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mc:AlternateContent xmlns:mc="http://schemas.openxmlformats.org/markup-compatibility/2006">
    <mc:Choice Requires="x15">
      <x15ac:absPath xmlns:x15ac="http://schemas.microsoft.com/office/spreadsheetml/2010/11/ac" url="K:\Publications\Financial Guidelines\2025\December 2025\Web\"/>
    </mc:Choice>
  </mc:AlternateContent>
  <xr:revisionPtr revIDLastSave="0" documentId="13_ncr:1_{D151CA2E-2F2D-4D6D-BDA6-A5263B6D8B10}" xr6:coauthVersionLast="47" xr6:coauthVersionMax="47" xr10:uidLastSave="{00000000-0000-0000-0000-000000000000}"/>
  <workbookProtection workbookAlgorithmName="SHA-512" workbookHashValue="0C1CEpuu6mHhJeT4WsHXNrxO+zhM7sZXs8fo+B95kYRdYJ2lUKxCj0sZscHePxbU7Rabyou9rzFiDz4Q5h0epg==" workbookSaltValue="COApwb1cgbM1cTtfd8nHqw==" workbookSpinCount="100000" lockStructure="1"/>
  <bookViews>
    <workbookView xWindow="-110" yWindow="-110" windowWidth="19420" windowHeight="10300" tabRatio="846" xr2:uid="{69EE144A-46DF-4976-845A-F198714C9FC5}"/>
  </bookViews>
  <sheets>
    <sheet name="Cover Page" sheetId="1" r:id="rId1"/>
    <sheet name="Instructions" sheetId="2" r:id="rId2"/>
    <sheet name="Costs Option 1" sheetId="12" r:id="rId3"/>
    <sheet name="Costs Option 2" sheetId="5" r:id="rId4"/>
    <sheet name="Costs Option 3" sheetId="32" r:id="rId5"/>
    <sheet name="Costs Option 4" sheetId="34" r:id="rId6"/>
    <sheet name="Costs Option 5" sheetId="35" r:id="rId7"/>
    <sheet name="Costs Option 6" sheetId="36" r:id="rId8"/>
    <sheet name="Benefits Option 1" sheetId="24" r:id="rId9"/>
    <sheet name="Benefits Option 2" sheetId="23" r:id="rId10"/>
    <sheet name="Benefits Option 3" sheetId="33" r:id="rId11"/>
    <sheet name="Benefits Option 4" sheetId="37" r:id="rId12"/>
    <sheet name="Benefits Option 5" sheetId="38" r:id="rId13"/>
    <sheet name="Benefits Option 6" sheetId="39" r:id="rId14"/>
    <sheet name="Costs Dashboard" sheetId="10" r:id="rId15"/>
    <sheet name="Benefits Dashboard" sheetId="21" r:id="rId16"/>
    <sheet name="Cost Benefit Analysis" sheetId="14" r:id="rId17"/>
    <sheet name="CBA Calculations" sheetId="31" state="hidden" r:id="rId18"/>
    <sheet name="Definitions" sheetId="29" r:id="rId19"/>
    <sheet name="Assumptions" sheetId="15" r:id="rId20"/>
    <sheet name="Data Validation" sheetId="26" state="hidden" r:id="rId21"/>
  </sheets>
  <definedNames>
    <definedName name="_ftn1" localSheetId="2">'Costs Option 1'!$E$82</definedName>
    <definedName name="_ftnref1" localSheetId="2">Definitions!#REF!</definedName>
    <definedName name="_Toc184205945" localSheetId="2">Definitions!#REF!</definedName>
    <definedName name="Benefits_Lower">#REF!</definedName>
    <definedName name="Benefits_Upper">#REF!</definedName>
    <definedName name="Costs_Lower">#REF!</definedName>
    <definedName name="Costs_Upper">#REF!</definedName>
    <definedName name="indexation_on">#REF!</definedName>
    <definedName name="Proj_Start">#REF!</definedName>
    <definedName name="Rate_Discount">#REF!</definedName>
    <definedName name="Rate_Discount_Alt">#REF!</definedName>
    <definedName name="Rate_Discount_Lower">#REF!</definedName>
    <definedName name="Rate_Discount_Upper">#REF!</definedName>
    <definedName name="Value_Outp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24" l="1"/>
  <c r="E70" i="21"/>
  <c r="E57" i="21"/>
  <c r="F27" i="24"/>
  <c r="G29" i="31"/>
  <c r="H29" i="31"/>
  <c r="I29" i="31"/>
  <c r="J29" i="31"/>
  <c r="K29" i="31"/>
  <c r="L29" i="31"/>
  <c r="M29" i="31"/>
  <c r="N29" i="31"/>
  <c r="O29" i="31"/>
  <c r="G33" i="31"/>
  <c r="H33" i="31"/>
  <c r="I33" i="31"/>
  <c r="J33" i="31"/>
  <c r="K33" i="31"/>
  <c r="L33" i="31"/>
  <c r="M33" i="31"/>
  <c r="N33" i="31"/>
  <c r="O33" i="31"/>
  <c r="G44" i="31"/>
  <c r="H44" i="31"/>
  <c r="I44" i="31"/>
  <c r="J44" i="31"/>
  <c r="K44" i="31"/>
  <c r="L44" i="31"/>
  <c r="M44" i="31"/>
  <c r="N44" i="31"/>
  <c r="O44" i="31"/>
  <c r="G48" i="31"/>
  <c r="H48" i="31"/>
  <c r="I48" i="31"/>
  <c r="J48" i="31"/>
  <c r="K48" i="31"/>
  <c r="L48" i="31"/>
  <c r="M48" i="31"/>
  <c r="N48" i="31"/>
  <c r="O48" i="31"/>
  <c r="G59" i="31"/>
  <c r="H59" i="31"/>
  <c r="I59" i="31"/>
  <c r="J59" i="31"/>
  <c r="K59" i="31"/>
  <c r="L59" i="31"/>
  <c r="M59" i="31"/>
  <c r="N59" i="31"/>
  <c r="O59" i="31"/>
  <c r="G63" i="31"/>
  <c r="H63" i="31"/>
  <c r="I63" i="31"/>
  <c r="J63" i="31"/>
  <c r="K63" i="31"/>
  <c r="L63" i="31"/>
  <c r="M63" i="31"/>
  <c r="N63" i="31"/>
  <c r="O63" i="31"/>
  <c r="G74" i="31"/>
  <c r="H74" i="31"/>
  <c r="I74" i="31"/>
  <c r="J74" i="31"/>
  <c r="K74" i="31"/>
  <c r="L74" i="31"/>
  <c r="M74" i="31"/>
  <c r="N74" i="31"/>
  <c r="O74" i="31"/>
  <c r="G78" i="31"/>
  <c r="H78" i="31"/>
  <c r="I78" i="31"/>
  <c r="J78" i="31"/>
  <c r="K78" i="31"/>
  <c r="L78" i="31"/>
  <c r="M78" i="31"/>
  <c r="N78" i="31"/>
  <c r="O78" i="31"/>
  <c r="G89" i="31"/>
  <c r="H89" i="31"/>
  <c r="I89" i="31"/>
  <c r="J89" i="31"/>
  <c r="K89" i="31"/>
  <c r="L89" i="31"/>
  <c r="M89" i="31"/>
  <c r="N89" i="31"/>
  <c r="O89" i="31"/>
  <c r="G93" i="31"/>
  <c r="H93" i="31"/>
  <c r="I93" i="31"/>
  <c r="J93" i="31"/>
  <c r="K93" i="31"/>
  <c r="L93" i="31"/>
  <c r="M93" i="31"/>
  <c r="N93" i="31"/>
  <c r="O93" i="31"/>
  <c r="F93" i="31"/>
  <c r="F89" i="31"/>
  <c r="F78" i="31"/>
  <c r="F74" i="31"/>
  <c r="F63" i="31"/>
  <c r="F59" i="31"/>
  <c r="F48" i="31"/>
  <c r="F44" i="31"/>
  <c r="F33" i="31"/>
  <c r="F29" i="31"/>
  <c r="O19" i="31"/>
  <c r="G18" i="31"/>
  <c r="H18" i="31"/>
  <c r="I18" i="31"/>
  <c r="J18" i="31"/>
  <c r="K18" i="31"/>
  <c r="L18" i="31"/>
  <c r="M18" i="31"/>
  <c r="N18" i="31"/>
  <c r="O18" i="31"/>
  <c r="F18" i="31"/>
  <c r="G14" i="31"/>
  <c r="H14" i="31"/>
  <c r="I14" i="31"/>
  <c r="J14" i="31"/>
  <c r="K14" i="31"/>
  <c r="L14" i="31"/>
  <c r="M14" i="31"/>
  <c r="N14" i="31"/>
  <c r="O14" i="31"/>
  <c r="F14" i="31"/>
  <c r="C19" i="14"/>
  <c r="C9" i="14"/>
  <c r="D93" i="31"/>
  <c r="D89" i="31"/>
  <c r="D78" i="31"/>
  <c r="D74" i="31"/>
  <c r="D63" i="31"/>
  <c r="D59" i="31"/>
  <c r="D48" i="31"/>
  <c r="D44" i="31"/>
  <c r="D33" i="31"/>
  <c r="D29" i="31"/>
  <c r="D18" i="31"/>
  <c r="D14" i="31"/>
  <c r="G57" i="39" l="1"/>
  <c r="F96" i="21" s="1"/>
  <c r="G42" i="39"/>
  <c r="F95" i="21" s="1"/>
  <c r="G42" i="38"/>
  <c r="F90" i="21" s="1"/>
  <c r="G42" i="23"/>
  <c r="F75" i="21" s="1"/>
  <c r="F42" i="24"/>
  <c r="P21" i="24"/>
  <c r="T21" i="12"/>
  <c r="O14" i="12"/>
  <c r="O13" i="12"/>
  <c r="H42" i="39" l="1"/>
  <c r="G95" i="21" s="1"/>
  <c r="G57" i="38"/>
  <c r="F91" i="21" s="1"/>
  <c r="G57" i="37"/>
  <c r="F86" i="21" s="1"/>
  <c r="G42" i="37"/>
  <c r="F85" i="21" s="1"/>
  <c r="G57" i="23"/>
  <c r="F76" i="21" s="1"/>
  <c r="H57" i="39"/>
  <c r="G96" i="21" s="1"/>
  <c r="G27" i="39"/>
  <c r="H27" i="38"/>
  <c r="I27" i="38"/>
  <c r="G27" i="37"/>
  <c r="F57" i="23"/>
  <c r="E76" i="21" s="1"/>
  <c r="F42" i="23"/>
  <c r="E75" i="21" s="1"/>
  <c r="H42" i="24"/>
  <c r="G42" i="24"/>
  <c r="K14" i="32"/>
  <c r="J14" i="32"/>
  <c r="K13" i="12"/>
  <c r="T42" i="12"/>
  <c r="T16" i="12"/>
  <c r="R14" i="12"/>
  <c r="S13" i="12"/>
  <c r="R13" i="12"/>
  <c r="T15" i="12"/>
  <c r="P26" i="24"/>
  <c r="P25" i="24"/>
  <c r="P24" i="24"/>
  <c r="P23" i="24"/>
  <c r="P22" i="24"/>
  <c r="P20" i="24"/>
  <c r="P19" i="24"/>
  <c r="P18" i="24"/>
  <c r="P17" i="24"/>
  <c r="P16" i="24"/>
  <c r="P15" i="24"/>
  <c r="P14" i="24"/>
  <c r="P13" i="24"/>
  <c r="P12" i="24"/>
  <c r="K27" i="24"/>
  <c r="J69" i="21" s="1"/>
  <c r="G9" i="39" l="1"/>
  <c r="G87" i="31" s="1"/>
  <c r="F94" i="21"/>
  <c r="I27" i="39"/>
  <c r="J27" i="38"/>
  <c r="H89" i="21"/>
  <c r="G89" i="21"/>
  <c r="F84" i="21"/>
  <c r="G9" i="37"/>
  <c r="G57" i="31" s="1"/>
  <c r="F70" i="21"/>
  <c r="G70" i="21"/>
  <c r="F57" i="24"/>
  <c r="E71" i="21" s="1"/>
  <c r="T15" i="36"/>
  <c r="L14" i="32"/>
  <c r="S59" i="12"/>
  <c r="G27" i="33"/>
  <c r="F79" i="21" s="1"/>
  <c r="E69" i="21"/>
  <c r="J13" i="32"/>
  <c r="K13" i="32"/>
  <c r="F79" i="10" s="1"/>
  <c r="L13" i="32"/>
  <c r="G79" i="10" s="1"/>
  <c r="M13" i="32"/>
  <c r="H79" i="10" s="1"/>
  <c r="E80" i="10"/>
  <c r="F80" i="10"/>
  <c r="G80" i="10"/>
  <c r="T18" i="12"/>
  <c r="I57" i="33"/>
  <c r="H81" i="21" s="1"/>
  <c r="G57" i="33"/>
  <c r="F81" i="21" s="1"/>
  <c r="F57" i="33"/>
  <c r="E81" i="21" s="1"/>
  <c r="I42" i="33"/>
  <c r="H80" i="21" s="1"/>
  <c r="H42" i="33"/>
  <c r="G80" i="21" s="1"/>
  <c r="G42" i="33"/>
  <c r="F80" i="21" s="1"/>
  <c r="F42" i="33"/>
  <c r="E80" i="21" s="1"/>
  <c r="I27" i="33"/>
  <c r="H79" i="21" s="1"/>
  <c r="H27" i="33"/>
  <c r="G79" i="21" s="1"/>
  <c r="F27" i="33"/>
  <c r="E79" i="21" s="1"/>
  <c r="H57" i="23"/>
  <c r="G76" i="21" s="1"/>
  <c r="H42" i="23"/>
  <c r="G75" i="21" s="1"/>
  <c r="I42" i="23"/>
  <c r="H75" i="21" s="1"/>
  <c r="I42" i="24"/>
  <c r="I57" i="38" l="1"/>
  <c r="H91" i="21" s="1"/>
  <c r="I42" i="38"/>
  <c r="H57" i="33"/>
  <c r="G81" i="21" s="1"/>
  <c r="I57" i="23"/>
  <c r="H76" i="21" s="1"/>
  <c r="H94" i="21"/>
  <c r="I89" i="21"/>
  <c r="H70" i="21"/>
  <c r="H57" i="24"/>
  <c r="G71" i="21" s="1"/>
  <c r="T16" i="36"/>
  <c r="M14" i="32"/>
  <c r="H80" i="10" s="1"/>
  <c r="M14" i="5"/>
  <c r="T44" i="12"/>
  <c r="E79" i="10"/>
  <c r="J12" i="32"/>
  <c r="E61" i="10" s="1"/>
  <c r="F9" i="33"/>
  <c r="F42" i="31" s="1"/>
  <c r="I9" i="33"/>
  <c r="I42" i="31" s="1"/>
  <c r="F9" i="24"/>
  <c r="F10" i="24" s="1"/>
  <c r="G9" i="33"/>
  <c r="G42" i="31" s="1"/>
  <c r="L11" i="32"/>
  <c r="K11" i="32"/>
  <c r="K54" i="32" s="1"/>
  <c r="J11" i="32"/>
  <c r="J64" i="32"/>
  <c r="J60" i="32"/>
  <c r="J58" i="32"/>
  <c r="J62" i="32"/>
  <c r="J63" i="32"/>
  <c r="J59" i="32"/>
  <c r="J65" i="32"/>
  <c r="J61" i="32"/>
  <c r="J57" i="32"/>
  <c r="J66" i="32" l="1"/>
  <c r="H41" i="31"/>
  <c r="L54" i="32"/>
  <c r="F41" i="31"/>
  <c r="J54" i="32"/>
  <c r="K42" i="39"/>
  <c r="J95" i="21" s="1"/>
  <c r="J42" i="39"/>
  <c r="I95" i="21" s="1"/>
  <c r="K42" i="38"/>
  <c r="J90" i="21" s="1"/>
  <c r="H90" i="21"/>
  <c r="I9" i="38"/>
  <c r="I72" i="31" s="1"/>
  <c r="J27" i="37"/>
  <c r="I27" i="37"/>
  <c r="H84" i="21" s="1"/>
  <c r="I84" i="21"/>
  <c r="I57" i="37"/>
  <c r="H86" i="21" s="1"/>
  <c r="H9" i="33"/>
  <c r="H42" i="31" s="1"/>
  <c r="H43" i="31" s="1"/>
  <c r="J27" i="33"/>
  <c r="J57" i="23"/>
  <c r="I76" i="21" s="1"/>
  <c r="J42" i="23"/>
  <c r="I75" i="21" s="1"/>
  <c r="K42" i="24"/>
  <c r="J70" i="21" s="1"/>
  <c r="L42" i="24"/>
  <c r="K70" i="21" s="1"/>
  <c r="K27" i="39"/>
  <c r="I57" i="24"/>
  <c r="H71" i="21" s="1"/>
  <c r="M11" i="32"/>
  <c r="N14" i="5"/>
  <c r="T45" i="12"/>
  <c r="F10" i="33"/>
  <c r="E59" i="21" s="1"/>
  <c r="K12" i="32"/>
  <c r="L12" i="32" s="1"/>
  <c r="M12" i="32" s="1"/>
  <c r="G41" i="31"/>
  <c r="K57" i="32"/>
  <c r="K66" i="32" s="1"/>
  <c r="K58" i="32"/>
  <c r="K61" i="32"/>
  <c r="K65" i="32"/>
  <c r="K59" i="32"/>
  <c r="K60" i="32"/>
  <c r="K62" i="32"/>
  <c r="K63" i="32"/>
  <c r="K64" i="32"/>
  <c r="I41" i="31" l="1"/>
  <c r="I43" i="31" s="1"/>
  <c r="M54" i="32"/>
  <c r="J57" i="39"/>
  <c r="I96" i="21" s="1"/>
  <c r="K57" i="39"/>
  <c r="J96" i="21" s="1"/>
  <c r="J42" i="37"/>
  <c r="I85" i="21" s="1"/>
  <c r="I42" i="37"/>
  <c r="H85" i="21" s="1"/>
  <c r="I9" i="37"/>
  <c r="I57" i="31" s="1"/>
  <c r="I61" i="31" s="1"/>
  <c r="I79" i="21"/>
  <c r="J42" i="33"/>
  <c r="I80" i="21" s="1"/>
  <c r="K42" i="23"/>
  <c r="J75" i="21" s="1"/>
  <c r="K57" i="23"/>
  <c r="J76" i="21" s="1"/>
  <c r="K57" i="24"/>
  <c r="J71" i="21" s="1"/>
  <c r="J94" i="21"/>
  <c r="L27" i="39"/>
  <c r="L27" i="38"/>
  <c r="K89" i="21" s="1"/>
  <c r="G57" i="24"/>
  <c r="T18" i="36"/>
  <c r="T17" i="36"/>
  <c r="O14" i="5"/>
  <c r="J76" i="10" s="1"/>
  <c r="P14" i="5"/>
  <c r="K76" i="10" s="1"/>
  <c r="T46" i="12"/>
  <c r="G10" i="33"/>
  <c r="F59" i="21" s="1"/>
  <c r="I76" i="31"/>
  <c r="G95" i="31"/>
  <c r="G91" i="31"/>
  <c r="G65" i="31"/>
  <c r="I80" i="31"/>
  <c r="G61" i="31"/>
  <c r="F43" i="31"/>
  <c r="F61" i="10"/>
  <c r="G43" i="31"/>
  <c r="G61" i="10"/>
  <c r="I50" i="31"/>
  <c r="I46" i="31"/>
  <c r="H45" i="31"/>
  <c r="H46" i="31"/>
  <c r="G49" i="31"/>
  <c r="G50" i="31"/>
  <c r="F49" i="31"/>
  <c r="F50" i="31"/>
  <c r="H49" i="31"/>
  <c r="H50" i="31"/>
  <c r="F45" i="31"/>
  <c r="F46" i="31"/>
  <c r="G46" i="31"/>
  <c r="G45" i="31"/>
  <c r="L64" i="32"/>
  <c r="L63" i="32"/>
  <c r="L57" i="32"/>
  <c r="L58" i="32"/>
  <c r="L60" i="32"/>
  <c r="L59" i="32"/>
  <c r="L65" i="32"/>
  <c r="L62" i="32"/>
  <c r="L61" i="32"/>
  <c r="L27" i="23"/>
  <c r="K74" i="21" s="1"/>
  <c r="J27" i="23"/>
  <c r="I27" i="23"/>
  <c r="H27" i="23"/>
  <c r="G27" i="23"/>
  <c r="F74" i="21" s="1"/>
  <c r="F27" i="23"/>
  <c r="L27" i="24"/>
  <c r="K69" i="21" s="1"/>
  <c r="M27" i="24"/>
  <c r="L69" i="21" s="1"/>
  <c r="N27" i="24"/>
  <c r="M69" i="21" s="1"/>
  <c r="O27" i="24"/>
  <c r="N69" i="21" s="1"/>
  <c r="O13" i="5"/>
  <c r="J75" i="10" s="1"/>
  <c r="P13" i="5"/>
  <c r="K75" i="10" s="1"/>
  <c r="J72" i="10"/>
  <c r="P14" i="12"/>
  <c r="Q14" i="12"/>
  <c r="L72" i="10" s="1"/>
  <c r="M72" i="10"/>
  <c r="S14" i="12"/>
  <c r="N72" i="10" s="1"/>
  <c r="I45" i="31" l="1"/>
  <c r="L66" i="32"/>
  <c r="I49" i="31"/>
  <c r="M42" i="39"/>
  <c r="L95" i="21" s="1"/>
  <c r="K9" i="39"/>
  <c r="K87" i="31" s="1"/>
  <c r="K95" i="31" s="1"/>
  <c r="K57" i="38"/>
  <c r="J91" i="21" s="1"/>
  <c r="I65" i="31"/>
  <c r="J57" i="37"/>
  <c r="I86" i="21" s="1"/>
  <c r="J9" i="37"/>
  <c r="J57" i="31" s="1"/>
  <c r="L42" i="33"/>
  <c r="K80" i="21" s="1"/>
  <c r="K42" i="33"/>
  <c r="J80" i="21" s="1"/>
  <c r="L27" i="33"/>
  <c r="K79" i="21" s="1"/>
  <c r="K9" i="24"/>
  <c r="K12" i="31" s="1"/>
  <c r="L57" i="24"/>
  <c r="K71" i="21" s="1"/>
  <c r="N42" i="24"/>
  <c r="M70" i="21" s="1"/>
  <c r="K94" i="21"/>
  <c r="H10" i="33"/>
  <c r="G59" i="21" s="1"/>
  <c r="P12" i="23"/>
  <c r="F71" i="21"/>
  <c r="T19" i="36"/>
  <c r="T15" i="32"/>
  <c r="T15" i="5"/>
  <c r="T47" i="12"/>
  <c r="F9" i="23"/>
  <c r="F10" i="23" s="1"/>
  <c r="E58" i="21" s="1"/>
  <c r="E74" i="21"/>
  <c r="I9" i="23"/>
  <c r="H74" i="21"/>
  <c r="H9" i="23"/>
  <c r="G74" i="21"/>
  <c r="J9" i="23"/>
  <c r="I74" i="21"/>
  <c r="K72" i="10"/>
  <c r="G9" i="23"/>
  <c r="G27" i="31" s="1"/>
  <c r="H61" i="10"/>
  <c r="M60" i="32"/>
  <c r="M57" i="32"/>
  <c r="M65" i="32"/>
  <c r="M58" i="32"/>
  <c r="M61" i="32"/>
  <c r="M62" i="32"/>
  <c r="M63" i="32"/>
  <c r="M64" i="32"/>
  <c r="M59" i="32"/>
  <c r="F12" i="31"/>
  <c r="P11" i="5"/>
  <c r="O11" i="5"/>
  <c r="G27" i="24"/>
  <c r="F69" i="21" s="1"/>
  <c r="H27" i="24"/>
  <c r="G69" i="21" s="1"/>
  <c r="L9" i="24" l="1"/>
  <c r="M66" i="32"/>
  <c r="L26" i="31"/>
  <c r="P54" i="5"/>
  <c r="K26" i="31"/>
  <c r="O54" i="5"/>
  <c r="K91" i="31"/>
  <c r="M57" i="38"/>
  <c r="L91" i="21" s="1"/>
  <c r="M42" i="38"/>
  <c r="L90" i="21" s="1"/>
  <c r="J61" i="31"/>
  <c r="J65" i="31"/>
  <c r="P13" i="37"/>
  <c r="I10" i="33"/>
  <c r="H59" i="21" s="1"/>
  <c r="J57" i="33"/>
  <c r="I81" i="21" s="1"/>
  <c r="K57" i="33"/>
  <c r="J81" i="21" s="1"/>
  <c r="M27" i="33"/>
  <c r="L79" i="21" s="1"/>
  <c r="M42" i="23"/>
  <c r="L75" i="21" s="1"/>
  <c r="O42" i="24"/>
  <c r="P30" i="24"/>
  <c r="P31" i="24"/>
  <c r="P32" i="24"/>
  <c r="M57" i="23"/>
  <c r="L76" i="21" s="1"/>
  <c r="M27" i="39"/>
  <c r="N27" i="38"/>
  <c r="M89" i="21" s="1"/>
  <c r="P12" i="38"/>
  <c r="P12" i="33"/>
  <c r="O27" i="23"/>
  <c r="T15" i="35"/>
  <c r="T15" i="34"/>
  <c r="T48" i="12"/>
  <c r="G10" i="23"/>
  <c r="F58" i="21" s="1"/>
  <c r="L12" i="31"/>
  <c r="L16" i="31" s="1"/>
  <c r="G9" i="24"/>
  <c r="G10" i="24" s="1"/>
  <c r="F57" i="21" s="1"/>
  <c r="H9" i="24"/>
  <c r="K30" i="31"/>
  <c r="F27" i="31"/>
  <c r="L30" i="31"/>
  <c r="G31" i="31"/>
  <c r="F16" i="31"/>
  <c r="K34" i="31"/>
  <c r="G35" i="31"/>
  <c r="L34" i="31"/>
  <c r="K20" i="31"/>
  <c r="K16" i="31"/>
  <c r="F20" i="31"/>
  <c r="J27" i="24"/>
  <c r="I69" i="21" s="1"/>
  <c r="I27" i="24"/>
  <c r="H69" i="21" s="1"/>
  <c r="H76" i="10"/>
  <c r="J9" i="33" l="1"/>
  <c r="J42" i="31" s="1"/>
  <c r="O42" i="39"/>
  <c r="N95" i="21" s="1"/>
  <c r="P30" i="39"/>
  <c r="M57" i="39"/>
  <c r="L96" i="21" s="1"/>
  <c r="P31" i="39"/>
  <c r="N57" i="38"/>
  <c r="M91" i="21" s="1"/>
  <c r="N42" i="38"/>
  <c r="M90" i="21" s="1"/>
  <c r="P30" i="38"/>
  <c r="P12" i="37"/>
  <c r="L57" i="33"/>
  <c r="K81" i="21" s="1"/>
  <c r="P13" i="33"/>
  <c r="O42" i="33"/>
  <c r="N80" i="21" s="1"/>
  <c r="O27" i="33"/>
  <c r="P30" i="33"/>
  <c r="L9" i="33"/>
  <c r="L42" i="31" s="1"/>
  <c r="J50" i="31"/>
  <c r="J46" i="31"/>
  <c r="J10" i="33"/>
  <c r="I59" i="21" s="1"/>
  <c r="P31" i="23"/>
  <c r="O57" i="23"/>
  <c r="N76" i="21" s="1"/>
  <c r="O42" i="23"/>
  <c r="N75" i="21" s="1"/>
  <c r="P30" i="23"/>
  <c r="N57" i="24"/>
  <c r="M71" i="21" s="1"/>
  <c r="N70" i="21"/>
  <c r="O57" i="24"/>
  <c r="N71" i="21" s="1"/>
  <c r="P33" i="24"/>
  <c r="P32" i="23"/>
  <c r="P12" i="39"/>
  <c r="L94" i="21"/>
  <c r="M9" i="39"/>
  <c r="P13" i="38"/>
  <c r="P14" i="37"/>
  <c r="P14" i="33"/>
  <c r="N79" i="21"/>
  <c r="P13" i="23"/>
  <c r="N74" i="21"/>
  <c r="O9" i="23"/>
  <c r="O27" i="31" s="1"/>
  <c r="P14" i="23"/>
  <c r="T20" i="36"/>
  <c r="T16" i="34"/>
  <c r="T49" i="12"/>
  <c r="G12" i="31"/>
  <c r="G20" i="31" s="1"/>
  <c r="H10" i="23"/>
  <c r="I10" i="23" s="1"/>
  <c r="H12" i="31"/>
  <c r="H16" i="31" s="1"/>
  <c r="H10" i="24"/>
  <c r="G57" i="21" s="1"/>
  <c r="L20" i="31"/>
  <c r="O69" i="21"/>
  <c r="F31" i="31"/>
  <c r="I9" i="24"/>
  <c r="F35" i="31"/>
  <c r="O57" i="39" l="1"/>
  <c r="N96" i="21" s="1"/>
  <c r="P32" i="39"/>
  <c r="O42" i="38"/>
  <c r="N90" i="21" s="1"/>
  <c r="P31" i="38"/>
  <c r="N9" i="38"/>
  <c r="N72" i="31" s="1"/>
  <c r="N76" i="31" s="1"/>
  <c r="P32" i="38"/>
  <c r="P33" i="38"/>
  <c r="P34" i="38"/>
  <c r="L57" i="37"/>
  <c r="K86" i="21" s="1"/>
  <c r="L27" i="37"/>
  <c r="K84" i="21" s="1"/>
  <c r="L42" i="37"/>
  <c r="K85" i="21" s="1"/>
  <c r="L46" i="31"/>
  <c r="L50" i="31"/>
  <c r="P31" i="33"/>
  <c r="O57" i="33"/>
  <c r="N9" i="24"/>
  <c r="N12" i="31" s="1"/>
  <c r="P34" i="24"/>
  <c r="O9" i="24"/>
  <c r="O12" i="31" s="1"/>
  <c r="P33" i="23"/>
  <c r="P13" i="39"/>
  <c r="M87" i="31"/>
  <c r="P14" i="38"/>
  <c r="F27" i="38"/>
  <c r="P15" i="37"/>
  <c r="P15" i="33"/>
  <c r="P15" i="23"/>
  <c r="O31" i="31"/>
  <c r="O35" i="31"/>
  <c r="T22" i="36"/>
  <c r="T21" i="36"/>
  <c r="T16" i="35"/>
  <c r="T18" i="34"/>
  <c r="T17" i="34"/>
  <c r="K14" i="5"/>
  <c r="F76" i="10" s="1"/>
  <c r="T50" i="12"/>
  <c r="H20" i="31"/>
  <c r="G16" i="31"/>
  <c r="G58" i="21"/>
  <c r="H58" i="21"/>
  <c r="J10" i="23"/>
  <c r="I12" i="31"/>
  <c r="I10" i="24"/>
  <c r="H57" i="21" s="1"/>
  <c r="H27" i="31"/>
  <c r="O64" i="5"/>
  <c r="O63" i="5"/>
  <c r="O61" i="5"/>
  <c r="O60" i="5"/>
  <c r="O65" i="5"/>
  <c r="J27" i="31"/>
  <c r="I27" i="31"/>
  <c r="P33" i="39" l="1"/>
  <c r="P35" i="38"/>
  <c r="N80" i="31"/>
  <c r="O57" i="38"/>
  <c r="N91" i="21" s="1"/>
  <c r="N27" i="37"/>
  <c r="M84" i="21" s="1"/>
  <c r="L9" i="37"/>
  <c r="L57" i="31" s="1"/>
  <c r="L65" i="31" s="1"/>
  <c r="N42" i="37"/>
  <c r="P32" i="33"/>
  <c r="N81" i="21"/>
  <c r="O9" i="33"/>
  <c r="O42" i="31" s="1"/>
  <c r="N16" i="31"/>
  <c r="N20" i="31"/>
  <c r="O20" i="31"/>
  <c r="O16" i="31"/>
  <c r="P35" i="24"/>
  <c r="P34" i="23"/>
  <c r="F57" i="39"/>
  <c r="F42" i="39"/>
  <c r="M95" i="31"/>
  <c r="M91" i="31"/>
  <c r="P14" i="39"/>
  <c r="F57" i="38"/>
  <c r="F42" i="38"/>
  <c r="E89" i="21"/>
  <c r="P15" i="38"/>
  <c r="P16" i="37"/>
  <c r="P16" i="33"/>
  <c r="P16" i="23"/>
  <c r="T17" i="35"/>
  <c r="T21" i="32"/>
  <c r="K13" i="5"/>
  <c r="F75" i="10" s="1"/>
  <c r="T51" i="12"/>
  <c r="J57" i="12"/>
  <c r="I20" i="31"/>
  <c r="I16" i="31"/>
  <c r="I58" i="21"/>
  <c r="O58" i="5"/>
  <c r="J35" i="31"/>
  <c r="J31" i="31"/>
  <c r="I35" i="31"/>
  <c r="I31" i="31"/>
  <c r="H35" i="31"/>
  <c r="H31" i="31"/>
  <c r="P63" i="5"/>
  <c r="P60" i="5"/>
  <c r="P64" i="5"/>
  <c r="P58" i="5"/>
  <c r="P61" i="5"/>
  <c r="P65" i="5"/>
  <c r="F9" i="38" l="1"/>
  <c r="L61" i="31"/>
  <c r="K11" i="5"/>
  <c r="K54" i="5" s="1"/>
  <c r="P34" i="39"/>
  <c r="P36" i="38"/>
  <c r="M85" i="21"/>
  <c r="N57" i="37"/>
  <c r="M86" i="21" s="1"/>
  <c r="O46" i="31"/>
  <c r="O50" i="31"/>
  <c r="P33" i="33"/>
  <c r="P36" i="24"/>
  <c r="P35" i="23"/>
  <c r="E96" i="21"/>
  <c r="E95" i="21"/>
  <c r="P15" i="39"/>
  <c r="E91" i="21"/>
  <c r="E90" i="21"/>
  <c r="F10" i="38"/>
  <c r="E61" i="21" s="1"/>
  <c r="F72" i="31"/>
  <c r="P16" i="38"/>
  <c r="P17" i="37"/>
  <c r="F27" i="37"/>
  <c r="P17" i="33"/>
  <c r="P17" i="23"/>
  <c r="K27" i="23"/>
  <c r="T23" i="36"/>
  <c r="T18" i="35"/>
  <c r="T19" i="34"/>
  <c r="T52" i="12"/>
  <c r="J14" i="12"/>
  <c r="G26" i="31"/>
  <c r="G34" i="31" s="1"/>
  <c r="T17" i="32"/>
  <c r="M13" i="5"/>
  <c r="P35" i="39" l="1"/>
  <c r="P37" i="38"/>
  <c r="H42" i="38"/>
  <c r="N9" i="37"/>
  <c r="N57" i="31" s="1"/>
  <c r="P34" i="33"/>
  <c r="P37" i="24"/>
  <c r="J42" i="24"/>
  <c r="L42" i="23"/>
  <c r="P36" i="23"/>
  <c r="P16" i="39"/>
  <c r="P17" i="38"/>
  <c r="F80" i="31"/>
  <c r="F76" i="31"/>
  <c r="E84" i="21"/>
  <c r="P18" i="37"/>
  <c r="P18" i="33"/>
  <c r="P18" i="23"/>
  <c r="J74" i="21"/>
  <c r="K9" i="23"/>
  <c r="T24" i="36"/>
  <c r="T19" i="35"/>
  <c r="T20" i="34"/>
  <c r="G30" i="31"/>
  <c r="G28" i="31"/>
  <c r="T53" i="12"/>
  <c r="J59" i="12"/>
  <c r="J13" i="12"/>
  <c r="J11" i="12" s="1"/>
  <c r="J54" i="12" s="1"/>
  <c r="T16" i="32"/>
  <c r="T19" i="32"/>
  <c r="T18" i="32"/>
  <c r="T22" i="32"/>
  <c r="T20" i="32"/>
  <c r="T23" i="32"/>
  <c r="I76" i="10"/>
  <c r="M11" i="5"/>
  <c r="H75" i="10"/>
  <c r="O57" i="5"/>
  <c r="O59" i="5"/>
  <c r="O62" i="5"/>
  <c r="N13" i="5"/>
  <c r="T30" i="12"/>
  <c r="O66" i="5" l="1"/>
  <c r="I26" i="31"/>
  <c r="M54" i="5"/>
  <c r="P36" i="39"/>
  <c r="I42" i="39"/>
  <c r="G90" i="21"/>
  <c r="P38" i="38"/>
  <c r="N61" i="31"/>
  <c r="N65" i="31"/>
  <c r="P35" i="33"/>
  <c r="I70" i="21"/>
  <c r="P38" i="24"/>
  <c r="K75" i="21"/>
  <c r="P37" i="23"/>
  <c r="F27" i="39"/>
  <c r="P17" i="39"/>
  <c r="P18" i="38"/>
  <c r="P19" i="37"/>
  <c r="P19" i="33"/>
  <c r="K27" i="31"/>
  <c r="K10" i="23"/>
  <c r="P19" i="23"/>
  <c r="T26" i="36"/>
  <c r="T25" i="36"/>
  <c r="T20" i="35"/>
  <c r="T21" i="34"/>
  <c r="T22" i="5"/>
  <c r="T21" i="5"/>
  <c r="J12" i="12"/>
  <c r="T16" i="5"/>
  <c r="I75" i="10"/>
  <c r="I28" i="31"/>
  <c r="I30" i="31"/>
  <c r="I34" i="31"/>
  <c r="T39" i="12"/>
  <c r="T31" i="12"/>
  <c r="T18" i="5"/>
  <c r="P57" i="5"/>
  <c r="T19" i="5"/>
  <c r="P62" i="5"/>
  <c r="P59" i="5"/>
  <c r="N11" i="5"/>
  <c r="P66" i="5" l="1"/>
  <c r="J26" i="31"/>
  <c r="J34" i="31" s="1"/>
  <c r="N54" i="5"/>
  <c r="H95" i="21"/>
  <c r="P37" i="39"/>
  <c r="P39" i="38"/>
  <c r="J42" i="38"/>
  <c r="P36" i="33"/>
  <c r="P39" i="24"/>
  <c r="P38" i="23"/>
  <c r="P18" i="39"/>
  <c r="E94" i="21"/>
  <c r="F9" i="39"/>
  <c r="P19" i="38"/>
  <c r="G27" i="38"/>
  <c r="H27" i="37"/>
  <c r="P20" i="37"/>
  <c r="P20" i="33"/>
  <c r="P20" i="23"/>
  <c r="J58" i="21"/>
  <c r="K31" i="31"/>
  <c r="K28" i="31"/>
  <c r="K35" i="31"/>
  <c r="M27" i="23"/>
  <c r="T21" i="35"/>
  <c r="T22" i="34"/>
  <c r="T24" i="32"/>
  <c r="T23" i="5"/>
  <c r="T35" i="12"/>
  <c r="T33" i="12"/>
  <c r="T41" i="12"/>
  <c r="T43" i="12"/>
  <c r="T32" i="12"/>
  <c r="T40" i="12"/>
  <c r="T37" i="12"/>
  <c r="T34" i="12"/>
  <c r="T29" i="12"/>
  <c r="T38" i="12"/>
  <c r="J28" i="31"/>
  <c r="J30" i="31"/>
  <c r="T36" i="12"/>
  <c r="K61" i="5"/>
  <c r="K65" i="5"/>
  <c r="K62" i="5"/>
  <c r="K60" i="5"/>
  <c r="K57" i="5"/>
  <c r="K66" i="5" s="1"/>
  <c r="K63" i="5"/>
  <c r="K64" i="5"/>
  <c r="K58" i="5"/>
  <c r="K59" i="5"/>
  <c r="M59" i="5"/>
  <c r="P38" i="39" l="1"/>
  <c r="I90" i="21"/>
  <c r="P40" i="38"/>
  <c r="P37" i="33"/>
  <c r="P40" i="24"/>
  <c r="M42" i="33"/>
  <c r="P39" i="23"/>
  <c r="F10" i="39"/>
  <c r="F87" i="31"/>
  <c r="P19" i="39"/>
  <c r="H27" i="39"/>
  <c r="F89" i="21"/>
  <c r="G9" i="38"/>
  <c r="P20" i="38"/>
  <c r="P21" i="37"/>
  <c r="G84" i="21"/>
  <c r="P21" i="33"/>
  <c r="L74" i="21"/>
  <c r="M9" i="23"/>
  <c r="P21" i="23"/>
  <c r="T27" i="36"/>
  <c r="T22" i="35"/>
  <c r="T24" i="34"/>
  <c r="T23" i="34"/>
  <c r="T25" i="32"/>
  <c r="P39" i="39" l="1"/>
  <c r="L42" i="39"/>
  <c r="L42" i="38"/>
  <c r="P41" i="38"/>
  <c r="P38" i="33"/>
  <c r="M42" i="24"/>
  <c r="P41" i="24"/>
  <c r="L80" i="21"/>
  <c r="P40" i="23"/>
  <c r="H9" i="39"/>
  <c r="G94" i="21"/>
  <c r="P20" i="39"/>
  <c r="F91" i="31"/>
  <c r="F95" i="31"/>
  <c r="E62" i="21"/>
  <c r="G10" i="39"/>
  <c r="F62" i="21" s="1"/>
  <c r="P21" i="38"/>
  <c r="G72" i="31"/>
  <c r="G10" i="38"/>
  <c r="P22" i="37"/>
  <c r="K27" i="37"/>
  <c r="P22" i="33"/>
  <c r="P22" i="23"/>
  <c r="M27" i="31"/>
  <c r="T28" i="36"/>
  <c r="T23" i="35"/>
  <c r="T26" i="32"/>
  <c r="T24" i="5"/>
  <c r="T20" i="5"/>
  <c r="T17" i="5"/>
  <c r="N59" i="5"/>
  <c r="M65" i="5"/>
  <c r="M64" i="5"/>
  <c r="M60" i="5"/>
  <c r="M63" i="5"/>
  <c r="M57" i="5"/>
  <c r="M62" i="5"/>
  <c r="M58" i="5"/>
  <c r="M61" i="5"/>
  <c r="M66" i="5" l="1"/>
  <c r="K95" i="21"/>
  <c r="P40" i="39"/>
  <c r="K90" i="21"/>
  <c r="P42" i="38"/>
  <c r="O90" i="21" s="1"/>
  <c r="P45" i="38"/>
  <c r="P39" i="33"/>
  <c r="P45" i="24"/>
  <c r="L70" i="21"/>
  <c r="P42" i="24"/>
  <c r="O70" i="21" s="1"/>
  <c r="P41" i="23"/>
  <c r="N42" i="23"/>
  <c r="P21" i="39"/>
  <c r="H87" i="31"/>
  <c r="H10" i="39"/>
  <c r="J27" i="39"/>
  <c r="K27" i="38"/>
  <c r="G80" i="31"/>
  <c r="G76" i="31"/>
  <c r="F61" i="21"/>
  <c r="P22" i="38"/>
  <c r="J84" i="21"/>
  <c r="P23" i="37"/>
  <c r="K27" i="33"/>
  <c r="P23" i="33"/>
  <c r="M31" i="31"/>
  <c r="M35" i="31"/>
  <c r="P23" i="23"/>
  <c r="T29" i="36"/>
  <c r="T24" i="35"/>
  <c r="T25" i="34"/>
  <c r="T27" i="32"/>
  <c r="T25" i="5"/>
  <c r="N62" i="5"/>
  <c r="N63" i="5"/>
  <c r="N64" i="5"/>
  <c r="N65" i="5"/>
  <c r="N61" i="5"/>
  <c r="N60" i="5"/>
  <c r="N57" i="5"/>
  <c r="N58" i="5"/>
  <c r="N66" i="5" l="1"/>
  <c r="N42" i="39"/>
  <c r="P41" i="39"/>
  <c r="P46" i="38"/>
  <c r="P40" i="33"/>
  <c r="P46" i="24"/>
  <c r="P45" i="23"/>
  <c r="M75" i="21"/>
  <c r="P42" i="23"/>
  <c r="O75" i="21" s="1"/>
  <c r="I94" i="21"/>
  <c r="J9" i="39"/>
  <c r="G62" i="21"/>
  <c r="H91" i="31"/>
  <c r="H95" i="31"/>
  <c r="P22" i="39"/>
  <c r="P23" i="38"/>
  <c r="K9" i="38"/>
  <c r="J89" i="21"/>
  <c r="M27" i="37"/>
  <c r="P24" i="37"/>
  <c r="P24" i="33"/>
  <c r="J79" i="21"/>
  <c r="K9" i="33"/>
  <c r="P24" i="23"/>
  <c r="T31" i="36"/>
  <c r="T30" i="36"/>
  <c r="T25" i="35"/>
  <c r="T26" i="34"/>
  <c r="T28" i="32"/>
  <c r="T29" i="32"/>
  <c r="T26" i="5"/>
  <c r="P45" i="39" l="1"/>
  <c r="M95" i="21"/>
  <c r="P42" i="39"/>
  <c r="O95" i="21" s="1"/>
  <c r="P47" i="38"/>
  <c r="P41" i="33"/>
  <c r="N42" i="33"/>
  <c r="P47" i="24"/>
  <c r="P46" i="23"/>
  <c r="P23" i="39"/>
  <c r="J87" i="31"/>
  <c r="M27" i="38"/>
  <c r="K72" i="31"/>
  <c r="P24" i="38"/>
  <c r="P25" i="37"/>
  <c r="L84" i="21"/>
  <c r="P25" i="33"/>
  <c r="K42" i="31"/>
  <c r="K10" i="33"/>
  <c r="P25" i="23"/>
  <c r="T26" i="35"/>
  <c r="T27" i="34"/>
  <c r="T27" i="5"/>
  <c r="P46" i="39" l="1"/>
  <c r="P48" i="38"/>
  <c r="P30" i="37"/>
  <c r="M80" i="21"/>
  <c r="P42" i="33"/>
  <c r="O80" i="21" s="1"/>
  <c r="P45" i="33"/>
  <c r="P48" i="24"/>
  <c r="P47" i="23"/>
  <c r="N27" i="39"/>
  <c r="J95" i="31"/>
  <c r="J91" i="31"/>
  <c r="P24" i="39"/>
  <c r="K80" i="31"/>
  <c r="K76" i="31"/>
  <c r="P25" i="38"/>
  <c r="M9" i="38"/>
  <c r="L89" i="21"/>
  <c r="O27" i="37"/>
  <c r="P26" i="37"/>
  <c r="J59" i="21"/>
  <c r="L10" i="33"/>
  <c r="K50" i="31"/>
  <c r="K46" i="31"/>
  <c r="N27" i="33"/>
  <c r="P26" i="33"/>
  <c r="N27" i="23"/>
  <c r="P26" i="23"/>
  <c r="T32" i="36"/>
  <c r="T27" i="35"/>
  <c r="T28" i="34"/>
  <c r="T30" i="32"/>
  <c r="T28" i="5"/>
  <c r="J58" i="12"/>
  <c r="T26" i="12"/>
  <c r="P47" i="39" l="1"/>
  <c r="P49" i="38"/>
  <c r="P31" i="37"/>
  <c r="P46" i="33"/>
  <c r="P49" i="24"/>
  <c r="P48" i="23"/>
  <c r="P25" i="39"/>
  <c r="M94" i="21"/>
  <c r="O27" i="38"/>
  <c r="P26" i="38"/>
  <c r="M72" i="31"/>
  <c r="N84" i="21"/>
  <c r="P27" i="37"/>
  <c r="O84" i="21" s="1"/>
  <c r="M79" i="21"/>
  <c r="P27" i="33"/>
  <c r="O79" i="21" s="1"/>
  <c r="K59" i="21"/>
  <c r="M74" i="21"/>
  <c r="P27" i="23"/>
  <c r="O74" i="21" s="1"/>
  <c r="T33" i="36"/>
  <c r="T28" i="35"/>
  <c r="T29" i="34"/>
  <c r="T31" i="32"/>
  <c r="T32" i="32"/>
  <c r="T29" i="5"/>
  <c r="O59" i="12"/>
  <c r="O60" i="12"/>
  <c r="J64" i="12"/>
  <c r="J65" i="12"/>
  <c r="J63" i="12"/>
  <c r="J62" i="12"/>
  <c r="J61" i="12"/>
  <c r="J60" i="12"/>
  <c r="J66" i="12" s="1"/>
  <c r="P48" i="39" l="1"/>
  <c r="P50" i="38"/>
  <c r="F42" i="37"/>
  <c r="P32" i="37"/>
  <c r="P47" i="33"/>
  <c r="P50" i="24"/>
  <c r="P49" i="23"/>
  <c r="O27" i="39"/>
  <c r="P26" i="39"/>
  <c r="M80" i="31"/>
  <c r="M76" i="31"/>
  <c r="N89" i="21"/>
  <c r="O9" i="38"/>
  <c r="P27" i="38"/>
  <c r="O89" i="21" s="1"/>
  <c r="T34" i="36"/>
  <c r="T29" i="35"/>
  <c r="T30" i="34"/>
  <c r="T31" i="5"/>
  <c r="T30" i="5"/>
  <c r="T27" i="12"/>
  <c r="T25" i="12"/>
  <c r="T28" i="12"/>
  <c r="P59" i="12"/>
  <c r="O58" i="12"/>
  <c r="P60" i="12"/>
  <c r="K62" i="12"/>
  <c r="K65" i="12"/>
  <c r="K63" i="12"/>
  <c r="K61" i="12"/>
  <c r="K64" i="12"/>
  <c r="E71" i="10"/>
  <c r="K60" i="12"/>
  <c r="K58" i="12"/>
  <c r="F71" i="10"/>
  <c r="K59" i="12"/>
  <c r="K14" i="12"/>
  <c r="K11" i="12" s="1"/>
  <c r="K54" i="12" s="1"/>
  <c r="P49" i="39" l="1"/>
  <c r="P51" i="38"/>
  <c r="P33" i="37"/>
  <c r="E85" i="21"/>
  <c r="P48" i="33"/>
  <c r="P51" i="24"/>
  <c r="P50" i="23"/>
  <c r="N94" i="21"/>
  <c r="O9" i="39"/>
  <c r="P27" i="39"/>
  <c r="O94" i="21" s="1"/>
  <c r="O72" i="31"/>
  <c r="T36" i="36"/>
  <c r="T35" i="36"/>
  <c r="T30" i="35"/>
  <c r="T31" i="34"/>
  <c r="T33" i="32"/>
  <c r="K12" i="12"/>
  <c r="F72" i="10"/>
  <c r="J71" i="10"/>
  <c r="Q59" i="12"/>
  <c r="Q60" i="12"/>
  <c r="O57" i="12"/>
  <c r="P58" i="12"/>
  <c r="E72" i="10"/>
  <c r="L64" i="12"/>
  <c r="L62" i="12"/>
  <c r="L63" i="12"/>
  <c r="L65" i="12"/>
  <c r="L61" i="12"/>
  <c r="F11" i="31"/>
  <c r="L58" i="12"/>
  <c r="L57" i="12"/>
  <c r="L60" i="12"/>
  <c r="K57" i="12"/>
  <c r="K66" i="12" s="1"/>
  <c r="L59" i="12"/>
  <c r="L14" i="12"/>
  <c r="G72" i="10" s="1"/>
  <c r="L66" i="12" l="1"/>
  <c r="P50" i="39"/>
  <c r="H57" i="38"/>
  <c r="P52" i="38"/>
  <c r="P34" i="37"/>
  <c r="P49" i="33"/>
  <c r="P52" i="24"/>
  <c r="P51" i="23"/>
  <c r="L57" i="23"/>
  <c r="O87" i="31"/>
  <c r="O80" i="31"/>
  <c r="O76" i="31"/>
  <c r="T37" i="36"/>
  <c r="T31" i="35"/>
  <c r="T32" i="34"/>
  <c r="T34" i="32"/>
  <c r="T35" i="32"/>
  <c r="T32" i="5"/>
  <c r="O11" i="12"/>
  <c r="G11" i="31"/>
  <c r="G19" i="31" s="1"/>
  <c r="F13" i="31"/>
  <c r="F19" i="31"/>
  <c r="F15" i="31"/>
  <c r="R60" i="12"/>
  <c r="Q58" i="12"/>
  <c r="R59" i="12"/>
  <c r="P13" i="12"/>
  <c r="P57" i="12"/>
  <c r="M62" i="12"/>
  <c r="M61" i="12"/>
  <c r="M64" i="12"/>
  <c r="M65" i="12"/>
  <c r="M63" i="12"/>
  <c r="L13" i="12"/>
  <c r="M13" i="12"/>
  <c r="H71" i="10" s="1"/>
  <c r="E59" i="10"/>
  <c r="M58" i="12"/>
  <c r="M59" i="12"/>
  <c r="M60" i="12"/>
  <c r="M14" i="12"/>
  <c r="K11" i="31" l="1"/>
  <c r="O54" i="12"/>
  <c r="P51" i="39"/>
  <c r="I57" i="39"/>
  <c r="P53" i="38"/>
  <c r="G91" i="21"/>
  <c r="H9" i="38"/>
  <c r="P35" i="37"/>
  <c r="H42" i="37"/>
  <c r="P50" i="33"/>
  <c r="J57" i="24"/>
  <c r="P53" i="24"/>
  <c r="K76" i="21"/>
  <c r="L9" i="23"/>
  <c r="P52" i="23"/>
  <c r="O91" i="31"/>
  <c r="O95" i="31"/>
  <c r="T32" i="35"/>
  <c r="T33" i="34"/>
  <c r="T33" i="5"/>
  <c r="G15" i="31"/>
  <c r="G13" i="31"/>
  <c r="N64" i="12"/>
  <c r="N61" i="12"/>
  <c r="K71" i="10"/>
  <c r="P11" i="12"/>
  <c r="S58" i="12"/>
  <c r="R58" i="12"/>
  <c r="Q13" i="12"/>
  <c r="Q57" i="12"/>
  <c r="G71" i="10"/>
  <c r="K13" i="31"/>
  <c r="K19" i="31"/>
  <c r="K15" i="31"/>
  <c r="H72" i="10"/>
  <c r="N65" i="12"/>
  <c r="S60" i="12"/>
  <c r="O63" i="12"/>
  <c r="N62" i="12"/>
  <c r="T17" i="12"/>
  <c r="N63" i="12"/>
  <c r="M57" i="12"/>
  <c r="M66" i="12" s="1"/>
  <c r="N58" i="12"/>
  <c r="L11" i="12"/>
  <c r="L54" i="12" s="1"/>
  <c r="N60" i="12"/>
  <c r="N59" i="12"/>
  <c r="F59" i="10"/>
  <c r="N14" i="12"/>
  <c r="M11" i="12"/>
  <c r="I11" i="31" l="1"/>
  <c r="M54" i="12"/>
  <c r="L11" i="31"/>
  <c r="L13" i="31" s="1"/>
  <c r="P54" i="12"/>
  <c r="H96" i="21"/>
  <c r="I9" i="39"/>
  <c r="P52" i="39"/>
  <c r="H72" i="31"/>
  <c r="H10" i="38"/>
  <c r="J57" i="38"/>
  <c r="P54" i="38"/>
  <c r="G85" i="21"/>
  <c r="P36" i="37"/>
  <c r="P51" i="33"/>
  <c r="P54" i="24"/>
  <c r="I71" i="21"/>
  <c r="J9" i="24"/>
  <c r="P53" i="23"/>
  <c r="L27" i="31"/>
  <c r="L10" i="23"/>
  <c r="T38" i="36"/>
  <c r="M60" i="36"/>
  <c r="T33" i="35"/>
  <c r="J60" i="34"/>
  <c r="T34" i="34"/>
  <c r="T36" i="32"/>
  <c r="T37" i="32"/>
  <c r="T34" i="5"/>
  <c r="I72" i="10"/>
  <c r="T14" i="12"/>
  <c r="O72" i="10" s="1"/>
  <c r="T60" i="12"/>
  <c r="T59" i="12"/>
  <c r="T58" i="12"/>
  <c r="I13" i="31"/>
  <c r="I15" i="31"/>
  <c r="I19" i="31"/>
  <c r="O65" i="12"/>
  <c r="O64" i="12"/>
  <c r="O62" i="12"/>
  <c r="L19" i="31"/>
  <c r="H11" i="31"/>
  <c r="P63" i="12"/>
  <c r="L71" i="10"/>
  <c r="Q11" i="12"/>
  <c r="R57" i="12"/>
  <c r="O61" i="12"/>
  <c r="L12" i="12"/>
  <c r="M12" i="12" s="1"/>
  <c r="N57" i="12"/>
  <c r="N66" i="12" s="1"/>
  <c r="N13" i="12"/>
  <c r="O66" i="12" l="1"/>
  <c r="L15" i="31"/>
  <c r="M11" i="31"/>
  <c r="Q54" i="12"/>
  <c r="P53" i="39"/>
  <c r="I87" i="31"/>
  <c r="I10" i="39"/>
  <c r="P55" i="38"/>
  <c r="I91" i="21"/>
  <c r="J9" i="38"/>
  <c r="G61" i="21"/>
  <c r="I10" i="38"/>
  <c r="H61" i="21" s="1"/>
  <c r="H76" i="31"/>
  <c r="H80" i="31"/>
  <c r="K42" i="37"/>
  <c r="P37" i="37"/>
  <c r="P52" i="33"/>
  <c r="J12" i="31"/>
  <c r="J10" i="24"/>
  <c r="P55" i="24"/>
  <c r="M57" i="33"/>
  <c r="L31" i="31"/>
  <c r="L35" i="31"/>
  <c r="L28" i="31"/>
  <c r="K58" i="21"/>
  <c r="M10" i="23"/>
  <c r="L58" i="21" s="1"/>
  <c r="P54" i="23"/>
  <c r="M61" i="36"/>
  <c r="T39" i="36"/>
  <c r="T40" i="36"/>
  <c r="J60" i="36"/>
  <c r="T34" i="35"/>
  <c r="J61" i="34"/>
  <c r="T35" i="34"/>
  <c r="T38" i="32"/>
  <c r="T35" i="5"/>
  <c r="J60" i="5"/>
  <c r="T13" i="12"/>
  <c r="O71" i="10" s="1"/>
  <c r="H15" i="31"/>
  <c r="M71" i="10"/>
  <c r="R11" i="12"/>
  <c r="P64" i="12"/>
  <c r="P61" i="12"/>
  <c r="I71" i="10"/>
  <c r="M15" i="31"/>
  <c r="M19" i="31"/>
  <c r="P65" i="12"/>
  <c r="P62" i="12"/>
  <c r="H13" i="31"/>
  <c r="H19" i="31"/>
  <c r="S57" i="12"/>
  <c r="Q63" i="12"/>
  <c r="G59" i="10"/>
  <c r="N11" i="12"/>
  <c r="N54" i="12" s="1"/>
  <c r="H59" i="10"/>
  <c r="T57" i="12" l="1"/>
  <c r="P66" i="12"/>
  <c r="N11" i="31"/>
  <c r="N13" i="31" s="1"/>
  <c r="R54" i="12"/>
  <c r="I95" i="31"/>
  <c r="I91" i="31"/>
  <c r="L57" i="39"/>
  <c r="H62" i="21"/>
  <c r="J10" i="39"/>
  <c r="P54" i="39"/>
  <c r="J72" i="31"/>
  <c r="J10" i="38"/>
  <c r="L57" i="38"/>
  <c r="P56" i="38"/>
  <c r="P38" i="37"/>
  <c r="J85" i="21"/>
  <c r="P53" i="33"/>
  <c r="M57" i="24"/>
  <c r="P56" i="24"/>
  <c r="I57" i="21"/>
  <c r="K10" i="24"/>
  <c r="J20" i="31"/>
  <c r="J16" i="31"/>
  <c r="L81" i="21"/>
  <c r="M9" i="33"/>
  <c r="P55" i="23"/>
  <c r="M62" i="36"/>
  <c r="J61" i="36"/>
  <c r="L60" i="36"/>
  <c r="T35" i="35"/>
  <c r="J60" i="35"/>
  <c r="J62" i="34"/>
  <c r="T36" i="34"/>
  <c r="J61" i="5"/>
  <c r="T36" i="5"/>
  <c r="N71" i="10"/>
  <c r="S11" i="12"/>
  <c r="J11" i="31"/>
  <c r="Q61" i="12"/>
  <c r="N15" i="31"/>
  <c r="N19" i="31"/>
  <c r="R63" i="12"/>
  <c r="Q65" i="12"/>
  <c r="Q64" i="12"/>
  <c r="Q62" i="12"/>
  <c r="N12" i="12"/>
  <c r="T11" i="12" l="1"/>
  <c r="S54" i="12"/>
  <c r="Q66" i="12"/>
  <c r="K96" i="21"/>
  <c r="L9" i="39"/>
  <c r="P55" i="39"/>
  <c r="K10" i="39"/>
  <c r="J62" i="21" s="1"/>
  <c r="I62" i="21"/>
  <c r="K91" i="21"/>
  <c r="L9" i="38"/>
  <c r="P57" i="38"/>
  <c r="O91" i="21" s="1"/>
  <c r="I61" i="21"/>
  <c r="K10" i="38"/>
  <c r="J61" i="21" s="1"/>
  <c r="J80" i="31"/>
  <c r="J76" i="31"/>
  <c r="M42" i="37"/>
  <c r="P39" i="37"/>
  <c r="P54" i="33"/>
  <c r="J57" i="21"/>
  <c r="L10" i="24"/>
  <c r="L71" i="21"/>
  <c r="M9" i="24"/>
  <c r="P57" i="24"/>
  <c r="O71" i="21" s="1"/>
  <c r="M42" i="31"/>
  <c r="M10" i="33"/>
  <c r="P56" i="23"/>
  <c r="N57" i="23"/>
  <c r="T42" i="36"/>
  <c r="T41" i="36"/>
  <c r="J62" i="36"/>
  <c r="L61" i="36"/>
  <c r="M63" i="36"/>
  <c r="K60" i="36"/>
  <c r="K60" i="35"/>
  <c r="T36" i="35"/>
  <c r="J61" i="35"/>
  <c r="J63" i="34"/>
  <c r="T37" i="34"/>
  <c r="T39" i="32"/>
  <c r="T37" i="5"/>
  <c r="J62" i="5"/>
  <c r="L60" i="5"/>
  <c r="O11" i="31"/>
  <c r="P11" i="31" s="1"/>
  <c r="R62" i="12"/>
  <c r="T22" i="12"/>
  <c r="S63" i="12"/>
  <c r="T63" i="12" s="1"/>
  <c r="R61" i="12"/>
  <c r="R64" i="12"/>
  <c r="J13" i="31"/>
  <c r="J15" i="31"/>
  <c r="J19" i="31"/>
  <c r="S65" i="12"/>
  <c r="R65" i="12"/>
  <c r="O12" i="12"/>
  <c r="I59" i="10"/>
  <c r="R66" i="12" l="1"/>
  <c r="L87" i="31"/>
  <c r="L10" i="39"/>
  <c r="N57" i="39"/>
  <c r="P56" i="39"/>
  <c r="L72" i="31"/>
  <c r="L10" i="38"/>
  <c r="P9" i="38"/>
  <c r="P40" i="37"/>
  <c r="L85" i="21"/>
  <c r="P55" i="33"/>
  <c r="M12" i="31"/>
  <c r="P9" i="24"/>
  <c r="M10" i="24"/>
  <c r="K57" i="21"/>
  <c r="L59" i="21"/>
  <c r="M46" i="31"/>
  <c r="M50" i="31"/>
  <c r="M76" i="21"/>
  <c r="N9" i="23"/>
  <c r="P57" i="23"/>
  <c r="O76" i="21" s="1"/>
  <c r="M64" i="36"/>
  <c r="N60" i="36"/>
  <c r="K61" i="36"/>
  <c r="O60" i="36"/>
  <c r="L62" i="36"/>
  <c r="J63" i="36"/>
  <c r="P60" i="36"/>
  <c r="J62" i="35"/>
  <c r="T37" i="35"/>
  <c r="K61" i="35"/>
  <c r="L60" i="34"/>
  <c r="K60" i="34"/>
  <c r="J64" i="34"/>
  <c r="T38" i="34"/>
  <c r="T40" i="32"/>
  <c r="J63" i="5"/>
  <c r="L61" i="5"/>
  <c r="T39" i="5"/>
  <c r="T38" i="5"/>
  <c r="O15" i="31"/>
  <c r="P15" i="31" s="1"/>
  <c r="P19" i="31"/>
  <c r="O13" i="31"/>
  <c r="T24" i="12"/>
  <c r="S64" i="12"/>
  <c r="T64" i="12" s="1"/>
  <c r="T23" i="12"/>
  <c r="P12" i="12"/>
  <c r="J59" i="10"/>
  <c r="S61" i="12"/>
  <c r="T19" i="12"/>
  <c r="T54" i="12" s="1"/>
  <c r="T65" i="12"/>
  <c r="S62" i="12"/>
  <c r="T62" i="12" s="1"/>
  <c r="T20" i="12"/>
  <c r="T61" i="12" l="1"/>
  <c r="T66" i="12" s="1"/>
  <c r="S66" i="12"/>
  <c r="K62" i="21"/>
  <c r="M10" i="39"/>
  <c r="L62" i="21" s="1"/>
  <c r="M96" i="21"/>
  <c r="N9" i="39"/>
  <c r="P57" i="39"/>
  <c r="O96" i="21" s="1"/>
  <c r="L91" i="31"/>
  <c r="L95" i="31"/>
  <c r="L76" i="31"/>
  <c r="P76" i="31" s="1"/>
  <c r="I15" i="14" s="1"/>
  <c r="L80" i="31"/>
  <c r="P80" i="31" s="1"/>
  <c r="I25" i="14" s="1"/>
  <c r="P72" i="31"/>
  <c r="K61" i="21"/>
  <c r="M10" i="38"/>
  <c r="O42" i="37"/>
  <c r="P41" i="37"/>
  <c r="P56" i="33"/>
  <c r="N57" i="33"/>
  <c r="L57" i="21"/>
  <c r="N10" i="24"/>
  <c r="M20" i="31"/>
  <c r="P20" i="31" s="1"/>
  <c r="I21" i="14" s="1"/>
  <c r="M16" i="31"/>
  <c r="P16" i="31" s="1"/>
  <c r="I11" i="14" s="1"/>
  <c r="M13" i="31"/>
  <c r="P13" i="31" s="1"/>
  <c r="P12" i="31"/>
  <c r="N10" i="23"/>
  <c r="N27" i="31"/>
  <c r="P9" i="23"/>
  <c r="T43" i="36"/>
  <c r="N61" i="36"/>
  <c r="K62" i="36"/>
  <c r="J64" i="36"/>
  <c r="T44" i="36"/>
  <c r="L63" i="36"/>
  <c r="M65" i="36"/>
  <c r="P61" i="36"/>
  <c r="O61" i="36"/>
  <c r="Q60" i="36"/>
  <c r="L60" i="35"/>
  <c r="T38" i="35"/>
  <c r="J63" i="35"/>
  <c r="K62" i="35"/>
  <c r="J65" i="34"/>
  <c r="T39" i="34"/>
  <c r="K61" i="34"/>
  <c r="M60" i="34"/>
  <c r="L61" i="34"/>
  <c r="T42" i="32"/>
  <c r="T41" i="32"/>
  <c r="L62" i="5"/>
  <c r="J64" i="5"/>
  <c r="H21" i="14"/>
  <c r="H11" i="14"/>
  <c r="Q12" i="12"/>
  <c r="R12" i="12" s="1"/>
  <c r="S12" i="12" s="1"/>
  <c r="K59" i="10"/>
  <c r="D21" i="14" l="1"/>
  <c r="N10" i="39"/>
  <c r="N87" i="31"/>
  <c r="P9" i="39"/>
  <c r="L61" i="21"/>
  <c r="N10" i="38"/>
  <c r="N85" i="21"/>
  <c r="P42" i="37"/>
  <c r="O85" i="21" s="1"/>
  <c r="P45" i="37"/>
  <c r="M81" i="21"/>
  <c r="N9" i="33"/>
  <c r="P57" i="33"/>
  <c r="O81" i="21" s="1"/>
  <c r="D11" i="14"/>
  <c r="P17" i="31"/>
  <c r="F11" i="14" s="1"/>
  <c r="P21" i="31"/>
  <c r="F21" i="14" s="1"/>
  <c r="O10" i="24"/>
  <c r="M57" i="21"/>
  <c r="O10" i="23"/>
  <c r="M58" i="21"/>
  <c r="N31" i="31"/>
  <c r="P31" i="31" s="1"/>
  <c r="I12" i="14" s="1"/>
  <c r="N35" i="31"/>
  <c r="P35" i="31" s="1"/>
  <c r="I22" i="14" s="1"/>
  <c r="P27" i="31"/>
  <c r="K63" i="36"/>
  <c r="P62" i="36"/>
  <c r="M57" i="36"/>
  <c r="N62" i="36"/>
  <c r="L64" i="36"/>
  <c r="R60" i="36"/>
  <c r="Q61" i="36"/>
  <c r="J65" i="36"/>
  <c r="O62" i="36"/>
  <c r="L61" i="35"/>
  <c r="J64" i="35"/>
  <c r="K63" i="35"/>
  <c r="T39" i="35"/>
  <c r="M60" i="35"/>
  <c r="K62" i="34"/>
  <c r="T40" i="34"/>
  <c r="M61" i="34"/>
  <c r="N60" i="34"/>
  <c r="L62" i="34"/>
  <c r="J57" i="34"/>
  <c r="N60" i="32"/>
  <c r="R60" i="32"/>
  <c r="J65" i="5"/>
  <c r="L63" i="5"/>
  <c r="T40" i="5"/>
  <c r="T12" i="12"/>
  <c r="E45" i="10" s="1"/>
  <c r="N59" i="10"/>
  <c r="L59" i="10"/>
  <c r="N95" i="31" l="1"/>
  <c r="P95" i="31" s="1"/>
  <c r="I26" i="14" s="1"/>
  <c r="N91" i="31"/>
  <c r="P91" i="31" s="1"/>
  <c r="I16" i="14" s="1"/>
  <c r="P87" i="31"/>
  <c r="M62" i="21"/>
  <c r="O10" i="39"/>
  <c r="M61" i="21"/>
  <c r="O10" i="38"/>
  <c r="P46" i="37"/>
  <c r="N42" i="31"/>
  <c r="P9" i="33"/>
  <c r="N10" i="33"/>
  <c r="P10" i="24"/>
  <c r="E43" i="21" s="1"/>
  <c r="N57" i="21"/>
  <c r="P10" i="23"/>
  <c r="J43" i="21" s="1"/>
  <c r="N58" i="21"/>
  <c r="M58" i="36"/>
  <c r="Q62" i="36"/>
  <c r="P63" i="36"/>
  <c r="N63" i="36"/>
  <c r="J57" i="36"/>
  <c r="O63" i="36"/>
  <c r="L65" i="36"/>
  <c r="S60" i="36"/>
  <c r="T60" i="36" s="1"/>
  <c r="T45" i="36"/>
  <c r="R61" i="36"/>
  <c r="K64" i="36"/>
  <c r="M61" i="35"/>
  <c r="L62" i="35"/>
  <c r="T40" i="35"/>
  <c r="K64" i="35"/>
  <c r="N60" i="35"/>
  <c r="J65" i="35"/>
  <c r="N61" i="34"/>
  <c r="K63" i="34"/>
  <c r="J58" i="34"/>
  <c r="O60" i="34"/>
  <c r="M62" i="34"/>
  <c r="L63" i="34"/>
  <c r="T41" i="34"/>
  <c r="O60" i="32"/>
  <c r="T43" i="32"/>
  <c r="N61" i="32"/>
  <c r="S60" i="32"/>
  <c r="R61" i="32"/>
  <c r="L64" i="5"/>
  <c r="J57" i="5"/>
  <c r="T41" i="5"/>
  <c r="M59" i="10"/>
  <c r="M66" i="36" l="1"/>
  <c r="N62" i="21"/>
  <c r="P10" i="39"/>
  <c r="O48" i="21" s="1"/>
  <c r="P10" i="38"/>
  <c r="J48" i="21" s="1"/>
  <c r="N61" i="21"/>
  <c r="F57" i="37"/>
  <c r="P47" i="37"/>
  <c r="O10" i="33"/>
  <c r="M59" i="21"/>
  <c r="N46" i="31"/>
  <c r="P46" i="31" s="1"/>
  <c r="I13" i="14" s="1"/>
  <c r="N50" i="31"/>
  <c r="P50" i="31" s="1"/>
  <c r="I23" i="14" s="1"/>
  <c r="P42" i="31"/>
  <c r="R62" i="36"/>
  <c r="J58" i="36"/>
  <c r="N64" i="36"/>
  <c r="S61" i="36"/>
  <c r="T61" i="36" s="1"/>
  <c r="T46" i="36"/>
  <c r="Q63" i="36"/>
  <c r="P64" i="36"/>
  <c r="L57" i="36"/>
  <c r="O64" i="36"/>
  <c r="M14" i="36"/>
  <c r="H92" i="10" s="1"/>
  <c r="M13" i="36"/>
  <c r="M59" i="36"/>
  <c r="K65" i="36"/>
  <c r="T41" i="35"/>
  <c r="K65" i="35"/>
  <c r="N61" i="35"/>
  <c r="L63" i="35"/>
  <c r="M62" i="35"/>
  <c r="J57" i="35"/>
  <c r="O60" i="35"/>
  <c r="L64" i="34"/>
  <c r="O61" i="34"/>
  <c r="K64" i="34"/>
  <c r="M63" i="34"/>
  <c r="P60" i="34"/>
  <c r="N62" i="34"/>
  <c r="T42" i="34"/>
  <c r="J14" i="34"/>
  <c r="J13" i="34"/>
  <c r="J59" i="34"/>
  <c r="J66" i="34" s="1"/>
  <c r="P60" i="32"/>
  <c r="O61" i="32"/>
  <c r="N62" i="32"/>
  <c r="T44" i="32"/>
  <c r="T45" i="32"/>
  <c r="S61" i="32"/>
  <c r="R62" i="32"/>
  <c r="J58" i="5"/>
  <c r="L65" i="5"/>
  <c r="T42" i="5"/>
  <c r="J66" i="5" l="1"/>
  <c r="P48" i="37"/>
  <c r="E86" i="21"/>
  <c r="F9" i="37"/>
  <c r="P10" i="33"/>
  <c r="O43" i="21" s="1"/>
  <c r="N59" i="21"/>
  <c r="S62" i="36"/>
  <c r="T62" i="36" s="1"/>
  <c r="N65" i="36"/>
  <c r="T47" i="36"/>
  <c r="K57" i="36"/>
  <c r="P65" i="36"/>
  <c r="R63" i="36"/>
  <c r="M11" i="36"/>
  <c r="H91" i="10"/>
  <c r="O65" i="36"/>
  <c r="L58" i="36"/>
  <c r="J14" i="36"/>
  <c r="J13" i="36"/>
  <c r="J59" i="36"/>
  <c r="J66" i="36" s="1"/>
  <c r="Q64" i="36"/>
  <c r="N62" i="35"/>
  <c r="J58" i="35"/>
  <c r="L64" i="35"/>
  <c r="M63" i="35"/>
  <c r="K57" i="35"/>
  <c r="P60" i="35"/>
  <c r="T42" i="35"/>
  <c r="O61" i="35"/>
  <c r="T43" i="34"/>
  <c r="E83" i="10"/>
  <c r="J11" i="34"/>
  <c r="J54" i="34" s="1"/>
  <c r="J12" i="34"/>
  <c r="P61" i="34"/>
  <c r="O62" i="34"/>
  <c r="E84" i="10"/>
  <c r="Q60" i="34"/>
  <c r="L65" i="34"/>
  <c r="K65" i="34"/>
  <c r="N63" i="34"/>
  <c r="M64" i="34"/>
  <c r="Q60" i="32"/>
  <c r="T60" i="32" s="1"/>
  <c r="O62" i="32"/>
  <c r="N63" i="32"/>
  <c r="P61" i="32"/>
  <c r="R63" i="32"/>
  <c r="S62" i="32"/>
  <c r="Q60" i="5"/>
  <c r="T43" i="5"/>
  <c r="L57" i="5"/>
  <c r="J13" i="5"/>
  <c r="J14" i="5"/>
  <c r="J59" i="5"/>
  <c r="I86" i="31" l="1"/>
  <c r="M54" i="36"/>
  <c r="F57" i="31"/>
  <c r="F10" i="37"/>
  <c r="P49" i="37"/>
  <c r="L13" i="36"/>
  <c r="L14" i="36"/>
  <c r="G92" i="10" s="1"/>
  <c r="L59" i="36"/>
  <c r="L66" i="36" s="1"/>
  <c r="O57" i="36"/>
  <c r="N57" i="36"/>
  <c r="I88" i="31"/>
  <c r="I94" i="31"/>
  <c r="I90" i="31"/>
  <c r="Q65" i="36"/>
  <c r="R64" i="36"/>
  <c r="T49" i="36"/>
  <c r="S63" i="36"/>
  <c r="T63" i="36" s="1"/>
  <c r="T48" i="36"/>
  <c r="E92" i="10"/>
  <c r="P57" i="36"/>
  <c r="J11" i="36"/>
  <c r="J54" i="36" s="1"/>
  <c r="J12" i="36"/>
  <c r="E91" i="10"/>
  <c r="P61" i="35"/>
  <c r="Q60" i="35"/>
  <c r="K58" i="35"/>
  <c r="L65" i="35"/>
  <c r="J14" i="35"/>
  <c r="J13" i="35"/>
  <c r="J59" i="35"/>
  <c r="J66" i="35" s="1"/>
  <c r="T43" i="35"/>
  <c r="M64" i="35"/>
  <c r="N63" i="35"/>
  <c r="O62" i="35"/>
  <c r="K57" i="34"/>
  <c r="F56" i="31"/>
  <c r="M65" i="34"/>
  <c r="Q61" i="34"/>
  <c r="O63" i="34"/>
  <c r="P62" i="34"/>
  <c r="R60" i="34"/>
  <c r="E62" i="10"/>
  <c r="L57" i="34"/>
  <c r="N64" i="34"/>
  <c r="T45" i="34"/>
  <c r="T44" i="34"/>
  <c r="N64" i="32"/>
  <c r="O63" i="32"/>
  <c r="Q61" i="32"/>
  <c r="T61" i="32" s="1"/>
  <c r="T46" i="32"/>
  <c r="P62" i="32"/>
  <c r="T47" i="32"/>
  <c r="S63" i="32"/>
  <c r="R64" i="32"/>
  <c r="T44" i="5"/>
  <c r="L58" i="5"/>
  <c r="R60" i="5"/>
  <c r="E76" i="10"/>
  <c r="J12" i="5"/>
  <c r="E75" i="10"/>
  <c r="J11" i="5"/>
  <c r="J54" i="5" s="1"/>
  <c r="T45" i="5"/>
  <c r="Q61" i="5"/>
  <c r="E60" i="21" l="1"/>
  <c r="G10" i="37"/>
  <c r="F60" i="21" s="1"/>
  <c r="P50" i="37"/>
  <c r="F61" i="31"/>
  <c r="F65" i="31"/>
  <c r="H57" i="37"/>
  <c r="P58" i="36"/>
  <c r="F86" i="31"/>
  <c r="O58" i="36"/>
  <c r="E64" i="10"/>
  <c r="R65" i="36"/>
  <c r="S64" i="36"/>
  <c r="T64" i="36" s="1"/>
  <c r="K13" i="36"/>
  <c r="K14" i="36"/>
  <c r="K58" i="36"/>
  <c r="K59" i="36"/>
  <c r="Q57" i="36"/>
  <c r="N58" i="36"/>
  <c r="G91" i="10"/>
  <c r="L11" i="36"/>
  <c r="N64" i="35"/>
  <c r="T44" i="35"/>
  <c r="M65" i="35"/>
  <c r="K14" i="35"/>
  <c r="F88" i="10" s="1"/>
  <c r="K13" i="35"/>
  <c r="K59" i="35"/>
  <c r="K66" i="35" s="1"/>
  <c r="E87" i="10"/>
  <c r="J12" i="35"/>
  <c r="J11" i="35"/>
  <c r="J54" i="35" s="1"/>
  <c r="E88" i="10"/>
  <c r="R60" i="35"/>
  <c r="Q61" i="35"/>
  <c r="O63" i="35"/>
  <c r="L57" i="35"/>
  <c r="P62" i="35"/>
  <c r="O64" i="34"/>
  <c r="Q62" i="34"/>
  <c r="M57" i="34"/>
  <c r="F58" i="31"/>
  <c r="F60" i="31"/>
  <c r="F64" i="31"/>
  <c r="L58" i="34"/>
  <c r="P63" i="34"/>
  <c r="K58" i="34"/>
  <c r="R61" i="34"/>
  <c r="S60" i="34"/>
  <c r="T60" i="34" s="1"/>
  <c r="N65" i="34"/>
  <c r="Q62" i="32"/>
  <c r="T62" i="32" s="1"/>
  <c r="O64" i="32"/>
  <c r="P63" i="32"/>
  <c r="N65" i="32"/>
  <c r="R65" i="32"/>
  <c r="S64" i="32"/>
  <c r="L14" i="5"/>
  <c r="L13" i="5"/>
  <c r="L59" i="5"/>
  <c r="L66" i="5" s="1"/>
  <c r="Q62" i="5"/>
  <c r="F26" i="31"/>
  <c r="R61" i="5"/>
  <c r="E60" i="10"/>
  <c r="K12" i="5"/>
  <c r="S60" i="5"/>
  <c r="T60" i="5" s="1"/>
  <c r="H86" i="31" l="1"/>
  <c r="L54" i="36"/>
  <c r="K66" i="36"/>
  <c r="G86" i="21"/>
  <c r="H9" i="37"/>
  <c r="P51" i="37"/>
  <c r="F92" i="10"/>
  <c r="F88" i="31"/>
  <c r="F90" i="31"/>
  <c r="F94" i="31"/>
  <c r="N13" i="36"/>
  <c r="N14" i="36"/>
  <c r="I92" i="10" s="1"/>
  <c r="N59" i="36"/>
  <c r="N66" i="36" s="1"/>
  <c r="R57" i="36"/>
  <c r="Q58" i="36"/>
  <c r="O13" i="36"/>
  <c r="O14" i="36"/>
  <c r="J92" i="10" s="1"/>
  <c r="O59" i="36"/>
  <c r="O66" i="36" s="1"/>
  <c r="P13" i="36"/>
  <c r="P14" i="36"/>
  <c r="K92" i="10" s="1"/>
  <c r="P59" i="36"/>
  <c r="P66" i="36" s="1"/>
  <c r="F91" i="10"/>
  <c r="K11" i="36"/>
  <c r="K54" i="36" s="1"/>
  <c r="T51" i="36"/>
  <c r="S65" i="36"/>
  <c r="T65" i="36" s="1"/>
  <c r="H88" i="31"/>
  <c r="H94" i="31"/>
  <c r="H90" i="31"/>
  <c r="T50" i="36"/>
  <c r="O64" i="35"/>
  <c r="P63" i="35"/>
  <c r="R61" i="35"/>
  <c r="M57" i="35"/>
  <c r="F87" i="10"/>
  <c r="K11" i="35"/>
  <c r="F71" i="31"/>
  <c r="S60" i="35"/>
  <c r="T60" i="35" s="1"/>
  <c r="T45" i="35"/>
  <c r="Q62" i="35"/>
  <c r="E63" i="10"/>
  <c r="N65" i="35"/>
  <c r="L58" i="35"/>
  <c r="S61" i="34"/>
  <c r="T61" i="34" s="1"/>
  <c r="T46" i="34"/>
  <c r="M58" i="34"/>
  <c r="K14" i="34"/>
  <c r="K13" i="34"/>
  <c r="K59" i="34"/>
  <c r="K66" i="34" s="1"/>
  <c r="P64" i="34"/>
  <c r="Q63" i="34"/>
  <c r="N57" i="34"/>
  <c r="L13" i="34"/>
  <c r="L14" i="34"/>
  <c r="G84" i="10" s="1"/>
  <c r="L59" i="34"/>
  <c r="L66" i="34" s="1"/>
  <c r="R62" i="34"/>
  <c r="O65" i="34"/>
  <c r="N57" i="32"/>
  <c r="P64" i="32"/>
  <c r="O65" i="32"/>
  <c r="T49" i="32"/>
  <c r="Q63" i="32"/>
  <c r="T63" i="32" s="1"/>
  <c r="T48" i="32"/>
  <c r="S65" i="32"/>
  <c r="R57" i="32"/>
  <c r="F28" i="31"/>
  <c r="F34" i="31"/>
  <c r="F30" i="31"/>
  <c r="Q63" i="5"/>
  <c r="S61" i="5"/>
  <c r="T61" i="5" s="1"/>
  <c r="T46" i="5"/>
  <c r="F60" i="10"/>
  <c r="R62" i="5"/>
  <c r="G75" i="10"/>
  <c r="L11" i="5"/>
  <c r="L54" i="5" s="1"/>
  <c r="G76" i="10"/>
  <c r="G71" i="31" l="1"/>
  <c r="K54" i="35"/>
  <c r="P52" i="37"/>
  <c r="H57" i="31"/>
  <c r="H10" i="37"/>
  <c r="K57" i="37"/>
  <c r="K91" i="10"/>
  <c r="P11" i="36"/>
  <c r="N11" i="36"/>
  <c r="I91" i="10"/>
  <c r="R58" i="36"/>
  <c r="O11" i="36"/>
  <c r="J91" i="10"/>
  <c r="G86" i="31"/>
  <c r="K12" i="36"/>
  <c r="S57" i="36"/>
  <c r="Q13" i="36"/>
  <c r="Q14" i="36"/>
  <c r="L92" i="10" s="1"/>
  <c r="Q59" i="36"/>
  <c r="Q66" i="36" s="1"/>
  <c r="K12" i="35"/>
  <c r="F63" i="10"/>
  <c r="M58" i="35"/>
  <c r="Q63" i="35"/>
  <c r="R62" i="35"/>
  <c r="S61" i="35"/>
  <c r="T61" i="35" s="1"/>
  <c r="T46" i="35"/>
  <c r="P64" i="35"/>
  <c r="L13" i="35"/>
  <c r="L14" i="35"/>
  <c r="L59" i="35"/>
  <c r="L66" i="35" s="1"/>
  <c r="F73" i="31"/>
  <c r="F79" i="31"/>
  <c r="F75" i="31"/>
  <c r="O65" i="35"/>
  <c r="N57" i="35"/>
  <c r="G73" i="31"/>
  <c r="G79" i="31"/>
  <c r="G75" i="31"/>
  <c r="R63" i="34"/>
  <c r="F83" i="10"/>
  <c r="K11" i="34"/>
  <c r="K54" i="34" s="1"/>
  <c r="Q64" i="34"/>
  <c r="G83" i="10"/>
  <c r="L11" i="34"/>
  <c r="N58" i="34"/>
  <c r="S62" i="34"/>
  <c r="T62" i="34" s="1"/>
  <c r="T47" i="34"/>
  <c r="F84" i="10"/>
  <c r="M13" i="34"/>
  <c r="M14" i="34"/>
  <c r="H84" i="10" s="1"/>
  <c r="M59" i="34"/>
  <c r="M66" i="34" s="1"/>
  <c r="O57" i="34"/>
  <c r="P65" i="34"/>
  <c r="O57" i="32"/>
  <c r="P65" i="32"/>
  <c r="Q64" i="32"/>
  <c r="T64" i="32" s="1"/>
  <c r="N58" i="32"/>
  <c r="S57" i="32"/>
  <c r="R58" i="32"/>
  <c r="Q64" i="5"/>
  <c r="H26" i="31"/>
  <c r="R63" i="5"/>
  <c r="L12" i="5"/>
  <c r="S62" i="5"/>
  <c r="T62" i="5" s="1"/>
  <c r="T47" i="5"/>
  <c r="K86" i="31" l="1"/>
  <c r="O54" i="36"/>
  <c r="J86" i="31"/>
  <c r="N54" i="36"/>
  <c r="L86" i="31"/>
  <c r="P54" i="36"/>
  <c r="T57" i="36"/>
  <c r="H56" i="31"/>
  <c r="L54" i="34"/>
  <c r="J86" i="21"/>
  <c r="K9" i="37"/>
  <c r="I10" i="37"/>
  <c r="G60" i="21"/>
  <c r="H61" i="31"/>
  <c r="H65" i="31"/>
  <c r="P53" i="37"/>
  <c r="K88" i="31"/>
  <c r="K90" i="31"/>
  <c r="K94" i="31"/>
  <c r="R13" i="36"/>
  <c r="R14" i="36"/>
  <c r="M92" i="10" s="1"/>
  <c r="R59" i="36"/>
  <c r="R66" i="36" s="1"/>
  <c r="J88" i="31"/>
  <c r="J94" i="31"/>
  <c r="J90" i="31"/>
  <c r="F64" i="10"/>
  <c r="L12" i="36"/>
  <c r="Q11" i="36"/>
  <c r="L91" i="10"/>
  <c r="S58" i="36"/>
  <c r="T58" i="36" s="1"/>
  <c r="T52" i="36"/>
  <c r="G88" i="31"/>
  <c r="G90" i="31"/>
  <c r="G94" i="31"/>
  <c r="L88" i="31"/>
  <c r="L90" i="31"/>
  <c r="L94" i="31"/>
  <c r="R63" i="35"/>
  <c r="S62" i="35"/>
  <c r="T62" i="35" s="1"/>
  <c r="T47" i="35"/>
  <c r="G88" i="10"/>
  <c r="Q64" i="35"/>
  <c r="N58" i="35"/>
  <c r="P65" i="35"/>
  <c r="O57" i="35"/>
  <c r="G87" i="10"/>
  <c r="L11" i="35"/>
  <c r="L54" i="35" s="1"/>
  <c r="M13" i="35"/>
  <c r="M14" i="35"/>
  <c r="H88" i="10" s="1"/>
  <c r="M59" i="35"/>
  <c r="M66" i="35" s="1"/>
  <c r="N13" i="34"/>
  <c r="N14" i="34"/>
  <c r="I84" i="10" s="1"/>
  <c r="N59" i="34"/>
  <c r="N66" i="34" s="1"/>
  <c r="O58" i="34"/>
  <c r="H58" i="31"/>
  <c r="H64" i="31"/>
  <c r="H60" i="31"/>
  <c r="G56" i="31"/>
  <c r="K12" i="34"/>
  <c r="Q65" i="34"/>
  <c r="H83" i="10"/>
  <c r="M11" i="34"/>
  <c r="R64" i="34"/>
  <c r="S63" i="34"/>
  <c r="T63" i="34" s="1"/>
  <c r="T48" i="34"/>
  <c r="P57" i="34"/>
  <c r="N14" i="32"/>
  <c r="I80" i="10" s="1"/>
  <c r="N13" i="32"/>
  <c r="N59" i="32"/>
  <c r="N66" i="32" s="1"/>
  <c r="Q65" i="32"/>
  <c r="T65" i="32" s="1"/>
  <c r="T50" i="32"/>
  <c r="P57" i="32"/>
  <c r="T51" i="32"/>
  <c r="O58" i="32"/>
  <c r="S58" i="32"/>
  <c r="R14" i="32"/>
  <c r="R13" i="32"/>
  <c r="R59" i="32"/>
  <c r="R66" i="32" s="1"/>
  <c r="S63" i="5"/>
  <c r="T63" i="5" s="1"/>
  <c r="T48" i="5"/>
  <c r="G60" i="10"/>
  <c r="M12" i="5"/>
  <c r="R64" i="5"/>
  <c r="H28" i="31"/>
  <c r="H30" i="31"/>
  <c r="H34" i="31"/>
  <c r="T49" i="5"/>
  <c r="Q65" i="5"/>
  <c r="M86" i="31" l="1"/>
  <c r="Q54" i="36"/>
  <c r="I56" i="31"/>
  <c r="I64" i="31" s="1"/>
  <c r="M54" i="34"/>
  <c r="M57" i="37"/>
  <c r="P54" i="37"/>
  <c r="J10" i="37"/>
  <c r="I60" i="21" s="1"/>
  <c r="H60" i="21"/>
  <c r="K57" i="31"/>
  <c r="K10" i="37"/>
  <c r="M88" i="31"/>
  <c r="M94" i="31"/>
  <c r="M90" i="31"/>
  <c r="R11" i="36"/>
  <c r="M91" i="10"/>
  <c r="M12" i="36"/>
  <c r="G64" i="10"/>
  <c r="S13" i="36"/>
  <c r="S14" i="36"/>
  <c r="S59" i="36"/>
  <c r="T59" i="36" s="1"/>
  <c r="T66" i="36" s="1"/>
  <c r="T53" i="36"/>
  <c r="H71" i="31"/>
  <c r="L12" i="35"/>
  <c r="H87" i="10"/>
  <c r="M11" i="35"/>
  <c r="Q65" i="35"/>
  <c r="O58" i="35"/>
  <c r="S63" i="35"/>
  <c r="T63" i="35" s="1"/>
  <c r="T48" i="35"/>
  <c r="P57" i="35"/>
  <c r="R64" i="35"/>
  <c r="N13" i="35"/>
  <c r="N14" i="35"/>
  <c r="N59" i="35"/>
  <c r="N66" i="35" s="1"/>
  <c r="R65" i="34"/>
  <c r="O13" i="34"/>
  <c r="O14" i="34"/>
  <c r="O59" i="34"/>
  <c r="O66" i="34" s="1"/>
  <c r="S64" i="34"/>
  <c r="T64" i="34" s="1"/>
  <c r="T49" i="34"/>
  <c r="I83" i="10"/>
  <c r="N11" i="34"/>
  <c r="I58" i="31"/>
  <c r="I60" i="31"/>
  <c r="Q57" i="34"/>
  <c r="P58" i="34"/>
  <c r="F62" i="10"/>
  <c r="L12" i="34"/>
  <c r="G58" i="31"/>
  <c r="G64" i="31"/>
  <c r="G60" i="31"/>
  <c r="I79" i="10"/>
  <c r="N11" i="32"/>
  <c r="N54" i="32" s="1"/>
  <c r="O13" i="32"/>
  <c r="O14" i="32"/>
  <c r="J80" i="10" s="1"/>
  <c r="O59" i="32"/>
  <c r="O66" i="32" s="1"/>
  <c r="P58" i="32"/>
  <c r="Q57" i="32"/>
  <c r="T52" i="32"/>
  <c r="M79" i="10"/>
  <c r="R11" i="32"/>
  <c r="R54" i="32" s="1"/>
  <c r="M80" i="10"/>
  <c r="S14" i="32"/>
  <c r="N80" i="10" s="1"/>
  <c r="S13" i="32"/>
  <c r="S59" i="32"/>
  <c r="S66" i="32" s="1"/>
  <c r="R65" i="5"/>
  <c r="H60" i="10"/>
  <c r="N12" i="5"/>
  <c r="Q57" i="5"/>
  <c r="S64" i="5"/>
  <c r="T64" i="5" s="1"/>
  <c r="N86" i="31" l="1"/>
  <c r="R54" i="36"/>
  <c r="S66" i="36"/>
  <c r="I71" i="31"/>
  <c r="M54" i="35"/>
  <c r="J56" i="31"/>
  <c r="J60" i="31" s="1"/>
  <c r="N54" i="34"/>
  <c r="T57" i="32"/>
  <c r="J60" i="21"/>
  <c r="L10" i="37"/>
  <c r="K60" i="21" s="1"/>
  <c r="P55" i="37"/>
  <c r="K65" i="31"/>
  <c r="K61" i="31"/>
  <c r="L86" i="21"/>
  <c r="M9" i="37"/>
  <c r="N88" i="31"/>
  <c r="N90" i="31"/>
  <c r="N94" i="31"/>
  <c r="N12" i="36"/>
  <c r="H64" i="10"/>
  <c r="N92" i="10"/>
  <c r="T14" i="36"/>
  <c r="O92" i="10" s="1"/>
  <c r="N91" i="10"/>
  <c r="S11" i="36"/>
  <c r="T13" i="36"/>
  <c r="O91" i="10" s="1"/>
  <c r="T11" i="36"/>
  <c r="T54" i="36" s="1"/>
  <c r="S64" i="35"/>
  <c r="T64" i="35" s="1"/>
  <c r="T49" i="35"/>
  <c r="I88" i="10"/>
  <c r="O13" i="35"/>
  <c r="O14" i="35"/>
  <c r="J88" i="10" s="1"/>
  <c r="O59" i="35"/>
  <c r="O66" i="35" s="1"/>
  <c r="I87" i="10"/>
  <c r="N11" i="35"/>
  <c r="R65" i="35"/>
  <c r="Q57" i="35"/>
  <c r="I73" i="31"/>
  <c r="I75" i="31"/>
  <c r="I79" i="31"/>
  <c r="P58" i="35"/>
  <c r="M12" i="35"/>
  <c r="G63" i="10"/>
  <c r="H73" i="31"/>
  <c r="H75" i="31"/>
  <c r="H79" i="31"/>
  <c r="J58" i="31"/>
  <c r="J64" i="31"/>
  <c r="S65" i="34"/>
  <c r="T65" i="34" s="1"/>
  <c r="T50" i="34"/>
  <c r="P13" i="34"/>
  <c r="P14" i="34"/>
  <c r="K84" i="10" s="1"/>
  <c r="P59" i="34"/>
  <c r="P66" i="34" s="1"/>
  <c r="J84" i="10"/>
  <c r="J83" i="10"/>
  <c r="O11" i="34"/>
  <c r="G62" i="10"/>
  <c r="M12" i="34"/>
  <c r="Q58" i="34"/>
  <c r="R57" i="34"/>
  <c r="P13" i="32"/>
  <c r="P14" i="32"/>
  <c r="K80" i="10" s="1"/>
  <c r="P59" i="32"/>
  <c r="P66" i="32" s="1"/>
  <c r="O11" i="32"/>
  <c r="J79" i="10"/>
  <c r="J41" i="31"/>
  <c r="N12" i="32"/>
  <c r="Q58" i="32"/>
  <c r="T58" i="32" s="1"/>
  <c r="N79" i="10"/>
  <c r="S11" i="32"/>
  <c r="N41" i="31"/>
  <c r="S65" i="5"/>
  <c r="T65" i="5" s="1"/>
  <c r="I60" i="10"/>
  <c r="O12" i="5"/>
  <c r="Q58" i="5"/>
  <c r="T50" i="5"/>
  <c r="R57" i="5"/>
  <c r="O86" i="31" l="1"/>
  <c r="S54" i="36"/>
  <c r="J71" i="31"/>
  <c r="N54" i="35"/>
  <c r="K56" i="31"/>
  <c r="O54" i="34"/>
  <c r="O41" i="31"/>
  <c r="S54" i="32"/>
  <c r="K41" i="31"/>
  <c r="O54" i="32"/>
  <c r="M57" i="31"/>
  <c r="M10" i="37"/>
  <c r="O57" i="37"/>
  <c r="P56" i="37"/>
  <c r="O88" i="31"/>
  <c r="P88" i="31" s="1"/>
  <c r="O90" i="31"/>
  <c r="P90" i="31" s="1"/>
  <c r="O94" i="31"/>
  <c r="P94" i="31" s="1"/>
  <c r="P86" i="31"/>
  <c r="O12" i="36"/>
  <c r="I64" i="10"/>
  <c r="N12" i="35"/>
  <c r="H63" i="10"/>
  <c r="R57" i="35"/>
  <c r="J73" i="31"/>
  <c r="J75" i="31"/>
  <c r="J79" i="31"/>
  <c r="P13" i="35"/>
  <c r="P14" i="35"/>
  <c r="K88" i="10" s="1"/>
  <c r="P59" i="35"/>
  <c r="P66" i="35" s="1"/>
  <c r="O11" i="35"/>
  <c r="O54" i="35" s="1"/>
  <c r="J87" i="10"/>
  <c r="Q58" i="35"/>
  <c r="S65" i="35"/>
  <c r="T65" i="35" s="1"/>
  <c r="T50" i="35"/>
  <c r="S57" i="34"/>
  <c r="T51" i="34"/>
  <c r="Q13" i="34"/>
  <c r="Q14" i="34"/>
  <c r="Q59" i="34"/>
  <c r="Q66" i="34" s="1"/>
  <c r="K58" i="31"/>
  <c r="K60" i="31"/>
  <c r="K64" i="31"/>
  <c r="R58" i="34"/>
  <c r="K83" i="10"/>
  <c r="P11" i="34"/>
  <c r="P54" i="34" s="1"/>
  <c r="N12" i="34"/>
  <c r="H62" i="10"/>
  <c r="O12" i="32"/>
  <c r="I61" i="10"/>
  <c r="K43" i="31"/>
  <c r="K45" i="31"/>
  <c r="K49" i="31"/>
  <c r="P11" i="32"/>
  <c r="K79" i="10"/>
  <c r="Q13" i="32"/>
  <c r="Q14" i="32"/>
  <c r="L80" i="10" s="1"/>
  <c r="Q59" i="32"/>
  <c r="T59" i="32" s="1"/>
  <c r="T66" i="32" s="1"/>
  <c r="T53" i="32"/>
  <c r="J43" i="31"/>
  <c r="J45" i="31"/>
  <c r="J49" i="31"/>
  <c r="N43" i="31"/>
  <c r="N49" i="31"/>
  <c r="N45" i="31"/>
  <c r="O43" i="31"/>
  <c r="O49" i="31"/>
  <c r="O45" i="31"/>
  <c r="R58" i="5"/>
  <c r="Q14" i="5"/>
  <c r="Q13" i="5"/>
  <c r="Q59" i="5"/>
  <c r="Q66" i="5" s="1"/>
  <c r="P12" i="5"/>
  <c r="J60" i="10"/>
  <c r="S57" i="5"/>
  <c r="T51" i="5"/>
  <c r="T57" i="34" l="1"/>
  <c r="L41" i="31"/>
  <c r="P54" i="32"/>
  <c r="Q66" i="32"/>
  <c r="T57" i="5"/>
  <c r="N86" i="21"/>
  <c r="O9" i="37"/>
  <c r="P57" i="37"/>
  <c r="O86" i="21" s="1"/>
  <c r="L60" i="21"/>
  <c r="N10" i="37"/>
  <c r="M60" i="21" s="1"/>
  <c r="M61" i="31"/>
  <c r="M65" i="31"/>
  <c r="P92" i="31"/>
  <c r="F16" i="14" s="1"/>
  <c r="D16" i="14"/>
  <c r="H16" i="14"/>
  <c r="P12" i="36"/>
  <c r="J64" i="10"/>
  <c r="D26" i="14"/>
  <c r="P96" i="31"/>
  <c r="F26" i="14" s="1"/>
  <c r="H26" i="14"/>
  <c r="K87" i="10"/>
  <c r="P11" i="35"/>
  <c r="Q13" i="35"/>
  <c r="Q14" i="35"/>
  <c r="L88" i="10" s="1"/>
  <c r="Q59" i="35"/>
  <c r="Q66" i="35" s="1"/>
  <c r="R58" i="35"/>
  <c r="K71" i="31"/>
  <c r="S57" i="35"/>
  <c r="T51" i="35"/>
  <c r="O12" i="35"/>
  <c r="I63" i="10"/>
  <c r="L83" i="10"/>
  <c r="Q11" i="34"/>
  <c r="O12" i="34"/>
  <c r="I62" i="10"/>
  <c r="R13" i="34"/>
  <c r="R14" i="34"/>
  <c r="M84" i="10" s="1"/>
  <c r="R59" i="34"/>
  <c r="R66" i="34" s="1"/>
  <c r="L84" i="10"/>
  <c r="L56" i="31"/>
  <c r="S58" i="34"/>
  <c r="T58" i="34" s="1"/>
  <c r="T52" i="34"/>
  <c r="P12" i="32"/>
  <c r="J61" i="10"/>
  <c r="L79" i="10"/>
  <c r="Q11" i="32"/>
  <c r="T13" i="32"/>
  <c r="O79" i="10" s="1"/>
  <c r="L43" i="31"/>
  <c r="L49" i="31"/>
  <c r="L45" i="31"/>
  <c r="T14" i="32"/>
  <c r="O80" i="10" s="1"/>
  <c r="S58" i="5"/>
  <c r="T58" i="5" s="1"/>
  <c r="K60" i="10"/>
  <c r="L75" i="10"/>
  <c r="Q11" i="5"/>
  <c r="Q54" i="5" s="1"/>
  <c r="L76" i="10"/>
  <c r="T52" i="5"/>
  <c r="R14" i="5"/>
  <c r="M76" i="10" s="1"/>
  <c r="R13" i="5"/>
  <c r="R59" i="5"/>
  <c r="R66" i="5" s="1"/>
  <c r="T57" i="35" l="1"/>
  <c r="L71" i="31"/>
  <c r="L73" i="31" s="1"/>
  <c r="P54" i="35"/>
  <c r="M56" i="31"/>
  <c r="Q54" i="34"/>
  <c r="M41" i="31"/>
  <c r="Q54" i="32"/>
  <c r="T11" i="32"/>
  <c r="T54" i="32" s="1"/>
  <c r="O10" i="37"/>
  <c r="O57" i="31"/>
  <c r="P9" i="37"/>
  <c r="K64" i="10"/>
  <c r="Q12" i="36"/>
  <c r="L87" i="10"/>
  <c r="Q11" i="35"/>
  <c r="Q54" i="35" s="1"/>
  <c r="P12" i="35"/>
  <c r="J63" i="10"/>
  <c r="S58" i="35"/>
  <c r="T58" i="35" s="1"/>
  <c r="T52" i="35"/>
  <c r="K73" i="31"/>
  <c r="K79" i="31"/>
  <c r="K75" i="31"/>
  <c r="R13" i="35"/>
  <c r="R14" i="35"/>
  <c r="M88" i="10" s="1"/>
  <c r="R59" i="35"/>
  <c r="R66" i="35" s="1"/>
  <c r="L58" i="31"/>
  <c r="L64" i="31"/>
  <c r="L60" i="31"/>
  <c r="P12" i="34"/>
  <c r="J62" i="10"/>
  <c r="M58" i="31"/>
  <c r="M60" i="31"/>
  <c r="M64" i="31"/>
  <c r="M83" i="10"/>
  <c r="R11" i="34"/>
  <c r="S13" i="34"/>
  <c r="S14" i="34"/>
  <c r="S59" i="34"/>
  <c r="T59" i="34" s="1"/>
  <c r="T66" i="34" s="1"/>
  <c r="T53" i="34"/>
  <c r="M43" i="31"/>
  <c r="P43" i="31" s="1"/>
  <c r="M49" i="31"/>
  <c r="P49" i="31" s="1"/>
  <c r="D23" i="14" s="1"/>
  <c r="M45" i="31"/>
  <c r="P45" i="31" s="1"/>
  <c r="P41" i="31"/>
  <c r="Q12" i="32"/>
  <c r="K61" i="10"/>
  <c r="H23" i="14"/>
  <c r="P51" i="31"/>
  <c r="F23" i="14" s="1"/>
  <c r="M26" i="31"/>
  <c r="S13" i="5"/>
  <c r="S14" i="5"/>
  <c r="N76" i="10" s="1"/>
  <c r="S59" i="5"/>
  <c r="T59" i="5" s="1"/>
  <c r="T66" i="5" s="1"/>
  <c r="T53" i="5"/>
  <c r="Q12" i="5"/>
  <c r="M75" i="10"/>
  <c r="R11" i="5"/>
  <c r="L75" i="31" l="1"/>
  <c r="L79" i="31"/>
  <c r="N56" i="31"/>
  <c r="R54" i="34"/>
  <c r="S66" i="34"/>
  <c r="N26" i="31"/>
  <c r="R54" i="5"/>
  <c r="S66" i="5"/>
  <c r="O61" i="31"/>
  <c r="P61" i="31" s="1"/>
  <c r="I14" i="14" s="1"/>
  <c r="O65" i="31"/>
  <c r="P65" i="31" s="1"/>
  <c r="I24" i="14" s="1"/>
  <c r="P57" i="31"/>
  <c r="P10" i="37"/>
  <c r="E48" i="21" s="1"/>
  <c r="N60" i="21"/>
  <c r="L64" i="10"/>
  <c r="R12" i="36"/>
  <c r="S13" i="35"/>
  <c r="S14" i="35"/>
  <c r="S59" i="35"/>
  <c r="T59" i="35" s="1"/>
  <c r="T66" i="35" s="1"/>
  <c r="T53" i="35"/>
  <c r="K63" i="10"/>
  <c r="Q12" i="35"/>
  <c r="R11" i="35"/>
  <c r="M87" i="10"/>
  <c r="M71" i="31"/>
  <c r="Q12" i="34"/>
  <c r="K62" i="10"/>
  <c r="N58" i="31"/>
  <c r="N64" i="31"/>
  <c r="N60" i="31"/>
  <c r="N83" i="10"/>
  <c r="S11" i="34"/>
  <c r="S54" i="34" s="1"/>
  <c r="T13" i="34"/>
  <c r="O83" i="10" s="1"/>
  <c r="N84" i="10"/>
  <c r="T14" i="34"/>
  <c r="O84" i="10" s="1"/>
  <c r="H13" i="14"/>
  <c r="P47" i="31"/>
  <c r="F13" i="14" s="1"/>
  <c r="D13" i="14"/>
  <c r="L61" i="10"/>
  <c r="R12" i="32"/>
  <c r="L60" i="10"/>
  <c r="R12" i="5"/>
  <c r="T14" i="5"/>
  <c r="O76" i="10" s="1"/>
  <c r="N30" i="31"/>
  <c r="N28" i="31"/>
  <c r="N34" i="31"/>
  <c r="N75" i="10"/>
  <c r="S11" i="5"/>
  <c r="T13" i="5"/>
  <c r="O75" i="10" s="1"/>
  <c r="T11" i="5"/>
  <c r="T54" i="5" s="1"/>
  <c r="M30" i="31"/>
  <c r="M28" i="31"/>
  <c r="M34" i="31"/>
  <c r="N71" i="31" l="1"/>
  <c r="R54" i="35"/>
  <c r="S66" i="35"/>
  <c r="O26" i="31"/>
  <c r="S54" i="5"/>
  <c r="S12" i="36"/>
  <c r="M64" i="10"/>
  <c r="M73" i="31"/>
  <c r="M75" i="31"/>
  <c r="M79" i="31"/>
  <c r="N73" i="31"/>
  <c r="N79" i="31"/>
  <c r="N75" i="31"/>
  <c r="N88" i="10"/>
  <c r="T14" i="35"/>
  <c r="O88" i="10" s="1"/>
  <c r="L63" i="10"/>
  <c r="R12" i="35"/>
  <c r="S11" i="35"/>
  <c r="S54" i="35" s="1"/>
  <c r="N87" i="10"/>
  <c r="T13" i="35"/>
  <c r="O87" i="10" s="1"/>
  <c r="O56" i="31"/>
  <c r="T11" i="34"/>
  <c r="T54" i="34" s="1"/>
  <c r="R12" i="34"/>
  <c r="L62" i="10"/>
  <c r="S12" i="32"/>
  <c r="M61" i="10"/>
  <c r="O28" i="31"/>
  <c r="P28" i="31" s="1"/>
  <c r="O30" i="31"/>
  <c r="P30" i="31" s="1"/>
  <c r="O34" i="31"/>
  <c r="P34" i="31" s="1"/>
  <c r="P26" i="31"/>
  <c r="S12" i="5"/>
  <c r="M60" i="10"/>
  <c r="T12" i="36" l="1"/>
  <c r="O50" i="10" s="1"/>
  <c r="N64" i="10"/>
  <c r="O71" i="31"/>
  <c r="T11" i="35"/>
  <c r="T54" i="35" s="1"/>
  <c r="M63" i="10"/>
  <c r="S12" i="35"/>
  <c r="M62" i="10"/>
  <c r="S12" i="34"/>
  <c r="O58" i="31"/>
  <c r="P58" i="31" s="1"/>
  <c r="O60" i="31"/>
  <c r="P60" i="31" s="1"/>
  <c r="O64" i="31"/>
  <c r="P64" i="31" s="1"/>
  <c r="P56" i="31"/>
  <c r="N61" i="10"/>
  <c r="T12" i="32"/>
  <c r="O45" i="10" s="1"/>
  <c r="T12" i="5"/>
  <c r="J45" i="10" s="1"/>
  <c r="N60" i="10"/>
  <c r="P36" i="31"/>
  <c r="F22" i="14" s="1"/>
  <c r="D22" i="14"/>
  <c r="H22" i="14"/>
  <c r="P32" i="31"/>
  <c r="F12" i="14" s="1"/>
  <c r="H12" i="14"/>
  <c r="D12" i="14"/>
  <c r="O73" i="31" l="1"/>
  <c r="P73" i="31" s="1"/>
  <c r="O79" i="31"/>
  <c r="P79" i="31" s="1"/>
  <c r="O75" i="31"/>
  <c r="P75" i="31" s="1"/>
  <c r="P71" i="31"/>
  <c r="N63" i="10"/>
  <c r="T12" i="35"/>
  <c r="J50" i="10" s="1"/>
  <c r="D14" i="14"/>
  <c r="P62" i="31"/>
  <c r="F14" i="14" s="1"/>
  <c r="H14" i="14"/>
  <c r="D24" i="14"/>
  <c r="H24" i="14"/>
  <c r="P66" i="31"/>
  <c r="F24" i="14" s="1"/>
  <c r="N62" i="10"/>
  <c r="T12" i="34"/>
  <c r="E50" i="10" s="1"/>
  <c r="H15" i="14" l="1"/>
  <c r="P77" i="31"/>
  <c r="F15" i="14" s="1"/>
  <c r="D15" i="14"/>
  <c r="D25" i="14"/>
  <c r="H25" i="14"/>
  <c r="P81" i="31"/>
  <c r="F25" i="14" s="1"/>
  <c r="G25" i="14" s="1"/>
  <c r="G11" i="14"/>
  <c r="G24" i="14"/>
  <c r="G26" i="14"/>
  <c r="G21" i="14"/>
  <c r="G22" i="14" l="1"/>
  <c r="E22" i="14"/>
  <c r="E24" i="14"/>
  <c r="E21" i="14"/>
  <c r="E23" i="14"/>
  <c r="E25" i="14"/>
  <c r="E12" i="14"/>
  <c r="E16" i="14"/>
  <c r="E11" i="14"/>
  <c r="E14" i="14"/>
  <c r="E13" i="14"/>
  <c r="E15" i="14"/>
  <c r="G15" i="14"/>
  <c r="G16" i="14"/>
  <c r="G14" i="14"/>
  <c r="G13" i="14"/>
  <c r="G23" i="14"/>
  <c r="G12" i="14"/>
  <c r="E2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Loong</author>
  </authors>
  <commentList>
    <comment ref="E11" authorId="0" shapeId="0" xr:uid="{D98ACCD7-40BC-40CF-BBC2-C03CAB7DAFCF}">
      <text>
        <r>
          <rPr>
            <sz val="9"/>
            <color rgb="FF000000"/>
            <rFont val="Tahoma"/>
            <family val="2"/>
          </rPr>
          <t>Rankings for NPV and BCR are not relevant to the base case</t>
        </r>
      </text>
    </comment>
    <comment ref="G11" authorId="0" shapeId="0" xr:uid="{5C4F479F-9EB6-4678-995B-FFC94DDC38E8}">
      <text>
        <r>
          <rPr>
            <sz val="9"/>
            <color rgb="FF000000"/>
            <rFont val="Tahoma"/>
            <family val="2"/>
          </rPr>
          <t>Rankings for NPV and BCR are not relevant to the base case</t>
        </r>
      </text>
    </comment>
    <comment ref="E21" authorId="0" shapeId="0" xr:uid="{86D50519-E1FC-4F96-A090-232CA98C50E3}">
      <text>
        <r>
          <rPr>
            <sz val="9"/>
            <color rgb="FF000000"/>
            <rFont val="Tahoma"/>
            <family val="2"/>
          </rPr>
          <t>Rankings for NPV and BCR are not relevant to the base case</t>
        </r>
      </text>
    </comment>
    <comment ref="G21" authorId="0" shapeId="0" xr:uid="{D8C3FF18-6C3E-4C34-9223-87B39E34FE74}">
      <text>
        <r>
          <rPr>
            <sz val="9"/>
            <color rgb="FF000000"/>
            <rFont val="Tahoma"/>
            <family val="2"/>
          </rPr>
          <t>Rankings for NPV and BCR are not relevant to the base case</t>
        </r>
      </text>
    </comment>
  </commentList>
</comments>
</file>

<file path=xl/sharedStrings.xml><?xml version="1.0" encoding="utf-8"?>
<sst xmlns="http://schemas.openxmlformats.org/spreadsheetml/2006/main" count="1943" uniqueCount="492">
  <si>
    <t>Navigation Pane</t>
  </si>
  <si>
    <t xml:space="preserve">[AGENCY NAME] ICT MODERNISATION </t>
  </si>
  <si>
    <t>Cover Page</t>
  </si>
  <si>
    <t>TOTAL COST OF OWNERSHIP &amp; BENEFIT REALISATION MODEL</t>
  </si>
  <si>
    <t>Instructions</t>
  </si>
  <si>
    <t>Costs Option 1</t>
  </si>
  <si>
    <t>For assistance with this document, please contact the following resource:</t>
  </si>
  <si>
    <t>Costs Option 2</t>
  </si>
  <si>
    <t>DCF@dtf.wa.gov.au</t>
  </si>
  <si>
    <t>Costs Option 3</t>
  </si>
  <si>
    <t>Costs Option 4</t>
  </si>
  <si>
    <t>Costs Option 5</t>
  </si>
  <si>
    <t>Costs Option 6</t>
  </si>
  <si>
    <t>Benefits Option 1</t>
  </si>
  <si>
    <t>Benefits Option 2</t>
  </si>
  <si>
    <t>Benefits Option 3</t>
  </si>
  <si>
    <t>Benefits Option 4</t>
  </si>
  <si>
    <t>Benefits Option 5</t>
  </si>
  <si>
    <t>Benefits Option 6</t>
  </si>
  <si>
    <t>Costs Dashboard</t>
  </si>
  <si>
    <t>Benefits Dashboard</t>
  </si>
  <si>
    <t>Cost Benefit Analysis</t>
  </si>
  <si>
    <t>Definitions</t>
  </si>
  <si>
    <t>Assumptions</t>
  </si>
  <si>
    <t>Instructions &amp; Tool Overview</t>
  </si>
  <si>
    <t>Please refer to the accompanying ICT Modernisation TCO and Benefit Realisation Model Instructions and Frequently Asked Questions documents.</t>
  </si>
  <si>
    <t xml:space="preserve"> </t>
  </si>
  <si>
    <t xml:space="preserve">      </t>
  </si>
  <si>
    <t xml:space="preserve">Costs (Option 1 - Maintain) </t>
  </si>
  <si>
    <r>
      <t xml:space="preserve">This tab is used to input and analyse the total cost of ownership (TCO) over 10 years for Option 1 - Maintain. </t>
    </r>
    <r>
      <rPr>
        <sz val="10"/>
        <rFont val="Arial"/>
        <family val="2"/>
      </rPr>
      <t>The data included in this tab is reflected in the Costs Dashboard and hidden CBA Calculations tabs.</t>
    </r>
  </si>
  <si>
    <t xml:space="preserve">All cost values are to be expressed in real, undiscounted terms in base year dollars. Cost figures should not be adjusted for inflation. </t>
  </si>
  <si>
    <t>If cost figures are expected to change over time (outside of general price inflation), this must be recorded within the Assumptions tab (escalation factor % specified) and evidence provided within the model and associated Business Case.</t>
  </si>
  <si>
    <t>Please only input data into the designated light blue cells. Do not edit any other cells.</t>
  </si>
  <si>
    <t>OPTION 1 - MAINTAIN</t>
  </si>
  <si>
    <t xml:space="preserve">Service Tower </t>
  </si>
  <si>
    <t>Cost Pool</t>
  </si>
  <si>
    <r>
      <t xml:space="preserve">Cost Sub-Pool
</t>
    </r>
    <r>
      <rPr>
        <sz val="11"/>
        <color theme="0"/>
        <rFont val="Arial"/>
        <family val="2"/>
      </rPr>
      <t>(OPTIONAL)</t>
    </r>
  </si>
  <si>
    <t>Description/Notes</t>
  </si>
  <si>
    <t>Capex / Opex</t>
  </si>
  <si>
    <t>Unit Price</t>
  </si>
  <si>
    <t>Quantity</t>
  </si>
  <si>
    <t>Year 1</t>
  </si>
  <si>
    <t>Year 2</t>
  </si>
  <si>
    <t>Year 3</t>
  </si>
  <si>
    <t>Year 4</t>
  </si>
  <si>
    <t>Year 5</t>
  </si>
  <si>
    <t>Year 6</t>
  </si>
  <si>
    <t>Year 7</t>
  </si>
  <si>
    <t>Year 8</t>
  </si>
  <si>
    <t>Year 9</t>
  </si>
  <si>
    <t>Year 10</t>
  </si>
  <si>
    <t>Total
Spend</t>
  </si>
  <si>
    <t>Option 1 - Annual Costs</t>
  </si>
  <si>
    <t>Option 1 - Cumulative Costs</t>
  </si>
  <si>
    <t>Option 1 - CAPEX Costs</t>
  </si>
  <si>
    <t>Option 1 - OPEX Costs</t>
  </si>
  <si>
    <t>Internal Labor</t>
  </si>
  <si>
    <t>External Labor</t>
  </si>
  <si>
    <t xml:space="preserve">Outside Services </t>
  </si>
  <si>
    <t>Hardware</t>
  </si>
  <si>
    <t>Software</t>
  </si>
  <si>
    <t>Facilities &amp; Power</t>
  </si>
  <si>
    <t>Telecom</t>
  </si>
  <si>
    <t>Other</t>
  </si>
  <si>
    <t>Internal Services</t>
  </si>
  <si>
    <t xml:space="preserve">Costs (Option 2 - Modernise) </t>
  </si>
  <si>
    <r>
      <rPr>
        <b/>
        <sz val="10"/>
        <rFont val="Arial"/>
        <family val="2"/>
      </rPr>
      <t xml:space="preserve">This tab is used to input and analyse the total cost of ownership (TCO) over 10 years for Option 2 - Modernise. </t>
    </r>
    <r>
      <rPr>
        <sz val="10"/>
        <rFont val="Arial"/>
        <family val="2"/>
      </rPr>
      <t>The data included in this tab is reflected in the Costs Dashboard and hidden CBA Calculations tabs.</t>
    </r>
  </si>
  <si>
    <t>OPTION 2 - MODERNISE</t>
  </si>
  <si>
    <t>Option 2 - Annual Costs</t>
  </si>
  <si>
    <t>Option 2 - Cumulative Costs</t>
  </si>
  <si>
    <t>Option 2 - CAPEX Costs</t>
  </si>
  <si>
    <t>Option 2 - OPEX Costs</t>
  </si>
  <si>
    <t xml:space="preserve">Costs (Option 3 - Modernise) </t>
  </si>
  <si>
    <r>
      <rPr>
        <b/>
        <sz val="10"/>
        <rFont val="Arial"/>
        <family val="2"/>
      </rPr>
      <t xml:space="preserve">This tab is used to input and analyse the total cost of ownership (TCO) over 10 years for Option 3 - Modernise. </t>
    </r>
    <r>
      <rPr>
        <sz val="10"/>
        <rFont val="Arial"/>
        <family val="2"/>
      </rPr>
      <t>The data included in this tab is reflected in the Costs Dashboard and hidden CBA Calculations tabs.</t>
    </r>
  </si>
  <si>
    <t>OPTION 3 - MODERNISE</t>
  </si>
  <si>
    <t>Option 3 - Annual Costs</t>
  </si>
  <si>
    <t>Option 3 - Cumulative Costs</t>
  </si>
  <si>
    <t>Option 3 - CAPEX Costs</t>
  </si>
  <si>
    <t>Option 3 - OPEX Costs</t>
  </si>
  <si>
    <t xml:space="preserve">Costs (Option 4 - Modernise) </t>
  </si>
  <si>
    <r>
      <rPr>
        <b/>
        <sz val="10"/>
        <rFont val="Arial"/>
        <family val="2"/>
      </rPr>
      <t xml:space="preserve">This tab is used to input and analyse the total cost of ownership (TCO) over 10 years for Option 4 - Modernise. </t>
    </r>
    <r>
      <rPr>
        <sz val="10"/>
        <rFont val="Arial"/>
        <family val="2"/>
      </rPr>
      <t>The data included in this tab is reflected in the Costs Dashboard and hidden CBA Calculations tabs.</t>
    </r>
  </si>
  <si>
    <t>OPTION 4 - MODERNISE</t>
  </si>
  <si>
    <t>Option 4 - Annual Costs</t>
  </si>
  <si>
    <t>Option 4 - Cumulative Costs</t>
  </si>
  <si>
    <t>Option 4 - CAPEX Costs</t>
  </si>
  <si>
    <t>Option 4 - OPEX Costs</t>
  </si>
  <si>
    <t xml:space="preserve">Costs (Option 5 - Modernise) </t>
  </si>
  <si>
    <r>
      <rPr>
        <b/>
        <sz val="10"/>
        <rFont val="Arial"/>
        <family val="2"/>
      </rPr>
      <t xml:space="preserve">This tab is used to input and analyse the total cost of ownership (TCO) over 10 years for Option 5 - Modernise. </t>
    </r>
    <r>
      <rPr>
        <sz val="10"/>
        <rFont val="Arial"/>
        <family val="2"/>
      </rPr>
      <t>The data included in this tab is reflected in the Costs Dashboard and hidden CBA Calculations tabs.</t>
    </r>
  </si>
  <si>
    <t>OPTION 5 - MODERNISE</t>
  </si>
  <si>
    <t>Option 5 - Annual Costs</t>
  </si>
  <si>
    <t>Option 5 - Cumulative Costs</t>
  </si>
  <si>
    <t>Option 5 - CAPEX Costs</t>
  </si>
  <si>
    <t>Option 5 - OPEX Costs</t>
  </si>
  <si>
    <t xml:space="preserve">Costs (Option 6 - Modernise) </t>
  </si>
  <si>
    <r>
      <rPr>
        <b/>
        <sz val="10"/>
        <rFont val="Arial"/>
        <family val="2"/>
      </rPr>
      <t xml:space="preserve">This tab is used to input and analyse the total cost of ownership (TCO) over 10 years for Option 6 - Modernise. </t>
    </r>
    <r>
      <rPr>
        <sz val="10"/>
        <rFont val="Arial"/>
        <family val="2"/>
      </rPr>
      <t>The data included in this tab is reflected in the Costs Dashboard and hidden CBA Calculations tabs.</t>
    </r>
  </si>
  <si>
    <t>OPTION 6 - MODERNISE</t>
  </si>
  <si>
    <t>Option 6 - Annual Costs</t>
  </si>
  <si>
    <t>Option 6 - Cumulative Costs</t>
  </si>
  <si>
    <t>Option 6 - CAPEX Costs</t>
  </si>
  <si>
    <t>Option 6 - OPEX Costs</t>
  </si>
  <si>
    <t>Benefits (Option 1 - Maintain)</t>
  </si>
  <si>
    <r>
      <t xml:space="preserve">This tab is used to input and analyse benefits realisation over 10 years for Option 1 - Maintain. </t>
    </r>
    <r>
      <rPr>
        <sz val="10"/>
        <color theme="1"/>
        <rFont val="Arial"/>
        <family val="2"/>
      </rPr>
      <t xml:space="preserve">The data included in this tab is reflected in the Benefits Dashboard and the hidden CBA Calculations tabs. </t>
    </r>
  </si>
  <si>
    <t>Attribute</t>
  </si>
  <si>
    <t>Description / Value</t>
  </si>
  <si>
    <t>Assumption / Source</t>
  </si>
  <si>
    <t>Total Benefits</t>
  </si>
  <si>
    <t>Option 1 - Annual Benefits</t>
  </si>
  <si>
    <t>Option 1 - Cumulative Benefits</t>
  </si>
  <si>
    <t>Tier 1: Cash-Releasing</t>
  </si>
  <si>
    <t>Sales of Surplus Assets</t>
  </si>
  <si>
    <t>Profit from selling underused assets, contributing to reinvestment or cost reduction.</t>
  </si>
  <si>
    <t>Reduced Technical/ Maintainence Costs</t>
  </si>
  <si>
    <t>Savings from selling, exiting, or decommissioning physical facilities and hardware assets</t>
  </si>
  <si>
    <t>Reduced Staffing Requirements</t>
  </si>
  <si>
    <t>Reduction in the FTE expendititure as a result of migration of applications to cloud</t>
  </si>
  <si>
    <t>Reduced capital/operational requirements</t>
  </si>
  <si>
    <t>Reduction in need for investment in infrastructure and resources due to streamlined processes and improved efficiency.</t>
  </si>
  <si>
    <t>Reduced cost of services delivered</t>
  </si>
  <si>
    <t>Lower expenses in providing services due to process optimisation, automation, or economies of scale</t>
  </si>
  <si>
    <t xml:space="preserve">Reduced price of services received </t>
  </si>
  <si>
    <t>Lower costs for external services due to negotiated discounts, improved vendor contracts, or more efficient service delivery</t>
  </si>
  <si>
    <t>Other Benefit 1</t>
  </si>
  <si>
    <t>Other Benefit 2</t>
  </si>
  <si>
    <t>Other Benefit 3</t>
  </si>
  <si>
    <t>Other Benefit 4</t>
  </si>
  <si>
    <t>Other Benefit 5</t>
  </si>
  <si>
    <t>Additional Cash-Releasing benefits to be added here (as required)</t>
  </si>
  <si>
    <t>Total Cash-Releasing benefits expected as part of maintaining as is</t>
  </si>
  <si>
    <t>Tier 2: Non-Cash Releasing</t>
  </si>
  <si>
    <t>Improved operational efficiency (e.g. staffing without FTE reduction)</t>
  </si>
  <si>
    <t>Enhanced performance through streamlined processes and better resource utilisation, achieving more output without reducing full-time staff</t>
  </si>
  <si>
    <t>External threat mitigation</t>
  </si>
  <si>
    <t>Enhances operational resilience and ensures continuity, translating into measurable cost avoidance and improved stakeholder confidence.</t>
  </si>
  <si>
    <t>Improved decision making</t>
  </si>
  <si>
    <t>Empowers stakeholders with actionable insights, driving strategic alignment and maximising value realisation</t>
  </si>
  <si>
    <t>Reduced risk exposure</t>
  </si>
  <si>
    <t>Minimises vulnerabilities and potential losses, ensuring smoother operations and safeguarding long-term value.</t>
  </si>
  <si>
    <t>Reduced opportunity costs / costs to engage with government</t>
  </si>
  <si>
    <t>Streamlines processes and accelerates compliance, freeing resources for strategic initiatives and maximising value.</t>
  </si>
  <si>
    <t>Economies of scale / improved purchasing power</t>
  </si>
  <si>
    <t>Consolidates demand to unlock cost efficiencies and negotiate more favourable terms, maximising financial benefits.</t>
  </si>
  <si>
    <t>Reduced compliance requirements</t>
  </si>
  <si>
    <t>Simplifies regulatory processes, lowering administrative burdens and associated costs while improving operational efficiency.</t>
  </si>
  <si>
    <t>Future cost avoidance</t>
  </si>
  <si>
    <t>Achieve long-term savings by proactively mitigating risks and reducing the likelihood of unforeseen financial liabilities.</t>
  </si>
  <si>
    <t>Improved inter-agency communication and coordination</t>
  </si>
  <si>
    <t>Foster stronger collaboration across agencies, leading to more efficient decision-making and faster, more unified responses.</t>
  </si>
  <si>
    <t>Improved statutory/reg. compliance</t>
  </si>
  <si>
    <t>Ensure seamless adherence to evolving regulations, reducing the risk of penalties and enhancing operational credibility.</t>
  </si>
  <si>
    <t>Total Non-Cash Releasing benefits expected as part of maintaining as is</t>
  </si>
  <si>
    <t xml:space="preserve">Tier 3: Wider Economic, Social and Environmental </t>
  </si>
  <si>
    <t>Improved transparency / trust in Gov.</t>
  </si>
  <si>
    <t>Strengthen public confidence by providing clear, accountable processes and fostering open communication.</t>
  </si>
  <si>
    <t>Improved capability</t>
  </si>
  <si>
    <t>Enhance organisational effectiveness by developing skills, resources, and systems to better meet current and future demands.</t>
  </si>
  <si>
    <t>Reduced carbon impacts</t>
  </si>
  <si>
    <t>Lowered greenhouse gas outputs achieved through sustainable practices, energy-efficient technologies, and modernisation initiatives</t>
  </si>
  <si>
    <t>Improved outcomes (e.g. health)</t>
  </si>
  <si>
    <t>Drive better results by optimising processes and interventions, leading to enhanced wellbeing and higher service effectiveness.</t>
  </si>
  <si>
    <t>Other  Benefit 5</t>
  </si>
  <si>
    <t>Other Benefit 6</t>
  </si>
  <si>
    <t>Total Wider Economic, Social and Environmental benefits expected as part of maintaining as is</t>
  </si>
  <si>
    <t>If impacts cannot be monetised a qualitative assessment is appropriate. Where economic impacts cannot be accurately monetised, quantitatively outline the impact to allow comparison between options. Additionally, the economic evaluation will qualitatively describe non quantifiable impacts so that decision-makers understand the full economic impact of each option.</t>
  </si>
  <si>
    <t>Benefits where a cash ($) value cannot be accurately estimated</t>
  </si>
  <si>
    <t>Qualitative Impact</t>
  </si>
  <si>
    <t>Tier 1: Cash-Releasing Benefits</t>
  </si>
  <si>
    <t>Tier 2: Non-Cash-Releasing Benefits</t>
  </si>
  <si>
    <t>Tier 3: Wider Economic, Social, and Environmental Benefits</t>
  </si>
  <si>
    <t>S</t>
  </si>
  <si>
    <t>Benefits (Option 2 - Modernise)</t>
  </si>
  <si>
    <r>
      <t xml:space="preserve">This tab is used to input and analyse benefits realisation over 10 years for Option 2 - Modernise. </t>
    </r>
    <r>
      <rPr>
        <sz val="10"/>
        <color theme="1"/>
        <rFont val="Arial"/>
        <family val="2"/>
      </rPr>
      <t xml:space="preserve">The data included in this tab is reflected in the Benefits Dashboard and the hidden CBA Calculations tabs. </t>
    </r>
  </si>
  <si>
    <t>Option 2 - Annual Benefits</t>
  </si>
  <si>
    <t>Option 2 - Cumulative Benefits</t>
  </si>
  <si>
    <t>Total Cash-Releasing benefits expected as part of modernisation</t>
  </si>
  <si>
    <t>Total Non-Cash Releasing benefits expected as part of modernisation</t>
  </si>
  <si>
    <t>Total Wider Economic, Social and Environmental benefits expected as part of modernisation</t>
  </si>
  <si>
    <t>Benefits (Option 3 - Modernise)</t>
  </si>
  <si>
    <r>
      <t xml:space="preserve">This tab is used to input and analyse benefits realisation over 10 years for Option 3 - Modernise. </t>
    </r>
    <r>
      <rPr>
        <sz val="10"/>
        <color theme="1"/>
        <rFont val="Arial"/>
        <family val="2"/>
      </rPr>
      <t xml:space="preserve">The data included in this tab is reflected in the Benefits Dashboard and the hidden CBA Calculations tabs. </t>
    </r>
  </si>
  <si>
    <t>Option 3 - Annual Benefits</t>
  </si>
  <si>
    <t>Option 3 - Cumulative Benefits</t>
  </si>
  <si>
    <t>Benefits (Option 4 - Modernise)</t>
  </si>
  <si>
    <r>
      <t xml:space="preserve">This tab is used to input and analyse benefits realisation over 10 years for Option 4 - Modernise. </t>
    </r>
    <r>
      <rPr>
        <sz val="10"/>
        <color theme="1"/>
        <rFont val="Arial"/>
        <family val="2"/>
      </rPr>
      <t xml:space="preserve">The data included in this tab is reflected in the Benefits Dashboard and the hidden CBA Calculations tabs. </t>
    </r>
  </si>
  <si>
    <t>Option 4 - Annual Benefits</t>
  </si>
  <si>
    <t>Option 4 - Cumulative Benefits</t>
  </si>
  <si>
    <t>Benefits (Option 5 - Modernise)</t>
  </si>
  <si>
    <r>
      <t xml:space="preserve">This tab is used to input and analyse benefits realisation over 10 years for Option 5 - Modernise. </t>
    </r>
    <r>
      <rPr>
        <sz val="10"/>
        <color theme="1"/>
        <rFont val="Arial"/>
        <family val="2"/>
      </rPr>
      <t xml:space="preserve">The data included in this tab is reflected in the Benefits Dashboard and the hidden CBA Calculations tabs. </t>
    </r>
  </si>
  <si>
    <t>Option 5 - Annual Benefits</t>
  </si>
  <si>
    <t>Option 5 - Cumulative Benefits</t>
  </si>
  <si>
    <t>Benefits (Option 6 - Modernise)</t>
  </si>
  <si>
    <r>
      <t xml:space="preserve">This tab is used to input and analyse benefits realisation over 10 years for Option 6 - Modernise. </t>
    </r>
    <r>
      <rPr>
        <sz val="10"/>
        <color theme="1"/>
        <rFont val="Arial"/>
        <family val="2"/>
      </rPr>
      <t xml:space="preserve">The data included in this tab is reflected in the Benefits Dashboard and the hidden CBA Calculations tabs. </t>
    </r>
  </si>
  <si>
    <t>Please only input data into the designated light blue cells. Do not edit the gray or green cells.</t>
  </si>
  <si>
    <t>Option 6 - Annual Benefits</t>
  </si>
  <si>
    <t>Option 6 - Cumulative Benefits</t>
  </si>
  <si>
    <r>
      <rPr>
        <b/>
        <sz val="10"/>
        <rFont val="Arial"/>
        <family val="2"/>
      </rPr>
      <t xml:space="preserve">This tab provides a cost comparison over 10 years of all options. </t>
    </r>
    <r>
      <rPr>
        <sz val="10"/>
        <rFont val="Arial"/>
        <family val="2"/>
      </rPr>
      <t>This tab reflects data included in the Costs Option tabs.</t>
    </r>
  </si>
  <si>
    <t>Please do not manually populate or edit cells in this tab.</t>
  </si>
  <si>
    <t>Charts</t>
  </si>
  <si>
    <t>Key Figures</t>
  </si>
  <si>
    <t>Total cumulative costs at 10 years for each option.</t>
  </si>
  <si>
    <t>Option 1 - Maintain</t>
  </si>
  <si>
    <t>Option 2 - Modernise</t>
  </si>
  <si>
    <t>Option 3 - Modernise</t>
  </si>
  <si>
    <t>Total Cumulative Cost at 10 years</t>
  </si>
  <si>
    <t>Option 4 - Modernise</t>
  </si>
  <si>
    <t>Option 5 - Modernise</t>
  </si>
  <si>
    <t>Option 6 - Modernise</t>
  </si>
  <si>
    <t>Cumulative Cost</t>
  </si>
  <si>
    <t>Cumulative costs for each option.</t>
  </si>
  <si>
    <t>Capital and Operational Expenditure</t>
  </si>
  <si>
    <t>Costs for each option split according to operational and capital expenditure.</t>
  </si>
  <si>
    <t>10-yr Total Spend</t>
  </si>
  <si>
    <t>Capex</t>
  </si>
  <si>
    <t>Opex</t>
  </si>
  <si>
    <t xml:space="preserve">Benefits Dashboard </t>
  </si>
  <si>
    <r>
      <rPr>
        <b/>
        <sz val="10"/>
        <rFont val="Arial"/>
        <family val="2"/>
      </rPr>
      <t xml:space="preserve">This tab provides a benefits comparison over 10 years of all options. </t>
    </r>
    <r>
      <rPr>
        <sz val="10"/>
        <rFont val="Arial"/>
        <family val="2"/>
      </rPr>
      <t>This tab reflects data included in the Benefits Option tabs.</t>
    </r>
  </si>
  <si>
    <t>Total cumulative benefits (Tier 1, 2, and 3) at 10 years for each option.</t>
  </si>
  <si>
    <t>Total Cumulative Benefits at 10 years</t>
  </si>
  <si>
    <t>Cumulative Benefits</t>
  </si>
  <si>
    <t>Cumulative benefits (Tier 1, 2, and 3) for each option.</t>
  </si>
  <si>
    <t>Tier 1, 2, and 3 Benefits</t>
  </si>
  <si>
    <t>Costs for each option split according to Tier 1, 2, and 3 benefits.</t>
  </si>
  <si>
    <t>Tier 1 Benefits</t>
  </si>
  <si>
    <t>Tier 2 Benefits</t>
  </si>
  <si>
    <t>Tier 3 Benefits</t>
  </si>
  <si>
    <t>Additional Charts</t>
  </si>
  <si>
    <r>
      <rPr>
        <b/>
        <sz val="10"/>
        <rFont val="Arial"/>
        <family val="2"/>
      </rPr>
      <t xml:space="preserve">This tab provides a 10-year Cost Benefit analysis for each option. </t>
    </r>
    <r>
      <rPr>
        <sz val="10"/>
        <rFont val="Arial"/>
        <family val="2"/>
      </rPr>
      <t xml:space="preserve">This tab reflects data included in the hidden CBA Calculations tab. </t>
    </r>
  </si>
  <si>
    <t>10 Year CBA</t>
  </si>
  <si>
    <t>Option</t>
  </si>
  <si>
    <t>Net Present Value</t>
  </si>
  <si>
    <t xml:space="preserve">NPV Rank </t>
  </si>
  <si>
    <t>Benefit-Cost Ratio</t>
  </si>
  <si>
    <t xml:space="preserve">BCR Rank </t>
  </si>
  <si>
    <t>PV Costs</t>
  </si>
  <si>
    <t>PV Benefits</t>
  </si>
  <si>
    <r>
      <rPr>
        <b/>
        <sz val="10"/>
        <rFont val="Arial"/>
        <family val="2"/>
      </rPr>
      <t xml:space="preserve">This tab calculates a 10-year Cost Benefit analysis for each option. </t>
    </r>
    <r>
      <rPr>
        <sz val="10"/>
        <rFont val="Arial"/>
        <family val="2"/>
      </rPr>
      <t xml:space="preserve">The data included in this tab is reflected in the Cost Benefit Analysis tab. This tab reflects data included in the Costs Option and Benefit Option tabs. </t>
    </r>
  </si>
  <si>
    <t>$m</t>
  </si>
  <si>
    <t>Total
10-Yrs</t>
  </si>
  <si>
    <t>Discount Rate</t>
  </si>
  <si>
    <t>2025
($m)</t>
  </si>
  <si>
    <t>2026
($m)</t>
  </si>
  <si>
    <t>2027
($m)</t>
  </si>
  <si>
    <t>2028
($m)</t>
  </si>
  <si>
    <t>2029
($m)</t>
  </si>
  <si>
    <t>2030
($m)</t>
  </si>
  <si>
    <t>2031
($m)</t>
  </si>
  <si>
    <t>2032
($m)</t>
  </si>
  <si>
    <t>2033
($m)</t>
  </si>
  <si>
    <t>2034
($m)</t>
  </si>
  <si>
    <t>Total
($m)</t>
  </si>
  <si>
    <t>Costs</t>
  </si>
  <si>
    <t>Benefits</t>
  </si>
  <si>
    <t>Net Benefit</t>
  </si>
  <si>
    <t>Discount Factor</t>
  </si>
  <si>
    <t>Present Value Costs</t>
  </si>
  <si>
    <t>Present Value Benefits</t>
  </si>
  <si>
    <t>Benefit Cost Ratio (BCR)</t>
  </si>
  <si>
    <t/>
  </si>
  <si>
    <r>
      <t xml:space="preserve">Definitions 
</t>
    </r>
    <r>
      <rPr>
        <sz val="11"/>
        <color theme="1"/>
        <rFont val="Arial"/>
        <family val="2"/>
      </rPr>
      <t>Reference: TBMC Standards Committee. “TBM Taxonomy Version 4.0”. Technology Business Management Council. 2020</t>
    </r>
  </si>
  <si>
    <t>ICT Service Towers and Sub-Towers Definitions</t>
  </si>
  <si>
    <t>ICT Service Towers and Sub-Towers</t>
  </si>
  <si>
    <t>Network</t>
  </si>
  <si>
    <t>LAN/WAN</t>
  </si>
  <si>
    <t>Physical and wireless local area network connecting equipment within the core data centres and connecting end users in office working areas to the organization's broader networks. Wide area network equipment, labour and support services directly connecting data centres, offices and third parties.</t>
  </si>
  <si>
    <t>Voice</t>
  </si>
  <si>
    <t>Voice resources which enable or distribute voice services through on premise equipment.</t>
  </si>
  <si>
    <t>Transport</t>
  </si>
  <si>
    <t>Data network circuits and associated access facilities and services.</t>
  </si>
  <si>
    <t>Compute</t>
  </si>
  <si>
    <t>Servers</t>
  </si>
  <si>
    <t>Physical and virtual servers running a version of Microsoft's Windows Server or the Linux operating system.</t>
  </si>
  <si>
    <t>Unix</t>
  </si>
  <si>
    <t>Servers running vendor-specific, proprietary Unix operating systems.</t>
  </si>
  <si>
    <t>Midrange</t>
  </si>
  <si>
    <t>Servers running IBM AS/400 platform.</t>
  </si>
  <si>
    <t>Converged Infrastructure</t>
  </si>
  <si>
    <t>Purpose-built appliances that provide compute, storage and network capabilities in one box.</t>
  </si>
  <si>
    <t>Mainframe</t>
  </si>
  <si>
    <t>Traditional mainframe computers and operations running legacy operating systems.</t>
  </si>
  <si>
    <t>High Performance Computing (HPC)</t>
  </si>
  <si>
    <t>The use of massive concurrent computing resources and parallel processing techniques for solving complex computational problems.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</si>
  <si>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Delivery</t>
  </si>
  <si>
    <t>IT Service Management</t>
  </si>
  <si>
    <t>Resources involved with the incident, problem and change management activities as part of the IT Service Management process.</t>
  </si>
  <si>
    <t>Program, Product &amp; Project Management</t>
  </si>
  <si>
    <t xml:space="preserve">Resources involved with managing and supporting IT related projects and/or continuous product development across business and IT-driven initiatives. </t>
  </si>
  <si>
    <t>Client Management</t>
  </si>
  <si>
    <t>Resources or “account managers” aligned with the lines of business to understand business needs, communicate IT products, services and status of IT projects.</t>
  </si>
  <si>
    <t>Operations Centre</t>
  </si>
  <si>
    <t>Centralized IT Operations Centre resources including monitoring and intervention.</t>
  </si>
  <si>
    <t>Storage</t>
  </si>
  <si>
    <t>Online Storage</t>
  </si>
  <si>
    <t>Central storage such as SAN, NAS and similar technologies for the distributed compute infrastructure.</t>
  </si>
  <si>
    <t>Offline Storage</t>
  </si>
  <si>
    <t>Offline storage resources used for archive, backup &amp; recovery to support data loss, data corruption, disaster recovery and compliance requirements of the distributed storage.</t>
  </si>
  <si>
    <t>Mainframe Online Storage</t>
  </si>
  <si>
    <t>Mainframe attached storage arrays and the associated equipment, software and labour to run and operate.</t>
  </si>
  <si>
    <t>Mainframe Offline Storage</t>
  </si>
  <si>
    <t>Any storage resources used for archive, backup &amp; recovery to support data loss, data corruption, disaster recovery and compliance requirements of the mainframe storage.</t>
  </si>
  <si>
    <t>Data Centre</t>
  </si>
  <si>
    <t>Enterprise Data Centre</t>
  </si>
  <si>
    <t>Purpose-built data centre facilities that house and protect critical IT equipment.</t>
  </si>
  <si>
    <t>Other Facilities</t>
  </si>
  <si>
    <t>Computer rooms and MDF/IDF/telco closets that house IT equipment in corporate headquarters, call centres or other general purpose office buildings.</t>
  </si>
  <si>
    <t>End-User</t>
  </si>
  <si>
    <t>Workspace</t>
  </si>
  <si>
    <t>Client compute physical desktops, portable laptops, thin client machines, peripherals used by individuals to perform work.</t>
  </si>
  <si>
    <t>Mobile Devices</t>
  </si>
  <si>
    <t>Client compute tablets, smart phones and apps used by individuals to perform work.</t>
  </si>
  <si>
    <t>End User Software</t>
  </si>
  <si>
    <t>Client related software used to author, create, collaborate, and share documents and other content.</t>
  </si>
  <si>
    <t>Network Printers</t>
  </si>
  <si>
    <t>Printers located on or near users’ desktops.</t>
  </si>
  <si>
    <t>Conferencing &amp; AV</t>
  </si>
  <si>
    <t>Audio and video conferencing equipment typically used in conference rooms and dedicated telepresence rooms to enable workforce communications.</t>
  </si>
  <si>
    <t>IT Help Desk</t>
  </si>
  <si>
    <t>Centralized Tier 1 help desk resources that handle user requests, answer questions, and resolve issues.</t>
  </si>
  <si>
    <t>Deskside Support</t>
  </si>
  <si>
    <t xml:space="preserve">Local support resources that provide on-site support for moves, adds, changes and hands on issue resolution. </t>
  </si>
  <si>
    <t>Application</t>
  </si>
  <si>
    <t>Application Development</t>
  </si>
  <si>
    <t xml:space="preserve">Resources involved with the analysis, design, development, code, test and release packaging services associated with application development projects. </t>
  </si>
  <si>
    <t>Application Support &amp; Operations</t>
  </si>
  <si>
    <t>The operations, support, fix, and minor enhancements associated with existing applications.</t>
  </si>
  <si>
    <t xml:space="preserve">Business Software </t>
  </si>
  <si>
    <t>Software expenditures including licensing, maintenance and support related to off-the-shelf software purchases.</t>
  </si>
  <si>
    <t>IT Management</t>
  </si>
  <si>
    <t>IT Management &amp; Strategic Planning</t>
  </si>
  <si>
    <t>IT management and administration resources.</t>
  </si>
  <si>
    <t>Enterprise Architecture</t>
  </si>
  <si>
    <t>Enterprise architecture services.</t>
  </si>
  <si>
    <t>IT Finance</t>
  </si>
  <si>
    <t>Resources involved in the planning, budgeting, spend management and chargeback of IT expenditures and the costing of IT products and services.</t>
  </si>
  <si>
    <t>IT Vendor Management</t>
  </si>
  <si>
    <t xml:space="preserve">Resources involved in the selection, contract management, oversight, performance management and general delivery of services by 3rd party vendors and external service providers. </t>
  </si>
  <si>
    <t>Security and Compliance</t>
  </si>
  <si>
    <t>Security</t>
  </si>
  <si>
    <t>IT Security resources setting policy, establishing process &amp; means, measuring compliance and responding to security breaches and providing real-time operational security.</t>
  </si>
  <si>
    <t>Compliance</t>
  </si>
  <si>
    <t>IT Compliance resources setting policy, establishing controls and measuring compliance to relevant legal and compliance requirements.</t>
  </si>
  <si>
    <t>Disaster Recovery</t>
  </si>
  <si>
    <t>IT Disaster Recovery resources setting DR policy, establishing process &amp; means, dedicated failover facilities, performing DR testing.</t>
  </si>
  <si>
    <t>Platform</t>
  </si>
  <si>
    <t>Database</t>
  </si>
  <si>
    <t>Distributed database services focused on the physical database.</t>
  </si>
  <si>
    <t>Middleware</t>
  </si>
  <si>
    <t>Distributed platform, application, and system integration resources enabling cross application development, communications and information sharing.</t>
  </si>
  <si>
    <t>Mainframe Database</t>
  </si>
  <si>
    <t>Mainframe database services focused on the physical database.</t>
  </si>
  <si>
    <t>Mainframe Middleware</t>
  </si>
  <si>
    <t>Mainframe platform, application and system integration resources enabling cross application development, communications, and information sharing.</t>
  </si>
  <si>
    <t>Container Orchestration</t>
  </si>
  <si>
    <t xml:space="preserve">Tools and resources for managing the lifecycles of containers. </t>
  </si>
  <si>
    <t>Big Data</t>
  </si>
  <si>
    <t>Systems and resources for integrating, managing and analysing high volumes of low density, unstructured data that is received at high rates of velocity.</t>
  </si>
  <si>
    <t>Output</t>
  </si>
  <si>
    <t>Central Print</t>
  </si>
  <si>
    <t xml:space="preserve">Central print services; often provided to support customer billing or customer documentation support processes. </t>
  </si>
  <si>
    <t>Cost Pool Definitions</t>
  </si>
  <si>
    <t>Example GL Expenses</t>
  </si>
  <si>
    <t>All physical technology assets excluding property, office space or raised floor facilities. Infrastructure costs, including Servers Storage, Data Protection, Networking Hardware, Load Balancers, Firewalls, Maintenance and Support, Firmware.</t>
  </si>
  <si>
    <t>Includes licensing, customisation fees, cloud-based subscriptions, maintenance and support costs for all software including operating system, middleware, databases, system management and administration tools, desktop applications and utilities and business applications.</t>
  </si>
  <si>
    <t>Internal Labour</t>
  </si>
  <si>
    <t>Includes the range of personnel costs and activities, such as staff costs, staff functions, and training and delivery related to delivering or supporting the IT-services.</t>
  </si>
  <si>
    <t>External Labour</t>
  </si>
  <si>
    <t xml:space="preserve">Includes the cost of external personnel such as contractors, required to deliver or support the IT services. </t>
  </si>
  <si>
    <t>All telecommunications charges including circuits and associated usage fees to provide services between data centre and other locations, internet and express route connectivity, maintenance and support as well as telephony systems (e.g. contract centres, corporate telephone systems, etc).</t>
  </si>
  <si>
    <t>Facilities and Power</t>
  </si>
  <si>
    <t>Includes the floor space as well as the power, cooling, and other utilities costs, environmental control (fire suppression), power distribution, rack infrastructure, outside services and personnel costs related to managing the data centre environment.</t>
  </si>
  <si>
    <t>Outside Services</t>
  </si>
  <si>
    <t>Includes IT services purchased from external service providers including consulting services, managed services, cloud services, system integrators, application development and testing services.</t>
  </si>
  <si>
    <t>Miscellaneous charges received from other internal shared services groups.</t>
  </si>
  <si>
    <t>Miscellaneous or non-standard expenses, including insurances.</t>
  </si>
  <si>
    <t>Cost Sub-Pool Definitions</t>
  </si>
  <si>
    <t>Cost Sub-Pool</t>
  </si>
  <si>
    <t>Descriptions</t>
  </si>
  <si>
    <t>Expense</t>
  </si>
  <si>
    <t xml:space="preserve">Employee wages, benefits, expenses &amp; occupancy. </t>
  </si>
  <si>
    <t>Capital</t>
  </si>
  <si>
    <t>Capitalised labor (internal employees)</t>
  </si>
  <si>
    <t xml:space="preserve">External contractor fees, travel, and expenses. </t>
  </si>
  <si>
    <t>Capitalized labor (external contractors)</t>
  </si>
  <si>
    <t>Outside Service</t>
  </si>
  <si>
    <t>Consulting</t>
  </si>
  <si>
    <t xml:space="preserve">External consulting project-based services. </t>
  </si>
  <si>
    <t>Managed Service Provider</t>
  </si>
  <si>
    <t xml:space="preserve">External managed service providers. </t>
  </si>
  <si>
    <t>Cloud Service Provider</t>
  </si>
  <si>
    <t>External public cloud service providers including IaaS, PaaS, and SaaS.</t>
  </si>
  <si>
    <t>Capitalized service expenditures</t>
  </si>
  <si>
    <t xml:space="preserve">Hardware expense of non-capitalized purchases (e.g., spare
parts, consumables, or equipment below capitalization
threshold). </t>
  </si>
  <si>
    <t>Lease</t>
  </si>
  <si>
    <t>Hardware lease expenditures (e.g., hardware purchased through a supplier or financial services leasing arrangement).</t>
  </si>
  <si>
    <t>Maintenance &amp; Support</t>
  </si>
  <si>
    <t>Hardware maintenance and support expenditures.</t>
  </si>
  <si>
    <t>Depreciation &amp; Amortization</t>
  </si>
  <si>
    <t>Hardware depreciation of capitalized purchases.</t>
  </si>
  <si>
    <t>Hardware purchases above the capitalization threshold</t>
  </si>
  <si>
    <t>Software expense of non-capitalized software purchases.</t>
  </si>
  <si>
    <t>Licensing</t>
  </si>
  <si>
    <t>Software license expenditures for the use of non-SaaS provided software. SaaS subscriptions belong under Outside Services &gt; Cloud Service Providers.</t>
  </si>
  <si>
    <t>Software maintenance and support expenditures.</t>
  </si>
  <si>
    <t>Software depreciation of capitalized software license purchases &amp; software development efforts.</t>
  </si>
  <si>
    <t>Perpetual software license purchases above the capitalization
threshold</t>
  </si>
  <si>
    <t>Data center space, power, security, and other operating expenses (e.g., co-location facility services, electricity, water, etc.).</t>
  </si>
  <si>
    <t>Data center lease expenditures</t>
  </si>
  <si>
    <t>Data center maintenance &amp; support expenditures.</t>
  </si>
  <si>
    <t>Data center depreciation of facility build and leasehold improvements (e.g., raised floor investments, power/PDU infrastructure, and rack build-out).</t>
  </si>
  <si>
    <t>Purchased land and facilities and capitalized improvements</t>
  </si>
  <si>
    <t>Voice and data network connectivity expenses including circuit and usage expenditures.</t>
  </si>
  <si>
    <t>Telecom lease expenditures.</t>
  </si>
  <si>
    <t>Telecom maintenance &amp; support expenditures.</t>
  </si>
  <si>
    <t>Depreciation/amortization of any capitalized telecom expenditures; typically, this will show up under Hardware or Facilities depreciation/amortization.</t>
  </si>
  <si>
    <t>Capitalized telecom expenditures</t>
  </si>
  <si>
    <t>Miscellaneous or non-standard expenses.</t>
  </si>
  <si>
    <t>By Shared Service</t>
  </si>
  <si>
    <t>Miscellaneous charges received from other internal shared services groups (e.g., HR service fees from the HR department). Real estate management fees for space and power should be included in the Facilities and Power cost pool.</t>
  </si>
  <si>
    <t>Reference: TBMC Standards Committee. “TBM Taxonomy Version 4.0”. Technology Business Management Council. 2020</t>
  </si>
  <si>
    <t>TCO &amp; Benefit Realisation Model Assumptions</t>
  </si>
  <si>
    <t>The assumptions sheet is intended to be utilised by Agencies to document any assumptions used within the Cost or Benefits modelling. The assumptions sheet can also be referenced as a source of truth (to document) any calculations applied across multiple fields within the cost or benefits modelling. Some example calculations have been included below. 
Each Agency should update the existing assumptions (as relevant) and populate the table with additional assumptions agreed or referenced.</t>
  </si>
  <si>
    <t xml:space="preserve"> ID</t>
  </si>
  <si>
    <t>Type</t>
  </si>
  <si>
    <t>Assumption Name</t>
  </si>
  <si>
    <t xml:space="preserve">Value/Information </t>
  </si>
  <si>
    <t>Source</t>
  </si>
  <si>
    <t>A01</t>
  </si>
  <si>
    <t xml:space="preserve">Cost / Benefit </t>
  </si>
  <si>
    <t>CPI increase</t>
  </si>
  <si>
    <t>A02</t>
  </si>
  <si>
    <t>A03</t>
  </si>
  <si>
    <t>A04</t>
  </si>
  <si>
    <t>A05</t>
  </si>
  <si>
    <t>A06</t>
  </si>
  <si>
    <t>A07</t>
  </si>
  <si>
    <t>A08</t>
  </si>
  <si>
    <t>A09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</si>
  <si>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</si>
  <si>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</si>
  <si>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</si>
  <si>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</si>
  <si>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</si>
  <si>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</si>
  <si>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</si>
  <si>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</si>
  <si>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</si>
  <si>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</si>
  <si>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</si>
  <si>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</si>
  <si>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</si>
  <si>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</si>
  <si>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</si>
  <si>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</si>
  <si>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</si>
  <si>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</si>
  <si>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</si>
  <si>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</si>
  <si>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</si>
  <si>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</si>
  <si>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</si>
  <si>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</si>
  <si>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</si>
  <si>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</si>
  <si>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</si>
  <si>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</si>
  <si>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</si>
  <si>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</si>
  <si>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</si>
  <si>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</si>
  <si>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</si>
  <si>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</si>
  <si>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</si>
  <si>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</si>
  <si>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</si>
  <si>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</si>
  <si>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</si>
  <si>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</si>
  <si>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</si>
  <si>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</si>
  <si>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</si>
  <si>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</si>
  <si>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</si>
  <si>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</si>
  <si>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</si>
  <si>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Data Validation</t>
  </si>
  <si>
    <t>ICT Service Tower</t>
  </si>
  <si>
    <t>Costing Model</t>
  </si>
  <si>
    <t>OPEX</t>
  </si>
  <si>
    <t>Tier 1 Cash-Releasing Benefits</t>
  </si>
  <si>
    <t>CAPEX</t>
  </si>
  <si>
    <t>Tier 2 Non-Cash-Releasing Benefits</t>
  </si>
  <si>
    <t>Tier 3 Wider Economic, Social and Environmental Benefits</t>
  </si>
  <si>
    <t xml:space="preserve">End User </t>
  </si>
  <si>
    <t>By Shared Services</t>
  </si>
  <si>
    <t>Security &amp;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</si>
</sst>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164" formatCode="&quot;$&quot;#,##0.00_);[Red]\(&quot;$&quot;#,##0.00\)"/>
    <numFmt numFmtId="165" formatCode="#,##0_ ;\-#,##0\ "/>
    <numFmt numFmtId="166" formatCode="#&quot;.&quot;##.00"/>
    <numFmt numFmtId="167" formatCode="_(\ #,##0_);_(\ \(#,##0\);_(&quot;-&quot;_);_(@_)"/>
    <numFmt numFmtId="168" formatCode="&quot;$&quot;#,##0.00"/>
    <numFmt numFmtId="169" formatCode="_-&quot;$&quot;* #,##0_-;\-&quot;$&quot;* #,##0_-;_-&quot;$&quot;* &quot;-&quot;??_-;_-@_-"/>
    <numFmt numFmtId="170" formatCode="&quot;$&quot;#,##0"/>
    <numFmt numFmtId="171" formatCode="0.000"/>
    <numFmt numFmtId="172" formatCode="0.0"/>
    <numFmt numFmtId="173" formatCode="_-[$$-C09]* #,##0.00_-;\-[$$-C09]* #,##0.00_-;_-[$$-C09]* &quot;-&quot;??_-;_-@_-"/>
  </numFmts>
  <fonts count="64" x14ac:knownFonts="1">
    <font>
      <sz val="11"/>
      <color theme="1"/>
      <name val="Aptos Narrow"/>
      <family val="2"/>
      <scheme val="minor"/>
    </font>
    <font>
      <sz val="9"/>
      <color theme="1"/>
      <name val="Arial"/>
      <family val="2"/>
    </font>
    <font>
      <sz val="11"/>
      <color theme="1"/>
      <name val="Aptos Narrow"/>
      <family val="2"/>
      <scheme val="minor"/>
    </font>
    <font>
      <sz val="10"/>
      <color rgb="FFDF2128"/>
      <name val="Arial"/>
      <family val="2"/>
    </font>
    <font>
      <b/>
      <sz val="18"/>
      <color theme="0"/>
      <name val="Arial"/>
      <family val="2"/>
    </font>
    <font>
      <sz val="10"/>
      <color theme="1"/>
      <name val="Arial"/>
      <family val="2"/>
    </font>
    <font>
      <sz val="9"/>
      <color rgb="FFDF2128"/>
      <name val="Arial"/>
      <family val="2"/>
    </font>
    <font>
      <sz val="36"/>
      <color theme="1"/>
      <name val="Arial"/>
      <family val="2"/>
    </font>
    <font>
      <sz val="14"/>
      <color theme="1"/>
      <name val="Arial"/>
      <family val="2"/>
    </font>
    <font>
      <u/>
      <sz val="11"/>
      <color theme="10"/>
      <name val="Aptos Narrow"/>
      <family val="2"/>
      <scheme val="minor"/>
    </font>
    <font>
      <sz val="10"/>
      <name val="Arial"/>
      <family val="2"/>
    </font>
    <font>
      <sz val="9"/>
      <color theme="0"/>
      <name val="Arial"/>
      <family val="2"/>
    </font>
    <font>
      <sz val="9"/>
      <name val="Arial"/>
      <family val="2"/>
    </font>
    <font>
      <b/>
      <sz val="18"/>
      <name val="Arial"/>
      <family val="2"/>
    </font>
    <font>
      <sz val="8"/>
      <name val="Aptos Narrow"/>
      <family val="2"/>
      <scheme val="minor"/>
    </font>
    <font>
      <b/>
      <sz val="11"/>
      <color theme="4"/>
      <name val="Verdana"/>
      <family val="2"/>
    </font>
    <font>
      <sz val="10"/>
      <name val="Verdana"/>
      <family val="2"/>
    </font>
    <font>
      <sz val="10"/>
      <color theme="1" tint="0.34998626667073579"/>
      <name val="Verdana"/>
      <family val="2"/>
    </font>
    <font>
      <b/>
      <sz val="12"/>
      <color theme="0"/>
      <name val="Arial"/>
      <family val="2"/>
    </font>
    <font>
      <sz val="11"/>
      <color rgb="FF0C322E"/>
      <name val="Arial"/>
      <family val="2"/>
    </font>
    <font>
      <u/>
      <sz val="10"/>
      <color rgb="FF0C322E"/>
      <name val="Arial"/>
      <family val="2"/>
    </font>
    <font>
      <b/>
      <sz val="18"/>
      <color rgb="FF0C322E"/>
      <name val="Arial"/>
      <family val="2"/>
    </font>
    <font>
      <b/>
      <sz val="10"/>
      <color theme="1"/>
      <name val="Arial"/>
      <family val="2"/>
    </font>
    <font>
      <b/>
      <sz val="18"/>
      <color theme="1"/>
      <name val="Arial"/>
      <family val="2"/>
    </font>
    <font>
      <sz val="11"/>
      <color theme="1"/>
      <name val="Arial"/>
      <family val="2"/>
    </font>
    <font>
      <b/>
      <sz val="11"/>
      <color theme="0"/>
      <name val="Arial"/>
      <family val="2"/>
    </font>
    <font>
      <b/>
      <sz val="9"/>
      <color theme="1"/>
      <name val="Arial"/>
      <family val="2"/>
    </font>
    <font>
      <sz val="9"/>
      <color rgb="FF000000"/>
      <name val="Arial"/>
      <family val="2"/>
    </font>
    <font>
      <b/>
      <sz val="8"/>
      <color rgb="FFFFFFFF"/>
      <name val="Arial"/>
      <family val="2"/>
    </font>
    <font>
      <b/>
      <sz val="8"/>
      <color indexed="9"/>
      <name val="Arial"/>
      <family val="2"/>
    </font>
    <font>
      <sz val="8"/>
      <color theme="1"/>
      <name val="Arial"/>
      <family val="2"/>
    </font>
    <font>
      <b/>
      <sz val="8"/>
      <color theme="1"/>
      <name val="Arial"/>
      <family val="2"/>
    </font>
    <font>
      <b/>
      <sz val="10"/>
      <name val="Arial"/>
      <family val="2"/>
    </font>
    <font>
      <b/>
      <sz val="16"/>
      <color theme="0"/>
      <name val="Arial"/>
      <family val="2"/>
    </font>
    <font>
      <b/>
      <sz val="9"/>
      <color theme="0"/>
      <name val="Arial"/>
      <family val="2"/>
    </font>
    <font>
      <b/>
      <sz val="12"/>
      <color theme="1"/>
      <name val="Arial"/>
      <family val="2"/>
    </font>
    <font>
      <b/>
      <sz val="11"/>
      <color theme="1"/>
      <name val="Arial"/>
      <family val="2"/>
    </font>
    <font>
      <sz val="12"/>
      <color theme="1"/>
      <name val="Arial"/>
      <family val="2"/>
    </font>
    <font>
      <u/>
      <sz val="10"/>
      <color theme="10"/>
      <name val="Arial"/>
      <family val="2"/>
    </font>
    <font>
      <b/>
      <sz val="8"/>
      <color theme="0"/>
      <name val="Arial"/>
      <family val="2"/>
    </font>
    <font>
      <b/>
      <sz val="9"/>
      <color theme="1" tint="0.499984740745262"/>
      <name val="Arial"/>
      <family val="2"/>
    </font>
    <font>
      <b/>
      <sz val="9"/>
      <color theme="9"/>
      <name val="Arial"/>
      <family val="2"/>
    </font>
    <font>
      <sz val="10.5"/>
      <color rgb="FF000000"/>
      <name val="Arial"/>
      <family val="2"/>
    </font>
    <font>
      <b/>
      <sz val="14"/>
      <color theme="0"/>
      <name val="Arial"/>
      <family val="2"/>
    </font>
    <font>
      <b/>
      <sz val="18"/>
      <color rgb="FF00C6D7"/>
      <name val="Arial"/>
      <family val="2"/>
    </font>
    <font>
      <sz val="18"/>
      <color theme="1"/>
      <name val="Arial"/>
      <family val="2"/>
    </font>
    <font>
      <b/>
      <i/>
      <sz val="10"/>
      <color theme="1"/>
      <name val="Arial"/>
      <family val="2"/>
    </font>
    <font>
      <sz val="8"/>
      <name val="Arial"/>
      <family val="2"/>
    </font>
    <font>
      <b/>
      <sz val="8"/>
      <name val="Arial"/>
      <family val="2"/>
    </font>
    <font>
      <b/>
      <sz val="9"/>
      <color rgb="FF000000"/>
      <name val="Arial"/>
      <family val="2"/>
    </font>
    <font>
      <b/>
      <i/>
      <sz val="8"/>
      <color theme="1"/>
      <name val="Arial"/>
      <family val="2"/>
    </font>
    <font>
      <b/>
      <sz val="12"/>
      <name val="Arial"/>
      <family val="2"/>
    </font>
    <font>
      <i/>
      <sz val="9"/>
      <color theme="1"/>
      <name val="Arial"/>
      <family val="2"/>
    </font>
    <font>
      <sz val="9"/>
      <color rgb="FF000000"/>
      <name val="Tahoma"/>
      <family val="2"/>
    </font>
    <font>
      <b/>
      <sz val="9"/>
      <name val="Arial"/>
      <family val="2"/>
    </font>
    <font>
      <sz val="11"/>
      <color theme="0"/>
      <name val="Arial"/>
      <family val="2"/>
    </font>
    <font>
      <sz val="10"/>
      <color theme="0"/>
      <name val="Arial"/>
      <family val="2"/>
    </font>
    <font>
      <b/>
      <sz val="14"/>
      <color theme="1"/>
      <name val="Arial"/>
      <family val="2"/>
    </font>
    <font>
      <u/>
      <sz val="11"/>
      <color theme="10"/>
      <name val="Arial"/>
      <family val="2"/>
    </font>
    <font>
      <i/>
      <sz val="12"/>
      <color theme="1"/>
      <name val="Arial"/>
      <family val="2"/>
    </font>
    <font>
      <b/>
      <sz val="10"/>
      <color rgb="FFFF0000"/>
      <name val="Arial"/>
      <family val="2"/>
    </font>
    <font>
      <b/>
      <sz val="18"/>
      <color rgb="FF004658"/>
      <name val="Arial"/>
      <family val="2"/>
    </font>
    <font>
      <sz val="10"/>
      <color rgb="FF004658"/>
      <name val="Arial"/>
      <family val="2"/>
    </font>
    <font>
      <u/>
      <sz val="11"/>
      <color rgb="FF004658"/>
      <name val="Aptos Narrow"/>
      <family val="2"/>
      <scheme val="minor"/>
    </font>
  </fonts>
  <fills count="29">
    <fill>
      <patternFill patternType="none"/>
    </fill>
    <fill>
      <patternFill patternType="gray125"/>
    </fill>
    <fill>
      <patternFill patternType="solid">
        <fgColor rgb="FF65908F"/>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D9D9D9"/>
        <bgColor rgb="FF000000"/>
      </patternFill>
    </fill>
    <fill>
      <patternFill patternType="solid">
        <fgColor rgb="FF7FB7B7"/>
        <bgColor indexed="64"/>
      </patternFill>
    </fill>
    <fill>
      <patternFill patternType="solid">
        <fgColor rgb="FF97DDDD"/>
        <bgColor indexed="64"/>
      </patternFill>
    </fill>
    <fill>
      <patternFill patternType="solid">
        <fgColor rgb="FFE2EBEB"/>
        <bgColor indexed="64"/>
      </patternFill>
    </fill>
    <fill>
      <patternFill patternType="solid">
        <fgColor rgb="FFE0E9E9"/>
        <bgColor indexed="64"/>
      </patternFill>
    </fill>
    <fill>
      <patternFill patternType="solid">
        <fgColor theme="2"/>
        <bgColor indexed="64"/>
      </patternFill>
    </fill>
    <fill>
      <patternFill patternType="solid">
        <fgColor rgb="FFF2F2F2"/>
        <bgColor indexed="64"/>
      </patternFill>
    </fill>
    <fill>
      <patternFill patternType="solid">
        <fgColor theme="0" tint="-0.249977111117893"/>
        <bgColor indexed="64"/>
      </patternFill>
    </fill>
    <fill>
      <patternFill patternType="solid">
        <fgColor rgb="FF65908F"/>
        <bgColor rgb="FF000000"/>
      </patternFill>
    </fill>
    <fill>
      <patternFill patternType="solid">
        <fgColor theme="1" tint="0.34998626667073579"/>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rgb="FF97DDDD"/>
        <bgColor rgb="FF000000"/>
      </patternFill>
    </fill>
    <fill>
      <patternFill patternType="solid">
        <fgColor rgb="FFD9D9D9"/>
        <bgColor indexed="64"/>
      </patternFill>
    </fill>
    <fill>
      <patternFill patternType="solid">
        <fgColor theme="0"/>
        <bgColor rgb="FF000000"/>
      </patternFill>
    </fill>
    <fill>
      <patternFill patternType="solid">
        <fgColor rgb="FF426161"/>
        <bgColor indexed="64"/>
      </patternFill>
    </fill>
    <fill>
      <patternFill patternType="solid">
        <fgColor rgb="FF628F8E"/>
        <bgColor indexed="64"/>
      </patternFill>
    </fill>
    <fill>
      <patternFill patternType="solid">
        <fgColor theme="0" tint="-4.9989318521683403E-2"/>
        <bgColor rgb="FF000000"/>
      </patternFill>
    </fill>
    <fill>
      <patternFill patternType="solid">
        <fgColor rgb="FF004658"/>
        <bgColor indexed="64"/>
      </patternFill>
    </fill>
    <fill>
      <patternFill patternType="solid">
        <fgColor rgb="FFDDF8FF"/>
        <bgColor indexed="64"/>
      </patternFill>
    </fill>
    <fill>
      <patternFill patternType="solid">
        <fgColor rgb="FFE4EDED"/>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medium">
        <color theme="0"/>
      </bottom>
      <diagonal/>
    </border>
    <border>
      <left style="dotted">
        <color theme="9"/>
      </left>
      <right style="dotted">
        <color theme="9"/>
      </right>
      <top style="dotted">
        <color theme="9"/>
      </top>
      <bottom style="dotted">
        <color theme="9"/>
      </bottom>
      <diagonal/>
    </border>
    <border>
      <left style="thin">
        <color theme="0"/>
      </left>
      <right style="thin">
        <color theme="0"/>
      </right>
      <top/>
      <bottom style="thin">
        <color theme="0"/>
      </bottom>
      <diagonal/>
    </border>
    <border>
      <left style="thin">
        <color rgb="FFBFBFBF"/>
      </left>
      <right style="thin">
        <color rgb="FFBFBFBF"/>
      </right>
      <top style="thin">
        <color rgb="FFBFBFBF"/>
      </top>
      <bottom style="thin">
        <color rgb="FFBFBFBF"/>
      </bottom>
      <diagonal/>
    </border>
    <border>
      <left style="thin">
        <color theme="0"/>
      </left>
      <right style="thin">
        <color theme="0"/>
      </right>
      <top style="thin">
        <color theme="0"/>
      </top>
      <bottom/>
      <diagonal/>
    </border>
    <border>
      <left style="thin">
        <color theme="0"/>
      </left>
      <right style="thin">
        <color theme="0"/>
      </right>
      <top style="thin">
        <color theme="2" tint="0.79998168889431442"/>
      </top>
      <bottom style="thin">
        <color theme="0"/>
      </bottom>
      <diagonal/>
    </border>
    <border>
      <left style="thin">
        <color theme="0"/>
      </left>
      <right style="thin">
        <color theme="2" tint="0.79998168889431442"/>
      </right>
      <top style="thin">
        <color theme="2" tint="0.79998168889431442"/>
      </top>
      <bottom/>
      <diagonal/>
    </border>
    <border>
      <left style="thin">
        <color theme="2" tint="0.79998168889431442"/>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theme="2" tint="0.79998168889431442"/>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bottom style="thin">
        <color theme="0"/>
      </bottom>
      <diagonal/>
    </border>
    <border>
      <left style="thin">
        <color theme="0"/>
      </left>
      <right style="thin">
        <color theme="0"/>
      </right>
      <top style="thin">
        <color theme="2" tint="0.79998168889431442"/>
      </top>
      <bottom/>
      <diagonal/>
    </border>
    <border>
      <left style="thin">
        <color rgb="FFD9D9D9"/>
      </left>
      <right style="thin">
        <color theme="2" tint="0.79998168889431442"/>
      </right>
      <top style="thin">
        <color theme="0"/>
      </top>
      <bottom style="thin">
        <color rgb="FFD9D9D9"/>
      </bottom>
      <diagonal/>
    </border>
    <border>
      <left style="thin">
        <color rgb="FFD9D9D9"/>
      </left>
      <right style="thin">
        <color rgb="FFD9D9D9"/>
      </right>
      <top style="thin">
        <color theme="0"/>
      </top>
      <bottom style="thin">
        <color rgb="FFD9D9D9"/>
      </bottom>
      <diagonal/>
    </border>
    <border>
      <left style="thin">
        <color theme="2" tint="0.79998168889431442"/>
      </left>
      <right style="thin">
        <color theme="0"/>
      </right>
      <top style="thin">
        <color theme="2" tint="0.79998168889431442"/>
      </top>
      <bottom/>
      <diagonal/>
    </border>
    <border>
      <left style="thin">
        <color indexed="9"/>
      </left>
      <right style="thin">
        <color indexed="9"/>
      </right>
      <top/>
      <bottom style="thin">
        <color indexed="9"/>
      </bottom>
      <diagonal/>
    </border>
    <border>
      <left style="thin">
        <color theme="0"/>
      </left>
      <right style="thin">
        <color theme="0"/>
      </right>
      <top style="medium">
        <color theme="0"/>
      </top>
      <bottom style="medium">
        <color theme="0"/>
      </bottom>
      <diagonal/>
    </border>
    <border>
      <left style="thin">
        <color indexed="9"/>
      </left>
      <right style="thin">
        <color indexed="9"/>
      </right>
      <top style="thin">
        <color indexed="9"/>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9"/>
      </left>
      <right/>
      <top style="thin">
        <color indexed="9"/>
      </top>
      <bottom style="thin">
        <color indexed="9"/>
      </bottom>
      <diagonal/>
    </border>
    <border>
      <left/>
      <right style="thin">
        <color theme="0"/>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bottom style="thin">
        <color indexed="9"/>
      </bottom>
      <diagonal/>
    </border>
    <border>
      <left/>
      <right style="thin">
        <color theme="0"/>
      </right>
      <top/>
      <bottom style="thin">
        <color indexed="9"/>
      </bottom>
      <diagonal/>
    </border>
    <border>
      <left style="thin">
        <color theme="0"/>
      </left>
      <right/>
      <top/>
      <bottom/>
      <diagonal/>
    </border>
    <border>
      <left/>
      <right/>
      <top style="thin">
        <color theme="0"/>
      </top>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indexed="64"/>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BFBFBF"/>
      </right>
      <top/>
      <bottom style="thin">
        <color rgb="FFBFBFBF"/>
      </bottom>
      <diagonal/>
    </border>
    <border>
      <left/>
      <right/>
      <top/>
      <bottom style="thin">
        <color rgb="FFBFBFBF"/>
      </bottom>
      <diagonal/>
    </border>
    <border>
      <left style="thin">
        <color theme="2" tint="0.79998168889431442"/>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indexed="64"/>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medium">
        <color indexed="64"/>
      </left>
      <right/>
      <top style="medium">
        <color rgb="FF000000"/>
      </top>
      <bottom/>
      <diagonal/>
    </border>
    <border>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theme="0"/>
      </right>
      <top style="thin">
        <color theme="0"/>
      </top>
      <bottom/>
      <diagonal/>
    </border>
    <border>
      <left/>
      <right style="thin">
        <color theme="0"/>
      </right>
      <top/>
      <bottom/>
      <diagonal/>
    </border>
    <border>
      <left style="medium">
        <color theme="1"/>
      </left>
      <right style="medium">
        <color theme="1"/>
      </right>
      <top style="medium">
        <color theme="1"/>
      </top>
      <bottom style="medium">
        <color theme="1"/>
      </bottom>
      <diagonal/>
    </border>
    <border>
      <left/>
      <right style="thin">
        <color rgb="FFFFFFFF"/>
      </right>
      <top style="thin">
        <color rgb="FFFFFFFF"/>
      </top>
      <bottom style="thin">
        <color rgb="FFFFFFFF"/>
      </bottom>
      <diagonal/>
    </border>
    <border>
      <left style="thin">
        <color theme="0" tint="-0.249977111117893"/>
      </left>
      <right/>
      <top style="thin">
        <color theme="0" tint="-0.249977111117893"/>
      </top>
      <bottom style="thin">
        <color theme="0" tint="-0.249977111117893"/>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0"/>
      </left>
      <right/>
      <top style="thin">
        <color theme="0"/>
      </top>
      <bottom style="thin">
        <color theme="2" tint="0.79998168889431442"/>
      </bottom>
      <diagonal/>
    </border>
    <border>
      <left/>
      <right/>
      <top style="thin">
        <color theme="0"/>
      </top>
      <bottom style="thin">
        <color theme="2" tint="0.79998168889431442"/>
      </bottom>
      <diagonal/>
    </border>
    <border>
      <left style="thin">
        <color theme="0"/>
      </left>
      <right/>
      <top/>
      <bottom style="thin">
        <color theme="2" tint="0.79998168889431442"/>
      </bottom>
      <diagonal/>
    </border>
    <border>
      <left/>
      <right style="thin">
        <color theme="0"/>
      </right>
      <top/>
      <bottom style="thin">
        <color theme="2" tint="0.79998168889431442"/>
      </bottom>
      <diagonal/>
    </border>
    <border>
      <left style="thin">
        <color theme="0"/>
      </left>
      <right/>
      <top style="thin">
        <color theme="0"/>
      </top>
      <bottom/>
      <diagonal/>
    </border>
    <border>
      <left style="thin">
        <color theme="2" tint="0.79998168889431442"/>
      </left>
      <right style="thin">
        <color rgb="FFBFBFBF"/>
      </right>
      <top/>
      <bottom style="thin">
        <color rgb="FFBFBFBF"/>
      </bottom>
      <diagonal/>
    </border>
    <border>
      <left style="thin">
        <color rgb="FFBFBFBF"/>
      </left>
      <right style="thin">
        <color theme="0"/>
      </right>
      <top style="thin">
        <color theme="2" tint="0.79998168889431442"/>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top style="medium">
        <color theme="0" tint="-0.249977111117893"/>
      </top>
      <bottom style="thin">
        <color theme="0" tint="-0.249977111117893"/>
      </bottom>
      <diagonal/>
    </border>
    <border>
      <left/>
      <right style="medium">
        <color rgb="FFBFBFBF"/>
      </right>
      <top style="medium">
        <color rgb="FFBFBFBF"/>
      </top>
      <bottom style="thin">
        <color rgb="FFBFBFBF"/>
      </bottom>
      <diagonal/>
    </border>
    <border>
      <left style="medium">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style="thin">
        <color theme="1"/>
      </left>
      <right style="thin">
        <color indexed="64"/>
      </right>
      <top style="thin">
        <color theme="1"/>
      </top>
      <bottom style="medium">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style="thin">
        <color theme="1"/>
      </left>
      <right style="thin">
        <color indexed="64"/>
      </right>
      <top style="thin">
        <color theme="1"/>
      </top>
      <bottom style="thin">
        <color theme="1"/>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indexed="64"/>
      </right>
      <top/>
      <bottom style="thin">
        <color theme="1"/>
      </bottom>
      <diagonal/>
    </border>
    <border>
      <left/>
      <right style="medium">
        <color theme="1"/>
      </right>
      <top/>
      <bottom style="thin">
        <color theme="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medium">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medium">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right>
      <top style="thin">
        <color theme="0"/>
      </top>
      <bottom style="thin">
        <color theme="2" tint="0.79998168889431442"/>
      </bottom>
      <diagonal/>
    </border>
    <border>
      <left style="thin">
        <color theme="0"/>
      </left>
      <right/>
      <top style="thin">
        <color theme="0"/>
      </top>
      <bottom style="medium">
        <color theme="0" tint="-0.249977111117893"/>
      </bottom>
      <diagonal/>
    </border>
    <border>
      <left/>
      <right/>
      <top style="thin">
        <color theme="0"/>
      </top>
      <bottom style="medium">
        <color theme="0" tint="-0.249977111117893"/>
      </bottom>
      <diagonal/>
    </border>
  </borders>
  <cellStyleXfs count="14">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9" fillId="0" borderId="0" applyNumberFormat="0" applyFill="0" applyBorder="0" applyAlignment="0" applyProtection="0"/>
    <xf numFmtId="0" fontId="2" fillId="0" borderId="0"/>
    <xf numFmtId="0" fontId="10" fillId="0" borderId="0"/>
    <xf numFmtId="0" fontId="10" fillId="0" borderId="0"/>
    <xf numFmtId="0" fontId="10" fillId="0" borderId="0"/>
    <xf numFmtId="166" fontId="15" fillId="0" borderId="1" applyFill="0" applyBorder="0">
      <alignment horizontal="left" vertical="center"/>
    </xf>
    <xf numFmtId="167" fontId="16" fillId="7" borderId="6">
      <alignment horizontal="right" vertical="center"/>
      <protection locked="0"/>
    </xf>
    <xf numFmtId="167" fontId="17" fillId="6" borderId="6">
      <alignment horizontal="right" vertical="center"/>
    </xf>
    <xf numFmtId="0" fontId="2" fillId="0" borderId="0"/>
    <xf numFmtId="0" fontId="21" fillId="3" borderId="0">
      <alignment horizontal="left"/>
    </xf>
  </cellStyleXfs>
  <cellXfs count="494">
    <xf numFmtId="0" fontId="0" fillId="0" borderId="0" xfId="0"/>
    <xf numFmtId="0" fontId="3" fillId="2" borderId="0" xfId="1" applyFont="1" applyFill="1"/>
    <xf numFmtId="0" fontId="3" fillId="2" borderId="0" xfId="1" applyFont="1" applyFill="1" applyAlignment="1">
      <alignment horizontal="center" vertical="center"/>
    </xf>
    <xf numFmtId="0" fontId="3" fillId="2" borderId="0" xfId="1" applyFont="1" applyFill="1" applyAlignment="1">
      <alignment horizontal="center" wrapText="1"/>
    </xf>
    <xf numFmtId="0" fontId="3" fillId="2" borderId="0" xfId="1" applyFont="1" applyFill="1" applyAlignment="1">
      <alignment horizontal="center"/>
    </xf>
    <xf numFmtId="0" fontId="3" fillId="2" borderId="0" xfId="1" applyFont="1" applyFill="1" applyAlignment="1">
      <alignment wrapText="1"/>
    </xf>
    <xf numFmtId="0" fontId="5" fillId="3" borderId="0" xfId="1" applyFont="1" applyFill="1"/>
    <xf numFmtId="0" fontId="5" fillId="3" borderId="0" xfId="1" applyFont="1" applyFill="1" applyAlignment="1">
      <alignment horizontal="center"/>
    </xf>
    <xf numFmtId="0" fontId="5" fillId="3" borderId="0" xfId="1" applyFont="1" applyFill="1" applyAlignment="1">
      <alignment horizontal="center" vertical="center" wrapText="1"/>
    </xf>
    <xf numFmtId="0" fontId="5" fillId="3" borderId="0" xfId="1" applyFont="1" applyFill="1" applyAlignment="1">
      <alignment vertical="center"/>
    </xf>
    <xf numFmtId="0" fontId="5" fillId="3" borderId="0" xfId="1" applyFont="1" applyFill="1" applyAlignment="1">
      <alignment horizontal="center" vertical="center"/>
    </xf>
    <xf numFmtId="0" fontId="5" fillId="0" borderId="0" xfId="1" applyFont="1" applyAlignment="1">
      <alignment horizontal="center" vertical="center"/>
    </xf>
    <xf numFmtId="0" fontId="5" fillId="0" borderId="0" xfId="1" applyFont="1" applyAlignment="1">
      <alignment horizontal="center" wrapText="1"/>
    </xf>
    <xf numFmtId="0" fontId="5" fillId="0" borderId="0" xfId="1" applyFont="1" applyAlignment="1">
      <alignment horizontal="center"/>
    </xf>
    <xf numFmtId="0" fontId="5" fillId="0" borderId="0" xfId="1" applyFont="1" applyAlignment="1">
      <alignment wrapText="1"/>
    </xf>
    <xf numFmtId="0" fontId="5" fillId="0" borderId="0" xfId="1" applyFont="1"/>
    <xf numFmtId="0" fontId="6" fillId="0" borderId="0" xfId="1" applyFont="1" applyAlignment="1">
      <alignment horizontal="center" vertical="center"/>
    </xf>
    <xf numFmtId="0" fontId="6" fillId="0" borderId="0" xfId="1" applyFont="1" applyAlignment="1">
      <alignment horizontal="center"/>
    </xf>
    <xf numFmtId="0" fontId="6" fillId="0" borderId="0" xfId="1" applyFont="1" applyAlignment="1">
      <alignment wrapText="1"/>
    </xf>
    <xf numFmtId="0" fontId="7" fillId="3" borderId="0" xfId="1" applyFont="1" applyFill="1" applyAlignment="1">
      <alignment horizontal="left"/>
    </xf>
    <xf numFmtId="0" fontId="8" fillId="3" borderId="0" xfId="1" applyFont="1" applyFill="1" applyAlignment="1">
      <alignment horizontal="left"/>
    </xf>
    <xf numFmtId="0" fontId="5" fillId="3" borderId="0" xfId="1" applyFont="1" applyFill="1" applyAlignment="1">
      <alignment wrapText="1"/>
    </xf>
    <xf numFmtId="0" fontId="6" fillId="3" borderId="0" xfId="1" applyFont="1" applyFill="1" applyAlignment="1">
      <alignment horizontal="center" vertical="center"/>
    </xf>
    <xf numFmtId="0" fontId="6" fillId="3" borderId="0" xfId="1" applyFont="1" applyFill="1" applyAlignment="1">
      <alignment vertical="center"/>
    </xf>
    <xf numFmtId="0" fontId="5" fillId="3" borderId="0" xfId="1" applyFont="1" applyFill="1" applyAlignment="1">
      <alignment horizontal="center" wrapText="1"/>
    </xf>
    <xf numFmtId="0" fontId="6" fillId="3" borderId="0" xfId="1" applyFont="1" applyFill="1" applyAlignment="1">
      <alignment horizontal="center"/>
    </xf>
    <xf numFmtId="0" fontId="6" fillId="3" borderId="0" xfId="1" applyFont="1" applyFill="1" applyAlignment="1">
      <alignment wrapText="1"/>
    </xf>
    <xf numFmtId="0" fontId="5" fillId="4" borderId="0" xfId="1" applyFont="1" applyFill="1"/>
    <xf numFmtId="0" fontId="6" fillId="4" borderId="0" xfId="1" applyFont="1" applyFill="1" applyAlignment="1">
      <alignment horizontal="center" vertical="center"/>
    </xf>
    <xf numFmtId="0" fontId="6" fillId="4" borderId="0" xfId="1" applyFont="1" applyFill="1" applyAlignment="1">
      <alignment vertical="center"/>
    </xf>
    <xf numFmtId="0" fontId="5" fillId="4" borderId="0" xfId="1" applyFont="1" applyFill="1" applyAlignment="1">
      <alignment horizontal="center" wrapText="1"/>
    </xf>
    <xf numFmtId="0" fontId="5" fillId="4" borderId="0" xfId="1" applyFont="1" applyFill="1" applyAlignment="1">
      <alignment horizontal="center" vertical="center"/>
    </xf>
    <xf numFmtId="0" fontId="6" fillId="4" borderId="0" xfId="1" applyFont="1" applyFill="1" applyAlignment="1">
      <alignment horizontal="center"/>
    </xf>
    <xf numFmtId="0" fontId="6" fillId="4" borderId="0" xfId="1" applyFont="1" applyFill="1" applyAlignment="1">
      <alignment wrapText="1"/>
    </xf>
    <xf numFmtId="0" fontId="5" fillId="4" borderId="0" xfId="1" applyFont="1" applyFill="1" applyAlignment="1">
      <alignment wrapText="1"/>
    </xf>
    <xf numFmtId="0" fontId="5" fillId="4" borderId="0" xfId="1" applyFont="1" applyFill="1" applyAlignment="1">
      <alignment horizontal="center"/>
    </xf>
    <xf numFmtId="0" fontId="5" fillId="0" borderId="0" xfId="1" applyFont="1" applyAlignment="1">
      <alignment horizontal="center" vertical="center" wrapText="1"/>
    </xf>
    <xf numFmtId="0" fontId="5" fillId="0" borderId="0" xfId="1" applyFont="1" applyAlignment="1">
      <alignment vertical="center"/>
    </xf>
    <xf numFmtId="0" fontId="12" fillId="3" borderId="0" xfId="7" applyFont="1" applyFill="1"/>
    <xf numFmtId="0" fontId="3" fillId="3" borderId="0" xfId="1" applyFont="1" applyFill="1"/>
    <xf numFmtId="0" fontId="4" fillId="3" borderId="0" xfId="1" applyFont="1" applyFill="1" applyAlignment="1">
      <alignment horizontal="center" vertical="center" wrapText="1"/>
    </xf>
    <xf numFmtId="0" fontId="3" fillId="3" borderId="0" xfId="1" applyFont="1" applyFill="1" applyAlignment="1">
      <alignment vertical="center"/>
    </xf>
    <xf numFmtId="0" fontId="3" fillId="0" borderId="0" xfId="1" applyFont="1" applyAlignment="1">
      <alignment horizontal="center" vertical="center"/>
    </xf>
    <xf numFmtId="0" fontId="5" fillId="0" borderId="0" xfId="1" applyFont="1" applyAlignment="1">
      <alignment horizontal="left" vertical="center"/>
    </xf>
    <xf numFmtId="0" fontId="6" fillId="0" borderId="0" xfId="1" applyFont="1" applyAlignment="1">
      <alignment vertical="center"/>
    </xf>
    <xf numFmtId="0" fontId="18" fillId="2" borderId="0" xfId="4" applyFont="1" applyFill="1" applyAlignment="1">
      <alignment horizontal="left" vertical="center" indent="1"/>
    </xf>
    <xf numFmtId="0" fontId="19" fillId="3" borderId="0" xfId="4" applyFont="1" applyFill="1" applyAlignment="1">
      <alignment horizontal="left" vertical="center" indent="1"/>
    </xf>
    <xf numFmtId="0" fontId="20" fillId="12" borderId="0" xfId="4" applyFont="1" applyFill="1" applyAlignment="1">
      <alignment horizontal="left" vertical="center" indent="1"/>
    </xf>
    <xf numFmtId="0" fontId="18" fillId="3" borderId="0" xfId="4" applyFont="1" applyFill="1" applyAlignment="1">
      <alignment horizontal="left" vertical="center" indent="1"/>
    </xf>
    <xf numFmtId="0" fontId="20" fillId="3" borderId="0" xfId="4" applyFont="1" applyFill="1" applyAlignment="1">
      <alignment horizontal="left" vertical="center" indent="1"/>
    </xf>
    <xf numFmtId="0" fontId="22" fillId="3" borderId="0" xfId="1" applyFont="1" applyFill="1"/>
    <xf numFmtId="0" fontId="5" fillId="3" borderId="0" xfId="0" applyFont="1" applyFill="1" applyAlignment="1">
      <alignment vertical="top"/>
    </xf>
    <xf numFmtId="0" fontId="4" fillId="3" borderId="5" xfId="1" applyFont="1" applyFill="1" applyBorder="1" applyAlignment="1">
      <alignment vertical="center" wrapText="1"/>
    </xf>
    <xf numFmtId="0" fontId="23" fillId="3" borderId="0" xfId="5" applyFont="1" applyFill="1" applyAlignment="1">
      <alignment horizontal="left" vertical="center"/>
    </xf>
    <xf numFmtId="0" fontId="13" fillId="0" borderId="0" xfId="1" applyFont="1" applyAlignment="1">
      <alignment vertical="center"/>
    </xf>
    <xf numFmtId="0" fontId="13" fillId="0" borderId="0" xfId="1" applyFont="1" applyAlignment="1">
      <alignment horizontal="center" vertical="center"/>
    </xf>
    <xf numFmtId="0" fontId="13" fillId="3" borderId="0" xfId="1" applyFont="1" applyFill="1" applyAlignment="1">
      <alignment vertical="center"/>
    </xf>
    <xf numFmtId="0" fontId="10" fillId="3" borderId="0" xfId="1" applyFont="1" applyFill="1" applyAlignment="1">
      <alignment vertical="center"/>
    </xf>
    <xf numFmtId="0" fontId="24" fillId="3" borderId="18" xfId="0" applyFont="1" applyFill="1" applyBorder="1"/>
    <xf numFmtId="0" fontId="24" fillId="0" borderId="17" xfId="0" applyFont="1" applyBorder="1"/>
    <xf numFmtId="0" fontId="3" fillId="2" borderId="0" xfId="1" applyFont="1" applyFill="1" applyAlignment="1">
      <alignment horizontal="left"/>
    </xf>
    <xf numFmtId="0" fontId="4" fillId="2" borderId="0" xfId="1" applyFont="1" applyFill="1" applyAlignment="1">
      <alignment horizontal="left" vertical="center" wrapText="1"/>
    </xf>
    <xf numFmtId="0" fontId="3" fillId="2" borderId="0" xfId="1" applyFont="1" applyFill="1" applyAlignment="1">
      <alignment horizontal="left" vertical="center"/>
    </xf>
    <xf numFmtId="0" fontId="5" fillId="3" borderId="0" xfId="1" applyFont="1" applyFill="1" applyAlignment="1">
      <alignment horizontal="left"/>
    </xf>
    <xf numFmtId="0" fontId="5" fillId="3" borderId="0" xfId="1" applyFont="1" applyFill="1" applyAlignment="1">
      <alignment horizontal="left" vertical="center" wrapText="1"/>
    </xf>
    <xf numFmtId="0" fontId="5" fillId="3" borderId="0" xfId="1" applyFont="1" applyFill="1" applyAlignment="1">
      <alignment horizontal="left" vertical="center"/>
    </xf>
    <xf numFmtId="0" fontId="5" fillId="3" borderId="0" xfId="0" applyFont="1" applyFill="1" applyAlignment="1">
      <alignment vertical="top" wrapText="1"/>
    </xf>
    <xf numFmtId="0" fontId="5" fillId="11" borderId="0" xfId="1" applyFont="1" applyFill="1" applyAlignment="1">
      <alignment horizontal="left"/>
    </xf>
    <xf numFmtId="0" fontId="24" fillId="3" borderId="0" xfId="0" applyFont="1" applyFill="1"/>
    <xf numFmtId="0" fontId="24" fillId="0" borderId="0" xfId="0" applyFont="1"/>
    <xf numFmtId="0" fontId="29" fillId="13" borderId="23" xfId="0" applyFont="1" applyFill="1" applyBorder="1" applyAlignment="1">
      <alignment horizontal="center" vertical="center" wrapText="1"/>
    </xf>
    <xf numFmtId="0" fontId="23" fillId="0" borderId="0" xfId="5" applyFont="1" applyAlignment="1">
      <alignment vertical="center"/>
    </xf>
    <xf numFmtId="0" fontId="28" fillId="16" borderId="3" xfId="0" applyFont="1" applyFill="1" applyBorder="1" applyAlignment="1">
      <alignment horizontal="center" vertical="center"/>
    </xf>
    <xf numFmtId="0" fontId="28" fillId="16" borderId="2" xfId="0" applyFont="1" applyFill="1" applyBorder="1" applyAlignment="1">
      <alignment horizontal="center" vertical="center" wrapText="1"/>
    </xf>
    <xf numFmtId="0" fontId="26" fillId="3" borderId="0" xfId="0" applyFont="1" applyFill="1"/>
    <xf numFmtId="0" fontId="33" fillId="3" borderId="0" xfId="0" applyFont="1" applyFill="1" applyAlignment="1">
      <alignment vertical="center"/>
    </xf>
    <xf numFmtId="0" fontId="34" fillId="3" borderId="0" xfId="0" applyFont="1" applyFill="1"/>
    <xf numFmtId="0" fontId="24" fillId="3" borderId="0" xfId="0" applyFont="1" applyFill="1" applyAlignment="1">
      <alignment wrapText="1"/>
    </xf>
    <xf numFmtId="0" fontId="26" fillId="0" borderId="0" xfId="0" applyFont="1"/>
    <xf numFmtId="0" fontId="24" fillId="0" borderId="0" xfId="0" applyFont="1" applyAlignment="1">
      <alignment vertical="center"/>
    </xf>
    <xf numFmtId="0" fontId="12" fillId="0" borderId="0" xfId="7" applyFont="1"/>
    <xf numFmtId="0" fontId="18" fillId="17" borderId="0" xfId="7" applyFont="1" applyFill="1" applyAlignment="1">
      <alignment vertical="top"/>
    </xf>
    <xf numFmtId="0" fontId="37" fillId="3" borderId="0" xfId="0" applyFont="1" applyFill="1" applyAlignment="1">
      <alignment vertical="top"/>
    </xf>
    <xf numFmtId="0" fontId="35" fillId="3" borderId="0" xfId="0" applyFont="1" applyFill="1" applyAlignment="1">
      <alignment vertical="top"/>
    </xf>
    <xf numFmtId="0" fontId="24" fillId="3" borderId="0" xfId="0" applyFont="1" applyFill="1" applyAlignment="1">
      <alignment vertical="center"/>
    </xf>
    <xf numFmtId="0" fontId="5" fillId="0" borderId="0" xfId="0" applyFont="1" applyAlignment="1">
      <alignment vertical="top"/>
    </xf>
    <xf numFmtId="0" fontId="12" fillId="0" borderId="30" xfId="0" applyFont="1" applyBorder="1" applyAlignment="1">
      <alignment horizontal="left" vertical="center" wrapText="1"/>
    </xf>
    <xf numFmtId="0" fontId="25" fillId="2" borderId="22" xfId="12" applyFont="1" applyFill="1" applyBorder="1" applyAlignment="1">
      <alignment horizontal="center" vertical="center"/>
    </xf>
    <xf numFmtId="0" fontId="25" fillId="2" borderId="10" xfId="12" applyFont="1" applyFill="1" applyBorder="1" applyAlignment="1">
      <alignment horizontal="center" vertical="center" wrapText="1"/>
    </xf>
    <xf numFmtId="0" fontId="25" fillId="2" borderId="19" xfId="12" applyFont="1" applyFill="1" applyBorder="1" applyAlignment="1">
      <alignment horizontal="center" vertical="center" wrapText="1"/>
    </xf>
    <xf numFmtId="0" fontId="25" fillId="9" borderId="19" xfId="12" applyFont="1" applyFill="1" applyBorder="1" applyAlignment="1">
      <alignment horizontal="center" vertical="center"/>
    </xf>
    <xf numFmtId="0" fontId="25" fillId="10" borderId="11" xfId="12" applyFont="1" applyFill="1" applyBorder="1" applyAlignment="1">
      <alignment horizontal="center" vertical="center" wrapText="1"/>
    </xf>
    <xf numFmtId="0" fontId="38" fillId="11" borderId="0" xfId="4" applyFont="1" applyFill="1"/>
    <xf numFmtId="0" fontId="26" fillId="3" borderId="0" xfId="0" applyFont="1" applyFill="1" applyAlignment="1">
      <alignment vertical="top"/>
    </xf>
    <xf numFmtId="0" fontId="22" fillId="3" borderId="0" xfId="0" applyFont="1" applyFill="1" applyAlignment="1">
      <alignment vertical="top"/>
    </xf>
    <xf numFmtId="0" fontId="24" fillId="0" borderId="3" xfId="0" applyFont="1" applyBorder="1"/>
    <xf numFmtId="168" fontId="24" fillId="0" borderId="17" xfId="0" applyNumberFormat="1" applyFont="1" applyBorder="1"/>
    <xf numFmtId="164" fontId="24" fillId="0" borderId="17" xfId="0" applyNumberFormat="1" applyFont="1" applyBorder="1"/>
    <xf numFmtId="0" fontId="40" fillId="3" borderId="0" xfId="0" applyFont="1" applyFill="1" applyAlignment="1">
      <alignment horizontal="center" vertical="top" wrapText="1"/>
    </xf>
    <xf numFmtId="44" fontId="12" fillId="8" borderId="21" xfId="2" applyFont="1" applyFill="1" applyBorder="1" applyAlignment="1">
      <alignment horizontal="right"/>
    </xf>
    <xf numFmtId="44" fontId="12" fillId="20" borderId="20" xfId="2" applyFont="1" applyFill="1" applyBorder="1" applyAlignment="1">
      <alignment horizontal="right"/>
    </xf>
    <xf numFmtId="0" fontId="6" fillId="3" borderId="14" xfId="1" applyFont="1" applyFill="1" applyBorder="1" applyAlignment="1">
      <alignment vertical="center"/>
    </xf>
    <xf numFmtId="0" fontId="10" fillId="0" borderId="5" xfId="1" applyFont="1" applyBorder="1" applyAlignment="1">
      <alignment vertical="center"/>
    </xf>
    <xf numFmtId="0" fontId="24" fillId="11" borderId="0" xfId="0" applyFont="1" applyFill="1"/>
    <xf numFmtId="0" fontId="24" fillId="11" borderId="0" xfId="0" applyFont="1" applyFill="1" applyAlignment="1">
      <alignment vertical="center"/>
    </xf>
    <xf numFmtId="0" fontId="26" fillId="11" borderId="0" xfId="0" applyFont="1" applyFill="1"/>
    <xf numFmtId="0" fontId="42" fillId="0" borderId="0" xfId="0" applyFont="1" applyAlignment="1">
      <alignment horizontal="left" vertical="center" readingOrder="1"/>
    </xf>
    <xf numFmtId="0" fontId="28" fillId="22" borderId="0" xfId="0" applyFont="1" applyFill="1" applyAlignment="1">
      <alignment horizontal="center" vertical="center"/>
    </xf>
    <xf numFmtId="44" fontId="5" fillId="3" borderId="0" xfId="0" applyNumberFormat="1" applyFont="1" applyFill="1" applyAlignment="1">
      <alignment horizontal="center" vertical="center"/>
    </xf>
    <xf numFmtId="0" fontId="24" fillId="23" borderId="0" xfId="0" applyFont="1" applyFill="1"/>
    <xf numFmtId="0" fontId="41" fillId="3" borderId="0" xfId="0" applyFont="1" applyFill="1" applyAlignment="1">
      <alignment horizontal="center" vertical="top" wrapText="1"/>
    </xf>
    <xf numFmtId="0" fontId="46" fillId="12" borderId="0" xfId="4" applyFont="1" applyFill="1" applyAlignment="1">
      <alignment horizontal="left" vertical="center" indent="1"/>
    </xf>
    <xf numFmtId="0" fontId="26" fillId="3" borderId="0" xfId="0" applyFont="1" applyFill="1" applyAlignment="1">
      <alignment horizontal="left" vertical="center"/>
    </xf>
    <xf numFmtId="0" fontId="26" fillId="5" borderId="26" xfId="0" applyFont="1" applyFill="1" applyBorder="1" applyAlignment="1">
      <alignment horizontal="left" vertical="center" wrapText="1"/>
    </xf>
    <xf numFmtId="44" fontId="26" fillId="0" borderId="26" xfId="0" applyNumberFormat="1" applyFont="1" applyBorder="1"/>
    <xf numFmtId="0" fontId="25" fillId="9" borderId="39" xfId="0" applyFont="1" applyFill="1" applyBorder="1" applyAlignment="1">
      <alignment horizontal="center" vertical="center"/>
    </xf>
    <xf numFmtId="0" fontId="25" fillId="9" borderId="40" xfId="0" applyFont="1" applyFill="1" applyBorder="1" applyAlignment="1">
      <alignment horizontal="center" vertical="center"/>
    </xf>
    <xf numFmtId="0" fontId="25" fillId="9" borderId="40" xfId="0" applyFont="1" applyFill="1" applyBorder="1" applyAlignment="1">
      <alignment horizontal="center" vertical="center" wrapText="1"/>
    </xf>
    <xf numFmtId="0" fontId="25" fillId="2" borderId="40" xfId="0" applyFont="1" applyFill="1" applyBorder="1" applyAlignment="1">
      <alignment horizontal="center" vertical="center"/>
    </xf>
    <xf numFmtId="0" fontId="25" fillId="2" borderId="41" xfId="0" applyFont="1" applyFill="1" applyBorder="1" applyAlignment="1">
      <alignment horizontal="center" vertical="center"/>
    </xf>
    <xf numFmtId="0" fontId="26" fillId="0" borderId="42" xfId="0" applyFont="1" applyBorder="1" applyAlignment="1">
      <alignment horizontal="left" vertical="center"/>
    </xf>
    <xf numFmtId="44" fontId="26" fillId="0" borderId="43" xfId="0" applyNumberFormat="1" applyFont="1" applyBorder="1"/>
    <xf numFmtId="0" fontId="27" fillId="3" borderId="0" xfId="0" applyFont="1" applyFill="1" applyAlignment="1">
      <alignment horizontal="left"/>
    </xf>
    <xf numFmtId="44" fontId="12" fillId="22" borderId="38" xfId="2" applyFont="1" applyFill="1" applyBorder="1" applyAlignment="1">
      <alignment horizontal="right"/>
    </xf>
    <xf numFmtId="0" fontId="23" fillId="3" borderId="0" xfId="5" applyFont="1" applyFill="1" applyAlignment="1">
      <alignment vertical="center"/>
    </xf>
    <xf numFmtId="0" fontId="25" fillId="2" borderId="19" xfId="12" applyFont="1" applyFill="1" applyBorder="1" applyAlignment="1">
      <alignment horizontal="center" vertical="center"/>
    </xf>
    <xf numFmtId="44" fontId="12" fillId="8" borderId="8" xfId="2" applyFont="1" applyFill="1" applyBorder="1" applyAlignment="1">
      <alignment horizontal="right"/>
    </xf>
    <xf numFmtId="44" fontId="27" fillId="8" borderId="8" xfId="2" applyFont="1" applyFill="1" applyBorder="1" applyAlignment="1">
      <alignment horizontal="right" vertical="center"/>
    </xf>
    <xf numFmtId="44" fontId="27" fillId="10" borderId="8" xfId="2" applyFont="1" applyFill="1" applyBorder="1" applyAlignment="1">
      <alignment horizontal="right" vertical="center"/>
    </xf>
    <xf numFmtId="0" fontId="24" fillId="3" borderId="4" xfId="0" applyFont="1" applyFill="1" applyBorder="1"/>
    <xf numFmtId="44" fontId="26" fillId="3" borderId="26" xfId="0" applyNumberFormat="1" applyFont="1" applyFill="1" applyBorder="1"/>
    <xf numFmtId="44" fontId="26" fillId="3" borderId="43" xfId="0" applyNumberFormat="1" applyFont="1" applyFill="1" applyBorder="1"/>
    <xf numFmtId="0" fontId="20" fillId="12" borderId="0" xfId="4" applyFont="1" applyFill="1" applyBorder="1" applyAlignment="1">
      <alignment horizontal="center" vertical="center"/>
    </xf>
    <xf numFmtId="168" fontId="30" fillId="14" borderId="2" xfId="2" applyNumberFormat="1" applyFont="1" applyFill="1" applyBorder="1" applyAlignment="1">
      <alignment horizontal="center" vertical="center"/>
    </xf>
    <xf numFmtId="0" fontId="50" fillId="21" borderId="24" xfId="0" applyFont="1" applyFill="1" applyBorder="1" applyAlignment="1">
      <alignment horizontal="center" vertical="center"/>
    </xf>
    <xf numFmtId="2" fontId="50" fillId="21" borderId="2" xfId="3" applyNumberFormat="1" applyFont="1" applyFill="1" applyBorder="1" applyAlignment="1">
      <alignment horizontal="center" vertical="center"/>
    </xf>
    <xf numFmtId="0" fontId="50" fillId="21" borderId="2" xfId="0" applyFont="1" applyFill="1" applyBorder="1" applyAlignment="1">
      <alignment vertical="center"/>
    </xf>
    <xf numFmtId="2" fontId="50" fillId="21" borderId="2" xfId="0" applyNumberFormat="1" applyFont="1" applyFill="1" applyBorder="1" applyAlignment="1">
      <alignment horizontal="center" vertical="center"/>
    </xf>
    <xf numFmtId="0" fontId="32" fillId="0" borderId="5" xfId="1" applyFont="1" applyBorder="1" applyAlignment="1">
      <alignment vertical="center"/>
    </xf>
    <xf numFmtId="0" fontId="27" fillId="8" borderId="62" xfId="0" applyFont="1" applyFill="1" applyBorder="1" applyAlignment="1">
      <alignment vertical="center" wrapText="1"/>
    </xf>
    <xf numFmtId="0" fontId="27" fillId="8" borderId="61" xfId="0" applyFont="1" applyFill="1" applyBorder="1" applyAlignment="1">
      <alignment vertical="center" wrapText="1"/>
    </xf>
    <xf numFmtId="0" fontId="27" fillId="8" borderId="63" xfId="0" applyFont="1" applyFill="1" applyBorder="1" applyAlignment="1">
      <alignment vertical="center" wrapText="1"/>
    </xf>
    <xf numFmtId="0" fontId="27" fillId="8" borderId="64" xfId="0" applyFont="1" applyFill="1" applyBorder="1" applyAlignment="1">
      <alignment vertical="center" wrapText="1"/>
    </xf>
    <xf numFmtId="0" fontId="27" fillId="8" borderId="65" xfId="0" applyFont="1" applyFill="1" applyBorder="1" applyAlignment="1">
      <alignment vertical="center" wrapText="1"/>
    </xf>
    <xf numFmtId="9" fontId="52" fillId="0" borderId="30" xfId="3" applyFont="1" applyBorder="1" applyAlignment="1">
      <alignment vertical="center" wrapText="1"/>
    </xf>
    <xf numFmtId="0" fontId="28" fillId="16" borderId="80" xfId="0" applyFont="1" applyFill="1" applyBorder="1" applyAlignment="1">
      <alignment horizontal="center" vertical="center" wrapText="1"/>
    </xf>
    <xf numFmtId="44" fontId="26" fillId="0" borderId="81" xfId="0" applyNumberFormat="1" applyFont="1" applyBorder="1"/>
    <xf numFmtId="0" fontId="30" fillId="6" borderId="78"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30" fillId="6" borderId="77" xfId="0" applyFont="1" applyFill="1" applyBorder="1" applyAlignment="1">
      <alignment vertical="center" wrapText="1"/>
    </xf>
    <xf numFmtId="0" fontId="30" fillId="6" borderId="78" xfId="0" applyFont="1" applyFill="1" applyBorder="1" applyAlignment="1">
      <alignment vertical="center" wrapText="1"/>
    </xf>
    <xf numFmtId="170" fontId="47" fillId="0" borderId="1" xfId="0" applyNumberFormat="1" applyFont="1" applyBorder="1" applyAlignment="1">
      <alignment horizontal="center" vertical="center"/>
    </xf>
    <xf numFmtId="171" fontId="47" fillId="0" borderId="1" xfId="0" applyNumberFormat="1" applyFont="1" applyBorder="1" applyAlignment="1">
      <alignment horizontal="center" vertical="center"/>
    </xf>
    <xf numFmtId="0" fontId="47" fillId="3" borderId="1" xfId="0" applyFont="1" applyFill="1" applyBorder="1" applyAlignment="1">
      <alignment horizontal="center" vertical="center"/>
    </xf>
    <xf numFmtId="0" fontId="48" fillId="3" borderId="0" xfId="0" applyFont="1" applyFill="1"/>
    <xf numFmtId="0" fontId="30" fillId="3" borderId="0" xfId="0" applyFont="1" applyFill="1"/>
    <xf numFmtId="0" fontId="47" fillId="3" borderId="0" xfId="0" applyFont="1" applyFill="1"/>
    <xf numFmtId="0" fontId="36" fillId="0" borderId="42" xfId="0" applyFont="1" applyBorder="1" applyAlignment="1">
      <alignment horizontal="left" vertical="center"/>
    </xf>
    <xf numFmtId="2" fontId="50" fillId="21" borderId="2" xfId="0" quotePrefix="1" applyNumberFormat="1" applyFont="1" applyFill="1" applyBorder="1" applyAlignment="1">
      <alignment horizontal="center" vertical="center"/>
    </xf>
    <xf numFmtId="44" fontId="26" fillId="3" borderId="0" xfId="0" applyNumberFormat="1" applyFont="1" applyFill="1"/>
    <xf numFmtId="0" fontId="51" fillId="3" borderId="0" xfId="6" applyFont="1" applyFill="1"/>
    <xf numFmtId="44" fontId="49" fillId="10" borderId="8" xfId="2" applyFont="1" applyFill="1" applyBorder="1" applyAlignment="1">
      <alignment horizontal="right" vertical="center"/>
    </xf>
    <xf numFmtId="169" fontId="44" fillId="3" borderId="0" xfId="2" applyNumberFormat="1" applyFont="1" applyFill="1"/>
    <xf numFmtId="169" fontId="45" fillId="3" borderId="0" xfId="0" applyNumberFormat="1" applyFont="1" applyFill="1"/>
    <xf numFmtId="0" fontId="11" fillId="3" borderId="0" xfId="0" applyFont="1" applyFill="1"/>
    <xf numFmtId="0" fontId="11" fillId="3" borderId="0" xfId="0" applyFont="1" applyFill="1" applyAlignment="1">
      <alignment horizontal="right"/>
    </xf>
    <xf numFmtId="0" fontId="30" fillId="3" borderId="0" xfId="1" applyFont="1" applyFill="1" applyAlignment="1">
      <alignment horizontal="left" vertical="center"/>
    </xf>
    <xf numFmtId="0" fontId="31" fillId="3" borderId="0" xfId="1" applyFont="1" applyFill="1" applyAlignment="1">
      <alignment horizontal="left" vertical="center"/>
    </xf>
    <xf numFmtId="0" fontId="54" fillId="3" borderId="0" xfId="7" applyFont="1" applyFill="1"/>
    <xf numFmtId="0" fontId="11" fillId="3" borderId="0" xfId="0" applyFont="1" applyFill="1" applyAlignment="1">
      <alignment horizontal="left"/>
    </xf>
    <xf numFmtId="0" fontId="29" fillId="3" borderId="0" xfId="0" applyFont="1" applyFill="1" applyAlignment="1">
      <alignment horizontal="center" vertical="center" wrapText="1"/>
    </xf>
    <xf numFmtId="0" fontId="30" fillId="3" borderId="78" xfId="0" applyFont="1" applyFill="1" applyBorder="1" applyAlignment="1">
      <alignment vertical="center" wrapText="1"/>
    </xf>
    <xf numFmtId="2" fontId="50" fillId="3" borderId="2" xfId="3" applyNumberFormat="1" applyFont="1" applyFill="1" applyBorder="1" applyAlignment="1">
      <alignment horizontal="center" vertical="center"/>
    </xf>
    <xf numFmtId="2" fontId="50" fillId="3" borderId="2" xfId="0" applyNumberFormat="1" applyFont="1" applyFill="1" applyBorder="1" applyAlignment="1">
      <alignment horizontal="center" vertical="center"/>
    </xf>
    <xf numFmtId="0" fontId="50" fillId="3" borderId="24" xfId="0" applyFont="1" applyFill="1" applyBorder="1" applyAlignment="1">
      <alignment horizontal="center" vertical="center"/>
    </xf>
    <xf numFmtId="9" fontId="30" fillId="3" borderId="16" xfId="0" applyNumberFormat="1" applyFont="1" applyFill="1" applyBorder="1" applyAlignment="1">
      <alignment horizontal="center" vertical="center" wrapText="1"/>
    </xf>
    <xf numFmtId="9" fontId="30" fillId="3" borderId="16" xfId="0" applyNumberFormat="1" applyFont="1" applyFill="1" applyBorder="1" applyAlignment="1">
      <alignment vertical="center" wrapText="1"/>
    </xf>
    <xf numFmtId="0" fontId="30" fillId="3" borderId="38" xfId="0" applyFont="1" applyFill="1" applyBorder="1" applyAlignment="1">
      <alignment vertical="center" wrapText="1"/>
    </xf>
    <xf numFmtId="0" fontId="30" fillId="3" borderId="0" xfId="0" applyFont="1" applyFill="1" applyAlignment="1">
      <alignment vertical="center" wrapText="1"/>
    </xf>
    <xf numFmtId="0" fontId="28" fillId="22" borderId="88" xfId="0" applyFont="1" applyFill="1" applyBorder="1" applyAlignment="1">
      <alignment horizontal="center" vertical="center" wrapText="1"/>
    </xf>
    <xf numFmtId="170" fontId="47" fillId="3" borderId="0" xfId="0" applyNumberFormat="1" applyFont="1" applyFill="1" applyAlignment="1">
      <alignment horizontal="center" vertical="center"/>
    </xf>
    <xf numFmtId="171" fontId="47" fillId="3" borderId="0" xfId="0" applyNumberFormat="1" applyFont="1" applyFill="1" applyAlignment="1">
      <alignment horizontal="center" vertical="center"/>
    </xf>
    <xf numFmtId="172" fontId="47" fillId="3" borderId="0" xfId="0" applyNumberFormat="1" applyFont="1" applyFill="1" applyAlignment="1">
      <alignment horizontal="center" vertical="center"/>
    </xf>
    <xf numFmtId="0" fontId="47" fillId="3" borderId="0" xfId="0" applyFont="1" applyFill="1" applyAlignment="1">
      <alignment horizontal="center" vertical="center"/>
    </xf>
    <xf numFmtId="0" fontId="27" fillId="21" borderId="12" xfId="0" applyFont="1" applyFill="1" applyBorder="1"/>
    <xf numFmtId="0" fontId="27" fillId="21" borderId="89" xfId="0" applyFont="1" applyFill="1" applyBorder="1"/>
    <xf numFmtId="0" fontId="25" fillId="9" borderId="2" xfId="12" applyFont="1" applyFill="1" applyBorder="1" applyAlignment="1">
      <alignment horizontal="center" vertical="center"/>
    </xf>
    <xf numFmtId="0" fontId="25" fillId="24" borderId="90" xfId="12" applyFont="1" applyFill="1" applyBorder="1" applyAlignment="1">
      <alignment horizontal="center" vertical="center"/>
    </xf>
    <xf numFmtId="168" fontId="30" fillId="3" borderId="3" xfId="2" applyNumberFormat="1" applyFont="1" applyFill="1" applyBorder="1" applyAlignment="1">
      <alignment horizontal="center" vertical="center"/>
    </xf>
    <xf numFmtId="0" fontId="18" fillId="3" borderId="0" xfId="7" applyFont="1" applyFill="1" applyAlignment="1">
      <alignment vertical="top"/>
    </xf>
    <xf numFmtId="0" fontId="55" fillId="23" borderId="0" xfId="0" applyFont="1" applyFill="1"/>
    <xf numFmtId="0" fontId="24" fillId="3" borderId="62" xfId="0" applyFont="1" applyFill="1" applyBorder="1"/>
    <xf numFmtId="0" fontId="25" fillId="9" borderId="93" xfId="0" applyFont="1" applyFill="1" applyBorder="1" applyAlignment="1">
      <alignment horizontal="center" vertical="center"/>
    </xf>
    <xf numFmtId="0" fontId="25" fillId="9" borderId="94" xfId="0" applyFont="1" applyFill="1" applyBorder="1" applyAlignment="1">
      <alignment horizontal="center" vertical="center" wrapText="1"/>
    </xf>
    <xf numFmtId="0" fontId="28" fillId="22" borderId="3" xfId="0" applyFont="1" applyFill="1" applyBorder="1" applyAlignment="1">
      <alignment horizontal="center" vertical="center"/>
    </xf>
    <xf numFmtId="168" fontId="30" fillId="3" borderId="2" xfId="2" applyNumberFormat="1" applyFont="1" applyFill="1" applyBorder="1" applyAlignment="1">
      <alignment horizontal="center" vertical="center"/>
    </xf>
    <xf numFmtId="169" fontId="4" fillId="3" borderId="0" xfId="2" applyNumberFormat="1" applyFont="1" applyFill="1"/>
    <xf numFmtId="0" fontId="55" fillId="3" borderId="0" xfId="0" applyFont="1" applyFill="1"/>
    <xf numFmtId="0" fontId="43" fillId="3" borderId="0" xfId="0" applyFont="1" applyFill="1" applyAlignment="1">
      <alignment vertical="top"/>
    </xf>
    <xf numFmtId="168" fontId="30" fillId="3" borderId="0" xfId="2" applyNumberFormat="1" applyFont="1" applyFill="1" applyBorder="1" applyAlignment="1">
      <alignment horizontal="center" vertical="center"/>
    </xf>
    <xf numFmtId="0" fontId="5" fillId="23" borderId="0" xfId="0" applyFont="1" applyFill="1" applyAlignment="1">
      <alignment vertical="top"/>
    </xf>
    <xf numFmtId="0" fontId="56" fillId="23" borderId="0" xfId="0" applyFont="1" applyFill="1" applyAlignment="1">
      <alignment vertical="top"/>
    </xf>
    <xf numFmtId="0" fontId="5" fillId="23" borderId="0" xfId="0" applyFont="1" applyFill="1" applyAlignment="1">
      <alignment horizontal="right" vertical="top"/>
    </xf>
    <xf numFmtId="0" fontId="56" fillId="3" borderId="0" xfId="0" applyFont="1" applyFill="1" applyAlignment="1">
      <alignment vertical="top"/>
    </xf>
    <xf numFmtId="0" fontId="12" fillId="3" borderId="0" xfId="7" applyFont="1" applyFill="1" applyAlignment="1">
      <alignment vertical="top"/>
    </xf>
    <xf numFmtId="169" fontId="44" fillId="3" borderId="0" xfId="2" applyNumberFormat="1" applyFont="1" applyFill="1" applyAlignment="1">
      <alignment horizontal="center" vertical="center"/>
    </xf>
    <xf numFmtId="0" fontId="24" fillId="23" borderId="0" xfId="0" applyFont="1" applyFill="1" applyAlignment="1">
      <alignment horizontal="right"/>
    </xf>
    <xf numFmtId="0" fontId="57" fillId="3" borderId="0" xfId="0" applyFont="1" applyFill="1"/>
    <xf numFmtId="0" fontId="24" fillId="3" borderId="0" xfId="0" applyFont="1" applyFill="1" applyAlignment="1">
      <alignment horizontal="right"/>
    </xf>
    <xf numFmtId="0" fontId="5" fillId="3" borderId="0" xfId="0" applyFont="1" applyFill="1" applyAlignment="1">
      <alignment horizontal="center" vertical="center"/>
    </xf>
    <xf numFmtId="0" fontId="5" fillId="3" borderId="0" xfId="0" applyFont="1" applyFill="1" applyAlignment="1">
      <alignment horizontal="center" vertical="top"/>
    </xf>
    <xf numFmtId="0" fontId="25" fillId="2" borderId="104" xfId="12" applyFont="1" applyFill="1" applyBorder="1" applyAlignment="1">
      <alignment horizontal="center" vertical="center"/>
    </xf>
    <xf numFmtId="0" fontId="25" fillId="2" borderId="105" xfId="12" applyFont="1" applyFill="1" applyBorder="1" applyAlignment="1">
      <alignment horizontal="center" vertical="center"/>
    </xf>
    <xf numFmtId="0" fontId="25" fillId="2" borderId="106" xfId="12" applyFont="1" applyFill="1" applyBorder="1" applyAlignment="1">
      <alignment horizontal="center" vertical="center"/>
    </xf>
    <xf numFmtId="0" fontId="25" fillId="2" borderId="107" xfId="12" applyFont="1" applyFill="1" applyBorder="1" applyAlignment="1">
      <alignment horizontal="center" vertical="center"/>
    </xf>
    <xf numFmtId="0" fontId="29" fillId="3" borderId="23" xfId="0" applyFont="1" applyFill="1" applyBorder="1" applyAlignment="1">
      <alignment horizontal="center" vertical="center" wrapText="1"/>
    </xf>
    <xf numFmtId="0" fontId="58" fillId="11" borderId="0" xfId="4" applyFont="1" applyFill="1"/>
    <xf numFmtId="0" fontId="21" fillId="3" borderId="0" xfId="13" applyAlignment="1"/>
    <xf numFmtId="0" fontId="58" fillId="3" borderId="0" xfId="4" applyFont="1" applyFill="1"/>
    <xf numFmtId="0" fontId="10" fillId="3" borderId="0" xfId="6" applyFill="1"/>
    <xf numFmtId="0" fontId="24" fillId="0" borderId="2" xfId="0" applyFont="1" applyBorder="1"/>
    <xf numFmtId="0" fontId="24" fillId="3" borderId="9" xfId="0" applyFont="1" applyFill="1" applyBorder="1"/>
    <xf numFmtId="0" fontId="24" fillId="3" borderId="14" xfId="0" applyFont="1" applyFill="1" applyBorder="1"/>
    <xf numFmtId="0" fontId="24" fillId="3" borderId="2" xfId="0" applyFont="1" applyFill="1" applyBorder="1"/>
    <xf numFmtId="0" fontId="24" fillId="3" borderId="15" xfId="0" applyFont="1" applyFill="1" applyBorder="1"/>
    <xf numFmtId="0" fontId="24" fillId="0" borderId="7" xfId="0" applyFont="1" applyBorder="1"/>
    <xf numFmtId="0" fontId="24" fillId="0" borderId="9" xfId="0" applyFont="1" applyBorder="1"/>
    <xf numFmtId="0" fontId="24" fillId="3" borderId="0" xfId="0" applyFont="1" applyFill="1" applyAlignment="1">
      <alignment vertical="top"/>
    </xf>
    <xf numFmtId="0" fontId="24" fillId="3" borderId="16" xfId="0" applyFont="1" applyFill="1" applyBorder="1"/>
    <xf numFmtId="0" fontId="24" fillId="3" borderId="37" xfId="0" applyFont="1" applyFill="1" applyBorder="1" applyAlignment="1">
      <alignment vertical="top"/>
    </xf>
    <xf numFmtId="0" fontId="24" fillId="0" borderId="4" xfId="0" applyFont="1" applyBorder="1"/>
    <xf numFmtId="0" fontId="24" fillId="3" borderId="7" xfId="0" applyFont="1" applyFill="1" applyBorder="1"/>
    <xf numFmtId="0" fontId="24" fillId="3" borderId="3" xfId="0" applyFont="1" applyFill="1" applyBorder="1"/>
    <xf numFmtId="0" fontId="58" fillId="3" borderId="0" xfId="4" applyFont="1" applyFill="1" applyBorder="1" applyAlignment="1">
      <alignment vertical="center"/>
    </xf>
    <xf numFmtId="0" fontId="59" fillId="0" borderId="62" xfId="0" applyFont="1" applyBorder="1"/>
    <xf numFmtId="0" fontId="59" fillId="0" borderId="0" xfId="0" applyFont="1"/>
    <xf numFmtId="0" fontId="28" fillId="22" borderId="88" xfId="0" applyFont="1" applyFill="1" applyBorder="1" applyAlignment="1">
      <alignment horizontal="center" vertical="center"/>
    </xf>
    <xf numFmtId="0" fontId="10" fillId="3" borderId="0" xfId="0" applyFont="1" applyFill="1"/>
    <xf numFmtId="0" fontId="28" fillId="16" borderId="17" xfId="0" applyFont="1" applyFill="1" applyBorder="1" applyAlignment="1">
      <alignment horizontal="center" vertical="center"/>
    </xf>
    <xf numFmtId="0" fontId="28" fillId="16" borderId="4" xfId="0" applyFont="1" applyFill="1" applyBorder="1" applyAlignment="1">
      <alignment horizontal="center" vertical="center"/>
    </xf>
    <xf numFmtId="0" fontId="29" fillId="13" borderId="3" xfId="0" applyFont="1" applyFill="1" applyBorder="1" applyAlignment="1">
      <alignment horizontal="center" vertical="center" wrapText="1"/>
    </xf>
    <xf numFmtId="0" fontId="29" fillId="13" borderId="17" xfId="0" applyFont="1" applyFill="1" applyBorder="1" applyAlignment="1">
      <alignment horizontal="center" vertical="center" wrapText="1"/>
    </xf>
    <xf numFmtId="0" fontId="29" fillId="13" borderId="4" xfId="0" applyFont="1" applyFill="1" applyBorder="1" applyAlignment="1">
      <alignment horizontal="center" vertical="center" wrapText="1"/>
    </xf>
    <xf numFmtId="0" fontId="30" fillId="6" borderId="7" xfId="0" applyFont="1" applyFill="1" applyBorder="1" applyAlignment="1">
      <alignment vertical="center"/>
    </xf>
    <xf numFmtId="2" fontId="31" fillId="15" borderId="2" xfId="0" applyNumberFormat="1" applyFont="1" applyFill="1" applyBorder="1" applyAlignment="1">
      <alignment horizontal="center" vertical="center"/>
    </xf>
    <xf numFmtId="9" fontId="30" fillId="3" borderId="9" xfId="0" applyNumberFormat="1" applyFont="1" applyFill="1" applyBorder="1" applyAlignment="1">
      <alignment horizontal="center" vertical="center" wrapText="1"/>
    </xf>
    <xf numFmtId="0" fontId="30" fillId="6" borderId="9" xfId="0" applyFont="1" applyFill="1" applyBorder="1" applyAlignment="1">
      <alignment vertical="center"/>
    </xf>
    <xf numFmtId="0" fontId="50" fillId="3" borderId="2" xfId="0" applyFont="1" applyFill="1" applyBorder="1" applyAlignment="1">
      <alignment vertical="center"/>
    </xf>
    <xf numFmtId="2" fontId="31" fillId="3" borderId="9" xfId="0" applyNumberFormat="1" applyFont="1" applyFill="1" applyBorder="1" applyAlignment="1">
      <alignment horizontal="center" vertical="center"/>
    </xf>
    <xf numFmtId="0" fontId="29" fillId="13" borderId="25" xfId="0" applyFont="1" applyFill="1" applyBorder="1" applyAlignment="1">
      <alignment horizontal="center" vertical="center" wrapText="1"/>
    </xf>
    <xf numFmtId="2" fontId="31" fillId="15" borderId="9" xfId="0" applyNumberFormat="1" applyFont="1" applyFill="1" applyBorder="1" applyAlignment="1">
      <alignment horizontal="center" vertical="center"/>
    </xf>
    <xf numFmtId="0" fontId="30" fillId="3" borderId="16" xfId="0" applyFont="1" applyFill="1" applyBorder="1" applyAlignment="1">
      <alignment vertical="center" wrapText="1"/>
    </xf>
    <xf numFmtId="0" fontId="10" fillId="0" borderId="0" xfId="6"/>
    <xf numFmtId="0" fontId="10" fillId="3" borderId="0" xfId="6" applyFill="1" applyAlignment="1">
      <alignment horizontal="left" wrapText="1"/>
    </xf>
    <xf numFmtId="0" fontId="24" fillId="3" borderId="2" xfId="0" applyFont="1" applyFill="1" applyBorder="1" applyAlignment="1">
      <alignment vertical="center"/>
    </xf>
    <xf numFmtId="0" fontId="24" fillId="3" borderId="2" xfId="0" applyFont="1" applyFill="1" applyBorder="1" applyAlignment="1">
      <alignment vertical="top"/>
    </xf>
    <xf numFmtId="0" fontId="24" fillId="0" borderId="0" xfId="0" applyFont="1" applyAlignment="1">
      <alignment wrapText="1"/>
    </xf>
    <xf numFmtId="0" fontId="24" fillId="0" borderId="79" xfId="0" applyFont="1" applyBorder="1"/>
    <xf numFmtId="0" fontId="25" fillId="2" borderId="22" xfId="12" applyFont="1" applyFill="1" applyBorder="1" applyAlignment="1">
      <alignment horizontal="center" vertical="center" wrapText="1"/>
    </xf>
    <xf numFmtId="0" fontId="36" fillId="3" borderId="118" xfId="0" applyFont="1" applyFill="1" applyBorder="1"/>
    <xf numFmtId="0" fontId="10" fillId="3" borderId="5" xfId="1" applyFont="1" applyFill="1" applyBorder="1" applyAlignment="1">
      <alignment vertical="center"/>
    </xf>
    <xf numFmtId="0" fontId="32" fillId="3" borderId="5" xfId="1" applyFont="1" applyFill="1" applyBorder="1" applyAlignment="1">
      <alignment horizontal="left" vertical="center"/>
    </xf>
    <xf numFmtId="0" fontId="10" fillId="0" borderId="0" xfId="1" applyFont="1" applyAlignment="1">
      <alignment vertical="center"/>
    </xf>
    <xf numFmtId="0" fontId="32" fillId="3" borderId="0" xfId="1" applyFont="1" applyFill="1" applyAlignment="1">
      <alignment vertical="center"/>
    </xf>
    <xf numFmtId="0" fontId="22" fillId="3" borderId="0" xfId="0" applyFont="1" applyFill="1"/>
    <xf numFmtId="0" fontId="10" fillId="3" borderId="0" xfId="6" applyFill="1" applyAlignment="1">
      <alignment vertical="top"/>
    </xf>
    <xf numFmtId="0" fontId="10" fillId="3" borderId="0" xfId="6" applyFill="1" applyAlignment="1">
      <alignment vertical="top" wrapText="1"/>
    </xf>
    <xf numFmtId="0" fontId="32" fillId="3" borderId="0" xfId="6" applyFont="1" applyFill="1" applyAlignment="1">
      <alignment vertical="top"/>
    </xf>
    <xf numFmtId="0" fontId="27" fillId="18" borderId="12" xfId="0" applyFont="1" applyFill="1" applyBorder="1" applyProtection="1">
      <protection locked="0"/>
    </xf>
    <xf numFmtId="0" fontId="27" fillId="18" borderId="8" xfId="0" applyFont="1" applyFill="1" applyBorder="1" applyAlignment="1" applyProtection="1">
      <alignment horizontal="left" vertical="center"/>
      <protection locked="0"/>
    </xf>
    <xf numFmtId="44" fontId="12" fillId="18" borderId="8" xfId="2" applyFont="1" applyFill="1" applyBorder="1" applyAlignment="1" applyProtection="1">
      <alignment horizontal="right" vertical="center"/>
      <protection locked="0"/>
    </xf>
    <xf numFmtId="0" fontId="12" fillId="19" borderId="8" xfId="0" applyFont="1" applyFill="1" applyBorder="1" applyAlignment="1" applyProtection="1">
      <alignment horizontal="right"/>
      <protection locked="0"/>
    </xf>
    <xf numFmtId="44" fontId="27" fillId="19" borderId="8" xfId="2" applyFont="1" applyFill="1" applyBorder="1" applyAlignment="1" applyProtection="1">
      <alignment horizontal="right" vertical="center"/>
      <protection locked="0"/>
    </xf>
    <xf numFmtId="0" fontId="27" fillId="18" borderId="8" xfId="0" applyFont="1" applyFill="1" applyBorder="1" applyAlignment="1" applyProtection="1">
      <alignment horizontal="left" vertical="center" wrapText="1"/>
      <protection locked="0"/>
    </xf>
    <xf numFmtId="0" fontId="27" fillId="18" borderId="13" xfId="0" applyFont="1" applyFill="1" applyBorder="1" applyAlignment="1" applyProtection="1">
      <alignment horizontal="left" vertical="center"/>
      <protection locked="0"/>
    </xf>
    <xf numFmtId="0" fontId="27" fillId="18" borderId="12" xfId="0" applyFont="1" applyFill="1" applyBorder="1" applyAlignment="1" applyProtection="1">
      <alignment wrapText="1"/>
      <protection locked="0"/>
    </xf>
    <xf numFmtId="0" fontId="24" fillId="3" borderId="0" xfId="0" applyFont="1" applyFill="1" applyProtection="1">
      <protection locked="0"/>
    </xf>
    <xf numFmtId="44" fontId="26" fillId="18" borderId="26" xfId="0" applyNumberFormat="1" applyFont="1" applyFill="1" applyBorder="1" applyProtection="1">
      <protection locked="0"/>
    </xf>
    <xf numFmtId="0" fontId="52" fillId="18" borderId="42" xfId="0" applyFont="1" applyFill="1" applyBorder="1" applyAlignment="1" applyProtection="1">
      <alignment horizontal="left" vertical="center"/>
      <protection locked="0"/>
    </xf>
    <xf numFmtId="0" fontId="26" fillId="18" borderId="26" xfId="0" applyFont="1" applyFill="1" applyBorder="1" applyAlignment="1" applyProtection="1">
      <alignment horizontal="left" vertical="center" wrapText="1"/>
      <protection locked="0"/>
    </xf>
    <xf numFmtId="0" fontId="60" fillId="3" borderId="0" xfId="0" applyFont="1" applyFill="1" applyAlignment="1">
      <alignment vertical="top" wrapText="1"/>
    </xf>
    <xf numFmtId="0" fontId="60" fillId="3" borderId="0" xfId="0" applyFont="1" applyFill="1" applyAlignment="1">
      <alignment vertical="top"/>
    </xf>
    <xf numFmtId="0" fontId="12" fillId="25" borderId="82" xfId="0" applyFont="1" applyFill="1" applyBorder="1"/>
    <xf numFmtId="0" fontId="12" fillId="25" borderId="69" xfId="0" applyFont="1" applyFill="1" applyBorder="1"/>
    <xf numFmtId="0" fontId="12" fillId="25" borderId="103" xfId="0" applyFont="1" applyFill="1" applyBorder="1"/>
    <xf numFmtId="0" fontId="12" fillId="25" borderId="101" xfId="0" applyFont="1" applyFill="1" applyBorder="1"/>
    <xf numFmtId="0" fontId="12" fillId="25" borderId="83" xfId="0" applyFont="1" applyFill="1" applyBorder="1"/>
    <xf numFmtId="0" fontId="12" fillId="25" borderId="70" xfId="0" applyFont="1" applyFill="1" applyBorder="1"/>
    <xf numFmtId="0" fontId="12" fillId="25" borderId="100" xfId="0" applyFont="1" applyFill="1" applyBorder="1"/>
    <xf numFmtId="0" fontId="12" fillId="25" borderId="102" xfId="0" applyFont="1" applyFill="1" applyBorder="1"/>
    <xf numFmtId="173" fontId="12" fillId="18" borderId="8" xfId="2" applyNumberFormat="1" applyFont="1" applyFill="1" applyBorder="1" applyAlignment="1" applyProtection="1">
      <alignment horizontal="right" vertical="center"/>
      <protection locked="0"/>
    </xf>
    <xf numFmtId="0" fontId="24" fillId="26" borderId="0" xfId="0" applyFont="1" applyFill="1"/>
    <xf numFmtId="0" fontId="4" fillId="26" borderId="0" xfId="1" applyFont="1" applyFill="1" applyAlignment="1">
      <alignment horizontal="center" vertical="center" wrapText="1"/>
    </xf>
    <xf numFmtId="0" fontId="3" fillId="26" borderId="0" xfId="1" applyFont="1" applyFill="1" applyAlignment="1">
      <alignment vertical="center"/>
    </xf>
    <xf numFmtId="0" fontId="61" fillId="3" borderId="0" xfId="13" applyFont="1" applyAlignment="1"/>
    <xf numFmtId="0" fontId="24" fillId="26" borderId="0" xfId="0" applyFont="1" applyFill="1" applyAlignment="1">
      <alignment horizontal="left"/>
    </xf>
    <xf numFmtId="0" fontId="4" fillId="26" borderId="0" xfId="1" applyFont="1" applyFill="1" applyAlignment="1">
      <alignment horizontal="left" vertical="center" wrapText="1"/>
    </xf>
    <xf numFmtId="0" fontId="3" fillId="26" borderId="0" xfId="1" applyFont="1" applyFill="1" applyAlignment="1">
      <alignment horizontal="left" vertical="center"/>
    </xf>
    <xf numFmtId="0" fontId="3" fillId="26" borderId="0" xfId="1" applyFont="1" applyFill="1" applyAlignment="1">
      <alignment horizontal="center" vertical="center"/>
    </xf>
    <xf numFmtId="0" fontId="3" fillId="26" borderId="0" xfId="1" applyFont="1" applyFill="1" applyAlignment="1">
      <alignment horizontal="left"/>
    </xf>
    <xf numFmtId="0" fontId="5" fillId="26" borderId="0" xfId="1" applyFont="1" applyFill="1" applyAlignment="1">
      <alignment horizontal="left"/>
    </xf>
    <xf numFmtId="0" fontId="5" fillId="26" borderId="0" xfId="1" applyFont="1" applyFill="1" applyAlignment="1">
      <alignment horizontal="left" vertical="center" wrapText="1"/>
    </xf>
    <xf numFmtId="0" fontId="5" fillId="26" borderId="0" xfId="1" applyFont="1" applyFill="1" applyAlignment="1">
      <alignment horizontal="left" vertical="center"/>
    </xf>
    <xf numFmtId="0" fontId="5" fillId="26" borderId="0" xfId="1" applyFont="1" applyFill="1" applyAlignment="1">
      <alignment horizontal="center" vertical="center"/>
    </xf>
    <xf numFmtId="0" fontId="34" fillId="26" borderId="79" xfId="0" applyFont="1" applyFill="1" applyBorder="1" applyAlignment="1">
      <alignment horizontal="center" vertical="center" wrapText="1"/>
    </xf>
    <xf numFmtId="0" fontId="34" fillId="26" borderId="79" xfId="0" applyFont="1" applyFill="1" applyBorder="1" applyAlignment="1">
      <alignment vertical="center" wrapText="1"/>
    </xf>
    <xf numFmtId="0" fontId="34" fillId="26" borderId="54" xfId="0" applyFont="1" applyFill="1" applyBorder="1" applyAlignment="1">
      <alignment horizontal="center" vertical="center" wrapText="1"/>
    </xf>
    <xf numFmtId="0" fontId="25" fillId="26" borderId="27" xfId="0" applyFont="1" applyFill="1" applyBorder="1" applyAlignment="1">
      <alignment horizontal="center"/>
    </xf>
    <xf numFmtId="0" fontId="25" fillId="26" borderId="28" xfId="0" applyFont="1" applyFill="1" applyBorder="1" applyAlignment="1">
      <alignment horizontal="center"/>
    </xf>
    <xf numFmtId="0" fontId="25" fillId="26" borderId="29" xfId="0" applyFont="1" applyFill="1" applyBorder="1" applyAlignment="1">
      <alignment horizontal="center"/>
    </xf>
    <xf numFmtId="0" fontId="20" fillId="27" borderId="0" xfId="4" applyFont="1" applyFill="1" applyAlignment="1">
      <alignment horizontal="left" vertical="center" indent="1"/>
    </xf>
    <xf numFmtId="0" fontId="38" fillId="27" borderId="0" xfId="4" applyFont="1" applyFill="1"/>
    <xf numFmtId="0" fontId="58" fillId="27" borderId="0" xfId="4" applyFont="1" applyFill="1"/>
    <xf numFmtId="0" fontId="5" fillId="27" borderId="0" xfId="1" applyFont="1" applyFill="1" applyAlignment="1">
      <alignment wrapText="1"/>
    </xf>
    <xf numFmtId="0" fontId="5" fillId="27" borderId="0" xfId="1" applyFont="1" applyFill="1"/>
    <xf numFmtId="0" fontId="38" fillId="28" borderId="0" xfId="4" applyFont="1" applyFill="1"/>
    <xf numFmtId="10" fontId="30" fillId="18" borderId="9" xfId="0" applyNumberFormat="1" applyFont="1" applyFill="1" applyBorder="1" applyAlignment="1">
      <alignment horizontal="center" vertical="center" wrapText="1"/>
    </xf>
    <xf numFmtId="3" fontId="50" fillId="21" borderId="2" xfId="3" applyNumberFormat="1" applyFont="1" applyFill="1" applyBorder="1" applyAlignment="1">
      <alignment horizontal="right" vertical="center"/>
    </xf>
    <xf numFmtId="3" fontId="31" fillId="15" borderId="9" xfId="0" applyNumberFormat="1" applyFont="1" applyFill="1" applyBorder="1" applyAlignment="1">
      <alignment horizontal="right" vertical="center"/>
    </xf>
    <xf numFmtId="3" fontId="50" fillId="21" borderId="2" xfId="0" applyNumberFormat="1" applyFont="1" applyFill="1" applyBorder="1" applyAlignment="1">
      <alignment horizontal="right" vertical="center"/>
    </xf>
    <xf numFmtId="3" fontId="30" fillId="14" borderId="2" xfId="0" applyNumberFormat="1" applyFont="1" applyFill="1" applyBorder="1" applyAlignment="1">
      <alignment horizontal="right" vertical="center"/>
    </xf>
    <xf numFmtId="3" fontId="31" fillId="15" borderId="2" xfId="0" applyNumberFormat="1" applyFont="1" applyFill="1" applyBorder="1" applyAlignment="1">
      <alignment horizontal="right" vertical="center"/>
    </xf>
    <xf numFmtId="3" fontId="30" fillId="14" borderId="9" xfId="0" applyNumberFormat="1" applyFont="1" applyFill="1" applyBorder="1" applyAlignment="1">
      <alignment horizontal="right" vertical="center"/>
    </xf>
    <xf numFmtId="9" fontId="48" fillId="3" borderId="0" xfId="0" applyNumberFormat="1" applyFont="1" applyFill="1"/>
    <xf numFmtId="0" fontId="1" fillId="0" borderId="2" xfId="0" applyFont="1" applyBorder="1"/>
    <xf numFmtId="44" fontId="24" fillId="0" borderId="7" xfId="0" applyNumberFormat="1" applyFont="1" applyBorder="1"/>
    <xf numFmtId="44" fontId="24" fillId="0" borderId="2" xfId="0" applyNumberFormat="1" applyFont="1" applyBorder="1"/>
    <xf numFmtId="0" fontId="1" fillId="5" borderId="95" xfId="0" applyFont="1" applyFill="1" applyBorder="1" applyAlignment="1">
      <alignment horizontal="left" vertical="center"/>
    </xf>
    <xf numFmtId="0" fontId="1" fillId="5" borderId="96" xfId="0" applyFont="1" applyFill="1" applyBorder="1" applyAlignment="1">
      <alignment horizontal="left" vertical="center"/>
    </xf>
    <xf numFmtId="44" fontId="1" fillId="5" borderId="26" xfId="0" applyNumberFormat="1" applyFont="1" applyFill="1" applyBorder="1"/>
    <xf numFmtId="44" fontId="1" fillId="5" borderId="43" xfId="0" applyNumberFormat="1" applyFont="1" applyFill="1" applyBorder="1"/>
    <xf numFmtId="0" fontId="1" fillId="0" borderId="26" xfId="0" applyFont="1" applyBorder="1" applyAlignment="1">
      <alignment horizontal="left" vertical="center"/>
    </xf>
    <xf numFmtId="0" fontId="1" fillId="0" borderId="26" xfId="0" applyFont="1" applyBorder="1" applyAlignment="1">
      <alignment wrapText="1"/>
    </xf>
    <xf numFmtId="0" fontId="1" fillId="0" borderId="26" xfId="0" applyFont="1" applyBorder="1" applyAlignment="1">
      <alignment horizontal="center"/>
    </xf>
    <xf numFmtId="0" fontId="1" fillId="0" borderId="81" xfId="0" applyFont="1" applyBorder="1" applyAlignment="1">
      <alignment horizontal="center"/>
    </xf>
    <xf numFmtId="0" fontId="1" fillId="0" borderId="43" xfId="0" applyFont="1" applyBorder="1" applyAlignment="1">
      <alignment horizontal="center"/>
    </xf>
    <xf numFmtId="0" fontId="1" fillId="18" borderId="42" xfId="0" applyFont="1" applyFill="1" applyBorder="1" applyAlignment="1" applyProtection="1">
      <alignment horizontal="left" vertical="center"/>
      <protection locked="0"/>
    </xf>
    <xf numFmtId="0" fontId="1" fillId="18" borderId="26" xfId="0" applyFont="1" applyFill="1" applyBorder="1" applyAlignment="1" applyProtection="1">
      <alignment horizontal="left" vertical="center"/>
      <protection locked="0"/>
    </xf>
    <xf numFmtId="0" fontId="1" fillId="18" borderId="26" xfId="0" applyFont="1" applyFill="1" applyBorder="1" applyAlignment="1" applyProtection="1">
      <alignment horizontal="left" vertical="center" wrapText="1"/>
      <protection locked="0"/>
    </xf>
    <xf numFmtId="0" fontId="1" fillId="3" borderId="26" xfId="0" applyFont="1" applyFill="1" applyBorder="1" applyAlignment="1">
      <alignment horizontal="left" vertical="center" wrapText="1"/>
    </xf>
    <xf numFmtId="0" fontId="1" fillId="0" borderId="42" xfId="0" applyFont="1" applyBorder="1" applyAlignment="1">
      <alignment horizontal="left" vertical="center"/>
    </xf>
    <xf numFmtId="0" fontId="1" fillId="0" borderId="26" xfId="0" applyFont="1" applyBorder="1" applyAlignment="1">
      <alignment horizontal="left" vertical="center" wrapText="1"/>
    </xf>
    <xf numFmtId="0" fontId="1" fillId="18" borderId="26" xfId="0" applyFont="1" applyFill="1" applyBorder="1" applyAlignment="1" applyProtection="1">
      <alignment vertical="center" wrapText="1"/>
      <protection locked="0"/>
    </xf>
    <xf numFmtId="0" fontId="1" fillId="3" borderId="91" xfId="0" applyFont="1" applyFill="1" applyBorder="1" applyAlignment="1">
      <alignment horizontal="left" vertical="center" wrapText="1"/>
    </xf>
    <xf numFmtId="0" fontId="1" fillId="0" borderId="81" xfId="0" applyFont="1" applyBorder="1" applyAlignment="1">
      <alignment horizontal="left" vertical="center"/>
    </xf>
    <xf numFmtId="0" fontId="1" fillId="0" borderId="8" xfId="0" applyFont="1" applyBorder="1" applyAlignment="1">
      <alignment horizontal="left" vertical="center"/>
    </xf>
    <xf numFmtId="0" fontId="1" fillId="0" borderId="96" xfId="0" applyFont="1" applyBorder="1" applyAlignment="1">
      <alignment horizontal="left" vertical="center"/>
    </xf>
    <xf numFmtId="165" fontId="1" fillId="0" borderId="43" xfId="0" applyNumberFormat="1" applyFont="1" applyBorder="1" applyAlignment="1">
      <alignment horizontal="center"/>
    </xf>
    <xf numFmtId="0" fontId="1" fillId="0" borderId="92" xfId="0" applyFont="1" applyBorder="1" applyAlignment="1">
      <alignment vertical="center" wrapText="1"/>
    </xf>
    <xf numFmtId="165" fontId="1" fillId="0" borderId="26" xfId="0" applyNumberFormat="1" applyFont="1" applyBorder="1" applyAlignment="1">
      <alignment horizontal="center"/>
    </xf>
    <xf numFmtId="165" fontId="1" fillId="0" borderId="81" xfId="0" applyNumberFormat="1" applyFont="1" applyBorder="1" applyAlignment="1">
      <alignment horizontal="center"/>
    </xf>
    <xf numFmtId="0" fontId="1" fillId="18" borderId="42" xfId="0" applyFont="1" applyFill="1" applyBorder="1" applyAlignment="1" applyProtection="1">
      <alignment vertical="center"/>
      <protection locked="0"/>
    </xf>
    <xf numFmtId="0" fontId="1" fillId="18" borderId="26" xfId="0" applyFont="1" applyFill="1" applyBorder="1" applyAlignment="1" applyProtection="1">
      <alignment vertical="center"/>
      <protection locked="0"/>
    </xf>
    <xf numFmtId="0" fontId="1" fillId="18" borderId="91" xfId="0" applyFont="1" applyFill="1" applyBorder="1" applyAlignment="1" applyProtection="1">
      <alignment horizontal="left" vertical="center"/>
      <protection locked="0"/>
    </xf>
    <xf numFmtId="0" fontId="1" fillId="18" borderId="95" xfId="0" applyFont="1" applyFill="1" applyBorder="1" applyAlignment="1" applyProtection="1">
      <alignment vertical="center"/>
      <protection locked="0"/>
    </xf>
    <xf numFmtId="0" fontId="1" fillId="18" borderId="8" xfId="0" applyFont="1" applyFill="1" applyBorder="1" applyAlignment="1" applyProtection="1">
      <alignment vertical="center"/>
      <protection locked="0"/>
    </xf>
    <xf numFmtId="0" fontId="1" fillId="18" borderId="96" xfId="0" applyFont="1" applyFill="1" applyBorder="1" applyAlignment="1" applyProtection="1">
      <alignment vertical="center" wrapText="1"/>
      <protection locked="0"/>
    </xf>
    <xf numFmtId="0" fontId="1" fillId="18" borderId="92"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1" fillId="3" borderId="0" xfId="0" applyFont="1" applyFill="1" applyAlignment="1">
      <alignment vertical="center"/>
    </xf>
    <xf numFmtId="0" fontId="1" fillId="3" borderId="62" xfId="0" applyFont="1" applyFill="1" applyBorder="1" applyAlignment="1">
      <alignment horizontal="left" vertical="center"/>
    </xf>
    <xf numFmtId="0" fontId="1" fillId="0" borderId="91" xfId="0" applyFont="1" applyBorder="1" applyAlignment="1">
      <alignment horizontal="left" vertical="center"/>
    </xf>
    <xf numFmtId="0" fontId="1" fillId="18" borderId="42" xfId="0" applyFont="1" applyFill="1" applyBorder="1" applyAlignment="1">
      <alignment horizontal="left" vertical="center"/>
    </xf>
    <xf numFmtId="0" fontId="1" fillId="18" borderId="26" xfId="0" applyFont="1" applyFill="1" applyBorder="1" applyAlignment="1">
      <alignment horizontal="left" vertical="center"/>
    </xf>
    <xf numFmtId="0" fontId="1" fillId="18" borderId="26" xfId="0" applyFont="1" applyFill="1" applyBorder="1" applyAlignment="1">
      <alignment horizontal="left" vertical="center" wrapText="1"/>
    </xf>
    <xf numFmtId="0" fontId="1" fillId="3" borderId="0" xfId="0" applyFont="1" applyFill="1" applyAlignment="1">
      <alignment vertical="top"/>
    </xf>
    <xf numFmtId="0" fontId="1" fillId="3" borderId="0" xfId="0" applyFont="1" applyFill="1"/>
    <xf numFmtId="0" fontId="1" fillId="27" borderId="44" xfId="0" applyFont="1" applyFill="1" applyBorder="1" applyAlignment="1">
      <alignment horizontal="center" vertical="center" textRotation="90" wrapText="1"/>
    </xf>
    <xf numFmtId="0" fontId="1" fillId="0" borderId="46" xfId="0" applyFont="1" applyBorder="1" applyAlignment="1">
      <alignment vertical="center" wrapText="1"/>
    </xf>
    <xf numFmtId="0" fontId="1" fillId="0" borderId="47" xfId="0" applyFont="1" applyBorder="1" applyAlignment="1">
      <alignment vertical="center" wrapText="1"/>
    </xf>
    <xf numFmtId="0" fontId="1" fillId="27" borderId="45" xfId="0" applyFont="1" applyFill="1" applyBorder="1" applyAlignment="1">
      <alignment horizontal="center" vertical="center" textRotation="90" wrapText="1"/>
    </xf>
    <xf numFmtId="0" fontId="1" fillId="27" borderId="66" xfId="0" applyFont="1" applyFill="1" applyBorder="1" applyAlignment="1">
      <alignment horizontal="center" vertical="center" textRotation="90" wrapText="1"/>
    </xf>
    <xf numFmtId="0" fontId="1" fillId="27" borderId="79" xfId="0" applyFont="1" applyFill="1" applyBorder="1" applyAlignment="1">
      <alignment horizontal="center" vertical="center" textRotation="90" wrapText="1"/>
    </xf>
    <xf numFmtId="0" fontId="1" fillId="0" borderId="79" xfId="0" applyFont="1" applyBorder="1" applyAlignment="1">
      <alignment vertical="center" wrapText="1"/>
    </xf>
    <xf numFmtId="0" fontId="1" fillId="0" borderId="30" xfId="0" applyFont="1" applyBorder="1" applyAlignment="1">
      <alignment horizontal="left" vertical="center" wrapText="1"/>
    </xf>
    <xf numFmtId="0" fontId="1" fillId="0" borderId="30" xfId="0" applyFont="1" applyBorder="1" applyAlignment="1">
      <alignment vertical="center" wrapText="1"/>
    </xf>
    <xf numFmtId="9" fontId="1" fillId="0" borderId="30" xfId="3" applyFont="1" applyBorder="1" applyAlignment="1">
      <alignment vertical="center" wrapText="1"/>
    </xf>
    <xf numFmtId="44" fontId="1" fillId="0" borderId="30" xfId="2" applyFont="1" applyBorder="1" applyAlignment="1">
      <alignment vertical="center" wrapText="1"/>
    </xf>
    <xf numFmtId="9" fontId="1" fillId="0" borderId="30" xfId="2" applyNumberFormat="1" applyFont="1" applyBorder="1" applyAlignment="1">
      <alignment vertical="center" wrapText="1"/>
    </xf>
    <xf numFmtId="0" fontId="1" fillId="0" borderId="30" xfId="2" applyNumberFormat="1" applyFont="1" applyBorder="1" applyAlignment="1">
      <alignment vertical="center" wrapText="1"/>
    </xf>
    <xf numFmtId="0" fontId="1" fillId="0" borderId="30" xfId="2" applyNumberFormat="1" applyFont="1" applyBorder="1" applyAlignment="1">
      <alignment horizontal="right" vertical="center" wrapText="1"/>
    </xf>
    <xf numFmtId="0" fontId="1" fillId="0" borderId="30" xfId="0" applyFont="1" applyBorder="1" applyAlignment="1">
      <alignment horizontal="right" vertical="center" wrapText="1"/>
    </xf>
    <xf numFmtId="0" fontId="1" fillId="0" borderId="30" xfId="3" applyNumberFormat="1" applyFont="1" applyBorder="1" applyAlignment="1">
      <alignment horizontal="right" vertical="center" wrapText="1"/>
    </xf>
    <xf numFmtId="0" fontId="1" fillId="0" borderId="30" xfId="3" applyNumberFormat="1" applyFont="1" applyBorder="1" applyAlignment="1">
      <alignment vertical="center" wrapText="1"/>
    </xf>
    <xf numFmtId="0" fontId="1" fillId="0" borderId="30" xfId="0" applyFont="1" applyBorder="1" applyAlignment="1">
      <alignment vertical="center"/>
    </xf>
    <xf numFmtId="0" fontId="1" fillId="0" borderId="30" xfId="2" applyNumberFormat="1" applyFont="1" applyBorder="1" applyAlignment="1">
      <alignment vertical="center"/>
    </xf>
    <xf numFmtId="0" fontId="1" fillId="3" borderId="0" xfId="0" applyFont="1" applyFill="1" applyAlignment="1">
      <alignment horizontal="left" vertical="center" wrapText="1"/>
    </xf>
    <xf numFmtId="0" fontId="1" fillId="3" borderId="0" xfId="3" applyNumberFormat="1" applyFont="1" applyFill="1" applyBorder="1" applyAlignment="1">
      <alignment vertical="center" wrapText="1"/>
    </xf>
    <xf numFmtId="0" fontId="1" fillId="0" borderId="111" xfId="0" applyFont="1" applyBorder="1" applyAlignment="1">
      <alignment horizontal="left" vertical="center" wrapText="1"/>
    </xf>
    <xf numFmtId="0" fontId="1" fillId="0" borderId="111" xfId="0" applyFont="1" applyBorder="1" applyAlignment="1">
      <alignment vertical="center"/>
    </xf>
    <xf numFmtId="0" fontId="1" fillId="0" borderId="111" xfId="3" applyNumberFormat="1" applyFont="1" applyBorder="1" applyAlignment="1">
      <alignment vertical="center" wrapText="1"/>
    </xf>
    <xf numFmtId="0" fontId="63" fillId="3" borderId="0" xfId="4" applyFont="1" applyFill="1" applyAlignment="1">
      <alignment horizontal="left" wrapText="1"/>
    </xf>
    <xf numFmtId="0" fontId="62" fillId="3" borderId="0" xfId="1" applyFont="1" applyFill="1" applyAlignment="1">
      <alignment horizontal="left" wrapText="1"/>
    </xf>
    <xf numFmtId="0" fontId="5" fillId="3" borderId="38" xfId="0" applyFont="1" applyFill="1" applyBorder="1" applyAlignment="1">
      <alignment horizontal="left" vertical="center" wrapText="1"/>
    </xf>
    <xf numFmtId="0" fontId="5" fillId="3" borderId="0" xfId="0" applyFont="1" applyFill="1" applyAlignment="1">
      <alignment horizontal="left" vertical="center" wrapText="1"/>
    </xf>
    <xf numFmtId="0" fontId="22" fillId="3" borderId="3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0" xfId="0" applyFont="1" applyFill="1" applyAlignment="1">
      <alignment horizontal="center" vertical="top" wrapText="1"/>
    </xf>
    <xf numFmtId="0" fontId="5" fillId="3" borderId="0" xfId="0" applyFont="1" applyFill="1" applyAlignment="1">
      <alignment horizontal="left" vertical="top" wrapText="1"/>
    </xf>
    <xf numFmtId="0" fontId="39" fillId="3" borderId="0" xfId="1" applyFont="1" applyFill="1" applyAlignment="1">
      <alignment horizontal="center" vertical="center"/>
    </xf>
    <xf numFmtId="0" fontId="39" fillId="3" borderId="0" xfId="1" applyFont="1" applyFill="1" applyAlignment="1">
      <alignment horizontal="center" vertical="center" wrapText="1"/>
    </xf>
    <xf numFmtId="0" fontId="22" fillId="3" borderId="1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4" xfId="0" applyFont="1" applyFill="1" applyBorder="1" applyAlignment="1">
      <alignment horizontal="center" vertical="center" wrapText="1"/>
    </xf>
    <xf numFmtId="0" fontId="31" fillId="3" borderId="0" xfId="1" applyFont="1" applyFill="1" applyAlignment="1">
      <alignment horizontal="left" vertical="center"/>
    </xf>
    <xf numFmtId="0" fontId="1" fillId="3" borderId="0" xfId="1" applyFont="1" applyFill="1" applyAlignment="1">
      <alignment horizontal="left" vertical="top" wrapText="1"/>
    </xf>
    <xf numFmtId="0" fontId="23" fillId="0" borderId="0" xfId="5" applyFont="1" applyAlignment="1">
      <alignment horizontal="left" vertical="center"/>
    </xf>
    <xf numFmtId="0" fontId="30" fillId="3" borderId="0" xfId="1" applyFont="1" applyFill="1" applyAlignment="1">
      <alignment horizontal="left" vertical="center"/>
    </xf>
    <xf numFmtId="0" fontId="47" fillId="3" borderId="0" xfId="1" applyFont="1" applyFill="1" applyAlignment="1">
      <alignment horizontal="left" vertical="center"/>
    </xf>
    <xf numFmtId="0" fontId="41" fillId="3" borderId="0" xfId="0" applyFont="1" applyFill="1" applyAlignment="1">
      <alignment horizontal="center" vertical="top" wrapText="1"/>
    </xf>
    <xf numFmtId="0" fontId="36" fillId="11" borderId="84" xfId="0" applyFont="1" applyFill="1" applyBorder="1" applyAlignment="1">
      <alignment horizontal="center" vertical="center"/>
    </xf>
    <xf numFmtId="0" fontId="36" fillId="11" borderId="85" xfId="0" applyFont="1" applyFill="1" applyBorder="1" applyAlignment="1">
      <alignment horizontal="center" vertical="center"/>
    </xf>
    <xf numFmtId="0" fontId="36" fillId="3" borderId="84" xfId="0" applyFont="1" applyFill="1" applyBorder="1" applyAlignment="1">
      <alignment horizontal="center"/>
    </xf>
    <xf numFmtId="0" fontId="36" fillId="3" borderId="85" xfId="0" applyFont="1" applyFill="1" applyBorder="1" applyAlignment="1">
      <alignment horizontal="center"/>
    </xf>
    <xf numFmtId="0" fontId="36" fillId="3" borderId="118" xfId="0" applyFont="1" applyFill="1" applyBorder="1" applyAlignment="1">
      <alignment horizontal="center"/>
    </xf>
    <xf numFmtId="0" fontId="36" fillId="11" borderId="86" xfId="0" applyFont="1" applyFill="1" applyBorder="1" applyAlignment="1">
      <alignment horizontal="center" vertical="center"/>
    </xf>
    <xf numFmtId="0" fontId="36" fillId="11" borderId="87" xfId="0" applyFont="1" applyFill="1" applyBorder="1" applyAlignment="1">
      <alignment horizontal="center" vertical="center"/>
    </xf>
    <xf numFmtId="0" fontId="26" fillId="0" borderId="112" xfId="0" applyFont="1" applyBorder="1" applyAlignment="1">
      <alignment horizontal="left" vertical="center"/>
    </xf>
    <xf numFmtId="0" fontId="26" fillId="0" borderId="113" xfId="0" applyFont="1" applyBorder="1" applyAlignment="1">
      <alignment horizontal="left" vertical="center"/>
    </xf>
    <xf numFmtId="0" fontId="26" fillId="0" borderId="114" xfId="0" applyFont="1" applyBorder="1" applyAlignment="1">
      <alignment horizontal="left" vertical="center"/>
    </xf>
    <xf numFmtId="0" fontId="1" fillId="5" borderId="95" xfId="0" applyFont="1" applyFill="1" applyBorder="1" applyAlignment="1">
      <alignment horizontal="left" vertical="center"/>
    </xf>
    <xf numFmtId="0" fontId="1" fillId="5" borderId="96" xfId="0" applyFont="1" applyFill="1" applyBorder="1" applyAlignment="1">
      <alignment horizontal="left" vertical="center"/>
    </xf>
    <xf numFmtId="0" fontId="36" fillId="11" borderId="0" xfId="0" applyFont="1" applyFill="1" applyAlignment="1">
      <alignment horizontal="center" vertical="center"/>
    </xf>
    <xf numFmtId="0" fontId="36" fillId="3" borderId="119" xfId="0" applyFont="1" applyFill="1" applyBorder="1" applyAlignment="1">
      <alignment horizontal="center"/>
    </xf>
    <xf numFmtId="0" fontId="36" fillId="3" borderId="120" xfId="0" applyFont="1" applyFill="1" applyBorder="1" applyAlignment="1">
      <alignment horizontal="center"/>
    </xf>
    <xf numFmtId="0" fontId="26" fillId="0" borderId="95" xfId="0" applyFont="1" applyBorder="1" applyAlignment="1">
      <alignment horizontal="left" vertical="center"/>
    </xf>
    <xf numFmtId="0" fontId="26" fillId="0" borderId="96" xfId="0" applyFont="1" applyBorder="1" applyAlignment="1">
      <alignment horizontal="left" vertical="center"/>
    </xf>
    <xf numFmtId="0" fontId="1" fillId="5" borderId="42" xfId="0" applyFont="1" applyFill="1" applyBorder="1" applyAlignment="1">
      <alignment horizontal="left" vertical="center"/>
    </xf>
    <xf numFmtId="0" fontId="1" fillId="5" borderId="26" xfId="0" applyFont="1" applyFill="1" applyBorder="1" applyAlignment="1">
      <alignment horizontal="left" vertical="center"/>
    </xf>
    <xf numFmtId="0" fontId="36" fillId="0" borderId="115" xfId="0" applyFont="1" applyBorder="1" applyAlignment="1">
      <alignment horizontal="left" vertical="center"/>
    </xf>
    <xf numFmtId="0" fontId="36" fillId="0" borderId="116" xfId="0" applyFont="1" applyBorder="1" applyAlignment="1">
      <alignment horizontal="left" vertical="center"/>
    </xf>
    <xf numFmtId="0" fontId="36" fillId="0" borderId="117" xfId="0" applyFont="1" applyBorder="1" applyAlignment="1">
      <alignment horizontal="left" vertical="center"/>
    </xf>
    <xf numFmtId="0" fontId="29" fillId="13" borderId="34" xfId="0" applyFont="1" applyFill="1" applyBorder="1" applyAlignment="1">
      <alignment horizontal="center" vertical="center" wrapText="1"/>
    </xf>
    <xf numFmtId="0" fontId="29" fillId="13" borderId="23" xfId="0" applyFont="1" applyFill="1" applyBorder="1" applyAlignment="1">
      <alignment horizontal="center" vertical="center" wrapText="1"/>
    </xf>
    <xf numFmtId="0" fontId="29" fillId="13" borderId="31" xfId="0" applyFont="1" applyFill="1" applyBorder="1" applyAlignment="1">
      <alignment horizontal="center" vertical="center" wrapText="1"/>
    </xf>
    <xf numFmtId="0" fontId="29" fillId="13" borderId="32" xfId="0" applyFont="1" applyFill="1" applyBorder="1" applyAlignment="1">
      <alignment horizontal="center" vertical="center" wrapText="1"/>
    </xf>
    <xf numFmtId="169" fontId="44" fillId="23" borderId="0" xfId="2" applyNumberFormat="1" applyFont="1" applyFill="1" applyAlignment="1">
      <alignment horizontal="center" vertical="center"/>
    </xf>
    <xf numFmtId="0" fontId="43" fillId="23" borderId="0" xfId="0" applyFont="1" applyFill="1" applyAlignment="1">
      <alignment horizontal="center" vertical="center"/>
    </xf>
    <xf numFmtId="0" fontId="29" fillId="13" borderId="33" xfId="0" applyFont="1" applyFill="1" applyBorder="1" applyAlignment="1">
      <alignment horizontal="center" vertical="center" wrapText="1"/>
    </xf>
    <xf numFmtId="0" fontId="29" fillId="13" borderId="35" xfId="0" applyFont="1" applyFill="1" applyBorder="1" applyAlignment="1">
      <alignment horizontal="center" vertical="center" wrapText="1"/>
    </xf>
    <xf numFmtId="0" fontId="29" fillId="13" borderId="36" xfId="0" applyFont="1" applyFill="1" applyBorder="1" applyAlignment="1">
      <alignment horizontal="center" vertical="center" wrapText="1"/>
    </xf>
    <xf numFmtId="169" fontId="44" fillId="23" borderId="0" xfId="2" applyNumberFormat="1" applyFont="1" applyFill="1" applyAlignment="1">
      <alignment horizontal="left" vertical="center"/>
    </xf>
    <xf numFmtId="0" fontId="29" fillId="3" borderId="0" xfId="0" applyFont="1" applyFill="1" applyAlignment="1">
      <alignment horizontal="center" vertical="center" wrapText="1"/>
    </xf>
    <xf numFmtId="0" fontId="29" fillId="3" borderId="97" xfId="0" applyFont="1" applyFill="1" applyBorder="1" applyAlignment="1">
      <alignment horizontal="center" vertical="center" wrapText="1"/>
    </xf>
    <xf numFmtId="0" fontId="43" fillId="3" borderId="0" xfId="0" applyFont="1" applyFill="1" applyAlignment="1">
      <alignment horizontal="center" vertical="top"/>
    </xf>
    <xf numFmtId="0" fontId="29" fillId="3" borderId="98" xfId="0" applyFont="1" applyFill="1" applyBorder="1" applyAlignment="1">
      <alignment horizontal="center" vertical="center" wrapText="1"/>
    </xf>
    <xf numFmtId="0" fontId="29" fillId="3" borderId="99" xfId="0" applyFont="1" applyFill="1" applyBorder="1" applyAlignment="1">
      <alignment horizontal="center" vertical="center" wrapText="1"/>
    </xf>
    <xf numFmtId="0" fontId="29" fillId="13" borderId="99" xfId="0" applyFont="1" applyFill="1" applyBorder="1" applyAlignment="1">
      <alignment horizontal="center" vertical="center" wrapText="1"/>
    </xf>
    <xf numFmtId="0" fontId="5" fillId="3" borderId="0" xfId="0" applyFont="1" applyFill="1" applyAlignment="1">
      <alignment horizontal="center" vertical="center"/>
    </xf>
    <xf numFmtId="0" fontId="5" fillId="3" borderId="0" xfId="0" applyFont="1" applyFill="1" applyAlignment="1">
      <alignment horizontal="center" vertical="top"/>
    </xf>
    <xf numFmtId="0" fontId="31" fillId="3" borderId="0" xfId="0" applyFont="1" applyFill="1" applyAlignment="1">
      <alignment horizontal="center" vertical="center" wrapText="1"/>
    </xf>
    <xf numFmtId="0" fontId="11" fillId="3" borderId="0" xfId="0" applyFont="1" applyFill="1" applyAlignment="1">
      <alignment horizontal="left"/>
    </xf>
    <xf numFmtId="0" fontId="31" fillId="6" borderId="77" xfId="0" applyFont="1" applyFill="1" applyBorder="1" applyAlignment="1">
      <alignment horizontal="center" vertical="center" wrapText="1"/>
    </xf>
    <xf numFmtId="0" fontId="31" fillId="6" borderId="78" xfId="0" applyFont="1" applyFill="1" applyBorder="1" applyAlignment="1">
      <alignment horizontal="center" vertical="center" wrapText="1"/>
    </xf>
    <xf numFmtId="9" fontId="30" fillId="6" borderId="16" xfId="0" applyNumberFormat="1" applyFont="1" applyFill="1" applyBorder="1" applyAlignment="1">
      <alignment horizontal="center" vertical="center" wrapText="1"/>
    </xf>
    <xf numFmtId="0" fontId="30" fillId="6" borderId="16" xfId="0" applyFont="1" applyFill="1" applyBorder="1" applyAlignment="1">
      <alignment horizontal="center" vertical="center" wrapText="1"/>
    </xf>
    <xf numFmtId="0" fontId="1" fillId="0" borderId="56" xfId="0" applyFont="1" applyBorder="1" applyAlignment="1">
      <alignment horizontal="left" vertical="center" wrapText="1"/>
    </xf>
    <xf numFmtId="0" fontId="1" fillId="0" borderId="57" xfId="0" applyFont="1" applyBorder="1" applyAlignment="1">
      <alignment horizontal="left" vertical="center" wrapText="1"/>
    </xf>
    <xf numFmtId="0" fontId="1" fillId="0" borderId="73" xfId="0" applyFont="1" applyBorder="1" applyAlignment="1">
      <alignment horizontal="left" vertical="center" wrapText="1"/>
    </xf>
    <xf numFmtId="0" fontId="1" fillId="0" borderId="74" xfId="0" applyFont="1" applyBorder="1" applyAlignment="1">
      <alignment horizontal="left" vertical="center" wrapText="1"/>
    </xf>
    <xf numFmtId="0" fontId="1" fillId="0" borderId="75" xfId="0" applyFont="1" applyBorder="1" applyAlignment="1">
      <alignment horizontal="left" vertical="center" wrapText="1"/>
    </xf>
    <xf numFmtId="0" fontId="1" fillId="0" borderId="76" xfId="0" applyFont="1" applyBorder="1" applyAlignment="1">
      <alignment horizontal="left" vertical="center" wrapText="1"/>
    </xf>
    <xf numFmtId="0" fontId="1" fillId="0" borderId="0" xfId="0" applyFont="1" applyAlignment="1">
      <alignment horizontal="left" vertical="center" wrapText="1"/>
    </xf>
    <xf numFmtId="0" fontId="1" fillId="0" borderId="72" xfId="0" applyFont="1" applyBorder="1" applyAlignment="1">
      <alignment horizontal="left" vertical="center" wrapText="1"/>
    </xf>
    <xf numFmtId="0" fontId="1" fillId="0" borderId="56" xfId="0" applyFont="1" applyBorder="1" applyAlignment="1">
      <alignment vertical="center" wrapText="1"/>
    </xf>
    <xf numFmtId="0" fontId="1" fillId="0" borderId="57" xfId="0" applyFont="1" applyBorder="1" applyAlignment="1">
      <alignment vertical="center" wrapText="1"/>
    </xf>
    <xf numFmtId="0" fontId="1" fillId="0" borderId="67" xfId="0" applyFont="1" applyBorder="1" applyAlignment="1">
      <alignment vertical="center" wrapText="1"/>
    </xf>
    <xf numFmtId="0" fontId="1" fillId="27" borderId="48" xfId="0" applyFont="1" applyFill="1" applyBorder="1" applyAlignment="1">
      <alignment horizontal="center" vertical="center" textRotation="90" wrapText="1"/>
    </xf>
    <xf numFmtId="0" fontId="1" fillId="0" borderId="67" xfId="0" applyFont="1" applyBorder="1" applyAlignment="1">
      <alignment horizontal="left" vertical="center" wrapText="1"/>
    </xf>
    <xf numFmtId="0" fontId="1" fillId="27" borderId="44" xfId="0" applyFont="1" applyFill="1" applyBorder="1" applyAlignment="1">
      <alignment horizontal="center" vertical="center" textRotation="90" wrapText="1"/>
    </xf>
    <xf numFmtId="0" fontId="1" fillId="27" borderId="45" xfId="0" applyFont="1" applyFill="1" applyBorder="1" applyAlignment="1">
      <alignment horizontal="center" vertical="center" textRotation="90" wrapText="1"/>
    </xf>
    <xf numFmtId="0" fontId="1" fillId="0" borderId="52" xfId="0" applyFont="1" applyBorder="1" applyAlignment="1">
      <alignment vertical="center" wrapText="1"/>
    </xf>
    <xf numFmtId="0" fontId="1" fillId="0" borderId="53" xfId="0" applyFont="1" applyBorder="1" applyAlignment="1">
      <alignment vertical="center" wrapText="1"/>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52" xfId="0" applyFont="1" applyBorder="1" applyAlignment="1">
      <alignment horizontal="left" vertical="center" wrapText="1"/>
    </xf>
    <xf numFmtId="0" fontId="1" fillId="0" borderId="53" xfId="0" applyFont="1" applyBorder="1" applyAlignment="1">
      <alignment horizontal="left" vertical="center" wrapText="1"/>
    </xf>
    <xf numFmtId="0" fontId="34" fillId="26" borderId="71" xfId="0" applyFont="1" applyFill="1" applyBorder="1" applyAlignment="1">
      <alignment horizontal="center" vertical="center" wrapText="1"/>
    </xf>
    <xf numFmtId="0" fontId="34" fillId="26" borderId="55" xfId="0" applyFont="1" applyFill="1" applyBorder="1" applyAlignment="1">
      <alignment horizontal="center" vertical="center" wrapText="1"/>
    </xf>
    <xf numFmtId="0" fontId="1" fillId="27" borderId="71" xfId="0" applyFont="1" applyFill="1" applyBorder="1" applyAlignment="1">
      <alignment horizontal="center" vertical="center" textRotation="90" wrapText="1"/>
    </xf>
    <xf numFmtId="0" fontId="1" fillId="27" borderId="68" xfId="0" applyFont="1" applyFill="1" applyBorder="1" applyAlignment="1">
      <alignment horizontal="center" vertical="center" textRotation="90" wrapText="1"/>
    </xf>
    <xf numFmtId="0" fontId="23" fillId="3" borderId="0" xfId="5" applyFont="1" applyFill="1" applyAlignment="1">
      <alignment horizontal="left" vertical="center" wrapText="1"/>
    </xf>
    <xf numFmtId="0" fontId="1" fillId="27" borderId="79" xfId="0" applyFont="1" applyFill="1" applyBorder="1" applyAlignment="1">
      <alignment horizontal="center" vertical="center" textRotation="90" wrapText="1"/>
    </xf>
    <xf numFmtId="0" fontId="1" fillId="0" borderId="50" xfId="0" applyFont="1" applyBorder="1" applyAlignment="1">
      <alignment horizontal="center" vertical="center" wrapText="1"/>
    </xf>
    <xf numFmtId="0" fontId="1" fillId="0" borderId="51" xfId="0" applyFont="1" applyBorder="1" applyAlignment="1">
      <alignment horizontal="center" vertical="center" wrapText="1"/>
    </xf>
    <xf numFmtId="0" fontId="34" fillId="26" borderId="58" xfId="0" applyFont="1" applyFill="1" applyBorder="1" applyAlignment="1">
      <alignment horizontal="center" vertical="center" wrapText="1"/>
    </xf>
    <xf numFmtId="0" fontId="34" fillId="26" borderId="59" xfId="0" applyFont="1" applyFill="1" applyBorder="1" applyAlignment="1">
      <alignment horizontal="center" vertical="center" wrapText="1"/>
    </xf>
    <xf numFmtId="0" fontId="34" fillId="26" borderId="60" xfId="0" applyFont="1" applyFill="1" applyBorder="1" applyAlignment="1">
      <alignment horizontal="center" vertical="center" wrapText="1"/>
    </xf>
    <xf numFmtId="0" fontId="1" fillId="27" borderId="49" xfId="0" applyFont="1" applyFill="1" applyBorder="1" applyAlignment="1">
      <alignment horizontal="center" vertical="center" textRotation="90" wrapText="1"/>
    </xf>
    <xf numFmtId="0" fontId="1" fillId="0" borderId="50" xfId="0" applyFont="1" applyBorder="1" applyAlignment="1">
      <alignment vertical="center" wrapText="1"/>
    </xf>
    <xf numFmtId="0" fontId="10" fillId="3" borderId="0" xfId="6" applyFill="1" applyAlignment="1">
      <alignment horizontal="left" wrapText="1"/>
    </xf>
    <xf numFmtId="0" fontId="25" fillId="2" borderId="108" xfId="12" applyFont="1" applyFill="1" applyBorder="1" applyAlignment="1">
      <alignment horizontal="center" vertical="center"/>
    </xf>
    <xf numFmtId="0" fontId="25" fillId="2" borderId="109" xfId="12" applyFont="1" applyFill="1" applyBorder="1" applyAlignment="1">
      <alignment horizontal="center" vertical="center"/>
    </xf>
    <xf numFmtId="0" fontId="25" fillId="2" borderId="110" xfId="12" applyFont="1" applyFill="1" applyBorder="1" applyAlignment="1">
      <alignment horizontal="center" vertical="center"/>
    </xf>
  </cellXfs>
  <cellStyles count="14">
    <cellStyle name="Body_H3" xfId="9" xr:uid="{A0142AC1-19B2-5843-948B-B4F913109676}"/>
    <cellStyle name="Currency" xfId="2" builtinId="4"/>
    <cellStyle name="Hyperlink" xfId="4" builtinId="8"/>
    <cellStyle name="Normal" xfId="0" builtinId="0"/>
    <cellStyle name="Normal 10 8" xfId="5" xr:uid="{7FBEBD67-BA97-4EAC-AF62-369C46082125}"/>
    <cellStyle name="Normal 10 8 2" xfId="12" xr:uid="{0FC021E7-7711-EE4C-A0A2-73EDA2377632}"/>
    <cellStyle name="Normal 12 2 10 3" xfId="6" xr:uid="{622F0173-3605-46DB-B68C-5460C55A4A98}"/>
    <cellStyle name="Normal 2 2 2 2" xfId="8" xr:uid="{58B391A0-C472-7A42-99B0-EDAA320D321C}"/>
    <cellStyle name="Normal 2 3" xfId="1" xr:uid="{05826C4B-4EDD-4039-86F0-927B28C2E603}"/>
    <cellStyle name="Normal 3" xfId="7" xr:uid="{CB64E14A-9C1B-43BE-877D-780666B63CF6}"/>
    <cellStyle name="Number_A" xfId="10" xr:uid="{FC26C5F0-39E6-644E-9AD2-A3B9D3B7E0D4}"/>
    <cellStyle name="Percent" xfId="3" builtinId="5"/>
    <cellStyle name="Style 3" xfId="13" xr:uid="{FBD41796-F7C3-4849-9CC7-C4CA8100DDE5}"/>
    <cellStyle name="TotalsCol_O" xfId="11" xr:uid="{1FBEB8EF-4FA7-F849-9D0C-56C181E0EDBB}"/>
  </cellStyles>
  <dxfs count="8">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65908F"/>
      <color rgb="FFE4EDED"/>
      <color rgb="FFD9D9D9"/>
      <color rgb="FF004658"/>
      <color rgb="FFDDF8FF"/>
      <color rgb="FFD9F7FF"/>
      <color rgb="FF426161"/>
      <color rgb="FFBFBFBF"/>
      <color rgb="FF628F8E"/>
      <color rgb="FF77AC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bg2"/>
                </a:solidFill>
                <a:latin typeface="Arial" panose="020B0604020202020204" pitchFamily="34" charset="0"/>
                <a:ea typeface="+mn-ea"/>
                <a:cs typeface="Arial" panose="020B0604020202020204" pitchFamily="34" charset="0"/>
              </a:defRPr>
            </a:pPr>
            <a:r>
              <a:rPr lang="en-US" b="1">
                <a:solidFill>
                  <a:schemeClr val="bg2"/>
                </a:solidFill>
              </a:rPr>
              <a:t>Cumulative 10-year Costs Comparison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bg2"/>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'Costs Dashboard'!$C$59:$D$59</c:f>
              <c:strCache>
                <c:ptCount val="2"/>
                <c:pt idx="0">
                  <c:v>Option 1 - Maintain</c:v>
                </c:pt>
              </c:strCache>
            </c:strRef>
          </c:tx>
          <c:spPr>
            <a:ln w="28575" cap="rnd">
              <a:solidFill>
                <a:schemeClr val="accent5">
                  <a:shade val="50000"/>
                </a:schemeClr>
              </a:solidFill>
              <a:round/>
            </a:ln>
            <a:effectLst/>
          </c:spPr>
          <c:marker>
            <c:symbol val="none"/>
          </c:marker>
          <c:cat>
            <c:strRef>
              <c:f>'Costs Dashboard'!$E$58:$N$58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Dashboard'!$E$59:$N$59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7CAC-4536-A9AD-457370E11431}"/>
            </c:ext>
          </c:extLst>
        </c:ser>
        <c:ser>
          <c:idx val="1"/>
          <c:order val="1"/>
          <c:tx>
            <c:strRef>
              <c:f>'Costs Dashboard'!$C$60:$D$60</c:f>
              <c:strCache>
                <c:ptCount val="2"/>
                <c:pt idx="0">
                  <c:v>Option 2 - Modernise</c:v>
                </c:pt>
              </c:strCache>
            </c:strRef>
          </c:tx>
          <c:spPr>
            <a:ln w="28575" cap="rnd">
              <a:solidFill>
                <a:schemeClr val="accent5">
                  <a:shade val="70000"/>
                </a:schemeClr>
              </a:solidFill>
              <a:round/>
            </a:ln>
            <a:effectLst/>
          </c:spPr>
          <c:marker>
            <c:symbol val="none"/>
          </c:marker>
          <c:cat>
            <c:strRef>
              <c:f>'Costs Dashboard'!$E$58:$N$58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Dashboard'!$E$60:$N$60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7CAC-4536-A9AD-457370E11431}"/>
            </c:ext>
          </c:extLst>
        </c:ser>
        <c:ser>
          <c:idx val="2"/>
          <c:order val="2"/>
          <c:tx>
            <c:strRef>
              <c:f>'Costs Dashboard'!$C$61:$D$61</c:f>
              <c:strCache>
                <c:ptCount val="2"/>
                <c:pt idx="0">
                  <c:v>Option 3 - Modernise</c:v>
                </c:pt>
              </c:strCache>
            </c:strRef>
          </c:tx>
          <c:spPr>
            <a:ln w="28575" cap="rnd">
              <a:solidFill>
                <a:schemeClr val="accent5">
                  <a:shade val="90000"/>
                </a:schemeClr>
              </a:solidFill>
              <a:round/>
            </a:ln>
            <a:effectLst/>
          </c:spPr>
          <c:marker>
            <c:symbol val="none"/>
          </c:marker>
          <c:cat>
            <c:strRef>
              <c:f>'Costs Dashboard'!$E$58:$N$58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Dashboard'!$E$61:$N$61</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2EBF-4D01-B3BB-121F5BA0C260}"/>
            </c:ext>
          </c:extLst>
        </c:ser>
        <c:ser>
          <c:idx val="3"/>
          <c:order val="3"/>
          <c:tx>
            <c:strRef>
              <c:f>'Costs Dashboard'!$C$62:$D$62</c:f>
              <c:strCache>
                <c:ptCount val="2"/>
                <c:pt idx="0">
                  <c:v>Option 4 - Modernise</c:v>
                </c:pt>
              </c:strCache>
            </c:strRef>
          </c:tx>
          <c:spPr>
            <a:ln w="28575" cap="rnd">
              <a:solidFill>
                <a:schemeClr val="accent5">
                  <a:tint val="90000"/>
                </a:schemeClr>
              </a:solidFill>
              <a:round/>
            </a:ln>
            <a:effectLst/>
          </c:spPr>
          <c:marker>
            <c:symbol val="none"/>
          </c:marker>
          <c:val>
            <c:numRef>
              <c:f>'Costs Dashboard'!$E$62:$N$62</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0BCC-44EA-889B-BB2CE150D1BA}"/>
            </c:ext>
          </c:extLst>
        </c:ser>
        <c:ser>
          <c:idx val="4"/>
          <c:order val="4"/>
          <c:tx>
            <c:strRef>
              <c:f>'Costs Dashboard'!$C$63:$D$63</c:f>
              <c:strCache>
                <c:ptCount val="2"/>
                <c:pt idx="0">
                  <c:v>Option 5 - Modernise</c:v>
                </c:pt>
              </c:strCache>
            </c:strRef>
          </c:tx>
          <c:spPr>
            <a:ln w="28575" cap="rnd">
              <a:solidFill>
                <a:schemeClr val="accent5">
                  <a:tint val="70000"/>
                </a:schemeClr>
              </a:solidFill>
              <a:round/>
            </a:ln>
            <a:effectLst/>
          </c:spPr>
          <c:marker>
            <c:symbol val="none"/>
          </c:marker>
          <c:val>
            <c:numRef>
              <c:f>'Costs Dashboard'!$E$63:$N$63</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0BCC-44EA-889B-BB2CE150D1BA}"/>
            </c:ext>
          </c:extLst>
        </c:ser>
        <c:ser>
          <c:idx val="5"/>
          <c:order val="5"/>
          <c:tx>
            <c:strRef>
              <c:f>'Costs Dashboard'!$C$64:$D$64</c:f>
              <c:strCache>
                <c:ptCount val="2"/>
                <c:pt idx="0">
                  <c:v>Option 6 - Modernise</c:v>
                </c:pt>
              </c:strCache>
            </c:strRef>
          </c:tx>
          <c:spPr>
            <a:ln w="28575" cap="rnd">
              <a:solidFill>
                <a:schemeClr val="accent5">
                  <a:tint val="50000"/>
                </a:schemeClr>
              </a:solidFill>
              <a:round/>
            </a:ln>
            <a:effectLst/>
          </c:spPr>
          <c:marker>
            <c:symbol val="none"/>
          </c:marker>
          <c:val>
            <c:numRef>
              <c:f>'Costs Dashboard'!$E$64:$N$64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0BCC-44EA-889B-BB2CE150D1BA}"/>
            </c:ext>
          </c:extLst>
        </c:ser>
        <c:dLbls>
          <c:showLegendKey val="0"/>
          <c:showVal val="0"/>
          <c:showCatName val="0"/>
          <c:showSerName val="0"/>
          <c:showPercent val="0"/>
          <c:showBubbleSize val="0"/>
        </c:dLbls>
        <c:smooth val="0"/>
        <c:axId val="1883566432"/>
        <c:axId val="1986327872"/>
      </c:lineChart>
      <c:catAx>
        <c:axId val="188356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86327872"/>
        <c:crosses val="autoZero"/>
        <c:auto val="1"/>
        <c:lblAlgn val="ctr"/>
        <c:lblOffset val="100"/>
        <c:noMultiLvlLbl val="0"/>
      </c:catAx>
      <c:valAx>
        <c:axId val="198632787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83566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vert="horz"/>
          <a:lstStyle/>
          <a:p>
            <a:pPr>
              <a:defRPr sz="1400"/>
            </a:pPr>
            <a:r>
              <a:rPr lang="en-US" sz="1400"/>
              <a:t>Tier 2 Benefits (Non-Cash-Releasing) Comparison</a:t>
            </a:r>
          </a:p>
        </c:rich>
      </c:tx>
      <c:overlay val="0"/>
      <c:spPr>
        <a:noFill/>
        <a:ln>
          <a:noFill/>
        </a:ln>
        <a:effectLst/>
      </c:spPr>
    </c:title>
    <c:autoTitleDeleted val="0"/>
    <c:plotArea>
      <c:layout/>
      <c:lineChart>
        <c:grouping val="standard"/>
        <c:varyColors val="0"/>
        <c:ser>
          <c:idx val="0"/>
          <c:order val="0"/>
          <c:tx>
            <c:strRef>
              <c:f>'Benefits Dashboard'!$C$69:$C$71</c:f>
              <c:strCache>
                <c:ptCount val="1"/>
                <c:pt idx="0">
                  <c:v>Option 1 - Maintain</c:v>
                </c:pt>
              </c:strCache>
            </c:strRef>
          </c:tx>
          <c:marker>
            <c:symbol val="none"/>
          </c:marker>
          <c:val>
            <c:numRef>
              <c:f>'Benefits Dashboard'!$E$70:$N$70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D125-442A-8088-C16CD8A02B6D}"/>
            </c:ext>
          </c:extLst>
        </c:ser>
        <c:ser>
          <c:idx val="1"/>
          <c:order val="1"/>
          <c:tx>
            <c:strRef>
              <c:f>'Benefits Dashboard'!$C$74:$C$76</c:f>
              <c:strCache>
                <c:ptCount val="1"/>
                <c:pt idx="0">
                  <c:v>Option 2 - Modernise</c:v>
                </c:pt>
              </c:strCache>
            </c:strRef>
          </c:tx>
          <c:marker>
            <c:symbol val="none"/>
          </c:marker>
          <c:val>
            <c:numRef>
              <c:f>'Benefits Dashboard'!$E$75:$N$75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D125-442A-8088-C16CD8A02B6D}"/>
            </c:ext>
          </c:extLst>
        </c:ser>
        <c:ser>
          <c:idx val="2"/>
          <c:order val="2"/>
          <c:tx>
            <c:strRef>
              <c:f>'Benefits Dashboard'!$C$79:$C$81</c:f>
              <c:strCache>
                <c:ptCount val="1"/>
                <c:pt idx="0">
                  <c:v>Option 3 - Modernise</c:v>
                </c:pt>
              </c:strCache>
            </c:strRef>
          </c:tx>
          <c:marker>
            <c:symbol val="none"/>
          </c:marker>
          <c:val>
            <c:numRef>
              <c:f>'Benefits Dashboard'!$E$80:$N$80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D125-442A-8088-C16CD8A02B6D}"/>
            </c:ext>
          </c:extLst>
        </c:ser>
        <c:ser>
          <c:idx val="3"/>
          <c:order val="3"/>
          <c:tx>
            <c:strRef>
              <c:f>'Benefits Dashboard'!$C$84:$C$86</c:f>
              <c:strCache>
                <c:ptCount val="1"/>
                <c:pt idx="0">
                  <c:v>Option 4 - Modernise</c:v>
                </c:pt>
              </c:strCache>
            </c:strRef>
          </c:tx>
          <c:marker>
            <c:symbol val="none"/>
          </c:marker>
          <c:val>
            <c:numRef>
              <c:f>'Benefits Dashboard'!$E$85:$N$85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D125-442A-8088-C16CD8A02B6D}"/>
            </c:ext>
          </c:extLst>
        </c:ser>
        <c:ser>
          <c:idx val="4"/>
          <c:order val="4"/>
          <c:tx>
            <c:strRef>
              <c:f>'Benefits Dashboard'!$C$89:$C$91</c:f>
              <c:strCache>
                <c:ptCount val="1"/>
                <c:pt idx="0">
                  <c:v>Option 5 - Modernise</c:v>
                </c:pt>
              </c:strCache>
            </c:strRef>
          </c:tx>
          <c:marker>
            <c:symbol val="none"/>
          </c:marker>
          <c:val>
            <c:numRef>
              <c:f>'Benefits Dashboard'!$E$90:$N$90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D125-442A-8088-C16CD8A02B6D}"/>
            </c:ext>
          </c:extLst>
        </c:ser>
        <c:ser>
          <c:idx val="5"/>
          <c:order val="5"/>
          <c:tx>
            <c:strRef>
              <c:f>'Benefits Dashboard'!$C$94:$C$96</c:f>
              <c:strCache>
                <c:ptCount val="1"/>
                <c:pt idx="0">
                  <c:v>Option 6 - Modernise</c:v>
                </c:pt>
              </c:strCache>
            </c:strRef>
          </c:tx>
          <c:marker>
            <c:symbol val="none"/>
          </c:marker>
          <c:val>
            <c:numRef>
              <c:f>'Benefits Dashboard'!$E$95:$N$95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D125-442A-8088-C16CD8A02B6D}"/>
            </c:ext>
          </c:extLst>
        </c:ser>
        <c:dLbls>
          <c:showLegendKey val="0"/>
          <c:showVal val="0"/>
          <c:showCatName val="0"/>
          <c:showSerName val="0"/>
          <c:showPercent val="0"/>
          <c:showBubbleSize val="0"/>
        </c:dLbls>
        <c:smooth val="0"/>
        <c:axId val="15705247"/>
        <c:axId val="1767527008"/>
      </c:lineChart>
      <c:catAx>
        <c:axId val="1570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900"/>
            </a:pPr>
            <a:endParaRPr lang="en-US"/>
          </a:p>
        </c:txPr>
        <c:crossAx val="1767527008"/>
        <c:crosses val="autoZero"/>
        <c:auto val="1"/>
        <c:lblAlgn val="ctr"/>
        <c:lblOffset val="100"/>
        <c:noMultiLvlLbl val="0"/>
      </c:catAx>
      <c:valAx>
        <c:axId val="1767527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vert="horz"/>
          <a:lstStyle/>
          <a:p>
            <a:pPr>
              <a:defRPr sz="900"/>
            </a:pPr>
            <a:endParaRPr lang="en-US"/>
          </a:p>
        </c:txPr>
        <c:crossAx val="15705247"/>
        <c:crosses val="autoZero"/>
        <c:crossBetween val="between"/>
      </c:valAx>
    </c:plotArea>
    <c:legend>
      <c:legendPos val="b"/>
      <c:layout>
        <c:manualLayout>
          <c:xMode val="edge"/>
          <c:yMode val="edge"/>
          <c:x val="0.1107403094413747"/>
          <c:y val="0.86796371849961207"/>
          <c:w val="0.86235958166277193"/>
          <c:h val="0.11027149429831126"/>
        </c:manualLayout>
      </c:layout>
      <c:overlay val="0"/>
      <c:spPr>
        <a:noFill/>
        <a:ln>
          <a:noFill/>
        </a:ln>
        <a:effectLst/>
      </c:spPr>
      <c:txPr>
        <a:bodyPr rot="0" vert="horz"/>
        <a:lstStyle/>
        <a:p>
          <a:pPr>
            <a:defRPr sz="900">
              <a:solidFill>
                <a:schemeClr val="bg2"/>
              </a:solidFill>
            </a:defRPr>
          </a:pPr>
          <a:endParaRPr lang="en-US"/>
        </a:p>
      </c:txPr>
    </c:legend>
    <c:plotVisOnly val="1"/>
    <c:dispBlanksAs val="gap"/>
    <c:showDLblsOverMax val="0"/>
    <c:extLst/>
  </c:chart>
  <c:spPr>
    <a:ln>
      <a:solidFill>
        <a:schemeClr val="tx2"/>
      </a:solidFill>
    </a:ln>
  </c:spPr>
  <c:txPr>
    <a:bodyPr/>
    <a:lstStyle/>
    <a:p>
      <a:pPr>
        <a:defRPr>
          <a:solidFill>
            <a:schemeClr val="bg2"/>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vert="horz"/>
          <a:lstStyle/>
          <a:p>
            <a:pPr>
              <a:defRPr sz="1400"/>
            </a:pPr>
            <a:r>
              <a:rPr lang="en-US" sz="1400"/>
              <a:t>Tier 3 Benefits (Wider Economic, Social,</a:t>
            </a:r>
            <a:r>
              <a:rPr lang="en-US" sz="1400" baseline="0"/>
              <a:t> and Environmental</a:t>
            </a:r>
            <a:r>
              <a:rPr lang="en-US" sz="1400"/>
              <a:t>) Comparison</a:t>
            </a:r>
          </a:p>
        </c:rich>
      </c:tx>
      <c:overlay val="0"/>
      <c:spPr>
        <a:noFill/>
        <a:ln>
          <a:noFill/>
        </a:ln>
        <a:effectLst/>
      </c:spPr>
    </c:title>
    <c:autoTitleDeleted val="0"/>
    <c:plotArea>
      <c:layout/>
      <c:lineChart>
        <c:grouping val="standard"/>
        <c:varyColors val="0"/>
        <c:ser>
          <c:idx val="0"/>
          <c:order val="0"/>
          <c:tx>
            <c:strRef>
              <c:f>'Benefits Dashboard'!$C$69:$C$71</c:f>
              <c:strCache>
                <c:ptCount val="1"/>
                <c:pt idx="0">
                  <c:v>Option 1 - Maintain</c:v>
                </c:pt>
              </c:strCache>
            </c:strRef>
          </c:tx>
          <c:marker>
            <c:symbol val="none"/>
          </c:marker>
          <c:val>
            <c:numRef>
              <c:f>'Benefits Dashboard'!$E$70:$N$70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A12E-4FE3-AC19-120495AF3EE7}"/>
            </c:ext>
          </c:extLst>
        </c:ser>
        <c:ser>
          <c:idx val="1"/>
          <c:order val="1"/>
          <c:tx>
            <c:strRef>
              <c:f>'Benefits Dashboard'!$C$74:$C$76</c:f>
              <c:strCache>
                <c:ptCount val="1"/>
                <c:pt idx="0">
                  <c:v>Option 2 - Modernise</c:v>
                </c:pt>
              </c:strCache>
            </c:strRef>
          </c:tx>
          <c:marker>
            <c:symbol val="none"/>
          </c:marker>
          <c:val>
            <c:numRef>
              <c:f>'Benefits Dashboard'!$E$75:$N$75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12E-4FE3-AC19-120495AF3EE7}"/>
            </c:ext>
          </c:extLst>
        </c:ser>
        <c:ser>
          <c:idx val="2"/>
          <c:order val="2"/>
          <c:tx>
            <c:strRef>
              <c:f>'Benefits Dashboard'!$C$79:$C$81</c:f>
              <c:strCache>
                <c:ptCount val="1"/>
                <c:pt idx="0">
                  <c:v>Option 3 - Modernise</c:v>
                </c:pt>
              </c:strCache>
            </c:strRef>
          </c:tx>
          <c:marker>
            <c:symbol val="none"/>
          </c:marker>
          <c:val>
            <c:numRef>
              <c:f>'Benefits Dashboard'!$E$80:$N$80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12E-4FE3-AC19-120495AF3EE7}"/>
            </c:ext>
          </c:extLst>
        </c:ser>
        <c:ser>
          <c:idx val="3"/>
          <c:order val="3"/>
          <c:tx>
            <c:strRef>
              <c:f>'Benefits Dashboard'!$C$84:$C$86</c:f>
              <c:strCache>
                <c:ptCount val="1"/>
                <c:pt idx="0">
                  <c:v>Option 4 - Modernise</c:v>
                </c:pt>
              </c:strCache>
            </c:strRef>
          </c:tx>
          <c:marker>
            <c:symbol val="none"/>
          </c:marker>
          <c:val>
            <c:numRef>
              <c:f>'Benefits Dashboard'!$E$85:$N$85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A12E-4FE3-AC19-120495AF3EE7}"/>
            </c:ext>
          </c:extLst>
        </c:ser>
        <c:ser>
          <c:idx val="4"/>
          <c:order val="4"/>
          <c:tx>
            <c:strRef>
              <c:f>'Benefits Dashboard'!$C$89:$C$91</c:f>
              <c:strCache>
                <c:ptCount val="1"/>
                <c:pt idx="0">
                  <c:v>Option 5 - Modernise</c:v>
                </c:pt>
              </c:strCache>
            </c:strRef>
          </c:tx>
          <c:marker>
            <c:symbol val="none"/>
          </c:marker>
          <c:val>
            <c:numRef>
              <c:f>'Benefits Dashboard'!$E$90:$N$90</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A12E-4FE3-AC19-120495AF3EE7}"/>
            </c:ext>
          </c:extLst>
        </c:ser>
        <c:ser>
          <c:idx val="5"/>
          <c:order val="5"/>
          <c:tx>
            <c:strRef>
              <c:f>'Benefits Dashboard'!$C$94:$C$96</c:f>
              <c:strCache>
                <c:ptCount val="1"/>
                <c:pt idx="0">
                  <c:v>Option 6 - Modernise</c:v>
                </c:pt>
              </c:strCache>
            </c:strRef>
          </c:tx>
          <c:marker>
            <c:symbol val="none"/>
          </c:marker>
          <c:val>
            <c:numRef>
              <c:f>'Benefits Dashboard'!$E$95:$N$95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A12E-4FE3-AC19-120495AF3EE7}"/>
            </c:ext>
          </c:extLst>
        </c:ser>
        <c:dLbls>
          <c:showLegendKey val="0"/>
          <c:showVal val="0"/>
          <c:showCatName val="0"/>
          <c:showSerName val="0"/>
          <c:showPercent val="0"/>
          <c:showBubbleSize val="0"/>
        </c:dLbls>
        <c:smooth val="0"/>
        <c:axId val="15705247"/>
        <c:axId val="1767527008"/>
      </c:lineChart>
      <c:catAx>
        <c:axId val="1570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900"/>
            </a:pPr>
            <a:endParaRPr lang="en-US"/>
          </a:p>
        </c:txPr>
        <c:crossAx val="1767527008"/>
        <c:crosses val="autoZero"/>
        <c:auto val="1"/>
        <c:lblAlgn val="ctr"/>
        <c:lblOffset val="100"/>
        <c:noMultiLvlLbl val="0"/>
      </c:catAx>
      <c:valAx>
        <c:axId val="1767527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vert="horz"/>
          <a:lstStyle/>
          <a:p>
            <a:pPr>
              <a:defRPr sz="900"/>
            </a:pPr>
            <a:endParaRPr lang="en-US"/>
          </a:p>
        </c:txPr>
        <c:crossAx val="15705247"/>
        <c:crosses val="autoZero"/>
        <c:crossBetween val="between"/>
      </c:valAx>
    </c:plotArea>
    <c:legend>
      <c:legendPos val="b"/>
      <c:layout>
        <c:manualLayout>
          <c:xMode val="edge"/>
          <c:yMode val="edge"/>
          <c:x val="0.10702029813496314"/>
          <c:y val="0.86796371849961207"/>
          <c:w val="0.86713728953531688"/>
          <c:h val="0.11027149429831126"/>
        </c:manualLayout>
      </c:layout>
      <c:overlay val="0"/>
      <c:spPr>
        <a:noFill/>
        <a:ln>
          <a:noFill/>
        </a:ln>
        <a:effectLst/>
      </c:spPr>
      <c:txPr>
        <a:bodyPr rot="0" vert="horz"/>
        <a:lstStyle/>
        <a:p>
          <a:pPr>
            <a:defRPr sz="900">
              <a:solidFill>
                <a:schemeClr val="bg2"/>
              </a:solidFill>
            </a:defRPr>
          </a:pPr>
          <a:endParaRPr lang="en-US"/>
        </a:p>
      </c:txPr>
    </c:legend>
    <c:plotVisOnly val="1"/>
    <c:dispBlanksAs val="gap"/>
    <c:showDLblsOverMax val="0"/>
    <c:extLst/>
  </c:chart>
  <c:spPr>
    <a:ln>
      <a:solidFill>
        <a:schemeClr val="tx2"/>
      </a:solidFill>
    </a:ln>
  </c:spPr>
  <c:txPr>
    <a:bodyPr/>
    <a:lstStyle/>
    <a:p>
      <a:pPr>
        <a:defRPr>
          <a:solidFill>
            <a:schemeClr val="bg2"/>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1 - Maintain (Tier</a:t>
            </a:r>
            <a:r>
              <a:rPr lang="en-US" b="1" baseline="0"/>
              <a:t> 1 vs Tier 2 vs Tier 3 Benefits)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'Benefits Dashboard'!$D$69</c:f>
              <c:strCache>
                <c:ptCount val="1"/>
                <c:pt idx="0">
                  <c:v>Tier 1 Benefits</c:v>
                </c:pt>
              </c:strCache>
            </c:strRef>
          </c:tx>
          <c:spPr>
            <a:solidFill>
              <a:schemeClr val="accent6">
                <a:shade val="65000"/>
              </a:schemeClr>
            </a:solidFill>
            <a:ln>
              <a:noFill/>
            </a:ln>
            <a:effectLst/>
          </c:spPr>
          <c:invertIfNegative val="0"/>
          <c:cat>
            <c:strRef>
              <c:f>'Benefits Dashboard'!$E$68:$N$68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Dashboard'!$E$69:$N$69</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C0D-4132-A280-B74F8E1C5BD3}"/>
            </c:ext>
          </c:extLst>
        </c:ser>
        <c:ser>
          <c:idx val="1"/>
          <c:order val="1"/>
          <c:tx>
            <c:strRef>
              <c:f>'Benefits Dashboard'!$D$70</c:f>
              <c:strCache>
                <c:ptCount val="1"/>
                <c:pt idx="0">
                  <c:v>Tier 2 Benefits</c:v>
                </c:pt>
              </c:strCache>
            </c:strRef>
          </c:tx>
          <c:spPr>
            <a:solidFill>
              <a:schemeClr val="accent6"/>
            </a:solidFill>
            <a:ln>
              <a:noFill/>
            </a:ln>
            <a:effectLst/>
          </c:spPr>
          <c:invertIfNegative val="0"/>
          <c:cat>
            <c:strRef>
              <c:f>'Benefits Dashboard'!$E$68:$N$68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Dashboard'!$E$70:$N$70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C0D-4132-A280-B74F8E1C5BD3}"/>
            </c:ext>
          </c:extLst>
        </c:ser>
        <c:ser>
          <c:idx val="2"/>
          <c:order val="2"/>
          <c:tx>
            <c:strRef>
              <c:f>'Benefits Dashboard'!$D$71</c:f>
              <c:strCache>
                <c:ptCount val="1"/>
                <c:pt idx="0">
                  <c:v>Tier 3 Benefits</c:v>
                </c:pt>
              </c:strCache>
            </c:strRef>
          </c:tx>
          <c:spPr>
            <a:solidFill>
              <a:schemeClr val="accent6">
                <a:tint val="65000"/>
              </a:schemeClr>
            </a:solidFill>
            <a:ln>
              <a:noFill/>
            </a:ln>
            <a:effectLst/>
          </c:spPr>
          <c:invertIfNegative val="0"/>
          <c:cat>
            <c:strRef>
              <c:f>'Benefits Dashboard'!$E$68:$N$68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Dashboard'!$E$71:$N$71</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BC0D-4132-A280-B74F8E1C5BD3}"/>
            </c:ext>
          </c:extLst>
        </c:ser>
        <c:dLbls>
          <c:showLegendKey val="0"/>
          <c:showVal val="0"/>
          <c:showCatName val="0"/>
          <c:showSerName val="0"/>
          <c:showPercent val="0"/>
          <c:showBubbleSize val="0"/>
        </c:dLbls>
        <c:gapWidth val="150"/>
        <c:overlap val="100"/>
        <c:axId val="341489216"/>
        <c:axId val="1331181776"/>
      </c:barChart>
      <c:catAx>
        <c:axId val="3414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31181776"/>
        <c:crosses val="autoZero"/>
        <c:auto val="1"/>
        <c:lblAlgn val="ctr"/>
        <c:lblOffset val="100"/>
        <c:noMultiLvlLbl val="0"/>
      </c:catAx>
      <c:valAx>
        <c:axId val="1331181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148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2 - Modernise (Tier</a:t>
            </a:r>
            <a:r>
              <a:rPr lang="en-US" b="1" baseline="0"/>
              <a:t> 1 vs Tier 2 vs Tier 3 Benefits)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'Benefits Dashboard'!$D$74</c:f>
              <c:strCache>
                <c:ptCount val="1"/>
                <c:pt idx="0">
                  <c:v>Tier 1 Benefits</c:v>
                </c:pt>
              </c:strCache>
            </c:strRef>
          </c:tx>
          <c:spPr>
            <a:solidFill>
              <a:schemeClr val="accent6">
                <a:shade val="65000"/>
              </a:schemeClr>
            </a:solidFill>
            <a:ln>
              <a:noFill/>
            </a:ln>
            <a:effectLst/>
          </c:spPr>
          <c:invertIfNegative val="0"/>
          <c:cat>
            <c:strRef>
              <c:f>'Benefits Dashboard'!$E$73:$N$73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Dashboard'!$E$74:$N$74</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11D0-46C9-8D50-91A68DE8A600}"/>
            </c:ext>
          </c:extLst>
        </c:ser>
        <c:ser>
          <c:idx val="1"/>
          <c:order val="1"/>
          <c:tx>
            <c:strRef>
              <c:f>'Benefits Dashboard'!$D$75</c:f>
              <c:strCache>
                <c:ptCount val="1"/>
                <c:pt idx="0">
                  <c:v>Tier 2 Benefits</c:v>
                </c:pt>
              </c:strCache>
            </c:strRef>
          </c:tx>
          <c:spPr>
            <a:solidFill>
              <a:schemeClr val="accent6"/>
            </a:solidFill>
            <a:ln>
              <a:noFill/>
            </a:ln>
            <a:effectLst/>
          </c:spPr>
          <c:invertIfNegative val="0"/>
          <c:cat>
            <c:strRef>
              <c:f>'Benefits Dashboard'!$E$73:$N$73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Dashboard'!$E$75:$N$75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11D0-46C9-8D50-91A68DE8A600}"/>
            </c:ext>
          </c:extLst>
        </c:ser>
        <c:ser>
          <c:idx val="2"/>
          <c:order val="2"/>
          <c:tx>
            <c:strRef>
              <c:f>'Benefits Dashboard'!$D$76</c:f>
              <c:strCache>
                <c:ptCount val="1"/>
                <c:pt idx="0">
                  <c:v>Tier 3 Benefits</c:v>
                </c:pt>
              </c:strCache>
            </c:strRef>
          </c:tx>
          <c:spPr>
            <a:solidFill>
              <a:schemeClr val="accent6">
                <a:tint val="65000"/>
              </a:schemeClr>
            </a:solidFill>
            <a:ln>
              <a:noFill/>
            </a:ln>
            <a:effectLst/>
          </c:spPr>
          <c:invertIfNegative val="0"/>
          <c:cat>
            <c:strRef>
              <c:f>'Benefits Dashboard'!$E$73:$N$73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Dashboard'!$E$76:$N$76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11D0-46C9-8D50-91A68DE8A600}"/>
            </c:ext>
          </c:extLst>
        </c:ser>
        <c:dLbls>
          <c:showLegendKey val="0"/>
          <c:showVal val="0"/>
          <c:showCatName val="0"/>
          <c:showSerName val="0"/>
          <c:showPercent val="0"/>
          <c:showBubbleSize val="0"/>
        </c:dLbls>
        <c:gapWidth val="150"/>
        <c:overlap val="100"/>
        <c:axId val="341489216"/>
        <c:axId val="1331181776"/>
      </c:barChart>
      <c:catAx>
        <c:axId val="3414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31181776"/>
        <c:crosses val="autoZero"/>
        <c:auto val="1"/>
        <c:lblAlgn val="ctr"/>
        <c:lblOffset val="100"/>
        <c:noMultiLvlLbl val="0"/>
      </c:catAx>
      <c:valAx>
        <c:axId val="1331181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148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3 - Modernise (Tier</a:t>
            </a:r>
            <a:r>
              <a:rPr lang="en-US" b="1" baseline="0"/>
              <a:t> 1 vs Tier 2 vs Tier 3 Benefits)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'Benefits Dashboard'!$D$79</c:f>
              <c:strCache>
                <c:ptCount val="1"/>
                <c:pt idx="0">
                  <c:v>Tier 1 Benefits</c:v>
                </c:pt>
              </c:strCache>
            </c:strRef>
          </c:tx>
          <c:spPr>
            <a:solidFill>
              <a:schemeClr val="accent6">
                <a:shade val="65000"/>
              </a:schemeClr>
            </a:solidFill>
            <a:ln>
              <a:noFill/>
            </a:ln>
            <a:effectLst/>
          </c:spPr>
          <c:invertIfNegative val="0"/>
          <c:cat>
            <c:strRef>
              <c:f>'Benefits Dashboard'!$E$78:$N$78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Dashboard'!$E$79:$N$79</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91FE-4683-A10A-5B6DBBD41502}"/>
            </c:ext>
          </c:extLst>
        </c:ser>
        <c:ser>
          <c:idx val="1"/>
          <c:order val="1"/>
          <c:tx>
            <c:strRef>
              <c:f>'Benefits Dashboard'!$D$80</c:f>
              <c:strCache>
                <c:ptCount val="1"/>
                <c:pt idx="0">
                  <c:v>Tier 2 Benefits</c:v>
                </c:pt>
              </c:strCache>
            </c:strRef>
          </c:tx>
          <c:spPr>
            <a:solidFill>
              <a:schemeClr val="accent6"/>
            </a:solidFill>
            <a:ln>
              <a:noFill/>
            </a:ln>
            <a:effectLst/>
          </c:spPr>
          <c:invertIfNegative val="0"/>
          <c:cat>
            <c:strRef>
              <c:f>'Benefits Dashboard'!$E$78:$N$78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Dashboard'!$E$80:$N$80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1FE-4683-A10A-5B6DBBD41502}"/>
            </c:ext>
          </c:extLst>
        </c:ser>
        <c:ser>
          <c:idx val="2"/>
          <c:order val="2"/>
          <c:tx>
            <c:strRef>
              <c:f>'Benefits Dashboard'!$D$81</c:f>
              <c:strCache>
                <c:ptCount val="1"/>
                <c:pt idx="0">
                  <c:v>Tier 3 Benefits</c:v>
                </c:pt>
              </c:strCache>
            </c:strRef>
          </c:tx>
          <c:spPr>
            <a:solidFill>
              <a:schemeClr val="accent6">
                <a:tint val="65000"/>
              </a:schemeClr>
            </a:solidFill>
            <a:ln>
              <a:noFill/>
            </a:ln>
            <a:effectLst/>
          </c:spPr>
          <c:invertIfNegative val="0"/>
          <c:cat>
            <c:strRef>
              <c:f>'Benefits Dashboard'!$E$78:$N$78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Dashboard'!$E$81:$N$81</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91FE-4683-A10A-5B6DBBD41502}"/>
            </c:ext>
          </c:extLst>
        </c:ser>
        <c:dLbls>
          <c:showLegendKey val="0"/>
          <c:showVal val="0"/>
          <c:showCatName val="0"/>
          <c:showSerName val="0"/>
          <c:showPercent val="0"/>
          <c:showBubbleSize val="0"/>
        </c:dLbls>
        <c:gapWidth val="150"/>
        <c:overlap val="100"/>
        <c:axId val="341489216"/>
        <c:axId val="1331181776"/>
      </c:barChart>
      <c:catAx>
        <c:axId val="3414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31181776"/>
        <c:crosses val="autoZero"/>
        <c:auto val="1"/>
        <c:lblAlgn val="ctr"/>
        <c:lblOffset val="100"/>
        <c:noMultiLvlLbl val="0"/>
      </c:catAx>
      <c:valAx>
        <c:axId val="1331181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148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4 - Modernise (Tier</a:t>
            </a:r>
            <a:r>
              <a:rPr lang="en-US" b="1" baseline="0"/>
              <a:t> 1 vs Tier 2 vs Tier 3 Benefits)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'Benefits Dashboard'!$D$84</c:f>
              <c:strCache>
                <c:ptCount val="1"/>
                <c:pt idx="0">
                  <c:v>Tier 1 Benefits</c:v>
                </c:pt>
              </c:strCache>
            </c:strRef>
          </c:tx>
          <c:spPr>
            <a:solidFill>
              <a:schemeClr val="accent6">
                <a:shade val="65000"/>
              </a:schemeClr>
            </a:solidFill>
            <a:ln>
              <a:noFill/>
            </a:ln>
            <a:effectLst/>
          </c:spPr>
          <c:invertIfNegative val="0"/>
          <c:cat>
            <c:strRef>
              <c:f>'Benefits Dashboard'!$E$83:$N$83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Dashboard'!$E$84:$N$84</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C24-44EA-BE99-917D1CA614CD}"/>
            </c:ext>
          </c:extLst>
        </c:ser>
        <c:ser>
          <c:idx val="1"/>
          <c:order val="1"/>
          <c:tx>
            <c:strRef>
              <c:f>'Benefits Dashboard'!$D$85</c:f>
              <c:strCache>
                <c:ptCount val="1"/>
                <c:pt idx="0">
                  <c:v>Tier 2 Benefits</c:v>
                </c:pt>
              </c:strCache>
            </c:strRef>
          </c:tx>
          <c:spPr>
            <a:solidFill>
              <a:schemeClr val="accent6"/>
            </a:solidFill>
            <a:ln>
              <a:noFill/>
            </a:ln>
            <a:effectLst/>
          </c:spPr>
          <c:invertIfNegative val="0"/>
          <c:cat>
            <c:strRef>
              <c:f>'Benefits Dashboard'!$E$83:$N$83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Dashboard'!$E$85:$N$85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C24-44EA-BE99-917D1CA614CD}"/>
            </c:ext>
          </c:extLst>
        </c:ser>
        <c:ser>
          <c:idx val="2"/>
          <c:order val="2"/>
          <c:tx>
            <c:strRef>
              <c:f>'Benefits Dashboard'!$D$86</c:f>
              <c:strCache>
                <c:ptCount val="1"/>
                <c:pt idx="0">
                  <c:v>Tier 3 Benefits</c:v>
                </c:pt>
              </c:strCache>
            </c:strRef>
          </c:tx>
          <c:spPr>
            <a:solidFill>
              <a:schemeClr val="accent6">
                <a:tint val="65000"/>
              </a:schemeClr>
            </a:solidFill>
            <a:ln>
              <a:noFill/>
            </a:ln>
            <a:effectLst/>
          </c:spPr>
          <c:invertIfNegative val="0"/>
          <c:cat>
            <c:strRef>
              <c:f>'Benefits Dashboard'!$E$83:$N$83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Dashboard'!$E$86:$N$86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C24-44EA-BE99-917D1CA614CD}"/>
            </c:ext>
          </c:extLst>
        </c:ser>
        <c:dLbls>
          <c:showLegendKey val="0"/>
          <c:showVal val="0"/>
          <c:showCatName val="0"/>
          <c:showSerName val="0"/>
          <c:showPercent val="0"/>
          <c:showBubbleSize val="0"/>
        </c:dLbls>
        <c:gapWidth val="150"/>
        <c:overlap val="100"/>
        <c:axId val="341489216"/>
        <c:axId val="1331181776"/>
      </c:barChart>
      <c:catAx>
        <c:axId val="3414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31181776"/>
        <c:crosses val="autoZero"/>
        <c:auto val="1"/>
        <c:lblAlgn val="ctr"/>
        <c:lblOffset val="100"/>
        <c:noMultiLvlLbl val="0"/>
      </c:catAx>
      <c:valAx>
        <c:axId val="1331181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148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5 - Modernise (Tier</a:t>
            </a:r>
            <a:r>
              <a:rPr lang="en-US" b="1" baseline="0"/>
              <a:t> 1 vs Tier 2 vs Tier 3 Benefits)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'Benefits Dashboard'!$D$89</c:f>
              <c:strCache>
                <c:ptCount val="1"/>
                <c:pt idx="0">
                  <c:v>Tier 1 Benefits</c:v>
                </c:pt>
              </c:strCache>
            </c:strRef>
          </c:tx>
          <c:spPr>
            <a:solidFill>
              <a:schemeClr val="accent6">
                <a:shade val="65000"/>
              </a:schemeClr>
            </a:solidFill>
            <a:ln>
              <a:noFill/>
            </a:ln>
            <a:effectLst/>
          </c:spPr>
          <c:invertIfNegative val="0"/>
          <c:cat>
            <c:strRef>
              <c:f>'Benefits Dashboard'!$E$88:$N$88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Dashboard'!$E$89:$N$89</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BFC-47A0-9A3D-4D6C64FFA4E9}"/>
            </c:ext>
          </c:extLst>
        </c:ser>
        <c:ser>
          <c:idx val="1"/>
          <c:order val="1"/>
          <c:tx>
            <c:strRef>
              <c:f>'Benefits Dashboard'!$D$90</c:f>
              <c:strCache>
                <c:ptCount val="1"/>
                <c:pt idx="0">
                  <c:v>Tier 2 Benefits</c:v>
                </c:pt>
              </c:strCache>
            </c:strRef>
          </c:tx>
          <c:spPr>
            <a:solidFill>
              <a:schemeClr val="accent6"/>
            </a:solidFill>
            <a:ln>
              <a:noFill/>
            </a:ln>
            <a:effectLst/>
          </c:spPr>
          <c:invertIfNegative val="0"/>
          <c:cat>
            <c:strRef>
              <c:f>'Benefits Dashboard'!$E$88:$N$88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Dashboard'!$E$90:$N$90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BFC-47A0-9A3D-4D6C64FFA4E9}"/>
            </c:ext>
          </c:extLst>
        </c:ser>
        <c:ser>
          <c:idx val="2"/>
          <c:order val="2"/>
          <c:tx>
            <c:strRef>
              <c:f>'Benefits Dashboard'!$D$91</c:f>
              <c:strCache>
                <c:ptCount val="1"/>
                <c:pt idx="0">
                  <c:v>Tier 3 Benefits</c:v>
                </c:pt>
              </c:strCache>
            </c:strRef>
          </c:tx>
          <c:spPr>
            <a:solidFill>
              <a:schemeClr val="accent6">
                <a:tint val="65000"/>
              </a:schemeClr>
            </a:solidFill>
            <a:ln>
              <a:noFill/>
            </a:ln>
            <a:effectLst/>
          </c:spPr>
          <c:invertIfNegative val="0"/>
          <c:cat>
            <c:strRef>
              <c:f>'Benefits Dashboard'!$E$88:$N$88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Dashboard'!$E$91:$N$91</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BFC-47A0-9A3D-4D6C64FFA4E9}"/>
            </c:ext>
          </c:extLst>
        </c:ser>
        <c:dLbls>
          <c:showLegendKey val="0"/>
          <c:showVal val="0"/>
          <c:showCatName val="0"/>
          <c:showSerName val="0"/>
          <c:showPercent val="0"/>
          <c:showBubbleSize val="0"/>
        </c:dLbls>
        <c:gapWidth val="150"/>
        <c:overlap val="100"/>
        <c:axId val="341489216"/>
        <c:axId val="1331181776"/>
      </c:barChart>
      <c:catAx>
        <c:axId val="3414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31181776"/>
        <c:crosses val="autoZero"/>
        <c:auto val="1"/>
        <c:lblAlgn val="ctr"/>
        <c:lblOffset val="100"/>
        <c:noMultiLvlLbl val="0"/>
      </c:catAx>
      <c:valAx>
        <c:axId val="1331181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148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6 - Modernise (Tier</a:t>
            </a:r>
            <a:r>
              <a:rPr lang="en-US" b="1" baseline="0"/>
              <a:t> 1 vs Tier 2 vs Tier 3 Benefits)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'Benefits Dashboard'!$D$94</c:f>
              <c:strCache>
                <c:ptCount val="1"/>
                <c:pt idx="0">
                  <c:v>Tier 1 Benefits</c:v>
                </c:pt>
              </c:strCache>
            </c:strRef>
          </c:tx>
          <c:spPr>
            <a:solidFill>
              <a:schemeClr val="accent6">
                <a:shade val="65000"/>
              </a:schemeClr>
            </a:solidFill>
            <a:ln>
              <a:noFill/>
            </a:ln>
            <a:effectLst/>
          </c:spPr>
          <c:invertIfNegative val="0"/>
          <c:cat>
            <c:strRef>
              <c:f>'Benefits Dashboard'!$E$93:$N$93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Dashboard'!$E$94:$N$94</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95E-46D5-814C-6C36C919F274}"/>
            </c:ext>
          </c:extLst>
        </c:ser>
        <c:ser>
          <c:idx val="1"/>
          <c:order val="1"/>
          <c:tx>
            <c:strRef>
              <c:f>'Benefits Dashboard'!$D$95</c:f>
              <c:strCache>
                <c:ptCount val="1"/>
                <c:pt idx="0">
                  <c:v>Tier 2 Benefits</c:v>
                </c:pt>
              </c:strCache>
            </c:strRef>
          </c:tx>
          <c:spPr>
            <a:solidFill>
              <a:schemeClr val="accent6"/>
            </a:solidFill>
            <a:ln>
              <a:noFill/>
            </a:ln>
            <a:effectLst/>
          </c:spPr>
          <c:invertIfNegative val="0"/>
          <c:cat>
            <c:strRef>
              <c:f>'Benefits Dashboard'!$E$93:$N$93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Dashboard'!$E$95:$N$95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95E-46D5-814C-6C36C919F274}"/>
            </c:ext>
          </c:extLst>
        </c:ser>
        <c:ser>
          <c:idx val="2"/>
          <c:order val="2"/>
          <c:tx>
            <c:strRef>
              <c:f>'Benefits Dashboard'!$D$96</c:f>
              <c:strCache>
                <c:ptCount val="1"/>
                <c:pt idx="0">
                  <c:v>Tier 3 Benefits</c:v>
                </c:pt>
              </c:strCache>
            </c:strRef>
          </c:tx>
          <c:spPr>
            <a:solidFill>
              <a:schemeClr val="accent6">
                <a:tint val="65000"/>
              </a:schemeClr>
            </a:solidFill>
            <a:ln>
              <a:noFill/>
            </a:ln>
            <a:effectLst/>
          </c:spPr>
          <c:invertIfNegative val="0"/>
          <c:cat>
            <c:strRef>
              <c:f>'Benefits Dashboard'!$E$93:$N$93</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Dashboard'!$E$96:$N$96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B95E-46D5-814C-6C36C919F274}"/>
            </c:ext>
          </c:extLst>
        </c:ser>
        <c:dLbls>
          <c:showLegendKey val="0"/>
          <c:showVal val="0"/>
          <c:showCatName val="0"/>
          <c:showSerName val="0"/>
          <c:showPercent val="0"/>
          <c:showBubbleSize val="0"/>
        </c:dLbls>
        <c:gapWidth val="150"/>
        <c:overlap val="100"/>
        <c:axId val="341489216"/>
        <c:axId val="1331181776"/>
      </c:barChart>
      <c:catAx>
        <c:axId val="3414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31181776"/>
        <c:crosses val="autoZero"/>
        <c:auto val="1"/>
        <c:lblAlgn val="ctr"/>
        <c:lblOffset val="100"/>
        <c:noMultiLvlLbl val="0"/>
      </c:catAx>
      <c:valAx>
        <c:axId val="1331181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148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1 - Maintain (Capex vs Opex)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v>Capex (Option 1 - Maintain)</c:v>
          </c:tx>
          <c:spPr>
            <a:solidFill>
              <a:schemeClr val="accent5">
                <a:shade val="76000"/>
              </a:schemeClr>
            </a:solidFill>
            <a:ln>
              <a:noFill/>
            </a:ln>
            <a:effectLst/>
          </c:spPr>
          <c:invertIfNegative val="0"/>
          <c:cat>
            <c:strRef>
              <c:f>'Costs Dashboard'!$E$70:$N$70</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Dashboard'!$E$71:$N$71</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DE8-4BE4-92D9-9E5EC0AC4D1D}"/>
            </c:ext>
          </c:extLst>
        </c:ser>
        <c:ser>
          <c:idx val="1"/>
          <c:order val="1"/>
          <c:tx>
            <c:v>Opex (Option 1 - Maintain)</c:v>
          </c:tx>
          <c:spPr>
            <a:solidFill>
              <a:schemeClr val="accent5">
                <a:tint val="77000"/>
              </a:schemeClr>
            </a:solidFill>
            <a:ln>
              <a:noFill/>
            </a:ln>
            <a:effectLst/>
          </c:spPr>
          <c:invertIfNegative val="0"/>
          <c:cat>
            <c:strRef>
              <c:f>'Costs Dashboard'!$E$70:$N$70</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Dashboard'!$E$72:$N$72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DE8-4BE4-92D9-9E5EC0AC4D1D}"/>
            </c:ext>
          </c:extLst>
        </c:ser>
        <c:dLbls>
          <c:showLegendKey val="0"/>
          <c:showVal val="0"/>
          <c:showCatName val="0"/>
          <c:showSerName val="0"/>
          <c:showPercent val="0"/>
          <c:showBubbleSize val="0"/>
        </c:dLbls>
        <c:gapWidth val="150"/>
        <c:overlap val="100"/>
        <c:axId val="341489216"/>
        <c:axId val="1331181776"/>
      </c:barChart>
      <c:catAx>
        <c:axId val="341489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31181776"/>
        <c:crosses val="autoZero"/>
        <c:auto val="1"/>
        <c:lblAlgn val="ctr"/>
        <c:lblOffset val="100"/>
        <c:noMultiLvlLbl val="0"/>
      </c:catAx>
      <c:valAx>
        <c:axId val="13311817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41489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2 - Modernise (Capex vs Opex)</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v>Capex (Option 2 - Modernise)</c:v>
          </c:tx>
          <c:spPr>
            <a:solidFill>
              <a:schemeClr val="accent5">
                <a:shade val="76000"/>
              </a:schemeClr>
            </a:solidFill>
            <a:ln>
              <a:noFill/>
            </a:ln>
            <a:effectLst/>
          </c:spPr>
          <c:invertIfNegative val="0"/>
          <c:cat>
            <c:strRef>
              <c:f>'Costs Dashboard'!$E$74:$N$74</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Dashboard'!$E$75:$N$75</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1DA-4D31-82A8-3CA74CD3BA07}"/>
            </c:ext>
          </c:extLst>
        </c:ser>
        <c:ser>
          <c:idx val="1"/>
          <c:order val="1"/>
          <c:tx>
            <c:v>Opex (Option 2 - Modernise)</c:v>
          </c:tx>
          <c:spPr>
            <a:solidFill>
              <a:schemeClr val="accent5">
                <a:tint val="77000"/>
              </a:schemeClr>
            </a:solidFill>
            <a:ln>
              <a:noFill/>
            </a:ln>
            <a:effectLst/>
          </c:spPr>
          <c:invertIfNegative val="0"/>
          <c:cat>
            <c:strRef>
              <c:f>'Costs Dashboard'!$E$74:$N$74</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Dashboard'!$E$76:$N$76</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1DA-4D31-82A8-3CA74CD3BA07}"/>
            </c:ext>
          </c:extLst>
        </c:ser>
        <c:dLbls>
          <c:showLegendKey val="0"/>
          <c:showVal val="0"/>
          <c:showCatName val="0"/>
          <c:showSerName val="0"/>
          <c:showPercent val="0"/>
          <c:showBubbleSize val="0"/>
        </c:dLbls>
        <c:gapWidth val="150"/>
        <c:overlap val="100"/>
        <c:axId val="1984253744"/>
        <c:axId val="316820704"/>
      </c:barChart>
      <c:catAx>
        <c:axId val="198425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6820704"/>
        <c:crosses val="autoZero"/>
        <c:auto val="1"/>
        <c:lblAlgn val="ctr"/>
        <c:lblOffset val="100"/>
        <c:noMultiLvlLbl val="0"/>
      </c:catAx>
      <c:valAx>
        <c:axId val="3168207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84253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3 - Modernise (Capex vs Opex)</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v>Capex (Option 3 - Modernise)</c:v>
          </c:tx>
          <c:spPr>
            <a:solidFill>
              <a:schemeClr val="accent5">
                <a:shade val="76000"/>
              </a:schemeClr>
            </a:solidFill>
            <a:ln>
              <a:noFill/>
            </a:ln>
            <a:effectLst/>
          </c:spPr>
          <c:invertIfNegative val="0"/>
          <c:cat>
            <c:strRef>
              <c:f>'Costs Dashboard'!$E$78:$N$78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Dashboard'!$E$79:$N$79</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E86-418E-B044-48740C857C14}"/>
            </c:ext>
          </c:extLst>
        </c:ser>
        <c:ser>
          <c:idx val="1"/>
          <c:order val="1"/>
          <c:tx>
            <c:v>Opex (Option 3 - Modernise)</c:v>
          </c:tx>
          <c:spPr>
            <a:solidFill>
              <a:schemeClr val="accent5">
                <a:tint val="77000"/>
              </a:schemeClr>
            </a:solidFill>
            <a:ln>
              <a:noFill/>
            </a:ln>
            <a:effectLst/>
          </c:spPr>
          <c:invertIfNegative val="0"/>
          <c:cat>
            <c:strRef>
              <c:f>'Costs Dashboard'!$E$78:$N$78</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Dashboard'!$E$80:$N$80</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E86-418E-B044-48740C857C14}"/>
            </c:ext>
          </c:extLst>
        </c:ser>
        <c:dLbls>
          <c:showLegendKey val="0"/>
          <c:showVal val="0"/>
          <c:showCatName val="0"/>
          <c:showSerName val="0"/>
          <c:showPercent val="0"/>
          <c:showBubbleSize val="0"/>
        </c:dLbls>
        <c:gapWidth val="150"/>
        <c:overlap val="100"/>
        <c:axId val="1984253744"/>
        <c:axId val="316820704"/>
      </c:barChart>
      <c:catAx>
        <c:axId val="198425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6820704"/>
        <c:crosses val="autoZero"/>
        <c:auto val="1"/>
        <c:lblAlgn val="ctr"/>
        <c:lblOffset val="100"/>
        <c:noMultiLvlLbl val="0"/>
      </c:catAx>
      <c:valAx>
        <c:axId val="3168207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84253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4 - Modernise (Capex vs Opex)</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v>Capex (Option 4 - Modernise)</c:v>
          </c:tx>
          <c:spPr>
            <a:solidFill>
              <a:schemeClr val="accent5">
                <a:shade val="76000"/>
              </a:schemeClr>
            </a:solidFill>
            <a:ln>
              <a:noFill/>
            </a:ln>
            <a:effectLst/>
          </c:spPr>
          <c:invertIfNegative val="0"/>
          <c:cat>
            <c:strRef>
              <c:f>'Costs Dashboard'!$E$82:$N$82</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Dashboard'!$E$83:$N$83</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EAD-4A4B-964F-7DD96F428A1A}"/>
            </c:ext>
          </c:extLst>
        </c:ser>
        <c:ser>
          <c:idx val="1"/>
          <c:order val="1"/>
          <c:tx>
            <c:v>Opex (Option 4 - Modernise)</c:v>
          </c:tx>
          <c:spPr>
            <a:solidFill>
              <a:schemeClr val="accent5">
                <a:tint val="77000"/>
              </a:schemeClr>
            </a:solidFill>
            <a:ln>
              <a:noFill/>
            </a:ln>
            <a:effectLst/>
          </c:spPr>
          <c:invertIfNegative val="0"/>
          <c:cat>
            <c:strRef>
              <c:f>'Costs Dashboard'!$E$82:$N$82</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Dashboard'!$E$84:$N$84</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EAD-4A4B-964F-7DD96F428A1A}"/>
            </c:ext>
          </c:extLst>
        </c:ser>
        <c:dLbls>
          <c:showLegendKey val="0"/>
          <c:showVal val="0"/>
          <c:showCatName val="0"/>
          <c:showSerName val="0"/>
          <c:showPercent val="0"/>
          <c:showBubbleSize val="0"/>
        </c:dLbls>
        <c:gapWidth val="150"/>
        <c:overlap val="100"/>
        <c:axId val="1984253744"/>
        <c:axId val="316820704"/>
      </c:barChart>
      <c:catAx>
        <c:axId val="198425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6820704"/>
        <c:crosses val="autoZero"/>
        <c:auto val="1"/>
        <c:lblAlgn val="ctr"/>
        <c:lblOffset val="100"/>
        <c:noMultiLvlLbl val="0"/>
      </c:catAx>
      <c:valAx>
        <c:axId val="3168207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84253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5 - Modernise (Capex vs Opex)</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v>Capex (Option 5 - Modernise)</c:v>
          </c:tx>
          <c:spPr>
            <a:solidFill>
              <a:schemeClr val="accent5">
                <a:shade val="76000"/>
              </a:schemeClr>
            </a:solidFill>
            <a:ln>
              <a:noFill/>
            </a:ln>
            <a:effectLst/>
          </c:spPr>
          <c:invertIfNegative val="0"/>
          <c:cat>
            <c:strRef>
              <c:f>'Costs Dashboard'!$E$86:$N$86</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Dashboard'!$E$87:$N$87</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381-4C9B-B2B6-4504D08AF0E0}"/>
            </c:ext>
          </c:extLst>
        </c:ser>
        <c:ser>
          <c:idx val="1"/>
          <c:order val="1"/>
          <c:tx>
            <c:v>Opex (Option 5 - Modernise)</c:v>
          </c:tx>
          <c:spPr>
            <a:solidFill>
              <a:schemeClr val="accent5">
                <a:tint val="77000"/>
              </a:schemeClr>
            </a:solidFill>
            <a:ln>
              <a:noFill/>
            </a:ln>
            <a:effectLst/>
          </c:spPr>
          <c:invertIfNegative val="0"/>
          <c:cat>
            <c:strRef>
              <c:f>'Costs Dashboard'!$E$86:$N$86</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Dashboard'!$E$88:$N$88</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381-4C9B-B2B6-4504D08AF0E0}"/>
            </c:ext>
          </c:extLst>
        </c:ser>
        <c:dLbls>
          <c:showLegendKey val="0"/>
          <c:showVal val="0"/>
          <c:showCatName val="0"/>
          <c:showSerName val="0"/>
          <c:showPercent val="0"/>
          <c:showBubbleSize val="0"/>
        </c:dLbls>
        <c:gapWidth val="150"/>
        <c:overlap val="100"/>
        <c:axId val="1984253744"/>
        <c:axId val="316820704"/>
      </c:barChart>
      <c:catAx>
        <c:axId val="198425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6820704"/>
        <c:crosses val="autoZero"/>
        <c:auto val="1"/>
        <c:lblAlgn val="ctr"/>
        <c:lblOffset val="100"/>
        <c:noMultiLvlLbl val="0"/>
      </c:catAx>
      <c:valAx>
        <c:axId val="3168207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84253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Option 6 - Modernise (Capex vs Opex)</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v>Capex (Option 6 - Modernise)</c:v>
          </c:tx>
          <c:spPr>
            <a:solidFill>
              <a:schemeClr val="accent5">
                <a:shade val="76000"/>
              </a:schemeClr>
            </a:solidFill>
            <a:ln>
              <a:noFill/>
            </a:ln>
            <a:effectLst/>
          </c:spPr>
          <c:invertIfNegative val="0"/>
          <c:cat>
            <c:strRef>
              <c:f>'Costs Dashboard'!$E$90:$N$90</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Dashboard'!$E$91:$N$91</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48C-4A61-B57B-EBB17607FA23}"/>
            </c:ext>
          </c:extLst>
        </c:ser>
        <c:ser>
          <c:idx val="1"/>
          <c:order val="1"/>
          <c:tx>
            <c:v>Opex (Option 6 - Modernise)</c:v>
          </c:tx>
          <c:spPr>
            <a:solidFill>
              <a:schemeClr val="accent5">
                <a:tint val="77000"/>
              </a:schemeClr>
            </a:solidFill>
            <a:ln>
              <a:noFill/>
            </a:ln>
            <a:effectLst/>
          </c:spPr>
          <c:invertIfNegative val="0"/>
          <c:cat>
            <c:strRef>
              <c:f>'Costs Dashboard'!$E$90:$N$90</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'Costs Dashboard'!$E$92:$N$92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E48C-4A61-B57B-EBB17607FA23}"/>
            </c:ext>
          </c:extLst>
        </c:ser>
        <c:dLbls>
          <c:showLegendKey val="0"/>
          <c:showVal val="0"/>
          <c:showCatName val="0"/>
          <c:showSerName val="0"/>
          <c:showPercent val="0"/>
          <c:showBubbleSize val="0"/>
        </c:dLbls>
        <c:gapWidth val="150"/>
        <c:overlap val="100"/>
        <c:axId val="1984253744"/>
        <c:axId val="316820704"/>
      </c:barChart>
      <c:catAx>
        <c:axId val="198425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6820704"/>
        <c:crosses val="autoZero"/>
        <c:auto val="1"/>
        <c:lblAlgn val="ctr"/>
        <c:lblOffset val="100"/>
        <c:noMultiLvlLbl val="0"/>
      </c:catAx>
      <c:valAx>
        <c:axId val="31682070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84253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vert="horz"/>
          <a:lstStyle/>
          <a:p>
            <a:pPr>
              <a:defRPr sz="1400"/>
            </a:pPr>
            <a:r>
              <a:rPr lang="en-US" sz="1400"/>
              <a:t>Cumulative 10-year Benefits (Tier 1, 2, and 3) Comparison </a:t>
            </a:r>
          </a:p>
        </c:rich>
      </c:tx>
      <c:overlay val="0"/>
      <c:spPr>
        <a:noFill/>
        <a:ln>
          <a:noFill/>
        </a:ln>
        <a:effectLst/>
      </c:spPr>
    </c:title>
    <c:autoTitleDeleted val="0"/>
    <c:plotArea>
      <c:layout/>
      <c:lineChart>
        <c:grouping val="standard"/>
        <c:varyColors val="0"/>
        <c:ser>
          <c:idx val="0"/>
          <c:order val="0"/>
          <c:tx>
            <c:strRef>
              <c:f>'Benefits Dashboard'!$C$57:$D$57</c:f>
              <c:strCache>
                <c:ptCount val="2"/>
                <c:pt idx="0">
                  <c:v>Option 1 - Maintain</c:v>
                </c:pt>
              </c:strCache>
            </c:strRef>
          </c:tx>
          <c:marker>
            <c:symbol val="none"/>
          </c:marker>
          <c:cat>
            <c:strRef>
              <c:f>'Benefits Dashboard'!$E$56:$O$56</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Dashboard'!$E$57:$O$57</c:f>
              <c:numCache>
                <c:formatCode>"$"#,##0.00</c:formatCode>
                <c:ptCount val="11"/>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D0CF-48E9-BD57-DA7161BF5886}"/>
            </c:ext>
          </c:extLst>
        </c:ser>
        <c:ser>
          <c:idx val="1"/>
          <c:order val="1"/>
          <c:tx>
            <c:strRef>
              <c:f>'Benefits Dashboard'!$C$58:$D$58</c:f>
              <c:strCache>
                <c:ptCount val="2"/>
                <c:pt idx="0">
                  <c:v>Option 2 - Modernise</c:v>
                </c:pt>
              </c:strCache>
            </c:strRef>
          </c:tx>
          <c:marker>
            <c:symbol val="none"/>
          </c:marker>
          <c:cat>
            <c:strRef>
              <c:f>'Benefits Dashboard'!$E$56:$O$56</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Dashboard'!$E$58:$O$58</c:f>
              <c:numCache>
                <c:formatCode>"$"#,##0.00</c:formatCode>
                <c:ptCount val="11"/>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5-D0CF-48E9-BD57-DA7161BF5886}"/>
            </c:ext>
          </c:extLst>
        </c:ser>
        <c:ser>
          <c:idx val="2"/>
          <c:order val="2"/>
          <c:tx>
            <c:strRef>
              <c:f>'Benefits Dashboard'!$C$59:$D$59</c:f>
              <c:strCache>
                <c:ptCount val="2"/>
                <c:pt idx="0">
                  <c:v>Option 3 - Modernise</c:v>
                </c:pt>
              </c:strCache>
            </c:strRef>
          </c:tx>
          <c:marker>
            <c:symbol val="none"/>
          </c:marker>
          <c:cat>
            <c:strRef>
              <c:f>'Benefits Dashboard'!$E$56:$O$56</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Dashboard'!$E$59:$O$59</c:f>
              <c:numCache>
                <c:formatCode>"$"#,##0.00</c:formatCode>
                <c:ptCount val="11"/>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D0CF-48E9-BD57-DA7161BF5886}"/>
            </c:ext>
          </c:extLst>
        </c:ser>
        <c:ser>
          <c:idx val="3"/>
          <c:order val="3"/>
          <c:tx>
            <c:strRef>
              <c:f>'Benefits Dashboard'!$C$60:$D$60</c:f>
              <c:strCache>
                <c:ptCount val="2"/>
                <c:pt idx="0">
                  <c:v>Option 4 - Modernise</c:v>
                </c:pt>
              </c:strCache>
            </c:strRef>
          </c:tx>
          <c:marker>
            <c:symbol val="none"/>
          </c:marker>
          <c:cat>
            <c:strRef>
              <c:f>'Benefits Dashboard'!$E$56:$O$56</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Dashboard'!$E$60:$O$60</c:f>
              <c:numCache>
                <c:formatCode>"$"#,##0.00</c:formatCode>
                <c:ptCount val="11"/>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3B71-40A4-B13D-1779DEAD954A}"/>
            </c:ext>
          </c:extLst>
        </c:ser>
        <c:ser>
          <c:idx val="4"/>
          <c:order val="4"/>
          <c:tx>
            <c:strRef>
              <c:f>'Benefits Dashboard'!$C$61:$D$61</c:f>
              <c:strCache>
                <c:ptCount val="2"/>
                <c:pt idx="0">
                  <c:v>Option 5 - Modernise</c:v>
                </c:pt>
              </c:strCache>
            </c:strRef>
          </c:tx>
          <c:marker>
            <c:symbol val="none"/>
          </c:marker>
          <c:cat>
            <c:strRef>
              <c:f>'Benefits Dashboard'!$E$56:$O$56</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Dashboard'!$E$61:$O$61</c:f>
              <c:numCache>
                <c:formatCode>"$"#,##0.00</c:formatCode>
                <c:ptCount val="11"/>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3B71-40A4-B13D-1779DEAD954A}"/>
            </c:ext>
          </c:extLst>
        </c:ser>
        <c:ser>
          <c:idx val="5"/>
          <c:order val="5"/>
          <c:tx>
            <c:strRef>
              <c:f>'Benefits Dashboard'!$C$62:$D$62</c:f>
              <c:strCache>
                <c:ptCount val="2"/>
                <c:pt idx="0">
                  <c:v>Option 6 - Modernise</c:v>
                </c:pt>
              </c:strCache>
            </c:strRef>
          </c:tx>
          <c:marker>
            <c:symbol val="none"/>
          </c:marker>
          <c:cat>
            <c:strRef>
              <c:f>'Benefits Dashboard'!$E$56:$O$56</c:f>
              <c:strCache>
                <c:ptCount val="10"/>
                <c:pt idx="0">
                  <c:v>Year 1</c:v>
                </c:pt>
                <c:pt idx="1">
                  <c:v>Year 2</c:v>
                </c:pt>
                <c:pt idx="2">
                  <c:v>Year 3</c:v>
                </c:pt>
                <c:pt idx="3">
                  <c:v>Year 4</c:v>
                </c:pt>
                <c:pt idx="4">
                  <c:v>Year 5</c:v>
                </c:pt>
                <c:pt idx="5">
                  <c:v>Year 6</c:v>
                </c:pt>
                <c:pt idx="6">
                  <c:v>Year 7</c:v>
                </c:pt>
                <c:pt idx="7">
                  <c:v>Year 8</c:v>
                </c:pt>
                <c:pt idx="8">
                  <c:v>Year 9</c:v>
                </c:pt>
                <c:pt idx="9">
                  <c:v>Year 10</c:v>
                </c:pt>
              </c:strCache>
            </c:strRef>
          </c:cat>
          <c:val>
            <c:numRef>
              <c:f>'Benefits Dashboard'!$E$62:$O$62</c:f>
              <c:numCache>
                <c:formatCode>"$"#,##0.00</c:formatCode>
                <c:ptCount val="11"/>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3B71-40A4-B13D-1779DEAD954A}"/>
            </c:ext>
          </c:extLst>
        </c:ser>
        <c:dLbls>
          <c:showLegendKey val="0"/>
          <c:showVal val="0"/>
          <c:showCatName val="0"/>
          <c:showSerName val="0"/>
          <c:showPercent val="0"/>
          <c:showBubbleSize val="0"/>
        </c:dLbls>
        <c:smooth val="0"/>
        <c:axId val="15705247"/>
        <c:axId val="1767527008"/>
      </c:lineChart>
      <c:catAx>
        <c:axId val="1570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900"/>
            </a:pPr>
            <a:endParaRPr lang="en-US"/>
          </a:p>
        </c:txPr>
        <c:crossAx val="1767527008"/>
        <c:crosses val="autoZero"/>
        <c:auto val="1"/>
        <c:lblAlgn val="ctr"/>
        <c:lblOffset val="100"/>
        <c:noMultiLvlLbl val="0"/>
      </c:catAx>
      <c:valAx>
        <c:axId val="1767527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vert="horz"/>
          <a:lstStyle/>
          <a:p>
            <a:pPr>
              <a:defRPr sz="900"/>
            </a:pPr>
            <a:endParaRPr lang="en-US"/>
          </a:p>
        </c:txPr>
        <c:crossAx val="15705247"/>
        <c:crosses val="autoZero"/>
        <c:crossBetween val="between"/>
      </c:valAx>
    </c:plotArea>
    <c:legend>
      <c:legendPos val="b"/>
      <c:layout>
        <c:manualLayout>
          <c:xMode val="edge"/>
          <c:yMode val="edge"/>
          <c:x val="0.15890272593330484"/>
          <c:y val="0.86796371849961207"/>
          <c:w val="0.67159286162476384"/>
          <c:h val="0.11027149429831126"/>
        </c:manualLayout>
      </c:layout>
      <c:overlay val="0"/>
      <c:spPr>
        <a:noFill/>
        <a:ln>
          <a:noFill/>
        </a:ln>
        <a:effectLst/>
      </c:spPr>
      <c:txPr>
        <a:bodyPr rot="0" vert="horz"/>
        <a:lstStyle/>
        <a:p>
          <a:pPr>
            <a:defRPr sz="900"/>
          </a:pPr>
          <a:endParaRPr lang="en-US"/>
        </a:p>
      </c:txPr>
    </c:legend>
    <c:plotVisOnly val="1"/>
    <c:dispBlanksAs val="gap"/>
    <c:showDLblsOverMax val="0"/>
    <c:extLst/>
  </c:chart>
  <c:spPr>
    <a:ln>
      <a:solidFill>
        <a:schemeClr val="tx2"/>
      </a:solidFill>
    </a:ln>
  </c:spPr>
  <c:txPr>
    <a:bodyPr/>
    <a:lstStyle/>
    <a:p>
      <a:pPr>
        <a:defRPr>
          <a:solidFill>
            <a:schemeClr val="bg2"/>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vert="horz"/>
          <a:lstStyle/>
          <a:p>
            <a:pPr>
              <a:defRPr sz="1400"/>
            </a:pPr>
            <a:r>
              <a:rPr lang="en-US" sz="1400"/>
              <a:t>Tier 1 Benefits (Cash-Releasing) Comparison</a:t>
            </a:r>
          </a:p>
        </c:rich>
      </c:tx>
      <c:overlay val="0"/>
      <c:spPr>
        <a:noFill/>
        <a:ln>
          <a:noFill/>
        </a:ln>
        <a:effectLst/>
      </c:spPr>
    </c:title>
    <c:autoTitleDeleted val="0"/>
    <c:plotArea>
      <c:layout/>
      <c:lineChart>
        <c:grouping val="standard"/>
        <c:varyColors val="0"/>
        <c:ser>
          <c:idx val="0"/>
          <c:order val="0"/>
          <c:tx>
            <c:strRef>
              <c:f>'Benefits Dashboard'!$C$69:$C$71</c:f>
              <c:strCache>
                <c:ptCount val="1"/>
                <c:pt idx="0">
                  <c:v>Option 1 - Maintain</c:v>
                </c:pt>
              </c:strCache>
            </c:strRef>
          </c:tx>
          <c:marker>
            <c:symbol val="none"/>
          </c:marker>
          <c:val>
            <c:numRef>
              <c:f>'Benefits Dashboard'!$E$69:$N$69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DE76-418B-A1C6-FE72859025CC}"/>
            </c:ext>
          </c:extLst>
        </c:ser>
        <c:ser>
          <c:idx val="1"/>
          <c:order val="1"/>
          <c:tx>
            <c:strRef>
              <c:f>'Benefits Dashboard'!$C$74:$C$76</c:f>
              <c:strCache>
                <c:ptCount val="1"/>
                <c:pt idx="0">
                  <c:v>Option 2 - Modernise</c:v>
                </c:pt>
              </c:strCache>
            </c:strRef>
          </c:tx>
          <c:marker>
            <c:symbol val="none"/>
          </c:marker>
          <c:val>
            <c:numRef>
              <c:f>'Benefits Dashboard'!$E$74:$N$74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7-DE76-418B-A1C6-FE72859025CC}"/>
            </c:ext>
          </c:extLst>
        </c:ser>
        <c:ser>
          <c:idx val="2"/>
          <c:order val="2"/>
          <c:tx>
            <c:strRef>
              <c:f>'Benefits Dashboard'!$C$79:$C$81</c:f>
              <c:strCache>
                <c:ptCount val="1"/>
                <c:pt idx="0">
                  <c:v>Option 3 - Modernise</c:v>
                </c:pt>
              </c:strCache>
            </c:strRef>
          </c:tx>
          <c:marker>
            <c:symbol val="none"/>
          </c:marker>
          <c:val>
            <c:numRef>
              <c:f>'Benefits Dashboard'!$E$79:$N$79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8-DE76-418B-A1C6-FE72859025CC}"/>
            </c:ext>
          </c:extLst>
        </c:ser>
        <c:ser>
          <c:idx val="3"/>
          <c:order val="3"/>
          <c:tx>
            <c:strRef>
              <c:f>'Benefits Dashboard'!$C$84:$C$86</c:f>
              <c:strCache>
                <c:ptCount val="1"/>
                <c:pt idx="0">
                  <c:v>Option 4 - Modernise</c:v>
                </c:pt>
              </c:strCache>
            </c:strRef>
          </c:tx>
          <c:marker>
            <c:symbol val="none"/>
          </c:marker>
          <c:val>
            <c:numRef>
              <c:f>'Benefits Dashboard'!$E$84:$N$84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9-DE76-418B-A1C6-FE72859025CC}"/>
            </c:ext>
          </c:extLst>
        </c:ser>
        <c:ser>
          <c:idx val="4"/>
          <c:order val="4"/>
          <c:tx>
            <c:strRef>
              <c:f>'Benefits Dashboard'!$C$89:$C$91</c:f>
              <c:strCache>
                <c:ptCount val="1"/>
                <c:pt idx="0">
                  <c:v>Option 5 - Modernise</c:v>
                </c:pt>
              </c:strCache>
            </c:strRef>
          </c:tx>
          <c:marker>
            <c:symbol val="none"/>
          </c:marker>
          <c:val>
            <c:numRef>
              <c:f>'Benefits Dashboard'!$E$89:$N$89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A-DE76-418B-A1C6-FE72859025CC}"/>
            </c:ext>
          </c:extLst>
        </c:ser>
        <c:ser>
          <c:idx val="5"/>
          <c:order val="5"/>
          <c:tx>
            <c:strRef>
              <c:f>'Benefits Dashboard'!$C$94:$C$96</c:f>
              <c:strCache>
                <c:ptCount val="1"/>
                <c:pt idx="0">
                  <c:v>Option 6 - Modernise</c:v>
                </c:pt>
              </c:strCache>
            </c:strRef>
          </c:tx>
          <c:marker>
            <c:symbol val="none"/>
          </c:marker>
          <c:val>
            <c:numRef>
              <c:f>'Benefits Dashboard'!$E$94:$N$94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B-DE76-418B-A1C6-FE72859025CC}"/>
            </c:ext>
          </c:extLst>
        </c:ser>
        <c:dLbls>
          <c:showLegendKey val="0"/>
          <c:showVal val="0"/>
          <c:showCatName val="0"/>
          <c:showSerName val="0"/>
          <c:showPercent val="0"/>
          <c:showBubbleSize val="0"/>
        </c:dLbls>
        <c:smooth val="0"/>
        <c:axId val="15705247"/>
        <c:axId val="1767527008"/>
      </c:lineChart>
      <c:catAx>
        <c:axId val="1570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sz="900"/>
            </a:pPr>
            <a:endParaRPr lang="en-US"/>
          </a:p>
        </c:txPr>
        <c:crossAx val="1767527008"/>
        <c:crosses val="autoZero"/>
        <c:auto val="1"/>
        <c:lblAlgn val="ctr"/>
        <c:lblOffset val="100"/>
        <c:noMultiLvlLbl val="0"/>
      </c:catAx>
      <c:valAx>
        <c:axId val="1767527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vert="horz"/>
          <a:lstStyle/>
          <a:p>
            <a:pPr>
              <a:defRPr sz="900"/>
            </a:pPr>
            <a:endParaRPr lang="en-US"/>
          </a:p>
        </c:txPr>
        <c:crossAx val="15705247"/>
        <c:crosses val="autoZero"/>
        <c:crossBetween val="between"/>
      </c:valAx>
    </c:plotArea>
    <c:legend>
      <c:legendPos val="b"/>
      <c:layout>
        <c:manualLayout>
          <c:xMode val="edge"/>
          <c:yMode val="edge"/>
          <c:x val="0.1136330234151139"/>
          <c:y val="0.86796371849961207"/>
          <c:w val="0.86171418851035586"/>
          <c:h val="0.11027149429831126"/>
        </c:manualLayout>
      </c:layout>
      <c:overlay val="0"/>
      <c:spPr>
        <a:noFill/>
        <a:ln>
          <a:noFill/>
        </a:ln>
        <a:effectLst/>
      </c:spPr>
      <c:txPr>
        <a:bodyPr rot="0" vert="horz"/>
        <a:lstStyle/>
        <a:p>
          <a:pPr>
            <a:defRPr sz="900">
              <a:solidFill>
                <a:schemeClr val="bg2"/>
              </a:solidFill>
            </a:defRPr>
          </a:pPr>
          <a:endParaRPr lang="en-US"/>
        </a:p>
      </c:txPr>
    </c:legend>
    <c:plotVisOnly val="1"/>
    <c:dispBlanksAs val="gap"/>
    <c:showDLblsOverMax val="0"/>
    <c:extLst/>
  </c:chart>
  <c:spPr>
    <a:ln>
      <a:solidFill>
        <a:schemeClr val="tx2"/>
      </a:solidFill>
    </a:ln>
  </c:spPr>
  <c:txPr>
    <a:bodyPr/>
    <a:lstStyle/>
    <a:p>
      <a:pPr>
        <a:defRPr>
          <a:solidFill>
            <a:schemeClr val="bg2"/>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10.xml><?xml version="1.0" encoding="utf-8"?>
<cs:colorStyle xmlns:cs="http://schemas.microsoft.com/office/drawing/2012/chartStyle" xmlns:a="http://schemas.openxmlformats.org/drawingml/2006/main" meth="withinLinear" id="19">
  <a:schemeClr val="accent6"/>
</cs:colorStyle>
</file>

<file path=xl/charts/colors11.xml><?xml version="1.0" encoding="utf-8"?>
<cs:colorStyle xmlns:cs="http://schemas.microsoft.com/office/drawing/2012/chartStyle" xmlns:a="http://schemas.openxmlformats.org/drawingml/2006/main" meth="withinLinear" id="19">
  <a:schemeClr val="accent6"/>
</cs:colorStyle>
</file>

<file path=xl/charts/colors12.xml><?xml version="1.0" encoding="utf-8"?>
<cs:colorStyle xmlns:cs="http://schemas.microsoft.com/office/drawing/2012/chartStyle" xmlns:a="http://schemas.openxmlformats.org/drawingml/2006/main" meth="withinLinear" id="19">
  <a:schemeClr val="accent6"/>
</cs:colorStyle>
</file>

<file path=xl/charts/colors13.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withinLinear" id="18">
  <a:schemeClr val="accent5"/>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microsoft.com/office/2007/relationships/hdphoto" Target="../media/hdphoto1.wdp"/></Relationships>
</file>

<file path=xl/drawings/_rels/drawing16.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0.xml"/><Relationship Id="rId7" Type="http://schemas.openxmlformats.org/officeDocument/2006/relationships/chart" Target="../charts/chart14.xml"/><Relationship Id="rId12" Type="http://schemas.microsoft.com/office/2007/relationships/hdphoto" Target="../media/hdphoto1.wdp"/><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11" Type="http://schemas.openxmlformats.org/officeDocument/2006/relationships/image" Target="../media/image1.png"/><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0</xdr:col>
      <xdr:colOff>615950</xdr:colOff>
      <xdr:row>0</xdr:row>
      <xdr:rowOff>427977</xdr:rowOff>
    </xdr:to>
    <xdr:pic>
      <xdr:nvPicPr>
        <xdr:cNvPr id="2" name="Picture 1" descr="All about wa.gov.au | Learning Module | Western Australia government  websites Online Course">
          <a:extLst>
            <a:ext uri="{FF2B5EF4-FFF2-40B4-BE49-F238E27FC236}">
              <a16:creationId xmlns:a16="http://schemas.microsoft.com/office/drawing/2014/main" id="{EFD22AC0-0D63-4F43-8374-2B494FA028F9}"/>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66675" y="66675"/>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56030</xdr:rowOff>
    </xdr:from>
    <xdr:to>
      <xdr:col>3</xdr:col>
      <xdr:colOff>738570</xdr:colOff>
      <xdr:row>0</xdr:row>
      <xdr:rowOff>321338</xdr:rowOff>
    </xdr:to>
    <xdr:sp macro="" textlink="">
      <xdr:nvSpPr>
        <xdr:cNvPr id="5" name="TextBox 4">
          <a:extLst>
            <a:ext uri="{FF2B5EF4-FFF2-40B4-BE49-F238E27FC236}">
              <a16:creationId xmlns:a16="http://schemas.microsoft.com/office/drawing/2014/main" id="{AF84745C-8961-429E-88DD-D771EF98D4C6}"/>
            </a:ext>
          </a:extLst>
        </xdr:cNvPr>
        <xdr:cNvSpPr txBox="1"/>
      </xdr:nvSpPr>
      <xdr:spPr>
        <a:xfrm>
          <a:off x="2185147" y="56030"/>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133350</xdr:colOff>
      <xdr:row>0</xdr:row>
      <xdr:rowOff>57150</xdr:rowOff>
    </xdr:from>
    <xdr:to>
      <xdr:col>0</xdr:col>
      <xdr:colOff>685800</xdr:colOff>
      <xdr:row>0</xdr:row>
      <xdr:rowOff>421627</xdr:rowOff>
    </xdr:to>
    <xdr:pic>
      <xdr:nvPicPr>
        <xdr:cNvPr id="3" name="Picture 2" descr="All about wa.gov.au | Learning Module | Western Australia government  websites Online Course">
          <a:extLst>
            <a:ext uri="{FF2B5EF4-FFF2-40B4-BE49-F238E27FC236}">
              <a16:creationId xmlns:a16="http://schemas.microsoft.com/office/drawing/2014/main" id="{542F6F4E-C329-4075-90E8-FC8FB52EC91D}"/>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33350" y="5715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56030</xdr:rowOff>
    </xdr:from>
    <xdr:to>
      <xdr:col>3</xdr:col>
      <xdr:colOff>738570</xdr:colOff>
      <xdr:row>0</xdr:row>
      <xdr:rowOff>321338</xdr:rowOff>
    </xdr:to>
    <xdr:sp macro="" textlink="">
      <xdr:nvSpPr>
        <xdr:cNvPr id="5" name="TextBox 4">
          <a:extLst>
            <a:ext uri="{FF2B5EF4-FFF2-40B4-BE49-F238E27FC236}">
              <a16:creationId xmlns:a16="http://schemas.microsoft.com/office/drawing/2014/main" id="{02E931F1-AFB8-404B-AC88-76A9D07724C8}"/>
            </a:ext>
          </a:extLst>
        </xdr:cNvPr>
        <xdr:cNvSpPr txBox="1"/>
      </xdr:nvSpPr>
      <xdr:spPr>
        <a:xfrm>
          <a:off x="2185147" y="56030"/>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142875</xdr:colOff>
      <xdr:row>0</xdr:row>
      <xdr:rowOff>57150</xdr:rowOff>
    </xdr:from>
    <xdr:to>
      <xdr:col>0</xdr:col>
      <xdr:colOff>692150</xdr:colOff>
      <xdr:row>0</xdr:row>
      <xdr:rowOff>421627</xdr:rowOff>
    </xdr:to>
    <xdr:pic>
      <xdr:nvPicPr>
        <xdr:cNvPr id="3" name="Picture 2" descr="All about wa.gov.au | Learning Module | Western Australia government  websites Online Course">
          <a:extLst>
            <a:ext uri="{FF2B5EF4-FFF2-40B4-BE49-F238E27FC236}">
              <a16:creationId xmlns:a16="http://schemas.microsoft.com/office/drawing/2014/main" id="{95681FAE-C68F-4990-A698-EDD23985D336}"/>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42875" y="5715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56030</xdr:rowOff>
    </xdr:from>
    <xdr:to>
      <xdr:col>3</xdr:col>
      <xdr:colOff>738570</xdr:colOff>
      <xdr:row>0</xdr:row>
      <xdr:rowOff>321338</xdr:rowOff>
    </xdr:to>
    <xdr:sp macro="" textlink="">
      <xdr:nvSpPr>
        <xdr:cNvPr id="5" name="TextBox 4">
          <a:extLst>
            <a:ext uri="{FF2B5EF4-FFF2-40B4-BE49-F238E27FC236}">
              <a16:creationId xmlns:a16="http://schemas.microsoft.com/office/drawing/2014/main" id="{486DB13C-A82A-4635-9593-3CA837AC56EC}"/>
            </a:ext>
          </a:extLst>
        </xdr:cNvPr>
        <xdr:cNvSpPr txBox="1"/>
      </xdr:nvSpPr>
      <xdr:spPr>
        <a:xfrm>
          <a:off x="2185147" y="56030"/>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123825</xdr:colOff>
      <xdr:row>0</xdr:row>
      <xdr:rowOff>66675</xdr:rowOff>
    </xdr:from>
    <xdr:to>
      <xdr:col>0</xdr:col>
      <xdr:colOff>673100</xdr:colOff>
      <xdr:row>0</xdr:row>
      <xdr:rowOff>427977</xdr:rowOff>
    </xdr:to>
    <xdr:pic>
      <xdr:nvPicPr>
        <xdr:cNvPr id="3" name="Picture 2" descr="All about wa.gov.au | Learning Module | Western Australia government  websites Online Course">
          <a:extLst>
            <a:ext uri="{FF2B5EF4-FFF2-40B4-BE49-F238E27FC236}">
              <a16:creationId xmlns:a16="http://schemas.microsoft.com/office/drawing/2014/main" id="{1E479F08-A2BF-4EC3-8966-6F88CDC6EB34}"/>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23825" y="66675"/>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56030</xdr:rowOff>
    </xdr:from>
    <xdr:to>
      <xdr:col>3</xdr:col>
      <xdr:colOff>738570</xdr:colOff>
      <xdr:row>0</xdr:row>
      <xdr:rowOff>321338</xdr:rowOff>
    </xdr:to>
    <xdr:sp macro="" textlink="">
      <xdr:nvSpPr>
        <xdr:cNvPr id="4" name="TextBox 3">
          <a:extLst>
            <a:ext uri="{FF2B5EF4-FFF2-40B4-BE49-F238E27FC236}">
              <a16:creationId xmlns:a16="http://schemas.microsoft.com/office/drawing/2014/main" id="{430CAE19-4376-441F-AB93-3A09E0F389C3}"/>
            </a:ext>
          </a:extLst>
        </xdr:cNvPr>
        <xdr:cNvSpPr txBox="1"/>
      </xdr:nvSpPr>
      <xdr:spPr>
        <a:xfrm>
          <a:off x="2185147" y="56030"/>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133350</xdr:colOff>
      <xdr:row>0</xdr:row>
      <xdr:rowOff>47625</xdr:rowOff>
    </xdr:from>
    <xdr:to>
      <xdr:col>0</xdr:col>
      <xdr:colOff>685800</xdr:colOff>
      <xdr:row>0</xdr:row>
      <xdr:rowOff>412102</xdr:rowOff>
    </xdr:to>
    <xdr:pic>
      <xdr:nvPicPr>
        <xdr:cNvPr id="3" name="Picture 2" descr="All about wa.gov.au | Learning Module | Western Australia government  websites Online Course">
          <a:extLst>
            <a:ext uri="{FF2B5EF4-FFF2-40B4-BE49-F238E27FC236}">
              <a16:creationId xmlns:a16="http://schemas.microsoft.com/office/drawing/2014/main" id="{D2689A87-F047-4A71-BA81-9F3C8EE019C4}"/>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33350" y="47625"/>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68035</xdr:rowOff>
    </xdr:from>
    <xdr:to>
      <xdr:col>3</xdr:col>
      <xdr:colOff>747375</xdr:colOff>
      <xdr:row>0</xdr:row>
      <xdr:rowOff>333343</xdr:rowOff>
    </xdr:to>
    <xdr:sp macro="" textlink="">
      <xdr:nvSpPr>
        <xdr:cNvPr id="5" name="TextBox 4">
          <a:extLst>
            <a:ext uri="{FF2B5EF4-FFF2-40B4-BE49-F238E27FC236}">
              <a16:creationId xmlns:a16="http://schemas.microsoft.com/office/drawing/2014/main" id="{6B1322CF-4536-4F30-931A-A4DAF97E8785}"/>
            </a:ext>
          </a:extLst>
        </xdr:cNvPr>
        <xdr:cNvSpPr txBox="1"/>
      </xdr:nvSpPr>
      <xdr:spPr>
        <a:xfrm>
          <a:off x="2190750" y="68035"/>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123825</xdr:colOff>
      <xdr:row>0</xdr:row>
      <xdr:rowOff>57150</xdr:rowOff>
    </xdr:from>
    <xdr:to>
      <xdr:col>0</xdr:col>
      <xdr:colOff>676275</xdr:colOff>
      <xdr:row>0</xdr:row>
      <xdr:rowOff>421627</xdr:rowOff>
    </xdr:to>
    <xdr:pic>
      <xdr:nvPicPr>
        <xdr:cNvPr id="3" name="Picture 2" descr="All about wa.gov.au | Learning Module | Western Australia government  websites Online Course">
          <a:extLst>
            <a:ext uri="{FF2B5EF4-FFF2-40B4-BE49-F238E27FC236}">
              <a16:creationId xmlns:a16="http://schemas.microsoft.com/office/drawing/2014/main" id="{34327857-CB64-4637-9660-1034D43D85E4}"/>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23825" y="5715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13607</xdr:colOff>
      <xdr:row>14</xdr:row>
      <xdr:rowOff>123085</xdr:rowOff>
    </xdr:from>
    <xdr:to>
      <xdr:col>7</xdr:col>
      <xdr:colOff>578184</xdr:colOff>
      <xdr:row>30</xdr:row>
      <xdr:rowOff>176892</xdr:rowOff>
    </xdr:to>
    <xdr:graphicFrame macro="">
      <xdr:nvGraphicFramePr>
        <xdr:cNvPr id="19" name="Chart 5">
          <a:extLst>
            <a:ext uri="{FF2B5EF4-FFF2-40B4-BE49-F238E27FC236}">
              <a16:creationId xmlns:a16="http://schemas.microsoft.com/office/drawing/2014/main" id="{65090723-9709-436A-4AC4-F8FE7979F7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742212</xdr:colOff>
      <xdr:row>7</xdr:row>
      <xdr:rowOff>146637</xdr:rowOff>
    </xdr:from>
    <xdr:to>
      <xdr:col>12</xdr:col>
      <xdr:colOff>1011462</xdr:colOff>
      <xdr:row>22</xdr:row>
      <xdr:rowOff>179637</xdr:rowOff>
    </xdr:to>
    <xdr:graphicFrame macro="">
      <xdr:nvGraphicFramePr>
        <xdr:cNvPr id="10" name="Chart 6">
          <a:extLst>
            <a:ext uri="{FF2B5EF4-FFF2-40B4-BE49-F238E27FC236}">
              <a16:creationId xmlns:a16="http://schemas.microsoft.com/office/drawing/2014/main" id="{81097C50-DC53-0DC5-E580-A246F839E7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137322</xdr:colOff>
      <xdr:row>7</xdr:row>
      <xdr:rowOff>146637</xdr:rowOff>
    </xdr:from>
    <xdr:to>
      <xdr:col>18</xdr:col>
      <xdr:colOff>406572</xdr:colOff>
      <xdr:row>22</xdr:row>
      <xdr:rowOff>179637</xdr:rowOff>
    </xdr:to>
    <xdr:graphicFrame macro="">
      <xdr:nvGraphicFramePr>
        <xdr:cNvPr id="17" name="Chart 8">
          <a:extLst>
            <a:ext uri="{FF2B5EF4-FFF2-40B4-BE49-F238E27FC236}">
              <a16:creationId xmlns:a16="http://schemas.microsoft.com/office/drawing/2014/main" id="{72FE1DF7-26B2-634E-F35F-FA73156E1B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564860</xdr:colOff>
      <xdr:row>7</xdr:row>
      <xdr:rowOff>129668</xdr:rowOff>
    </xdr:from>
    <xdr:to>
      <xdr:col>23</xdr:col>
      <xdr:colOff>834110</xdr:colOff>
      <xdr:row>22</xdr:row>
      <xdr:rowOff>162668</xdr:rowOff>
    </xdr:to>
    <xdr:graphicFrame macro="">
      <xdr:nvGraphicFramePr>
        <xdr:cNvPr id="2" name="Chart 8">
          <a:extLst>
            <a:ext uri="{FF2B5EF4-FFF2-40B4-BE49-F238E27FC236}">
              <a16:creationId xmlns:a16="http://schemas.microsoft.com/office/drawing/2014/main" id="{2F22428B-9814-44B7-BC9E-6BB952EE11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743588</xdr:colOff>
      <xdr:row>23</xdr:row>
      <xdr:rowOff>176254</xdr:rowOff>
    </xdr:from>
    <xdr:to>
      <xdr:col>12</xdr:col>
      <xdr:colOff>1012838</xdr:colOff>
      <xdr:row>38</xdr:row>
      <xdr:rowOff>18754</xdr:rowOff>
    </xdr:to>
    <xdr:graphicFrame macro="">
      <xdr:nvGraphicFramePr>
        <xdr:cNvPr id="4" name="Chart 8">
          <a:extLst>
            <a:ext uri="{FF2B5EF4-FFF2-40B4-BE49-F238E27FC236}">
              <a16:creationId xmlns:a16="http://schemas.microsoft.com/office/drawing/2014/main" id="{ADC623D8-BB4F-485F-8AB3-8EF27C1619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135268</xdr:colOff>
      <xdr:row>23</xdr:row>
      <xdr:rowOff>167688</xdr:rowOff>
    </xdr:from>
    <xdr:to>
      <xdr:col>18</xdr:col>
      <xdr:colOff>404518</xdr:colOff>
      <xdr:row>38</xdr:row>
      <xdr:rowOff>10188</xdr:rowOff>
    </xdr:to>
    <xdr:graphicFrame macro="">
      <xdr:nvGraphicFramePr>
        <xdr:cNvPr id="5" name="Chart 8">
          <a:extLst>
            <a:ext uri="{FF2B5EF4-FFF2-40B4-BE49-F238E27FC236}">
              <a16:creationId xmlns:a16="http://schemas.microsoft.com/office/drawing/2014/main" id="{34C5BFF4-50ED-4E97-8E9D-70ABADD47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585107</xdr:colOff>
      <xdr:row>23</xdr:row>
      <xdr:rowOff>163286</xdr:rowOff>
    </xdr:from>
    <xdr:to>
      <xdr:col>23</xdr:col>
      <xdr:colOff>854357</xdr:colOff>
      <xdr:row>38</xdr:row>
      <xdr:rowOff>5786</xdr:rowOff>
    </xdr:to>
    <xdr:graphicFrame macro="">
      <xdr:nvGraphicFramePr>
        <xdr:cNvPr id="6" name="Chart 8">
          <a:extLst>
            <a:ext uri="{FF2B5EF4-FFF2-40B4-BE49-F238E27FC236}">
              <a16:creationId xmlns:a16="http://schemas.microsoft.com/office/drawing/2014/main" id="{B8A35B6E-3394-427B-8A41-AF2D6F9E0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163285</xdr:colOff>
      <xdr:row>0</xdr:row>
      <xdr:rowOff>54428</xdr:rowOff>
    </xdr:from>
    <xdr:to>
      <xdr:col>5</xdr:col>
      <xdr:colOff>693964</xdr:colOff>
      <xdr:row>0</xdr:row>
      <xdr:rowOff>312964</xdr:rowOff>
    </xdr:to>
    <xdr:sp macro="" textlink="">
      <xdr:nvSpPr>
        <xdr:cNvPr id="7" name="TextBox 6">
          <a:extLst>
            <a:ext uri="{FF2B5EF4-FFF2-40B4-BE49-F238E27FC236}">
              <a16:creationId xmlns:a16="http://schemas.microsoft.com/office/drawing/2014/main" id="{A29EC3AA-59A6-4D67-BA69-15EC6BF5BE42}"/>
            </a:ext>
          </a:extLst>
        </xdr:cNvPr>
        <xdr:cNvSpPr txBox="1"/>
      </xdr:nvSpPr>
      <xdr:spPr>
        <a:xfrm>
          <a:off x="2190749" y="54428"/>
          <a:ext cx="3837215" cy="258536"/>
        </a:xfrm>
        <a:prstGeom prst="rect">
          <a:avLst/>
        </a:prstGeom>
        <a:solidFill>
          <a:schemeClr val="bg1">
            <a:lumMod val="85000"/>
          </a:schemeClr>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OUTPUT TAB - DO NOT MANUALLY</a:t>
          </a:r>
          <a:r>
            <a:rPr lang="en-AU" sz="1100" b="1" baseline="0"/>
            <a:t> POPULATE OR EDIT CELLS</a:t>
          </a:r>
        </a:p>
      </xdr:txBody>
    </xdr:sp>
    <xdr:clientData/>
  </xdr:twoCellAnchor>
  <xdr:twoCellAnchor editAs="oneCell">
    <xdr:from>
      <xdr:col>0</xdr:col>
      <xdr:colOff>57150</xdr:colOff>
      <xdr:row>0</xdr:row>
      <xdr:rowOff>57150</xdr:rowOff>
    </xdr:from>
    <xdr:to>
      <xdr:col>0</xdr:col>
      <xdr:colOff>609600</xdr:colOff>
      <xdr:row>0</xdr:row>
      <xdr:rowOff>421627</xdr:rowOff>
    </xdr:to>
    <xdr:pic>
      <xdr:nvPicPr>
        <xdr:cNvPr id="8" name="Picture 7" descr="All about wa.gov.au | Learning Module | Western Australia government  websites Online Course">
          <a:extLst>
            <a:ext uri="{FF2B5EF4-FFF2-40B4-BE49-F238E27FC236}">
              <a16:creationId xmlns:a16="http://schemas.microsoft.com/office/drawing/2014/main" id="{2222E614-2E92-4BC6-AE8F-794645DADAFF}"/>
            </a:ext>
          </a:extLst>
        </xdr:cNvPr>
        <xdr:cNvPicPr>
          <a:picLocks noChangeAspect="1" noChangeArrowheads="1"/>
        </xdr:cNvPicPr>
      </xdr:nvPicPr>
      <xdr:blipFill rotWithShape="1">
        <a:blip xmlns:r="http://schemas.openxmlformats.org/officeDocument/2006/relationships" r:embed="rId8" cstate="print">
          <a:lum bright="70000" contrast="-70000"/>
          <a:extLst>
            <a:ext uri="{BEBA8EAE-BF5A-486C-A8C5-ECC9F3942E4B}">
              <a14:imgProps xmlns:a14="http://schemas.microsoft.com/office/drawing/2010/main">
                <a14:imgLayer r:embed="rId9">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57150" y="5715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148072</xdr:colOff>
      <xdr:row>11</xdr:row>
      <xdr:rowOff>17317</xdr:rowOff>
    </xdr:from>
    <xdr:to>
      <xdr:col>7</xdr:col>
      <xdr:colOff>173180</xdr:colOff>
      <xdr:row>33</xdr:row>
      <xdr:rowOff>91776</xdr:rowOff>
    </xdr:to>
    <xdr:graphicFrame macro="">
      <xdr:nvGraphicFramePr>
        <xdr:cNvPr id="5" name="Chart 5">
          <a:extLst>
            <a:ext uri="{FF2B5EF4-FFF2-40B4-BE49-F238E27FC236}">
              <a16:creationId xmlns:a16="http://schemas.microsoft.com/office/drawing/2014/main" id="{219E13FA-2766-45B8-869A-30294B6D93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139475</xdr:colOff>
      <xdr:row>100</xdr:row>
      <xdr:rowOff>128032</xdr:rowOff>
    </xdr:from>
    <xdr:to>
      <xdr:col>6</xdr:col>
      <xdr:colOff>579111</xdr:colOff>
      <xdr:row>117</xdr:row>
      <xdr:rowOff>68332</xdr:rowOff>
    </xdr:to>
    <xdr:graphicFrame macro="">
      <xdr:nvGraphicFramePr>
        <xdr:cNvPr id="3" name="Chart 5">
          <a:extLst>
            <a:ext uri="{FF2B5EF4-FFF2-40B4-BE49-F238E27FC236}">
              <a16:creationId xmlns:a16="http://schemas.microsoft.com/office/drawing/2014/main" id="{15365101-FA97-4DE0-8C94-7076E792D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740971</xdr:colOff>
      <xdr:row>100</xdr:row>
      <xdr:rowOff>121537</xdr:rowOff>
    </xdr:from>
    <xdr:to>
      <xdr:col>10</xdr:col>
      <xdr:colOff>1340801</xdr:colOff>
      <xdr:row>117</xdr:row>
      <xdr:rowOff>61836</xdr:rowOff>
    </xdr:to>
    <xdr:graphicFrame macro="">
      <xdr:nvGraphicFramePr>
        <xdr:cNvPr id="4" name="Chart 5">
          <a:extLst>
            <a:ext uri="{FF2B5EF4-FFF2-40B4-BE49-F238E27FC236}">
              <a16:creationId xmlns:a16="http://schemas.microsoft.com/office/drawing/2014/main" id="{B1EA3395-0371-4AF6-B052-64790F97D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151846</xdr:colOff>
      <xdr:row>100</xdr:row>
      <xdr:rowOff>144483</xdr:rowOff>
    </xdr:from>
    <xdr:to>
      <xdr:col>15</xdr:col>
      <xdr:colOff>743698</xdr:colOff>
      <xdr:row>117</xdr:row>
      <xdr:rowOff>76989</xdr:rowOff>
    </xdr:to>
    <xdr:graphicFrame macro="">
      <xdr:nvGraphicFramePr>
        <xdr:cNvPr id="7" name="Chart 5">
          <a:extLst>
            <a:ext uri="{FF2B5EF4-FFF2-40B4-BE49-F238E27FC236}">
              <a16:creationId xmlns:a16="http://schemas.microsoft.com/office/drawing/2014/main" id="{7CA025DA-F1B2-46BC-9D50-EA93613A7D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0</xdr:row>
      <xdr:rowOff>57150</xdr:rowOff>
    </xdr:from>
    <xdr:to>
      <xdr:col>4</xdr:col>
      <xdr:colOff>1074965</xdr:colOff>
      <xdr:row>0</xdr:row>
      <xdr:rowOff>315686</xdr:rowOff>
    </xdr:to>
    <xdr:sp macro="" textlink="">
      <xdr:nvSpPr>
        <xdr:cNvPr id="8" name="TextBox 7">
          <a:extLst>
            <a:ext uri="{FF2B5EF4-FFF2-40B4-BE49-F238E27FC236}">
              <a16:creationId xmlns:a16="http://schemas.microsoft.com/office/drawing/2014/main" id="{17883E2A-DC6E-497F-AB55-BDAF5C452AD1}"/>
            </a:ext>
          </a:extLst>
        </xdr:cNvPr>
        <xdr:cNvSpPr txBox="1"/>
      </xdr:nvSpPr>
      <xdr:spPr>
        <a:xfrm>
          <a:off x="2190750" y="57150"/>
          <a:ext cx="3837215" cy="258536"/>
        </a:xfrm>
        <a:prstGeom prst="rect">
          <a:avLst/>
        </a:prstGeom>
        <a:solidFill>
          <a:schemeClr val="bg1">
            <a:lumMod val="85000"/>
          </a:schemeClr>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OUTPUT TAB - DO NOT MANUALLY</a:t>
          </a:r>
          <a:r>
            <a:rPr lang="en-AU" sz="1100" b="1" baseline="0"/>
            <a:t> POPULATE OR EDIT CELLS</a:t>
          </a:r>
        </a:p>
      </xdr:txBody>
    </xdr:sp>
    <xdr:clientData/>
  </xdr:twoCellAnchor>
  <xdr:twoCellAnchor>
    <xdr:from>
      <xdr:col>7</xdr:col>
      <xdr:colOff>329049</xdr:colOff>
      <xdr:row>8</xdr:row>
      <xdr:rowOff>34636</xdr:rowOff>
    </xdr:from>
    <xdr:to>
      <xdr:col>11</xdr:col>
      <xdr:colOff>925231</xdr:colOff>
      <xdr:row>22</xdr:row>
      <xdr:rowOff>16936</xdr:rowOff>
    </xdr:to>
    <xdr:graphicFrame macro="">
      <xdr:nvGraphicFramePr>
        <xdr:cNvPr id="9" name="Chart 6">
          <a:extLst>
            <a:ext uri="{FF2B5EF4-FFF2-40B4-BE49-F238E27FC236}">
              <a16:creationId xmlns:a16="http://schemas.microsoft.com/office/drawing/2014/main" id="{8C12BC43-C93F-420E-B3E6-636FD2B3DD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1068786</xdr:colOff>
      <xdr:row>8</xdr:row>
      <xdr:rowOff>14287</xdr:rowOff>
    </xdr:from>
    <xdr:to>
      <xdr:col>16</xdr:col>
      <xdr:colOff>279513</xdr:colOff>
      <xdr:row>21</xdr:row>
      <xdr:rowOff>169769</xdr:rowOff>
    </xdr:to>
    <xdr:graphicFrame macro="">
      <xdr:nvGraphicFramePr>
        <xdr:cNvPr id="10" name="Chart 6">
          <a:extLst>
            <a:ext uri="{FF2B5EF4-FFF2-40B4-BE49-F238E27FC236}">
              <a16:creationId xmlns:a16="http://schemas.microsoft.com/office/drawing/2014/main" id="{DA5EE15D-3389-4458-B1BC-BA270CEC7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451514</xdr:colOff>
      <xdr:row>8</xdr:row>
      <xdr:rowOff>14847</xdr:rowOff>
    </xdr:from>
    <xdr:to>
      <xdr:col>20</xdr:col>
      <xdr:colOff>1047015</xdr:colOff>
      <xdr:row>21</xdr:row>
      <xdr:rowOff>170329</xdr:rowOff>
    </xdr:to>
    <xdr:graphicFrame macro="">
      <xdr:nvGraphicFramePr>
        <xdr:cNvPr id="11" name="Chart 6">
          <a:extLst>
            <a:ext uri="{FF2B5EF4-FFF2-40B4-BE49-F238E27FC236}">
              <a16:creationId xmlns:a16="http://schemas.microsoft.com/office/drawing/2014/main" id="{94466483-AE93-4EA7-BEC8-EFCAC971E0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325338</xdr:colOff>
      <xdr:row>22</xdr:row>
      <xdr:rowOff>119989</xdr:rowOff>
    </xdr:from>
    <xdr:to>
      <xdr:col>11</xdr:col>
      <xdr:colOff>925168</xdr:colOff>
      <xdr:row>35</xdr:row>
      <xdr:rowOff>102288</xdr:rowOff>
    </xdr:to>
    <xdr:graphicFrame macro="">
      <xdr:nvGraphicFramePr>
        <xdr:cNvPr id="12" name="Chart 6">
          <a:extLst>
            <a:ext uri="{FF2B5EF4-FFF2-40B4-BE49-F238E27FC236}">
              <a16:creationId xmlns:a16="http://schemas.microsoft.com/office/drawing/2014/main" id="{C921AC95-8486-4C31-A4FB-C121DC788F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1081154</xdr:colOff>
      <xdr:row>22</xdr:row>
      <xdr:rowOff>126487</xdr:rowOff>
    </xdr:from>
    <xdr:to>
      <xdr:col>16</xdr:col>
      <xdr:colOff>291881</xdr:colOff>
      <xdr:row>35</xdr:row>
      <xdr:rowOff>108786</xdr:rowOff>
    </xdr:to>
    <xdr:graphicFrame macro="">
      <xdr:nvGraphicFramePr>
        <xdr:cNvPr id="13" name="Chart 6">
          <a:extLst>
            <a:ext uri="{FF2B5EF4-FFF2-40B4-BE49-F238E27FC236}">
              <a16:creationId xmlns:a16="http://schemas.microsoft.com/office/drawing/2014/main" id="{FD46E867-5AEC-4A9E-975A-70747C7EB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452134</xdr:colOff>
      <xdr:row>22</xdr:row>
      <xdr:rowOff>113495</xdr:rowOff>
    </xdr:from>
    <xdr:to>
      <xdr:col>20</xdr:col>
      <xdr:colOff>1047635</xdr:colOff>
      <xdr:row>35</xdr:row>
      <xdr:rowOff>95794</xdr:rowOff>
    </xdr:to>
    <xdr:graphicFrame macro="">
      <xdr:nvGraphicFramePr>
        <xdr:cNvPr id="14" name="Chart 6">
          <a:extLst>
            <a:ext uri="{FF2B5EF4-FFF2-40B4-BE49-F238E27FC236}">
              <a16:creationId xmlns:a16="http://schemas.microsoft.com/office/drawing/2014/main" id="{89E0057B-C6BE-4590-A7ED-091EDCD54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133350</xdr:colOff>
      <xdr:row>0</xdr:row>
      <xdr:rowOff>76200</xdr:rowOff>
    </xdr:from>
    <xdr:to>
      <xdr:col>0</xdr:col>
      <xdr:colOff>685800</xdr:colOff>
      <xdr:row>0</xdr:row>
      <xdr:rowOff>440677</xdr:rowOff>
    </xdr:to>
    <xdr:pic>
      <xdr:nvPicPr>
        <xdr:cNvPr id="6" name="Picture 5" descr="All about wa.gov.au | Learning Module | Western Australia government  websites Online Course">
          <a:extLst>
            <a:ext uri="{FF2B5EF4-FFF2-40B4-BE49-F238E27FC236}">
              <a16:creationId xmlns:a16="http://schemas.microsoft.com/office/drawing/2014/main" id="{EEF49825-951A-46D9-9169-27DD6C1274D8}"/>
            </a:ext>
          </a:extLst>
        </xdr:cNvPr>
        <xdr:cNvPicPr>
          <a:picLocks noChangeAspect="1" noChangeArrowheads="1"/>
        </xdr:cNvPicPr>
      </xdr:nvPicPr>
      <xdr:blipFill rotWithShape="1">
        <a:blip xmlns:r="http://schemas.openxmlformats.org/officeDocument/2006/relationships" r:embed="rId11" cstate="print">
          <a:lum bright="70000" contrast="-70000"/>
          <a:extLst>
            <a:ext uri="{BEBA8EAE-BF5A-486C-A8C5-ECC9F3942E4B}">
              <a14:imgProps xmlns:a14="http://schemas.microsoft.com/office/drawing/2010/main">
                <a14:imgLayer r:embed="rId1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33350" y="7620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0</xdr:row>
      <xdr:rowOff>66264</xdr:rowOff>
    </xdr:from>
    <xdr:to>
      <xdr:col>6</xdr:col>
      <xdr:colOff>275693</xdr:colOff>
      <xdr:row>0</xdr:row>
      <xdr:rowOff>324800</xdr:rowOff>
    </xdr:to>
    <xdr:sp macro="" textlink="">
      <xdr:nvSpPr>
        <xdr:cNvPr id="5" name="TextBox 4">
          <a:extLst>
            <a:ext uri="{FF2B5EF4-FFF2-40B4-BE49-F238E27FC236}">
              <a16:creationId xmlns:a16="http://schemas.microsoft.com/office/drawing/2014/main" id="{066D0DDB-8B0D-456F-AC89-C118F9D3FDA5}"/>
            </a:ext>
          </a:extLst>
        </xdr:cNvPr>
        <xdr:cNvSpPr txBox="1"/>
      </xdr:nvSpPr>
      <xdr:spPr>
        <a:xfrm>
          <a:off x="2194891" y="66264"/>
          <a:ext cx="3837215" cy="258536"/>
        </a:xfrm>
        <a:prstGeom prst="rect">
          <a:avLst/>
        </a:prstGeom>
        <a:solidFill>
          <a:schemeClr val="bg1">
            <a:lumMod val="85000"/>
          </a:schemeClr>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OUTPUT TAB - DO NOT MANUALLY</a:t>
          </a:r>
          <a:r>
            <a:rPr lang="en-AU" sz="1100" b="1" baseline="0"/>
            <a:t> POPULATE OR EDIT CELLS</a:t>
          </a:r>
        </a:p>
      </xdr:txBody>
    </xdr:sp>
    <xdr:clientData/>
  </xdr:twoCellAnchor>
  <xdr:twoCellAnchor editAs="oneCell">
    <xdr:from>
      <xdr:col>0</xdr:col>
      <xdr:colOff>114300</xdr:colOff>
      <xdr:row>0</xdr:row>
      <xdr:rowOff>76200</xdr:rowOff>
    </xdr:from>
    <xdr:to>
      <xdr:col>0</xdr:col>
      <xdr:colOff>666750</xdr:colOff>
      <xdr:row>0</xdr:row>
      <xdr:rowOff>440677</xdr:rowOff>
    </xdr:to>
    <xdr:pic>
      <xdr:nvPicPr>
        <xdr:cNvPr id="3" name="Picture 2" descr="All about wa.gov.au | Learning Module | Western Australia government  websites Online Course">
          <a:extLst>
            <a:ext uri="{FF2B5EF4-FFF2-40B4-BE49-F238E27FC236}">
              <a16:creationId xmlns:a16="http://schemas.microsoft.com/office/drawing/2014/main" id="{1C811B54-102A-4949-857E-FF37E5C93780}"/>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14300" y="7620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712258</xdr:colOff>
      <xdr:row>0</xdr:row>
      <xdr:rowOff>364477</xdr:rowOff>
    </xdr:to>
    <xdr:pic>
      <xdr:nvPicPr>
        <xdr:cNvPr id="2" name="Picture 1" descr="All about wa.gov.au | Learning Module | Western Australia government  websites Online Course">
          <a:extLst>
            <a:ext uri="{FF2B5EF4-FFF2-40B4-BE49-F238E27FC236}">
              <a16:creationId xmlns:a16="http://schemas.microsoft.com/office/drawing/2014/main" id="{648F387E-260D-3946-B205-CE6509328679}"/>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0" y="0"/>
          <a:ext cx="715433"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0</xdr:row>
      <xdr:rowOff>67236</xdr:rowOff>
    </xdr:from>
    <xdr:to>
      <xdr:col>4</xdr:col>
      <xdr:colOff>1192627</xdr:colOff>
      <xdr:row>0</xdr:row>
      <xdr:rowOff>325772</xdr:rowOff>
    </xdr:to>
    <xdr:sp macro="" textlink="">
      <xdr:nvSpPr>
        <xdr:cNvPr id="4" name="TextBox 3">
          <a:extLst>
            <a:ext uri="{FF2B5EF4-FFF2-40B4-BE49-F238E27FC236}">
              <a16:creationId xmlns:a16="http://schemas.microsoft.com/office/drawing/2014/main" id="{2CEFB7E9-2317-4405-A983-C1EFAF1D353A}"/>
            </a:ext>
          </a:extLst>
        </xdr:cNvPr>
        <xdr:cNvSpPr txBox="1"/>
      </xdr:nvSpPr>
      <xdr:spPr>
        <a:xfrm>
          <a:off x="2185147" y="67236"/>
          <a:ext cx="3837215" cy="258536"/>
        </a:xfrm>
        <a:prstGeom prst="rect">
          <a:avLst/>
        </a:prstGeom>
        <a:solidFill>
          <a:schemeClr val="bg1">
            <a:lumMod val="85000"/>
          </a:schemeClr>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OUTPUT TAB - DO NOT MANUALLY</a:t>
          </a:r>
          <a:r>
            <a:rPr lang="en-AU" sz="1100" b="1" baseline="0"/>
            <a:t> POPULATE OR EDIT CELLS</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654050</xdr:colOff>
      <xdr:row>0</xdr:row>
      <xdr:rowOff>440677</xdr:rowOff>
    </xdr:to>
    <xdr:pic>
      <xdr:nvPicPr>
        <xdr:cNvPr id="3" name="Picture 2" descr="All about wa.gov.au | Learning Module | Western Australia government  websites Online Course">
          <a:extLst>
            <a:ext uri="{FF2B5EF4-FFF2-40B4-BE49-F238E27FC236}">
              <a16:creationId xmlns:a16="http://schemas.microsoft.com/office/drawing/2014/main" id="{49265962-C1AE-496C-BB9E-2F0E1A56C343}"/>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04775" y="7620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0</xdr:col>
      <xdr:colOff>0</xdr:colOff>
      <xdr:row>2</xdr:row>
      <xdr:rowOff>46979</xdr:rowOff>
    </xdr:to>
    <xdr:pic>
      <xdr:nvPicPr>
        <xdr:cNvPr id="2" name="Picture 1" descr="All about wa.gov.au | Learning Module | Western Australia government  websites Online Course">
          <a:extLst>
            <a:ext uri="{FF2B5EF4-FFF2-40B4-BE49-F238E27FC236}">
              <a16:creationId xmlns:a16="http://schemas.microsoft.com/office/drawing/2014/main" id="{1738D450-6406-4B29-9A9A-86BB705093A3}"/>
            </a:ext>
          </a:extLst>
        </xdr:cNvPr>
        <xdr:cNvPicPr>
          <a:picLocks noChangeAspect="1" noChangeArrowheads="1"/>
        </xdr:cNvPicPr>
      </xdr:nvPicPr>
      <xdr:blipFill rotWithShape="1">
        <a:blip xmlns:r="http://schemas.openxmlformats.org/officeDocument/2006/relationships" r:embed="rId1" cstate="print">
          <a:lum bright="70000" contrast="-70000"/>
          <a:extLst>
            <a:ext uri="{28A0092B-C50C-407E-A947-70E740481C1C}">
              <a14:useLocalDpi xmlns:a14="http://schemas.microsoft.com/office/drawing/2010/main" val="0"/>
            </a:ext>
          </a:extLst>
        </a:blip>
        <a:srcRect l="10540" t="34720" r="59198" b="34430"/>
        <a:stretch/>
      </xdr:blipFill>
      <xdr:spPr bwMode="auto">
        <a:xfrm>
          <a:off x="1" y="2"/>
          <a:ext cx="692150" cy="354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104776</xdr:colOff>
      <xdr:row>0</xdr:row>
      <xdr:rowOff>66675</xdr:rowOff>
    </xdr:from>
    <xdr:to>
      <xdr:col>0</xdr:col>
      <xdr:colOff>654051</xdr:colOff>
      <xdr:row>0</xdr:row>
      <xdr:rowOff>427977</xdr:rowOff>
    </xdr:to>
    <xdr:pic>
      <xdr:nvPicPr>
        <xdr:cNvPr id="4" name="Picture 3" descr="All about wa.gov.au | Learning Module | Western Australia government  websites Online Course">
          <a:extLst>
            <a:ext uri="{FF2B5EF4-FFF2-40B4-BE49-F238E27FC236}">
              <a16:creationId xmlns:a16="http://schemas.microsoft.com/office/drawing/2014/main" id="{BE2568D9-5228-4C31-9211-011D6E3CC5F5}"/>
            </a:ext>
          </a:extLst>
        </xdr:cNvPr>
        <xdr:cNvPicPr>
          <a:picLocks noChangeAspect="1" noChangeArrowheads="1"/>
        </xdr:cNvPicPr>
      </xdr:nvPicPr>
      <xdr:blipFill rotWithShape="1">
        <a:blip xmlns:r="http://schemas.openxmlformats.org/officeDocument/2006/relationships" r:embed="rId2" cstate="print">
          <a:lum bright="70000" contrast="-70000"/>
          <a:extLst>
            <a:ext uri="{BEBA8EAE-BF5A-486C-A8C5-ECC9F3942E4B}">
              <a14:imgProps xmlns:a14="http://schemas.microsoft.com/office/drawing/2010/main">
                <a14:imgLayer r:embed="rId3">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04776" y="66675"/>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14625</xdr:colOff>
      <xdr:row>0</xdr:row>
      <xdr:rowOff>47656</xdr:rowOff>
    </xdr:from>
    <xdr:to>
      <xdr:col>4</xdr:col>
      <xdr:colOff>258536</xdr:colOff>
      <xdr:row>0</xdr:row>
      <xdr:rowOff>312964</xdr:rowOff>
    </xdr:to>
    <xdr:sp macro="" textlink="">
      <xdr:nvSpPr>
        <xdr:cNvPr id="2" name="TextBox 1">
          <a:extLst>
            <a:ext uri="{FF2B5EF4-FFF2-40B4-BE49-F238E27FC236}">
              <a16:creationId xmlns:a16="http://schemas.microsoft.com/office/drawing/2014/main" id="{213C5289-9C7B-DDE7-9FE5-8D8D65E535E4}"/>
            </a:ext>
          </a:extLst>
        </xdr:cNvPr>
        <xdr:cNvSpPr txBox="1"/>
      </xdr:nvSpPr>
      <xdr:spPr>
        <a:xfrm>
          <a:off x="2205375" y="47656"/>
          <a:ext cx="3806261"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85725</xdr:colOff>
      <xdr:row>0</xdr:row>
      <xdr:rowOff>57150</xdr:rowOff>
    </xdr:from>
    <xdr:to>
      <xdr:col>0</xdr:col>
      <xdr:colOff>638175</xdr:colOff>
      <xdr:row>0</xdr:row>
      <xdr:rowOff>421627</xdr:rowOff>
    </xdr:to>
    <xdr:pic>
      <xdr:nvPicPr>
        <xdr:cNvPr id="4" name="Picture 3" descr="All about wa.gov.au | Learning Module | Western Australia government  websites Online Course">
          <a:extLst>
            <a:ext uri="{FF2B5EF4-FFF2-40B4-BE49-F238E27FC236}">
              <a16:creationId xmlns:a16="http://schemas.microsoft.com/office/drawing/2014/main" id="{E770BA83-F274-452E-89D7-4151132B8591}"/>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85725" y="5715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54428</xdr:rowOff>
    </xdr:from>
    <xdr:to>
      <xdr:col>4</xdr:col>
      <xdr:colOff>243911</xdr:colOff>
      <xdr:row>0</xdr:row>
      <xdr:rowOff>319736</xdr:rowOff>
    </xdr:to>
    <xdr:sp macro="" textlink="">
      <xdr:nvSpPr>
        <xdr:cNvPr id="6" name="TextBox 5">
          <a:extLst>
            <a:ext uri="{FF2B5EF4-FFF2-40B4-BE49-F238E27FC236}">
              <a16:creationId xmlns:a16="http://schemas.microsoft.com/office/drawing/2014/main" id="{AA07EFD6-608D-43D8-A0D6-F196D636E9B4}"/>
            </a:ext>
          </a:extLst>
        </xdr:cNvPr>
        <xdr:cNvSpPr txBox="1"/>
      </xdr:nvSpPr>
      <xdr:spPr>
        <a:xfrm>
          <a:off x="2190750" y="54428"/>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104775</xdr:colOff>
      <xdr:row>0</xdr:row>
      <xdr:rowOff>57150</xdr:rowOff>
    </xdr:from>
    <xdr:to>
      <xdr:col>0</xdr:col>
      <xdr:colOff>657225</xdr:colOff>
      <xdr:row>0</xdr:row>
      <xdr:rowOff>421627</xdr:rowOff>
    </xdr:to>
    <xdr:pic>
      <xdr:nvPicPr>
        <xdr:cNvPr id="3" name="Picture 2" descr="All about wa.gov.au | Learning Module | Western Australia government  websites Online Course">
          <a:extLst>
            <a:ext uri="{FF2B5EF4-FFF2-40B4-BE49-F238E27FC236}">
              <a16:creationId xmlns:a16="http://schemas.microsoft.com/office/drawing/2014/main" id="{FC22D2F5-AC9A-4B18-9E3A-FD1FE1E0314B}"/>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04775" y="5715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68035</xdr:rowOff>
    </xdr:from>
    <xdr:to>
      <xdr:col>4</xdr:col>
      <xdr:colOff>243911</xdr:colOff>
      <xdr:row>0</xdr:row>
      <xdr:rowOff>333343</xdr:rowOff>
    </xdr:to>
    <xdr:sp macro="" textlink="">
      <xdr:nvSpPr>
        <xdr:cNvPr id="4" name="TextBox 3">
          <a:extLst>
            <a:ext uri="{FF2B5EF4-FFF2-40B4-BE49-F238E27FC236}">
              <a16:creationId xmlns:a16="http://schemas.microsoft.com/office/drawing/2014/main" id="{3F20B3A1-AD9B-4CF4-9A75-6E0EB0C53E52}"/>
            </a:ext>
          </a:extLst>
        </xdr:cNvPr>
        <xdr:cNvSpPr txBox="1"/>
      </xdr:nvSpPr>
      <xdr:spPr>
        <a:xfrm>
          <a:off x="2190750" y="68035"/>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104775</xdr:colOff>
      <xdr:row>0</xdr:row>
      <xdr:rowOff>47625</xdr:rowOff>
    </xdr:from>
    <xdr:to>
      <xdr:col>0</xdr:col>
      <xdr:colOff>657225</xdr:colOff>
      <xdr:row>0</xdr:row>
      <xdr:rowOff>412102</xdr:rowOff>
    </xdr:to>
    <xdr:pic>
      <xdr:nvPicPr>
        <xdr:cNvPr id="3" name="Picture 2" descr="All about wa.gov.au | Learning Module | Western Australia government  websites Online Course">
          <a:extLst>
            <a:ext uri="{FF2B5EF4-FFF2-40B4-BE49-F238E27FC236}">
              <a16:creationId xmlns:a16="http://schemas.microsoft.com/office/drawing/2014/main" id="{C0B3902F-644F-43C3-9C2C-B6C10CE15B07}"/>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04775" y="47625"/>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54428</xdr:rowOff>
    </xdr:from>
    <xdr:to>
      <xdr:col>4</xdr:col>
      <xdr:colOff>243911</xdr:colOff>
      <xdr:row>0</xdr:row>
      <xdr:rowOff>319736</xdr:rowOff>
    </xdr:to>
    <xdr:sp macro="" textlink="">
      <xdr:nvSpPr>
        <xdr:cNvPr id="5" name="TextBox 4">
          <a:extLst>
            <a:ext uri="{FF2B5EF4-FFF2-40B4-BE49-F238E27FC236}">
              <a16:creationId xmlns:a16="http://schemas.microsoft.com/office/drawing/2014/main" id="{641250CD-ED6C-41F8-BE75-2543737C6656}"/>
            </a:ext>
          </a:extLst>
        </xdr:cNvPr>
        <xdr:cNvSpPr txBox="1"/>
      </xdr:nvSpPr>
      <xdr:spPr>
        <a:xfrm>
          <a:off x="2190750" y="54428"/>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76200</xdr:colOff>
      <xdr:row>0</xdr:row>
      <xdr:rowOff>76200</xdr:rowOff>
    </xdr:from>
    <xdr:to>
      <xdr:col>0</xdr:col>
      <xdr:colOff>628650</xdr:colOff>
      <xdr:row>0</xdr:row>
      <xdr:rowOff>440677</xdr:rowOff>
    </xdr:to>
    <xdr:pic>
      <xdr:nvPicPr>
        <xdr:cNvPr id="3" name="Picture 2" descr="All about wa.gov.au | Learning Module | Western Australia government  websites Online Course">
          <a:extLst>
            <a:ext uri="{FF2B5EF4-FFF2-40B4-BE49-F238E27FC236}">
              <a16:creationId xmlns:a16="http://schemas.microsoft.com/office/drawing/2014/main" id="{603F0E74-3BB9-4418-8D10-4573412511D1}"/>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76200" y="7620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68035</xdr:rowOff>
    </xdr:from>
    <xdr:to>
      <xdr:col>4</xdr:col>
      <xdr:colOff>243911</xdr:colOff>
      <xdr:row>0</xdr:row>
      <xdr:rowOff>333343</xdr:rowOff>
    </xdr:to>
    <xdr:sp macro="" textlink="">
      <xdr:nvSpPr>
        <xdr:cNvPr id="4" name="TextBox 3">
          <a:extLst>
            <a:ext uri="{FF2B5EF4-FFF2-40B4-BE49-F238E27FC236}">
              <a16:creationId xmlns:a16="http://schemas.microsoft.com/office/drawing/2014/main" id="{CB524A4F-5CD8-44C5-BEBD-8336299054FF}"/>
            </a:ext>
          </a:extLst>
        </xdr:cNvPr>
        <xdr:cNvSpPr txBox="1"/>
      </xdr:nvSpPr>
      <xdr:spPr>
        <a:xfrm>
          <a:off x="2190750" y="68035"/>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85725</xdr:colOff>
      <xdr:row>0</xdr:row>
      <xdr:rowOff>66675</xdr:rowOff>
    </xdr:from>
    <xdr:to>
      <xdr:col>0</xdr:col>
      <xdr:colOff>635000</xdr:colOff>
      <xdr:row>0</xdr:row>
      <xdr:rowOff>427977</xdr:rowOff>
    </xdr:to>
    <xdr:pic>
      <xdr:nvPicPr>
        <xdr:cNvPr id="3" name="Picture 2" descr="All about wa.gov.au | Learning Module | Western Australia government  websites Online Course">
          <a:extLst>
            <a:ext uri="{FF2B5EF4-FFF2-40B4-BE49-F238E27FC236}">
              <a16:creationId xmlns:a16="http://schemas.microsoft.com/office/drawing/2014/main" id="{4EA71C5D-98DF-4E65-A5BC-82FF0F252C79}"/>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85725" y="66675"/>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68035</xdr:rowOff>
    </xdr:from>
    <xdr:to>
      <xdr:col>4</xdr:col>
      <xdr:colOff>243911</xdr:colOff>
      <xdr:row>0</xdr:row>
      <xdr:rowOff>333343</xdr:rowOff>
    </xdr:to>
    <xdr:sp macro="" textlink="">
      <xdr:nvSpPr>
        <xdr:cNvPr id="5" name="TextBox 4">
          <a:extLst>
            <a:ext uri="{FF2B5EF4-FFF2-40B4-BE49-F238E27FC236}">
              <a16:creationId xmlns:a16="http://schemas.microsoft.com/office/drawing/2014/main" id="{183A8375-2037-45B8-9808-68CC646A40FA}"/>
            </a:ext>
          </a:extLst>
        </xdr:cNvPr>
        <xdr:cNvSpPr txBox="1"/>
      </xdr:nvSpPr>
      <xdr:spPr>
        <a:xfrm>
          <a:off x="2190750" y="68035"/>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57150</xdr:colOff>
      <xdr:row>0</xdr:row>
      <xdr:rowOff>76200</xdr:rowOff>
    </xdr:from>
    <xdr:to>
      <xdr:col>0</xdr:col>
      <xdr:colOff>609600</xdr:colOff>
      <xdr:row>0</xdr:row>
      <xdr:rowOff>440677</xdr:rowOff>
    </xdr:to>
    <xdr:pic>
      <xdr:nvPicPr>
        <xdr:cNvPr id="3" name="Picture 2" descr="All about wa.gov.au | Learning Module | Western Australia government  websites Online Course">
          <a:extLst>
            <a:ext uri="{FF2B5EF4-FFF2-40B4-BE49-F238E27FC236}">
              <a16:creationId xmlns:a16="http://schemas.microsoft.com/office/drawing/2014/main" id="{730FB59A-09CF-491F-A12D-21F4CBAAF431}"/>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57150" y="76200"/>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68035</xdr:rowOff>
    </xdr:from>
    <xdr:to>
      <xdr:col>3</xdr:col>
      <xdr:colOff>352768</xdr:colOff>
      <xdr:row>0</xdr:row>
      <xdr:rowOff>333343</xdr:rowOff>
    </xdr:to>
    <xdr:sp macro="" textlink="">
      <xdr:nvSpPr>
        <xdr:cNvPr id="4" name="TextBox 3">
          <a:extLst>
            <a:ext uri="{FF2B5EF4-FFF2-40B4-BE49-F238E27FC236}">
              <a16:creationId xmlns:a16="http://schemas.microsoft.com/office/drawing/2014/main" id="{C4D0CABF-28C1-4E03-920B-40CD4C69C535}"/>
            </a:ext>
          </a:extLst>
        </xdr:cNvPr>
        <xdr:cNvSpPr txBox="1"/>
      </xdr:nvSpPr>
      <xdr:spPr>
        <a:xfrm>
          <a:off x="2190750" y="68035"/>
          <a:ext cx="3808982" cy="265308"/>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b="1"/>
            <a:t>INPUT TAB - MANUALLY POPULATE </a:t>
          </a:r>
          <a:r>
            <a:rPr lang="en-AU" sz="1100" b="1" u="sng"/>
            <a:t>LIGHT</a:t>
          </a:r>
          <a:r>
            <a:rPr lang="en-AU" sz="1100" b="1" u="sng" baseline="0"/>
            <a:t> </a:t>
          </a:r>
          <a:r>
            <a:rPr lang="en-AU" sz="1100" b="1" u="sng"/>
            <a:t>BLUE</a:t>
          </a:r>
          <a:r>
            <a:rPr lang="en-AU" sz="1100" b="1" u="sng" baseline="0"/>
            <a:t> CELLS ONLY</a:t>
          </a:r>
        </a:p>
      </xdr:txBody>
    </xdr:sp>
    <xdr:clientData/>
  </xdr:twoCellAnchor>
  <xdr:twoCellAnchor editAs="oneCell">
    <xdr:from>
      <xdr:col>0</xdr:col>
      <xdr:colOff>123825</xdr:colOff>
      <xdr:row>0</xdr:row>
      <xdr:rowOff>66675</xdr:rowOff>
    </xdr:from>
    <xdr:to>
      <xdr:col>0</xdr:col>
      <xdr:colOff>673100</xdr:colOff>
      <xdr:row>0</xdr:row>
      <xdr:rowOff>427977</xdr:rowOff>
    </xdr:to>
    <xdr:pic>
      <xdr:nvPicPr>
        <xdr:cNvPr id="3" name="Picture 2" descr="All about wa.gov.au | Learning Module | Western Australia government  websites Online Course">
          <a:extLst>
            <a:ext uri="{FF2B5EF4-FFF2-40B4-BE49-F238E27FC236}">
              <a16:creationId xmlns:a16="http://schemas.microsoft.com/office/drawing/2014/main" id="{723F2EE8-887D-4710-964A-F6FEEDA7CA61}"/>
            </a:ext>
          </a:extLst>
        </xdr:cNvPr>
        <xdr:cNvPicPr>
          <a:picLocks noChangeAspect="1" noChangeArrowheads="1"/>
        </xdr:cNvPicPr>
      </xdr:nvPicPr>
      <xdr:blipFill rotWithShape="1">
        <a:blip xmlns:r="http://schemas.openxmlformats.org/officeDocument/2006/relationships" r:embed="rId1" cstate="print">
          <a:lum bright="70000" contrast="-70000"/>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l="10540" t="34720" r="59198" b="34430"/>
        <a:stretch/>
      </xdr:blipFill>
      <xdr:spPr bwMode="auto">
        <a:xfrm>
          <a:off x="123825" y="66675"/>
          <a:ext cx="552450" cy="364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Custom 8">
      <a:dk1>
        <a:sysClr val="windowText" lastClr="000000"/>
      </a:dk1>
      <a:lt1>
        <a:sysClr val="window" lastClr="FFFFFF"/>
      </a:lt1>
      <a:dk2>
        <a:srgbClr val="E8E8E8"/>
      </a:dk2>
      <a:lt2>
        <a:srgbClr val="53565A"/>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CF@dtf.wa.gov.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3569-4431-40ED-B417-6325F552A535}">
  <sheetPr>
    <tabColor theme="0"/>
  </sheetPr>
  <dimension ref="A1:BF108"/>
  <sheetViews>
    <sheetView tabSelected="1" zoomScaleNormal="100" workbookViewId="0"/>
  </sheetViews>
  <sheetFormatPr defaultColWidth="0" defaultRowHeight="12.75" customHeight="1" zeroHeight="1" x14ac:dyDescent="0.25"/>
  <cols>
    <col min="1" max="1" width="30.453125" style="314" customWidth="1"/>
    <col min="2" max="2" width="2.453125" style="15" customWidth="1"/>
    <col min="3" max="3" width="12.453125" style="15" customWidth="1"/>
    <col min="4" max="4" width="29.453125" style="13" bestFit="1" customWidth="1"/>
    <col min="5" max="5" width="19.453125" style="13" customWidth="1"/>
    <col min="6" max="6" width="39.453125" style="36" customWidth="1"/>
    <col min="7" max="7" width="8.453125" style="37" customWidth="1"/>
    <col min="8" max="8" width="14.453125" style="11" hidden="1" customWidth="1"/>
    <col min="9" max="9" width="4.453125" style="11" hidden="1" customWidth="1"/>
    <col min="10" max="10" width="19.453125" style="11" hidden="1" customWidth="1"/>
    <col min="11" max="15" width="10" style="11" hidden="1" customWidth="1"/>
    <col min="16" max="18" width="13.453125" style="11" hidden="1" customWidth="1"/>
    <col min="19" max="19" width="13.453125" style="12" hidden="1" customWidth="1"/>
    <col min="20" max="23" width="13.453125" style="11" hidden="1" customWidth="1"/>
    <col min="24" max="52" width="13.453125" style="13" hidden="1" customWidth="1"/>
    <col min="53" max="53" width="24.453125" style="13" hidden="1" customWidth="1"/>
    <col min="54" max="54" width="19.453125" style="13" hidden="1" customWidth="1"/>
    <col min="55" max="55" width="11.453125" style="14" hidden="1" customWidth="1"/>
    <col min="56" max="56" width="10.453125" style="14" hidden="1" customWidth="1"/>
    <col min="57" max="58" width="91.453125" style="15" hidden="1" customWidth="1"/>
    <col min="59" max="16384" width="10" style="15" hidden="1"/>
  </cols>
  <sheetData>
    <row r="1" spans="1:57" s="1" customFormat="1" ht="38.15" customHeight="1" x14ac:dyDescent="0.3">
      <c r="A1" s="292"/>
      <c r="B1" s="292"/>
      <c r="C1" s="292"/>
      <c r="D1" s="291"/>
      <c r="E1" s="292"/>
      <c r="F1" s="292"/>
      <c r="G1" s="293"/>
      <c r="H1" s="42"/>
      <c r="I1" s="42"/>
      <c r="J1" s="42"/>
      <c r="K1" s="42"/>
      <c r="L1" s="42"/>
      <c r="M1" s="42"/>
      <c r="N1" s="42"/>
      <c r="O1" s="42"/>
      <c r="P1" s="2"/>
      <c r="Q1" s="2"/>
      <c r="R1" s="2"/>
      <c r="S1" s="3"/>
      <c r="T1" s="2"/>
      <c r="U1" s="2"/>
      <c r="V1" s="2"/>
      <c r="W1" s="2"/>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5"/>
      <c r="BD1" s="5"/>
    </row>
    <row r="2" spans="1:57" s="1" customFormat="1" ht="2.25" customHeight="1" x14ac:dyDescent="0.3">
      <c r="A2" s="39"/>
      <c r="B2" s="39"/>
      <c r="C2" s="39"/>
      <c r="D2" s="68"/>
      <c r="E2" s="40"/>
      <c r="F2" s="40"/>
      <c r="G2" s="41"/>
      <c r="H2" s="42"/>
      <c r="I2" s="42"/>
      <c r="J2" s="42"/>
      <c r="K2" s="42"/>
      <c r="L2" s="42"/>
      <c r="M2" s="42"/>
      <c r="N2" s="42"/>
      <c r="O2" s="42"/>
      <c r="P2" s="2"/>
      <c r="Q2" s="2"/>
      <c r="R2" s="2"/>
      <c r="S2" s="3"/>
      <c r="T2" s="2"/>
      <c r="U2" s="2"/>
      <c r="V2" s="2"/>
      <c r="W2" s="2"/>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5"/>
      <c r="BD2" s="5"/>
    </row>
    <row r="3" spans="1:57" s="14" customFormat="1" ht="30" customHeight="1" x14ac:dyDescent="0.5">
      <c r="A3" s="45" t="s">
        <v>0</v>
      </c>
      <c r="B3" s="48"/>
      <c r="C3" s="294" t="s">
        <v>1</v>
      </c>
      <c r="D3" s="217"/>
      <c r="E3" s="217"/>
      <c r="F3" s="217"/>
      <c r="G3" s="217"/>
      <c r="H3" s="217"/>
      <c r="I3" s="217"/>
      <c r="J3" s="217"/>
      <c r="K3" s="217"/>
      <c r="L3" s="217"/>
      <c r="M3" s="217"/>
      <c r="N3" s="217"/>
      <c r="O3" s="217"/>
      <c r="P3" s="217"/>
      <c r="Q3" s="11"/>
      <c r="R3" s="11"/>
      <c r="S3" s="12"/>
      <c r="T3" s="11"/>
      <c r="U3" s="11"/>
      <c r="V3" s="11"/>
      <c r="W3" s="16"/>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8"/>
      <c r="BE3" s="15"/>
    </row>
    <row r="4" spans="1:57" s="14" customFormat="1" ht="20.25" customHeight="1" x14ac:dyDescent="0.5">
      <c r="A4" s="49" t="s">
        <v>2</v>
      </c>
      <c r="B4" s="46"/>
      <c r="C4" s="50" t="s">
        <v>3</v>
      </c>
      <c r="D4" s="217"/>
      <c r="E4" s="217"/>
      <c r="F4" s="217"/>
      <c r="G4" s="217"/>
      <c r="H4" s="217"/>
      <c r="I4" s="217"/>
      <c r="J4" s="217"/>
      <c r="K4" s="217"/>
      <c r="L4" s="217"/>
      <c r="M4" s="217"/>
      <c r="N4" s="217"/>
      <c r="O4" s="217"/>
      <c r="P4" s="217"/>
      <c r="Q4" s="11"/>
      <c r="R4" s="11"/>
      <c r="S4" s="12"/>
      <c r="T4" s="11"/>
      <c r="U4" s="11"/>
      <c r="V4" s="11"/>
      <c r="W4" s="16"/>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8"/>
      <c r="BE4" s="15"/>
    </row>
    <row r="5" spans="1:57" s="14" customFormat="1" ht="20.25" customHeight="1" x14ac:dyDescent="0.85">
      <c r="A5" s="310" t="s">
        <v>4</v>
      </c>
      <c r="B5" s="49"/>
      <c r="C5" s="6"/>
      <c r="D5" s="19"/>
      <c r="E5" s="7"/>
      <c r="F5" s="8"/>
      <c r="G5" s="9"/>
      <c r="H5" s="11"/>
      <c r="I5" s="11"/>
      <c r="J5" s="11"/>
      <c r="K5" s="11"/>
      <c r="L5" s="11"/>
      <c r="M5" s="11"/>
      <c r="N5" s="11"/>
      <c r="O5" s="11"/>
      <c r="P5" s="11"/>
      <c r="Q5" s="11"/>
      <c r="R5" s="11"/>
      <c r="S5" s="12"/>
      <c r="T5" s="11"/>
      <c r="U5" s="11"/>
      <c r="V5" s="11"/>
      <c r="W5" s="16"/>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8"/>
      <c r="BE5" s="15"/>
    </row>
    <row r="6" spans="1:57" s="14" customFormat="1" ht="20.25" customHeight="1" x14ac:dyDescent="0.35">
      <c r="A6" s="310" t="s">
        <v>5</v>
      </c>
      <c r="B6" s="49"/>
      <c r="C6" s="106" t="s">
        <v>6</v>
      </c>
      <c r="D6" s="20"/>
      <c r="E6" s="7"/>
      <c r="F6" s="8"/>
      <c r="G6" s="9"/>
      <c r="H6" s="11"/>
      <c r="I6" s="11"/>
      <c r="J6" s="11"/>
      <c r="K6" s="11"/>
      <c r="L6" s="11"/>
      <c r="M6" s="11"/>
      <c r="N6" s="11"/>
      <c r="O6" s="11"/>
      <c r="P6" s="11"/>
      <c r="Q6" s="11"/>
      <c r="R6" s="11"/>
      <c r="S6" s="12"/>
      <c r="T6" s="11"/>
      <c r="U6" s="11"/>
      <c r="V6" s="11"/>
      <c r="W6" s="16"/>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8"/>
      <c r="BE6" s="15"/>
    </row>
    <row r="7" spans="1:57" s="14" customFormat="1" ht="20.25" customHeight="1" x14ac:dyDescent="0.35">
      <c r="A7" s="310" t="s">
        <v>7</v>
      </c>
      <c r="B7" s="49"/>
      <c r="C7" s="391" t="s">
        <v>8</v>
      </c>
      <c r="D7" s="392"/>
      <c r="E7" s="7"/>
      <c r="F7" s="8"/>
      <c r="G7" s="9"/>
      <c r="H7" s="11"/>
      <c r="I7" s="11"/>
      <c r="J7" s="11"/>
      <c r="K7" s="11"/>
      <c r="L7" s="11"/>
      <c r="M7" s="11"/>
      <c r="N7" s="11"/>
      <c r="O7" s="11"/>
      <c r="P7" s="11"/>
      <c r="Q7" s="11"/>
      <c r="R7" s="11"/>
      <c r="S7" s="12"/>
      <c r="T7" s="11"/>
      <c r="U7" s="11"/>
      <c r="V7" s="11"/>
      <c r="W7" s="16"/>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8"/>
      <c r="BE7" s="15"/>
    </row>
    <row r="8" spans="1:57" s="14" customFormat="1" ht="20.25" customHeight="1" x14ac:dyDescent="0.25">
      <c r="A8" s="310" t="s">
        <v>9</v>
      </c>
      <c r="B8" s="49"/>
      <c r="C8" s="21"/>
      <c r="D8" s="7"/>
      <c r="E8" s="7"/>
      <c r="F8" s="8"/>
      <c r="G8" s="9"/>
      <c r="H8" s="11"/>
      <c r="J8" s="43"/>
      <c r="K8" s="11"/>
      <c r="L8" s="11"/>
      <c r="M8" s="11"/>
      <c r="N8" s="11"/>
      <c r="O8" s="11"/>
      <c r="P8" s="11"/>
      <c r="Q8" s="11"/>
      <c r="R8" s="11"/>
      <c r="S8" s="12"/>
      <c r="T8" s="11"/>
      <c r="U8" s="11"/>
      <c r="V8" s="11"/>
      <c r="W8" s="16"/>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8"/>
      <c r="BE8" s="15"/>
    </row>
    <row r="9" spans="1:57" s="14" customFormat="1" ht="20.25" customHeight="1" x14ac:dyDescent="0.25">
      <c r="A9" s="310" t="s">
        <v>10</v>
      </c>
      <c r="B9" s="49"/>
      <c r="C9" s="7"/>
      <c r="D9" s="7"/>
      <c r="E9" s="10"/>
      <c r="F9" s="8"/>
      <c r="G9" s="9"/>
      <c r="H9" s="11"/>
      <c r="J9" s="43"/>
      <c r="K9" s="11"/>
      <c r="L9" s="11"/>
      <c r="M9" s="11"/>
      <c r="N9" s="11"/>
      <c r="O9" s="11"/>
      <c r="P9" s="11"/>
      <c r="Q9" s="11"/>
      <c r="R9" s="11"/>
      <c r="S9" s="12"/>
      <c r="T9" s="11"/>
      <c r="U9" s="11"/>
      <c r="V9" s="11"/>
      <c r="W9" s="16"/>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8"/>
      <c r="BE9" s="15"/>
    </row>
    <row r="10" spans="1:57" s="14" customFormat="1" ht="20.25" customHeight="1" x14ac:dyDescent="0.25">
      <c r="A10" s="310" t="s">
        <v>11</v>
      </c>
      <c r="B10" s="49"/>
      <c r="C10" s="7"/>
      <c r="D10" s="7"/>
      <c r="E10" s="10"/>
      <c r="F10" s="8"/>
      <c r="G10" s="9"/>
      <c r="H10" s="11"/>
      <c r="I10" s="11"/>
      <c r="J10" s="11"/>
      <c r="K10" s="11"/>
      <c r="L10" s="11"/>
      <c r="M10" s="11"/>
      <c r="N10" s="11"/>
      <c r="O10" s="11"/>
      <c r="P10" s="11"/>
      <c r="Q10" s="11"/>
      <c r="R10" s="11"/>
      <c r="S10" s="12"/>
      <c r="T10" s="11"/>
      <c r="U10" s="11"/>
      <c r="V10" s="11"/>
      <c r="W10" s="16"/>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8"/>
      <c r="BE10" s="15"/>
    </row>
    <row r="11" spans="1:57" s="14" customFormat="1" ht="20.25" customHeight="1" x14ac:dyDescent="0.3">
      <c r="A11" s="310" t="s">
        <v>12</v>
      </c>
      <c r="B11" s="218"/>
      <c r="C11" s="7"/>
      <c r="D11" s="7"/>
      <c r="E11" s="7"/>
      <c r="F11" s="8"/>
      <c r="G11" s="9"/>
      <c r="H11" s="11"/>
      <c r="I11" s="11"/>
      <c r="J11" s="11"/>
      <c r="K11" s="11"/>
      <c r="L11" s="11"/>
      <c r="M11" s="11"/>
      <c r="N11" s="11"/>
      <c r="O11" s="11"/>
      <c r="P11" s="11"/>
      <c r="Q11" s="11"/>
      <c r="R11" s="11"/>
      <c r="S11" s="12"/>
      <c r="T11" s="11"/>
      <c r="U11" s="11"/>
      <c r="V11" s="11"/>
      <c r="W11" s="16"/>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8"/>
      <c r="BE11" s="15"/>
    </row>
    <row r="12" spans="1:57" s="14" customFormat="1" ht="20.25" customHeight="1" x14ac:dyDescent="0.3">
      <c r="A12" s="310" t="s">
        <v>13</v>
      </c>
      <c r="B12" s="218"/>
      <c r="C12" s="7"/>
      <c r="D12" s="7"/>
      <c r="E12" s="7"/>
      <c r="F12" s="8"/>
      <c r="G12" s="9"/>
      <c r="H12" s="11"/>
      <c r="I12" s="11"/>
      <c r="J12" s="11"/>
      <c r="K12" s="11"/>
      <c r="L12" s="11"/>
      <c r="M12" s="11"/>
      <c r="N12" s="11"/>
      <c r="O12" s="11"/>
      <c r="P12" s="11"/>
      <c r="Q12" s="11"/>
      <c r="R12" s="11"/>
      <c r="S12" s="12"/>
      <c r="T12" s="11"/>
      <c r="U12" s="11"/>
      <c r="V12" s="11"/>
      <c r="W12" s="16"/>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8"/>
      <c r="BE12" s="15"/>
    </row>
    <row r="13" spans="1:57" s="14" customFormat="1" ht="20.25" customHeight="1" x14ac:dyDescent="0.3">
      <c r="A13" s="310" t="s">
        <v>14</v>
      </c>
      <c r="B13" s="218"/>
      <c r="C13" s="6"/>
      <c r="D13" s="7"/>
      <c r="E13" s="7"/>
      <c r="F13" s="69"/>
      <c r="G13" s="9"/>
      <c r="H13" s="11"/>
      <c r="I13" s="11"/>
      <c r="J13" s="11"/>
      <c r="K13" s="69"/>
      <c r="L13" s="11"/>
      <c r="M13" s="11"/>
      <c r="N13" s="11"/>
      <c r="O13" s="11"/>
      <c r="P13" s="11"/>
      <c r="Q13" s="11"/>
      <c r="R13" s="11"/>
      <c r="S13" s="12"/>
      <c r="T13" s="11"/>
      <c r="U13" s="11"/>
      <c r="V13" s="11"/>
      <c r="W13" s="16"/>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8"/>
      <c r="BE13" s="15"/>
    </row>
    <row r="14" spans="1:57" s="14" customFormat="1" ht="20.25" customHeight="1" x14ac:dyDescent="0.3">
      <c r="A14" s="310" t="s">
        <v>15</v>
      </c>
      <c r="B14" s="218"/>
      <c r="C14" s="8"/>
      <c r="D14" s="8"/>
      <c r="E14" s="8"/>
      <c r="F14" s="8"/>
      <c r="G14" s="9"/>
      <c r="H14" s="11"/>
      <c r="I14" s="11"/>
      <c r="J14" s="11"/>
      <c r="K14" s="11"/>
      <c r="L14" s="11"/>
      <c r="M14" s="11"/>
      <c r="N14" s="11"/>
      <c r="O14" s="11"/>
      <c r="P14" s="11"/>
      <c r="Q14" s="11"/>
      <c r="R14" s="11"/>
      <c r="S14" s="12"/>
      <c r="T14" s="11"/>
      <c r="U14" s="11"/>
      <c r="V14" s="11"/>
      <c r="W14" s="16"/>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8"/>
      <c r="BE14" s="15"/>
    </row>
    <row r="15" spans="1:57" s="14" customFormat="1" ht="20.25" customHeight="1" x14ac:dyDescent="0.3">
      <c r="A15" s="310" t="s">
        <v>16</v>
      </c>
      <c r="B15" s="218"/>
      <c r="C15" s="8"/>
      <c r="D15" s="8"/>
      <c r="E15" s="8"/>
      <c r="F15" s="8"/>
      <c r="G15" s="9"/>
      <c r="H15" s="11"/>
      <c r="I15" s="11"/>
      <c r="J15" s="11"/>
      <c r="K15" s="11"/>
      <c r="L15" s="11"/>
      <c r="M15" s="11"/>
      <c r="N15" s="11"/>
      <c r="O15" s="11"/>
      <c r="P15" s="11"/>
      <c r="Q15" s="11"/>
      <c r="R15" s="11"/>
      <c r="S15" s="12"/>
      <c r="T15" s="11"/>
      <c r="U15" s="11"/>
      <c r="V15" s="11"/>
      <c r="W15" s="16"/>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8"/>
      <c r="BE15" s="15"/>
    </row>
    <row r="16" spans="1:57" s="14" customFormat="1" ht="14" x14ac:dyDescent="0.3">
      <c r="A16" s="310" t="s">
        <v>17</v>
      </c>
      <c r="B16" s="218"/>
      <c r="C16" s="8"/>
      <c r="D16" s="8"/>
      <c r="E16" s="8"/>
      <c r="F16" s="8"/>
      <c r="G16" s="9"/>
      <c r="H16" s="11"/>
      <c r="I16" s="11"/>
      <c r="J16" s="11"/>
      <c r="K16" s="11"/>
      <c r="L16" s="11"/>
      <c r="M16" s="11"/>
      <c r="N16" s="11"/>
      <c r="O16" s="11"/>
      <c r="P16" s="11"/>
      <c r="Q16" s="11"/>
      <c r="R16" s="11"/>
      <c r="S16" s="12"/>
      <c r="T16" s="11"/>
      <c r="U16" s="11"/>
      <c r="V16" s="11"/>
      <c r="W16" s="16"/>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8"/>
      <c r="BE16" s="15"/>
    </row>
    <row r="17" spans="1:57" s="14" customFormat="1" ht="14" x14ac:dyDescent="0.3">
      <c r="A17" s="310" t="s">
        <v>18</v>
      </c>
      <c r="B17" s="218"/>
      <c r="C17" s="8"/>
      <c r="D17" s="8"/>
      <c r="E17" s="8"/>
      <c r="F17" s="8"/>
      <c r="G17" s="9"/>
      <c r="H17" s="11"/>
      <c r="I17" s="11"/>
      <c r="J17" s="11"/>
      <c r="K17" s="11"/>
      <c r="L17" s="11"/>
      <c r="M17" s="11"/>
      <c r="N17" s="11"/>
      <c r="O17" s="11"/>
      <c r="P17" s="11"/>
      <c r="Q17" s="11"/>
      <c r="R17" s="11"/>
      <c r="S17" s="12"/>
      <c r="T17" s="11"/>
      <c r="U17" s="11"/>
      <c r="V17" s="11"/>
      <c r="W17" s="16"/>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8"/>
      <c r="BE17" s="15"/>
    </row>
    <row r="18" spans="1:57" s="14" customFormat="1" ht="14" x14ac:dyDescent="0.3">
      <c r="A18" s="310" t="s">
        <v>19</v>
      </c>
      <c r="B18" s="218"/>
      <c r="C18" s="8"/>
      <c r="D18" s="8"/>
      <c r="E18" s="8"/>
      <c r="F18" s="8"/>
      <c r="G18" s="9"/>
      <c r="H18" s="11"/>
      <c r="I18" s="11"/>
      <c r="J18" s="11"/>
      <c r="K18" s="11"/>
      <c r="L18" s="11"/>
      <c r="M18" s="11"/>
      <c r="N18" s="11"/>
      <c r="O18" s="11"/>
      <c r="P18" s="11"/>
      <c r="Q18" s="11"/>
      <c r="R18" s="11"/>
      <c r="S18" s="12"/>
      <c r="T18" s="11"/>
      <c r="U18" s="11"/>
      <c r="V18" s="11"/>
      <c r="W18" s="16"/>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8"/>
      <c r="BE18" s="15"/>
    </row>
    <row r="19" spans="1:57" s="14" customFormat="1" ht="14" x14ac:dyDescent="0.3">
      <c r="A19" s="310" t="s">
        <v>20</v>
      </c>
      <c r="B19" s="218"/>
      <c r="C19" s="8"/>
      <c r="D19" s="8"/>
      <c r="E19" s="8"/>
      <c r="F19" s="8"/>
      <c r="G19" s="9"/>
      <c r="H19" s="11"/>
      <c r="I19" s="11"/>
      <c r="J19" s="11"/>
      <c r="K19" s="11"/>
      <c r="L19" s="11"/>
      <c r="M19" s="11"/>
      <c r="N19" s="11"/>
      <c r="O19" s="11"/>
      <c r="P19" s="11"/>
      <c r="Q19" s="11"/>
      <c r="R19" s="11"/>
      <c r="S19" s="12"/>
      <c r="T19" s="11"/>
      <c r="U19" s="11"/>
      <c r="V19" s="11"/>
      <c r="W19" s="16"/>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8"/>
      <c r="BE19" s="15"/>
    </row>
    <row r="20" spans="1:57" s="14" customFormat="1" ht="14" x14ac:dyDescent="0.3">
      <c r="A20" s="310" t="s">
        <v>21</v>
      </c>
      <c r="B20" s="218"/>
      <c r="C20" s="8"/>
      <c r="D20" s="8"/>
      <c r="E20" s="8"/>
      <c r="F20" s="23"/>
      <c r="G20" s="23"/>
      <c r="H20" s="44"/>
      <c r="I20" s="44"/>
      <c r="J20" s="44"/>
      <c r="L20" s="44"/>
      <c r="M20" s="11"/>
      <c r="N20" s="16"/>
      <c r="O20" s="11"/>
      <c r="P20" s="11"/>
      <c r="Q20" s="11"/>
      <c r="R20" s="11"/>
      <c r="S20" s="12"/>
      <c r="T20" s="11"/>
      <c r="U20" s="11"/>
      <c r="V20" s="11"/>
      <c r="W20" s="16"/>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8"/>
      <c r="BE20" s="15"/>
    </row>
    <row r="21" spans="1:57" s="14" customFormat="1" ht="14" x14ac:dyDescent="0.3">
      <c r="A21" s="310" t="s">
        <v>22</v>
      </c>
      <c r="B21" s="218"/>
      <c r="C21" s="8"/>
      <c r="D21" s="8"/>
      <c r="E21" s="8"/>
      <c r="F21" s="23"/>
      <c r="G21" s="23"/>
      <c r="H21" s="44"/>
      <c r="I21" s="44"/>
      <c r="J21" s="44"/>
      <c r="L21" s="44"/>
      <c r="M21" s="11"/>
      <c r="N21" s="16"/>
      <c r="O21" s="11"/>
      <c r="P21" s="11"/>
      <c r="Q21" s="11"/>
      <c r="R21" s="11"/>
      <c r="S21" s="12"/>
      <c r="T21" s="11"/>
      <c r="U21" s="11"/>
      <c r="V21" s="11"/>
      <c r="W21" s="16"/>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8"/>
      <c r="BE21" s="15"/>
    </row>
    <row r="22" spans="1:57" s="14" customFormat="1" ht="14" x14ac:dyDescent="0.3">
      <c r="A22" s="310" t="s">
        <v>23</v>
      </c>
      <c r="B22" s="218"/>
      <c r="C22" s="8"/>
      <c r="D22" s="8"/>
      <c r="E22" s="8"/>
      <c r="F22" s="23"/>
      <c r="G22" s="23"/>
      <c r="H22" s="44"/>
      <c r="I22" s="44"/>
      <c r="J22" s="44"/>
      <c r="L22" s="44"/>
      <c r="M22" s="11"/>
      <c r="N22" s="16"/>
      <c r="O22" s="11"/>
      <c r="P22" s="11"/>
      <c r="Q22" s="11"/>
      <c r="R22" s="11"/>
      <c r="S22" s="12"/>
      <c r="T22" s="11"/>
      <c r="U22" s="11"/>
      <c r="V22" s="11"/>
      <c r="W22" s="16"/>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8"/>
      <c r="BE22" s="15"/>
    </row>
    <row r="23" spans="1:57" s="21" customFormat="1" ht="14" x14ac:dyDescent="0.3">
      <c r="A23" s="311"/>
      <c r="B23" s="218"/>
      <c r="C23" s="8"/>
      <c r="D23" s="8"/>
      <c r="E23" s="8"/>
      <c r="F23" s="23"/>
      <c r="G23" s="23"/>
      <c r="H23" s="44"/>
      <c r="I23" s="44"/>
      <c r="J23" s="44"/>
      <c r="K23" s="14"/>
      <c r="L23" s="44"/>
      <c r="M23" s="11"/>
      <c r="N23" s="16"/>
      <c r="O23" s="11"/>
      <c r="P23" s="10"/>
      <c r="Q23" s="10"/>
      <c r="R23" s="10"/>
      <c r="S23" s="24"/>
      <c r="T23" s="10"/>
      <c r="U23" s="10"/>
      <c r="V23" s="10"/>
      <c r="W23" s="22"/>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6"/>
      <c r="BE23" s="6"/>
    </row>
    <row r="24" spans="1:57" s="21" customFormat="1" ht="14" x14ac:dyDescent="0.3">
      <c r="A24" s="312"/>
      <c r="B24" s="218"/>
      <c r="C24" s="8"/>
      <c r="D24" s="8"/>
      <c r="E24" s="8"/>
      <c r="F24" s="23"/>
      <c r="G24" s="23"/>
      <c r="H24" s="44"/>
      <c r="I24" s="44"/>
      <c r="J24" s="44"/>
      <c r="K24" s="14"/>
      <c r="L24" s="44"/>
      <c r="M24" s="11"/>
      <c r="N24" s="16"/>
      <c r="O24" s="11"/>
      <c r="P24" s="10"/>
      <c r="Q24" s="10"/>
      <c r="R24" s="10"/>
      <c r="S24" s="24"/>
      <c r="T24" s="10"/>
      <c r="U24" s="10"/>
      <c r="V24" s="10"/>
      <c r="W24" s="22"/>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6"/>
      <c r="BE24" s="6"/>
    </row>
    <row r="25" spans="1:57" s="21" customFormat="1" ht="14" x14ac:dyDescent="0.3">
      <c r="A25" s="312"/>
      <c r="B25" s="218"/>
      <c r="C25" s="8"/>
      <c r="D25" s="8"/>
      <c r="E25" s="8"/>
      <c r="F25" s="23"/>
      <c r="G25" s="23"/>
      <c r="H25" s="44"/>
      <c r="I25" s="44"/>
      <c r="J25" s="44"/>
      <c r="K25" s="14"/>
      <c r="L25" s="44"/>
      <c r="M25" s="11"/>
      <c r="N25" s="16"/>
      <c r="O25" s="11"/>
      <c r="P25" s="10"/>
      <c r="Q25" s="10"/>
      <c r="R25" s="10"/>
      <c r="S25" s="24"/>
      <c r="T25" s="10"/>
      <c r="U25" s="10"/>
      <c r="V25" s="10"/>
      <c r="W25" s="22"/>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6"/>
      <c r="BE25" s="6"/>
    </row>
    <row r="26" spans="1:57" s="21" customFormat="1" ht="14" x14ac:dyDescent="0.3">
      <c r="A26" s="312"/>
      <c r="B26" s="218"/>
      <c r="C26" s="6"/>
      <c r="D26" s="22"/>
      <c r="E26" s="22"/>
      <c r="F26" s="22"/>
      <c r="G26" s="23"/>
      <c r="H26" s="44"/>
      <c r="I26" s="44"/>
      <c r="J26" s="44"/>
      <c r="K26" s="44"/>
      <c r="L26" s="44"/>
      <c r="M26" s="12"/>
      <c r="N26" s="16"/>
      <c r="O26" s="11"/>
      <c r="P26" s="22"/>
      <c r="Q26" s="10"/>
      <c r="R26" s="10"/>
      <c r="S26" s="24"/>
      <c r="T26" s="10"/>
      <c r="U26" s="10"/>
      <c r="V26" s="10"/>
      <c r="W26" s="22"/>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6"/>
      <c r="BE26" s="6"/>
    </row>
    <row r="27" spans="1:57" s="21" customFormat="1" ht="14" x14ac:dyDescent="0.3">
      <c r="A27" s="312"/>
      <c r="B27" s="218"/>
      <c r="C27" s="6"/>
      <c r="D27" s="22"/>
      <c r="E27" s="22"/>
      <c r="F27" s="22"/>
      <c r="G27" s="23"/>
      <c r="H27" s="44"/>
      <c r="I27" s="44"/>
      <c r="J27" s="44"/>
      <c r="K27" s="44"/>
      <c r="L27" s="44"/>
      <c r="M27" s="12"/>
      <c r="N27" s="16"/>
      <c r="O27" s="11"/>
      <c r="P27" s="22"/>
      <c r="Q27" s="10"/>
      <c r="R27" s="10"/>
      <c r="S27" s="24"/>
      <c r="T27" s="10"/>
      <c r="U27" s="10"/>
      <c r="V27" s="10"/>
      <c r="W27" s="22"/>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6"/>
      <c r="BE27" s="6"/>
    </row>
    <row r="28" spans="1:57" s="34" customFormat="1" ht="14" hidden="1" x14ac:dyDescent="0.3">
      <c r="A28" s="312"/>
      <c r="C28" s="27"/>
      <c r="D28" s="28"/>
      <c r="E28" s="28"/>
      <c r="F28" s="28"/>
      <c r="G28" s="29"/>
      <c r="H28" s="44"/>
      <c r="I28" s="44"/>
      <c r="J28" s="44"/>
      <c r="K28" s="44"/>
      <c r="L28" s="44"/>
      <c r="M28" s="12"/>
      <c r="N28" s="16"/>
      <c r="O28" s="11"/>
      <c r="P28" s="28"/>
      <c r="Q28" s="31"/>
      <c r="R28" s="31"/>
      <c r="S28" s="30"/>
      <c r="T28" s="31"/>
      <c r="U28" s="31"/>
      <c r="V28" s="31"/>
      <c r="W28" s="28"/>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3"/>
      <c r="BE28" s="27"/>
    </row>
    <row r="29" spans="1:57" s="34" customFormat="1" ht="14" hidden="1" x14ac:dyDescent="0.3">
      <c r="A29" s="312"/>
      <c r="C29" s="27"/>
      <c r="D29" s="28"/>
      <c r="E29" s="28"/>
      <c r="F29" s="28"/>
      <c r="G29" s="29"/>
      <c r="H29" s="44"/>
      <c r="I29" s="44"/>
      <c r="J29" s="44"/>
      <c r="K29" s="44"/>
      <c r="L29" s="44"/>
      <c r="M29" s="12"/>
      <c r="N29" s="16"/>
      <c r="O29" s="11"/>
      <c r="P29" s="28"/>
      <c r="Q29" s="31"/>
      <c r="R29" s="31"/>
      <c r="S29" s="30"/>
      <c r="T29" s="31"/>
      <c r="U29" s="31"/>
      <c r="V29" s="31"/>
      <c r="W29" s="28"/>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3"/>
      <c r="BE29" s="27"/>
    </row>
    <row r="30" spans="1:57" s="34" customFormat="1" ht="12.5" hidden="1" x14ac:dyDescent="0.25">
      <c r="A30" s="313"/>
      <c r="C30" s="27"/>
      <c r="D30" s="28"/>
      <c r="E30" s="28"/>
      <c r="F30" s="28"/>
      <c r="G30" s="29"/>
      <c r="H30" s="44"/>
      <c r="I30" s="44"/>
      <c r="J30" s="44"/>
      <c r="K30" s="44"/>
      <c r="L30" s="44"/>
      <c r="M30" s="12"/>
      <c r="N30" s="16"/>
      <c r="O30" s="11"/>
      <c r="P30" s="28"/>
      <c r="Q30" s="31"/>
      <c r="R30" s="31"/>
      <c r="S30" s="30"/>
      <c r="T30" s="31"/>
      <c r="U30" s="31"/>
      <c r="V30" s="31"/>
      <c r="W30" s="28"/>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3"/>
      <c r="BE30" s="27"/>
    </row>
    <row r="31" spans="1:57" s="34" customFormat="1" ht="12.5" hidden="1" x14ac:dyDescent="0.25">
      <c r="A31" s="313"/>
      <c r="C31" s="27"/>
      <c r="D31" s="28"/>
      <c r="E31" s="28"/>
      <c r="F31" s="28"/>
      <c r="G31" s="29"/>
      <c r="H31" s="44"/>
      <c r="I31" s="44"/>
      <c r="J31" s="44"/>
      <c r="K31" s="44"/>
      <c r="L31" s="44"/>
      <c r="M31" s="12"/>
      <c r="N31" s="16"/>
      <c r="O31" s="11"/>
      <c r="P31" s="28"/>
      <c r="Q31" s="31"/>
      <c r="R31" s="31"/>
      <c r="S31" s="30"/>
      <c r="T31" s="31"/>
      <c r="U31" s="31"/>
      <c r="V31" s="31"/>
      <c r="W31" s="28"/>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3"/>
      <c r="BE31" s="27"/>
    </row>
    <row r="32" spans="1:57" s="34" customFormat="1" ht="12.5" hidden="1" x14ac:dyDescent="0.25">
      <c r="A32" s="313"/>
      <c r="C32" s="27"/>
      <c r="D32" s="28"/>
      <c r="E32" s="28"/>
      <c r="F32" s="28"/>
      <c r="G32" s="29"/>
      <c r="H32" s="44"/>
      <c r="I32" s="44"/>
      <c r="J32" s="44"/>
      <c r="K32" s="44"/>
      <c r="L32" s="44"/>
      <c r="M32" s="12"/>
      <c r="N32" s="16"/>
      <c r="O32" s="11"/>
      <c r="P32" s="28"/>
      <c r="Q32" s="31"/>
      <c r="R32" s="31"/>
      <c r="S32" s="30"/>
      <c r="T32" s="31"/>
      <c r="U32" s="31"/>
      <c r="V32" s="31"/>
      <c r="W32" s="28"/>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3"/>
      <c r="BE32" s="27"/>
    </row>
    <row r="33" spans="1:57" s="34" customFormat="1" ht="12.5" hidden="1" x14ac:dyDescent="0.25">
      <c r="A33" s="313"/>
      <c r="C33" s="27"/>
      <c r="D33" s="28"/>
      <c r="E33" s="28"/>
      <c r="F33" s="28"/>
      <c r="G33" s="29"/>
      <c r="H33" s="44"/>
      <c r="I33" s="44"/>
      <c r="J33" s="44"/>
      <c r="K33" s="44"/>
      <c r="L33" s="44"/>
      <c r="M33" s="12"/>
      <c r="N33" s="16"/>
      <c r="O33" s="11"/>
      <c r="P33" s="28"/>
      <c r="Q33" s="31"/>
      <c r="R33" s="31"/>
      <c r="S33" s="30"/>
      <c r="T33" s="31"/>
      <c r="U33" s="31"/>
      <c r="V33" s="31"/>
      <c r="W33" s="28"/>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3"/>
      <c r="BE33" s="27"/>
    </row>
    <row r="34" spans="1:57" s="34" customFormat="1" ht="12.5" hidden="1" x14ac:dyDescent="0.25">
      <c r="A34" s="313"/>
      <c r="C34" s="27"/>
      <c r="D34" s="28"/>
      <c r="E34" s="28"/>
      <c r="F34" s="28"/>
      <c r="G34" s="29"/>
      <c r="H34" s="44"/>
      <c r="I34" s="44"/>
      <c r="J34" s="44"/>
      <c r="K34" s="44"/>
      <c r="L34" s="44"/>
      <c r="M34" s="12"/>
      <c r="N34" s="16"/>
      <c r="O34" s="11"/>
      <c r="P34" s="28"/>
      <c r="Q34" s="31"/>
      <c r="R34" s="31"/>
      <c r="S34" s="30"/>
      <c r="T34" s="31"/>
      <c r="U34" s="31"/>
      <c r="V34" s="31"/>
      <c r="W34" s="28"/>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3"/>
      <c r="BE34" s="27"/>
    </row>
    <row r="35" spans="1:57" s="34" customFormat="1" ht="12.5" hidden="1" x14ac:dyDescent="0.25">
      <c r="A35" s="313"/>
      <c r="C35" s="27"/>
      <c r="D35" s="28"/>
      <c r="E35" s="28"/>
      <c r="F35" s="28"/>
      <c r="G35" s="29"/>
      <c r="H35" s="44"/>
      <c r="I35" s="44"/>
      <c r="J35" s="44"/>
      <c r="K35" s="44"/>
      <c r="L35" s="44"/>
      <c r="M35" s="12"/>
      <c r="N35" s="16"/>
      <c r="O35" s="11"/>
      <c r="P35" s="28"/>
      <c r="Q35" s="31"/>
      <c r="R35" s="31"/>
      <c r="S35" s="30"/>
      <c r="T35" s="31"/>
      <c r="U35" s="31"/>
      <c r="V35" s="31"/>
      <c r="W35" s="28"/>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3"/>
      <c r="BE35" s="27"/>
    </row>
    <row r="36" spans="1:57" s="34" customFormat="1" ht="12.5" hidden="1" x14ac:dyDescent="0.25">
      <c r="A36" s="313"/>
      <c r="C36" s="27"/>
      <c r="D36" s="28"/>
      <c r="E36" s="28"/>
      <c r="F36" s="28"/>
      <c r="G36" s="29"/>
      <c r="H36" s="44"/>
      <c r="I36" s="44"/>
      <c r="J36" s="44"/>
      <c r="K36" s="44"/>
      <c r="L36" s="44"/>
      <c r="M36" s="12"/>
      <c r="N36" s="16"/>
      <c r="O36" s="11"/>
      <c r="P36" s="28"/>
      <c r="Q36" s="31"/>
      <c r="R36" s="31"/>
      <c r="S36" s="30"/>
      <c r="T36" s="31"/>
      <c r="U36" s="31"/>
      <c r="V36" s="31"/>
      <c r="W36" s="28"/>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3"/>
      <c r="BE36" s="27"/>
    </row>
    <row r="37" spans="1:57" s="34" customFormat="1" ht="12.5" hidden="1" x14ac:dyDescent="0.25">
      <c r="A37" s="313"/>
      <c r="C37" s="27"/>
      <c r="D37" s="28"/>
      <c r="E37" s="28"/>
      <c r="F37" s="28"/>
      <c r="G37" s="29"/>
      <c r="H37" s="44"/>
      <c r="I37" s="44"/>
      <c r="J37" s="44"/>
      <c r="K37" s="44"/>
      <c r="L37" s="44"/>
      <c r="M37" s="12"/>
      <c r="N37" s="16"/>
      <c r="O37" s="11"/>
      <c r="P37" s="28"/>
      <c r="Q37" s="31"/>
      <c r="R37" s="31"/>
      <c r="S37" s="30"/>
      <c r="T37" s="31"/>
      <c r="U37" s="31"/>
      <c r="V37" s="31"/>
      <c r="W37" s="28"/>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3"/>
      <c r="BE37" s="27"/>
    </row>
    <row r="38" spans="1:57" s="34" customFormat="1" ht="12.5" hidden="1" x14ac:dyDescent="0.25">
      <c r="A38" s="313"/>
      <c r="C38" s="27"/>
      <c r="D38" s="28"/>
      <c r="E38" s="28"/>
      <c r="F38" s="28"/>
      <c r="G38" s="29"/>
      <c r="H38" s="44"/>
      <c r="I38" s="44"/>
      <c r="J38" s="44"/>
      <c r="K38" s="44"/>
      <c r="L38" s="44"/>
      <c r="M38" s="12"/>
      <c r="N38" s="16"/>
      <c r="O38" s="11"/>
      <c r="P38" s="28"/>
      <c r="Q38" s="31"/>
      <c r="R38" s="31"/>
      <c r="S38" s="30"/>
      <c r="T38" s="31"/>
      <c r="U38" s="31"/>
      <c r="V38" s="31"/>
      <c r="W38" s="28"/>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3"/>
      <c r="BE38" s="27"/>
    </row>
    <row r="39" spans="1:57" s="34" customFormat="1" ht="12.5" hidden="1" x14ac:dyDescent="0.25">
      <c r="A39" s="313"/>
      <c r="C39" s="27"/>
      <c r="D39" s="28"/>
      <c r="E39" s="28"/>
      <c r="F39" s="28"/>
      <c r="G39" s="29"/>
      <c r="H39" s="44"/>
      <c r="I39" s="44"/>
      <c r="J39" s="44"/>
      <c r="K39" s="44"/>
      <c r="L39" s="44"/>
      <c r="M39" s="12"/>
      <c r="N39" s="16"/>
      <c r="O39" s="11"/>
      <c r="P39" s="28"/>
      <c r="Q39" s="31"/>
      <c r="R39" s="31"/>
      <c r="S39" s="30"/>
      <c r="T39" s="31"/>
      <c r="U39" s="31"/>
      <c r="V39" s="31"/>
      <c r="W39" s="28"/>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3"/>
      <c r="BE39" s="27"/>
    </row>
    <row r="40" spans="1:57" s="34" customFormat="1" ht="12.5" hidden="1" x14ac:dyDescent="0.25">
      <c r="A40" s="313"/>
      <c r="C40" s="27"/>
      <c r="D40" s="28"/>
      <c r="E40" s="28"/>
      <c r="F40" s="28"/>
      <c r="G40" s="29"/>
      <c r="H40" s="44"/>
      <c r="I40" s="44"/>
      <c r="J40" s="44"/>
      <c r="K40" s="44"/>
      <c r="L40" s="44"/>
      <c r="M40" s="12"/>
      <c r="N40" s="16"/>
      <c r="O40" s="11"/>
      <c r="P40" s="28"/>
      <c r="Q40" s="31"/>
      <c r="R40" s="31"/>
      <c r="S40" s="30"/>
      <c r="T40" s="31"/>
      <c r="U40" s="31"/>
      <c r="V40" s="31"/>
      <c r="W40" s="28"/>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3"/>
      <c r="BE40" s="27"/>
    </row>
    <row r="41" spans="1:57" s="34" customFormat="1" ht="12.5" hidden="1" x14ac:dyDescent="0.25">
      <c r="A41" s="313"/>
      <c r="C41" s="27"/>
      <c r="D41" s="28"/>
      <c r="E41" s="28"/>
      <c r="F41" s="28"/>
      <c r="G41" s="29"/>
      <c r="H41" s="44"/>
      <c r="I41" s="44"/>
      <c r="J41" s="44"/>
      <c r="K41" s="44"/>
      <c r="L41" s="44"/>
      <c r="M41" s="12"/>
      <c r="N41" s="16"/>
      <c r="O41" s="11"/>
      <c r="P41" s="28"/>
      <c r="Q41" s="31"/>
      <c r="R41" s="31"/>
      <c r="S41" s="30"/>
      <c r="T41" s="31"/>
      <c r="U41" s="31"/>
      <c r="V41" s="31"/>
      <c r="W41" s="28"/>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3"/>
      <c r="BE41" s="27"/>
    </row>
    <row r="42" spans="1:57" s="34" customFormat="1" ht="12.5" hidden="1" x14ac:dyDescent="0.25">
      <c r="A42" s="313"/>
      <c r="C42" s="27"/>
      <c r="D42" s="28"/>
      <c r="E42" s="28"/>
      <c r="F42" s="28"/>
      <c r="G42" s="29"/>
      <c r="H42" s="44"/>
      <c r="I42" s="44"/>
      <c r="J42" s="44"/>
      <c r="K42" s="44"/>
      <c r="L42" s="44"/>
      <c r="M42" s="12"/>
      <c r="N42" s="16"/>
      <c r="O42" s="11"/>
      <c r="P42" s="28"/>
      <c r="Q42" s="31"/>
      <c r="R42" s="31"/>
      <c r="S42" s="30"/>
      <c r="T42" s="31"/>
      <c r="U42" s="31"/>
      <c r="V42" s="31"/>
      <c r="W42" s="28"/>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3"/>
      <c r="BE42" s="27"/>
    </row>
    <row r="43" spans="1:57" s="34" customFormat="1" ht="12.5" hidden="1" x14ac:dyDescent="0.25">
      <c r="A43" s="313"/>
      <c r="C43" s="27"/>
      <c r="D43" s="35"/>
      <c r="E43" s="35"/>
      <c r="F43" s="28"/>
      <c r="G43" s="29"/>
      <c r="H43" s="16"/>
      <c r="I43" s="16"/>
      <c r="J43" s="11"/>
      <c r="K43" s="11"/>
      <c r="L43" s="11"/>
      <c r="M43" s="11"/>
      <c r="N43" s="11"/>
      <c r="O43" s="11"/>
      <c r="P43" s="31"/>
      <c r="Q43" s="31"/>
      <c r="R43" s="31"/>
      <c r="S43" s="30"/>
      <c r="T43" s="31"/>
      <c r="U43" s="31"/>
      <c r="V43" s="31"/>
      <c r="W43" s="28"/>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3"/>
      <c r="BE43" s="27"/>
    </row>
    <row r="44" spans="1:57" s="34" customFormat="1" ht="12.5" hidden="1" x14ac:dyDescent="0.25">
      <c r="A44" s="313"/>
      <c r="C44" s="27"/>
      <c r="D44" s="35"/>
      <c r="E44" s="35"/>
      <c r="F44" s="28"/>
      <c r="G44" s="29"/>
      <c r="H44" s="16"/>
      <c r="I44" s="16"/>
      <c r="J44" s="16"/>
      <c r="K44" s="16"/>
      <c r="L44" s="16"/>
      <c r="M44" s="16"/>
      <c r="N44" s="16"/>
      <c r="O44" s="16"/>
      <c r="P44" s="28"/>
      <c r="Q44" s="28"/>
      <c r="R44" s="28"/>
      <c r="S44" s="30"/>
      <c r="T44" s="28"/>
      <c r="U44" s="31"/>
      <c r="V44" s="28"/>
      <c r="W44" s="28"/>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3"/>
      <c r="BE44" s="27"/>
    </row>
    <row r="45" spans="1:57" s="34" customFormat="1" ht="12.5" hidden="1" x14ac:dyDescent="0.25">
      <c r="A45" s="313"/>
      <c r="C45" s="27"/>
      <c r="D45" s="35"/>
      <c r="E45" s="35"/>
      <c r="F45" s="28"/>
      <c r="G45" s="29"/>
      <c r="H45" s="16"/>
      <c r="I45" s="16"/>
      <c r="J45" s="16"/>
      <c r="K45" s="16"/>
      <c r="L45" s="16"/>
      <c r="M45" s="16"/>
      <c r="N45" s="16"/>
      <c r="O45" s="16"/>
      <c r="P45" s="28"/>
      <c r="Q45" s="28"/>
      <c r="R45" s="28"/>
      <c r="S45" s="30"/>
      <c r="T45" s="28"/>
      <c r="U45" s="31"/>
      <c r="V45" s="28"/>
      <c r="W45" s="28"/>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3"/>
      <c r="BE45" s="27"/>
    </row>
    <row r="46" spans="1:57" s="34" customFormat="1" ht="12.5" hidden="1" x14ac:dyDescent="0.25">
      <c r="A46" s="313"/>
      <c r="C46" s="27"/>
      <c r="D46" s="35"/>
      <c r="E46" s="35"/>
      <c r="F46" s="28"/>
      <c r="G46" s="29"/>
      <c r="H46" s="16"/>
      <c r="I46" s="16"/>
      <c r="J46" s="16"/>
      <c r="K46" s="16"/>
      <c r="L46" s="16"/>
      <c r="M46" s="16"/>
      <c r="N46" s="16"/>
      <c r="O46" s="16"/>
      <c r="P46" s="28"/>
      <c r="Q46" s="28"/>
      <c r="R46" s="28"/>
      <c r="S46" s="30"/>
      <c r="T46" s="28"/>
      <c r="U46" s="31"/>
      <c r="V46" s="28"/>
      <c r="W46" s="28"/>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3"/>
      <c r="BE46" s="27"/>
    </row>
    <row r="47" spans="1:57" s="34" customFormat="1" ht="12.5" hidden="1" x14ac:dyDescent="0.25">
      <c r="A47" s="313"/>
      <c r="C47" s="27"/>
      <c r="D47" s="35"/>
      <c r="E47" s="35"/>
      <c r="F47" s="28"/>
      <c r="G47" s="29"/>
      <c r="H47" s="16"/>
      <c r="I47" s="16"/>
      <c r="J47" s="16"/>
      <c r="K47" s="16"/>
      <c r="L47" s="16"/>
      <c r="M47" s="16"/>
      <c r="N47" s="16"/>
      <c r="O47" s="16"/>
      <c r="P47" s="28"/>
      <c r="Q47" s="28"/>
      <c r="R47" s="28"/>
      <c r="S47" s="30"/>
      <c r="T47" s="28"/>
      <c r="U47" s="31"/>
      <c r="V47" s="28"/>
      <c r="W47" s="28"/>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3"/>
      <c r="BE47" s="27"/>
    </row>
    <row r="48" spans="1:57" s="34" customFormat="1" ht="12.5" hidden="1" x14ac:dyDescent="0.25">
      <c r="A48" s="313"/>
      <c r="C48" s="27"/>
      <c r="D48" s="35"/>
      <c r="E48" s="35"/>
      <c r="F48" s="28"/>
      <c r="G48" s="29"/>
      <c r="H48" s="16"/>
      <c r="I48" s="16"/>
      <c r="J48" s="16"/>
      <c r="K48" s="16"/>
      <c r="L48" s="16"/>
      <c r="M48" s="16"/>
      <c r="N48" s="16"/>
      <c r="O48" s="16"/>
      <c r="P48" s="28"/>
      <c r="Q48" s="28"/>
      <c r="R48" s="28"/>
      <c r="S48" s="30"/>
      <c r="T48" s="28"/>
      <c r="U48" s="31"/>
      <c r="V48" s="28"/>
      <c r="W48" s="28"/>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3"/>
      <c r="BE48" s="27"/>
    </row>
    <row r="49" spans="1:57" s="34" customFormat="1" ht="12.5" hidden="1" x14ac:dyDescent="0.25">
      <c r="A49" s="313"/>
      <c r="C49" s="27"/>
      <c r="D49" s="35"/>
      <c r="E49" s="35"/>
      <c r="F49" s="28"/>
      <c r="G49" s="29"/>
      <c r="H49" s="16"/>
      <c r="I49" s="16"/>
      <c r="J49" s="16"/>
      <c r="K49" s="16"/>
      <c r="L49" s="16"/>
      <c r="M49" s="16"/>
      <c r="N49" s="16"/>
      <c r="O49" s="16"/>
      <c r="P49" s="28"/>
      <c r="Q49" s="28"/>
      <c r="R49" s="28"/>
      <c r="S49" s="30"/>
      <c r="T49" s="28"/>
      <c r="U49" s="31"/>
      <c r="V49" s="28"/>
      <c r="W49" s="28"/>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3"/>
      <c r="BE49" s="27"/>
    </row>
    <row r="50" spans="1:57" s="34" customFormat="1" ht="12.5" hidden="1" x14ac:dyDescent="0.25">
      <c r="A50" s="313"/>
      <c r="C50" s="27"/>
      <c r="D50" s="35"/>
      <c r="E50" s="35"/>
      <c r="F50" s="28"/>
      <c r="G50" s="29"/>
      <c r="H50" s="16"/>
      <c r="I50" s="16"/>
      <c r="J50" s="16"/>
      <c r="K50" s="16"/>
      <c r="L50" s="16"/>
      <c r="M50" s="16"/>
      <c r="N50" s="16"/>
      <c r="O50" s="16"/>
      <c r="P50" s="28"/>
      <c r="Q50" s="28"/>
      <c r="R50" s="28"/>
      <c r="S50" s="30"/>
      <c r="T50" s="28"/>
      <c r="U50" s="31"/>
      <c r="V50" s="28"/>
      <c r="W50" s="28"/>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3"/>
      <c r="BE50" s="27"/>
    </row>
    <row r="51" spans="1:57" s="34" customFormat="1" ht="12.5" hidden="1" x14ac:dyDescent="0.25">
      <c r="A51" s="313"/>
      <c r="C51" s="27"/>
      <c r="D51" s="35"/>
      <c r="E51" s="35"/>
      <c r="F51" s="28"/>
      <c r="G51" s="29"/>
      <c r="H51" s="16"/>
      <c r="I51" s="16"/>
      <c r="J51" s="16"/>
      <c r="K51" s="16"/>
      <c r="L51" s="16"/>
      <c r="M51" s="16"/>
      <c r="N51" s="16"/>
      <c r="O51" s="16"/>
      <c r="P51" s="28"/>
      <c r="Q51" s="28"/>
      <c r="R51" s="28"/>
      <c r="S51" s="30"/>
      <c r="T51" s="28"/>
      <c r="U51" s="31"/>
      <c r="V51" s="28"/>
      <c r="W51" s="28"/>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3"/>
      <c r="BE51" s="27"/>
    </row>
    <row r="52" spans="1:57" s="34" customFormat="1" ht="12.5" hidden="1" x14ac:dyDescent="0.25">
      <c r="A52" s="313"/>
      <c r="C52" s="27"/>
      <c r="D52" s="35"/>
      <c r="E52" s="35"/>
      <c r="F52" s="28"/>
      <c r="G52" s="29"/>
      <c r="H52" s="16"/>
      <c r="I52" s="16"/>
      <c r="J52" s="16"/>
      <c r="K52" s="16"/>
      <c r="L52" s="16"/>
      <c r="M52" s="16"/>
      <c r="N52" s="16"/>
      <c r="O52" s="16"/>
      <c r="P52" s="28"/>
      <c r="Q52" s="28"/>
      <c r="R52" s="28"/>
      <c r="S52" s="30"/>
      <c r="T52" s="28"/>
      <c r="U52" s="31"/>
      <c r="V52" s="28"/>
      <c r="W52" s="28"/>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3"/>
      <c r="BE52" s="27"/>
    </row>
    <row r="53" spans="1:57" s="34" customFormat="1" ht="12.5" hidden="1" x14ac:dyDescent="0.25">
      <c r="A53" s="313"/>
      <c r="C53" s="27"/>
      <c r="D53" s="35"/>
      <c r="E53" s="35"/>
      <c r="F53" s="28"/>
      <c r="G53" s="29"/>
      <c r="H53" s="16"/>
      <c r="I53" s="16"/>
      <c r="J53" s="16"/>
      <c r="K53" s="16"/>
      <c r="L53" s="16"/>
      <c r="M53" s="16"/>
      <c r="N53" s="16"/>
      <c r="O53" s="16"/>
      <c r="P53" s="28"/>
      <c r="Q53" s="28"/>
      <c r="R53" s="28"/>
      <c r="S53" s="30"/>
      <c r="T53" s="28"/>
      <c r="U53" s="31"/>
      <c r="V53" s="28"/>
      <c r="W53" s="28"/>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3"/>
      <c r="BE53" s="27"/>
    </row>
    <row r="54" spans="1:57" s="34" customFormat="1" ht="12.5" hidden="1" x14ac:dyDescent="0.25">
      <c r="A54" s="313"/>
      <c r="C54" s="27"/>
      <c r="D54" s="35"/>
      <c r="E54" s="35"/>
      <c r="F54" s="28"/>
      <c r="G54" s="29"/>
      <c r="H54" s="16"/>
      <c r="I54" s="16"/>
      <c r="J54" s="16"/>
      <c r="K54" s="16"/>
      <c r="L54" s="16"/>
      <c r="M54" s="16"/>
      <c r="N54" s="16"/>
      <c r="O54" s="16"/>
      <c r="P54" s="28"/>
      <c r="Q54" s="28"/>
      <c r="R54" s="28"/>
      <c r="S54" s="30"/>
      <c r="T54" s="28"/>
      <c r="U54" s="31"/>
      <c r="V54" s="28"/>
      <c r="W54" s="28"/>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3"/>
      <c r="BE54" s="27"/>
    </row>
    <row r="55" spans="1:57" s="34" customFormat="1" ht="12.5" hidden="1" x14ac:dyDescent="0.25">
      <c r="A55" s="313"/>
      <c r="C55" s="27"/>
      <c r="D55" s="35"/>
      <c r="E55" s="35"/>
      <c r="F55" s="28"/>
      <c r="G55" s="29"/>
      <c r="H55" s="16"/>
      <c r="I55" s="16"/>
      <c r="J55" s="16"/>
      <c r="K55" s="16"/>
      <c r="L55" s="16"/>
      <c r="M55" s="16"/>
      <c r="N55" s="16"/>
      <c r="O55" s="16"/>
      <c r="P55" s="28"/>
      <c r="Q55" s="28"/>
      <c r="R55" s="28"/>
      <c r="S55" s="30"/>
      <c r="T55" s="28"/>
      <c r="U55" s="31"/>
      <c r="V55" s="28"/>
      <c r="W55" s="28"/>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3"/>
      <c r="BE55" s="27"/>
    </row>
    <row r="56" spans="1:57" s="34" customFormat="1" ht="12.5" hidden="1" x14ac:dyDescent="0.25">
      <c r="A56" s="313"/>
      <c r="C56" s="27"/>
      <c r="D56" s="35"/>
      <c r="E56" s="35"/>
      <c r="F56" s="28"/>
      <c r="G56" s="29"/>
      <c r="H56" s="16"/>
      <c r="I56" s="16"/>
      <c r="J56" s="16"/>
      <c r="K56" s="16"/>
      <c r="L56" s="16"/>
      <c r="M56" s="16"/>
      <c r="N56" s="16"/>
      <c r="O56" s="16"/>
      <c r="P56" s="28"/>
      <c r="Q56" s="28"/>
      <c r="R56" s="28"/>
      <c r="S56" s="30"/>
      <c r="T56" s="28"/>
      <c r="U56" s="31"/>
      <c r="V56" s="28"/>
      <c r="W56" s="28"/>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3"/>
      <c r="BE56" s="27"/>
    </row>
    <row r="57" spans="1:57" s="34" customFormat="1" ht="12.5" hidden="1" x14ac:dyDescent="0.25">
      <c r="A57" s="313"/>
      <c r="C57" s="27"/>
      <c r="D57" s="35"/>
      <c r="E57" s="35"/>
      <c r="F57" s="28"/>
      <c r="G57" s="29"/>
      <c r="H57" s="16"/>
      <c r="I57" s="16"/>
      <c r="J57" s="16"/>
      <c r="K57" s="16"/>
      <c r="L57" s="16"/>
      <c r="M57" s="16"/>
      <c r="N57" s="16"/>
      <c r="O57" s="16"/>
      <c r="P57" s="28"/>
      <c r="Q57" s="28"/>
      <c r="R57" s="28"/>
      <c r="S57" s="30"/>
      <c r="T57" s="28"/>
      <c r="U57" s="31"/>
      <c r="V57" s="28"/>
      <c r="W57" s="28"/>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3"/>
      <c r="BE57" s="27"/>
    </row>
    <row r="58" spans="1:57" s="34" customFormat="1" ht="12.5" hidden="1" x14ac:dyDescent="0.25">
      <c r="A58" s="313"/>
      <c r="C58" s="27"/>
      <c r="D58" s="35"/>
      <c r="E58" s="35"/>
      <c r="F58" s="28"/>
      <c r="G58" s="29"/>
      <c r="H58" s="16"/>
      <c r="I58" s="16"/>
      <c r="J58" s="16"/>
      <c r="K58" s="16"/>
      <c r="L58" s="16"/>
      <c r="M58" s="16"/>
      <c r="N58" s="16"/>
      <c r="O58" s="16"/>
      <c r="P58" s="28"/>
      <c r="Q58" s="28"/>
      <c r="R58" s="28"/>
      <c r="S58" s="30"/>
      <c r="T58" s="28"/>
      <c r="U58" s="31"/>
      <c r="V58" s="28"/>
      <c r="W58" s="28"/>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3"/>
      <c r="BE58" s="27"/>
    </row>
    <row r="59" spans="1:57" s="34" customFormat="1" ht="12.5" hidden="1" x14ac:dyDescent="0.25">
      <c r="A59" s="313"/>
      <c r="C59" s="27"/>
      <c r="D59" s="35"/>
      <c r="E59" s="35"/>
      <c r="F59" s="28"/>
      <c r="G59" s="29"/>
      <c r="H59" s="16"/>
      <c r="I59" s="16"/>
      <c r="J59" s="16"/>
      <c r="K59" s="16"/>
      <c r="L59" s="16"/>
      <c r="M59" s="16"/>
      <c r="N59" s="16"/>
      <c r="O59" s="16"/>
      <c r="P59" s="28"/>
      <c r="Q59" s="28"/>
      <c r="R59" s="28"/>
      <c r="S59" s="30"/>
      <c r="T59" s="28"/>
      <c r="U59" s="31"/>
      <c r="V59" s="28"/>
      <c r="W59" s="28"/>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3"/>
      <c r="BE59" s="27"/>
    </row>
    <row r="60" spans="1:57" s="34" customFormat="1" ht="12.5" hidden="1" x14ac:dyDescent="0.25">
      <c r="A60" s="313"/>
      <c r="C60" s="27"/>
      <c r="D60" s="35"/>
      <c r="E60" s="35"/>
      <c r="F60" s="28"/>
      <c r="G60" s="29"/>
      <c r="H60" s="16"/>
      <c r="I60" s="16"/>
      <c r="J60" s="16"/>
      <c r="K60" s="16"/>
      <c r="L60" s="16"/>
      <c r="M60" s="16"/>
      <c r="N60" s="16"/>
      <c r="O60" s="16"/>
      <c r="P60" s="28"/>
      <c r="Q60" s="28"/>
      <c r="R60" s="28"/>
      <c r="S60" s="30"/>
      <c r="T60" s="28"/>
      <c r="U60" s="31"/>
      <c r="V60" s="28"/>
      <c r="W60" s="28"/>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3"/>
      <c r="BE60" s="27"/>
    </row>
    <row r="61" spans="1:57" s="34" customFormat="1" ht="12.5" hidden="1" x14ac:dyDescent="0.25">
      <c r="A61" s="313"/>
      <c r="C61" s="27"/>
      <c r="D61" s="35"/>
      <c r="E61" s="35"/>
      <c r="F61" s="28"/>
      <c r="G61" s="29"/>
      <c r="H61" s="16"/>
      <c r="I61" s="16"/>
      <c r="J61" s="16"/>
      <c r="K61" s="16"/>
      <c r="L61" s="16"/>
      <c r="M61" s="16"/>
      <c r="N61" s="16"/>
      <c r="O61" s="16"/>
      <c r="P61" s="28"/>
      <c r="Q61" s="28"/>
      <c r="R61" s="28"/>
      <c r="S61" s="30"/>
      <c r="T61" s="28"/>
      <c r="U61" s="31"/>
      <c r="V61" s="28"/>
      <c r="W61" s="28"/>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3"/>
      <c r="BE61" s="27"/>
    </row>
    <row r="62" spans="1:57" s="34" customFormat="1" ht="12.5" hidden="1" x14ac:dyDescent="0.25">
      <c r="A62" s="313"/>
      <c r="C62" s="27"/>
      <c r="D62" s="35"/>
      <c r="E62" s="35"/>
      <c r="F62" s="28"/>
      <c r="G62" s="29"/>
      <c r="H62" s="16"/>
      <c r="I62" s="16"/>
      <c r="J62" s="16"/>
      <c r="K62" s="16"/>
      <c r="L62" s="16"/>
      <c r="M62" s="16"/>
      <c r="N62" s="16"/>
      <c r="O62" s="16"/>
      <c r="P62" s="28"/>
      <c r="Q62" s="28"/>
      <c r="R62" s="28"/>
      <c r="S62" s="30"/>
      <c r="T62" s="28"/>
      <c r="U62" s="31"/>
      <c r="V62" s="28"/>
      <c r="W62" s="28"/>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3"/>
      <c r="BE62" s="27"/>
    </row>
    <row r="63" spans="1:57" s="34" customFormat="1" ht="12.5" hidden="1" x14ac:dyDescent="0.25">
      <c r="A63" s="313"/>
      <c r="C63" s="27"/>
      <c r="D63" s="35"/>
      <c r="E63" s="35"/>
      <c r="F63" s="28"/>
      <c r="G63" s="29"/>
      <c r="H63" s="16"/>
      <c r="I63" s="16"/>
      <c r="J63" s="16"/>
      <c r="K63" s="16"/>
      <c r="L63" s="16"/>
      <c r="M63" s="16"/>
      <c r="N63" s="16"/>
      <c r="O63" s="16"/>
      <c r="P63" s="28"/>
      <c r="Q63" s="28"/>
      <c r="R63" s="28"/>
      <c r="S63" s="30"/>
      <c r="T63" s="28"/>
      <c r="U63" s="31"/>
      <c r="V63" s="28"/>
      <c r="W63" s="28"/>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3"/>
      <c r="BE63" s="27"/>
    </row>
    <row r="64" spans="1:57" s="34" customFormat="1" ht="12.5" hidden="1" x14ac:dyDescent="0.25">
      <c r="A64" s="313"/>
      <c r="C64" s="27"/>
      <c r="D64" s="35"/>
      <c r="E64" s="35"/>
      <c r="F64" s="28"/>
      <c r="G64" s="29"/>
      <c r="H64" s="16"/>
      <c r="I64" s="16"/>
      <c r="J64" s="16"/>
      <c r="K64" s="16"/>
      <c r="L64" s="16"/>
      <c r="M64" s="16"/>
      <c r="N64" s="16"/>
      <c r="O64" s="16"/>
      <c r="P64" s="28"/>
      <c r="Q64" s="28"/>
      <c r="R64" s="28"/>
      <c r="S64" s="30"/>
      <c r="T64" s="28"/>
      <c r="U64" s="31"/>
      <c r="V64" s="28"/>
      <c r="W64" s="28"/>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3"/>
      <c r="BE64" s="27"/>
    </row>
    <row r="65" spans="1:57" s="34" customFormat="1" ht="12.5" hidden="1" x14ac:dyDescent="0.25">
      <c r="A65" s="313"/>
      <c r="C65" s="27"/>
      <c r="D65" s="35"/>
      <c r="E65" s="35"/>
      <c r="F65" s="28"/>
      <c r="G65" s="29"/>
      <c r="H65" s="16"/>
      <c r="I65" s="16"/>
      <c r="J65" s="16"/>
      <c r="K65" s="16"/>
      <c r="L65" s="16"/>
      <c r="M65" s="16"/>
      <c r="N65" s="16"/>
      <c r="O65" s="16"/>
      <c r="P65" s="28"/>
      <c r="Q65" s="28"/>
      <c r="R65" s="28"/>
      <c r="S65" s="30"/>
      <c r="T65" s="28"/>
      <c r="U65" s="31"/>
      <c r="V65" s="28"/>
      <c r="W65" s="28"/>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3"/>
      <c r="BE65" s="27"/>
    </row>
    <row r="66" spans="1:57" s="34" customFormat="1" ht="12.5" hidden="1" x14ac:dyDescent="0.25">
      <c r="A66" s="313"/>
      <c r="C66" s="27"/>
      <c r="D66" s="35"/>
      <c r="E66" s="35"/>
      <c r="F66" s="28"/>
      <c r="G66" s="29"/>
      <c r="H66" s="16"/>
      <c r="I66" s="16"/>
      <c r="J66" s="16"/>
      <c r="K66" s="16"/>
      <c r="L66" s="16"/>
      <c r="M66" s="16"/>
      <c r="N66" s="16"/>
      <c r="O66" s="16"/>
      <c r="P66" s="28"/>
      <c r="Q66" s="28"/>
      <c r="R66" s="28"/>
      <c r="S66" s="30"/>
      <c r="T66" s="28"/>
      <c r="U66" s="31"/>
      <c r="V66" s="28"/>
      <c r="W66" s="28"/>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3"/>
      <c r="BE66" s="27"/>
    </row>
    <row r="67" spans="1:57" s="34" customFormat="1" ht="12.5" hidden="1" x14ac:dyDescent="0.25">
      <c r="A67" s="313"/>
      <c r="C67" s="27"/>
      <c r="D67" s="35"/>
      <c r="E67" s="35"/>
      <c r="F67" s="28"/>
      <c r="G67" s="29"/>
      <c r="H67" s="16"/>
      <c r="I67" s="16"/>
      <c r="J67" s="16"/>
      <c r="K67" s="16"/>
      <c r="L67" s="16"/>
      <c r="M67" s="16"/>
      <c r="N67" s="16"/>
      <c r="O67" s="16"/>
      <c r="P67" s="28"/>
      <c r="Q67" s="28"/>
      <c r="R67" s="28"/>
      <c r="S67" s="30"/>
      <c r="T67" s="28"/>
      <c r="U67" s="31"/>
      <c r="V67" s="28"/>
      <c r="W67" s="28"/>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3"/>
      <c r="BE67" s="27"/>
    </row>
    <row r="68" spans="1:57" s="34" customFormat="1" ht="12.5" hidden="1" x14ac:dyDescent="0.25">
      <c r="A68" s="313"/>
      <c r="C68" s="27"/>
      <c r="D68" s="35"/>
      <c r="E68" s="35"/>
      <c r="F68" s="28"/>
      <c r="G68" s="29"/>
      <c r="H68" s="16"/>
      <c r="I68" s="16"/>
      <c r="J68" s="16"/>
      <c r="K68" s="16"/>
      <c r="L68" s="16"/>
      <c r="M68" s="16"/>
      <c r="N68" s="16"/>
      <c r="O68" s="16"/>
      <c r="P68" s="28"/>
      <c r="Q68" s="28"/>
      <c r="R68" s="28"/>
      <c r="S68" s="30"/>
      <c r="T68" s="28"/>
      <c r="U68" s="31"/>
      <c r="V68" s="28"/>
      <c r="W68" s="28"/>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3"/>
      <c r="BE68" s="27"/>
    </row>
    <row r="69" spans="1:57" s="34" customFormat="1" ht="12.5" hidden="1" x14ac:dyDescent="0.25">
      <c r="A69" s="313"/>
      <c r="C69" s="27"/>
      <c r="D69" s="35"/>
      <c r="E69" s="35"/>
      <c r="F69" s="28"/>
      <c r="G69" s="29"/>
      <c r="H69" s="16"/>
      <c r="I69" s="16"/>
      <c r="J69" s="16"/>
      <c r="K69" s="16"/>
      <c r="L69" s="16"/>
      <c r="M69" s="16"/>
      <c r="N69" s="16"/>
      <c r="O69" s="16"/>
      <c r="P69" s="28"/>
      <c r="Q69" s="28"/>
      <c r="R69" s="28"/>
      <c r="S69" s="30"/>
      <c r="T69" s="28"/>
      <c r="U69" s="31"/>
      <c r="V69" s="28"/>
      <c r="W69" s="28"/>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3"/>
      <c r="BE69" s="27"/>
    </row>
    <row r="70" spans="1:57" s="34" customFormat="1" ht="12.5" hidden="1" x14ac:dyDescent="0.25">
      <c r="A70" s="313"/>
      <c r="C70" s="27"/>
      <c r="D70" s="35"/>
      <c r="E70" s="35"/>
      <c r="F70" s="28"/>
      <c r="G70" s="29"/>
      <c r="H70" s="16"/>
      <c r="I70" s="16"/>
      <c r="J70" s="16"/>
      <c r="K70" s="16"/>
      <c r="L70" s="16"/>
      <c r="M70" s="16"/>
      <c r="N70" s="16"/>
      <c r="O70" s="16"/>
      <c r="P70" s="28"/>
      <c r="Q70" s="28"/>
      <c r="R70" s="28"/>
      <c r="S70" s="30"/>
      <c r="T70" s="28"/>
      <c r="U70" s="31"/>
      <c r="V70" s="28"/>
      <c r="W70" s="28"/>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3"/>
      <c r="BE70" s="27"/>
    </row>
    <row r="71" spans="1:57" s="34" customFormat="1" ht="12.5" hidden="1" x14ac:dyDescent="0.25">
      <c r="A71" s="313"/>
      <c r="C71" s="27"/>
      <c r="D71" s="35"/>
      <c r="E71" s="35"/>
      <c r="F71" s="28"/>
      <c r="G71" s="29"/>
      <c r="H71" s="16"/>
      <c r="I71" s="16"/>
      <c r="J71" s="16"/>
      <c r="K71" s="16"/>
      <c r="L71" s="16"/>
      <c r="M71" s="16"/>
      <c r="N71" s="16"/>
      <c r="O71" s="16"/>
      <c r="P71" s="28"/>
      <c r="Q71" s="28"/>
      <c r="R71" s="28"/>
      <c r="S71" s="30"/>
      <c r="T71" s="28"/>
      <c r="U71" s="31"/>
      <c r="V71" s="28"/>
      <c r="W71" s="28"/>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3"/>
      <c r="BE71" s="27"/>
    </row>
    <row r="72" spans="1:57" s="34" customFormat="1" ht="12.5" hidden="1" x14ac:dyDescent="0.25">
      <c r="A72" s="313"/>
      <c r="C72" s="27"/>
      <c r="D72" s="35"/>
      <c r="E72" s="35"/>
      <c r="F72" s="28"/>
      <c r="G72" s="29"/>
      <c r="H72" s="16"/>
      <c r="I72" s="16"/>
      <c r="J72" s="16"/>
      <c r="K72" s="16"/>
      <c r="L72" s="16"/>
      <c r="M72" s="16"/>
      <c r="N72" s="16"/>
      <c r="O72" s="16"/>
      <c r="P72" s="28"/>
      <c r="Q72" s="28"/>
      <c r="R72" s="28"/>
      <c r="S72" s="30"/>
      <c r="T72" s="28"/>
      <c r="U72" s="31"/>
      <c r="V72" s="28"/>
      <c r="W72" s="28"/>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3"/>
      <c r="BE72" s="27"/>
    </row>
    <row r="73" spans="1:57" s="34" customFormat="1" ht="12.5" hidden="1" x14ac:dyDescent="0.25">
      <c r="A73" s="313"/>
      <c r="C73" s="27"/>
      <c r="D73" s="35"/>
      <c r="E73" s="35"/>
      <c r="F73" s="28"/>
      <c r="G73" s="29"/>
      <c r="H73" s="16"/>
      <c r="I73" s="16"/>
      <c r="J73" s="16"/>
      <c r="K73" s="16"/>
      <c r="L73" s="16"/>
      <c r="M73" s="16"/>
      <c r="N73" s="16"/>
      <c r="O73" s="16"/>
      <c r="P73" s="28"/>
      <c r="Q73" s="28"/>
      <c r="R73" s="28"/>
      <c r="S73" s="30"/>
      <c r="T73" s="28"/>
      <c r="U73" s="31"/>
      <c r="V73" s="28"/>
      <c r="W73" s="28"/>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3"/>
      <c r="BE73" s="27"/>
    </row>
    <row r="74" spans="1:57" s="34" customFormat="1" ht="12.5" hidden="1" x14ac:dyDescent="0.25">
      <c r="A74" s="313"/>
      <c r="C74" s="27"/>
      <c r="D74" s="35"/>
      <c r="E74" s="35"/>
      <c r="F74" s="28"/>
      <c r="G74" s="29"/>
      <c r="H74" s="16"/>
      <c r="I74" s="16"/>
      <c r="J74" s="16"/>
      <c r="K74" s="16"/>
      <c r="L74" s="16"/>
      <c r="M74" s="16"/>
      <c r="N74" s="16"/>
      <c r="O74" s="16"/>
      <c r="P74" s="28"/>
      <c r="Q74" s="28"/>
      <c r="R74" s="28"/>
      <c r="S74" s="30"/>
      <c r="T74" s="28"/>
      <c r="U74" s="31"/>
      <c r="V74" s="28"/>
      <c r="W74" s="28"/>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3"/>
      <c r="BE74" s="27"/>
    </row>
    <row r="75" spans="1:57" s="34" customFormat="1" ht="12.5" hidden="1" x14ac:dyDescent="0.25">
      <c r="A75" s="313"/>
      <c r="C75" s="27"/>
      <c r="D75" s="35"/>
      <c r="E75" s="35"/>
      <c r="F75" s="28"/>
      <c r="G75" s="29"/>
      <c r="H75" s="16"/>
      <c r="I75" s="16"/>
      <c r="J75" s="16"/>
      <c r="K75" s="16"/>
      <c r="L75" s="16"/>
      <c r="M75" s="16"/>
      <c r="N75" s="16"/>
      <c r="O75" s="16"/>
      <c r="P75" s="28"/>
      <c r="Q75" s="28"/>
      <c r="R75" s="28"/>
      <c r="S75" s="30"/>
      <c r="T75" s="28"/>
      <c r="U75" s="31"/>
      <c r="V75" s="28"/>
      <c r="W75" s="28"/>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3"/>
      <c r="BE75" s="27"/>
    </row>
    <row r="76" spans="1:57" s="34" customFormat="1" ht="12.5" hidden="1" x14ac:dyDescent="0.25">
      <c r="A76" s="313"/>
      <c r="C76" s="27"/>
      <c r="D76" s="35"/>
      <c r="E76" s="35"/>
      <c r="F76" s="28"/>
      <c r="G76" s="29"/>
      <c r="H76" s="16"/>
      <c r="I76" s="16"/>
      <c r="J76" s="16"/>
      <c r="K76" s="16"/>
      <c r="L76" s="16"/>
      <c r="M76" s="16"/>
      <c r="N76" s="16"/>
      <c r="O76" s="16"/>
      <c r="P76" s="28"/>
      <c r="Q76" s="28"/>
      <c r="R76" s="28"/>
      <c r="S76" s="30"/>
      <c r="T76" s="28"/>
      <c r="U76" s="31"/>
      <c r="V76" s="28"/>
      <c r="W76" s="28"/>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3"/>
      <c r="BE76" s="27"/>
    </row>
    <row r="77" spans="1:57" s="34" customFormat="1" ht="12.5" hidden="1" x14ac:dyDescent="0.25">
      <c r="A77" s="313"/>
      <c r="C77" s="27"/>
      <c r="D77" s="35"/>
      <c r="E77" s="35"/>
      <c r="F77" s="28"/>
      <c r="G77" s="29"/>
      <c r="H77" s="16"/>
      <c r="I77" s="16"/>
      <c r="J77" s="16"/>
      <c r="K77" s="16"/>
      <c r="L77" s="16"/>
      <c r="M77" s="16"/>
      <c r="N77" s="16"/>
      <c r="O77" s="16"/>
      <c r="P77" s="28"/>
      <c r="Q77" s="28"/>
      <c r="R77" s="28"/>
      <c r="S77" s="30"/>
      <c r="T77" s="28"/>
      <c r="U77" s="31"/>
      <c r="V77" s="28"/>
      <c r="W77" s="28"/>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3"/>
      <c r="BE77" s="27"/>
    </row>
    <row r="78" spans="1:57" s="34" customFormat="1" ht="12.5" hidden="1" x14ac:dyDescent="0.25">
      <c r="A78" s="313"/>
      <c r="C78" s="27"/>
      <c r="D78" s="35"/>
      <c r="E78" s="35"/>
      <c r="F78" s="28"/>
      <c r="G78" s="29"/>
      <c r="H78" s="16"/>
      <c r="I78" s="16"/>
      <c r="J78" s="16"/>
      <c r="K78" s="16"/>
      <c r="L78" s="16"/>
      <c r="M78" s="16"/>
      <c r="N78" s="16"/>
      <c r="O78" s="16"/>
      <c r="P78" s="28"/>
      <c r="Q78" s="28"/>
      <c r="R78" s="28"/>
      <c r="S78" s="30"/>
      <c r="T78" s="28"/>
      <c r="U78" s="31"/>
      <c r="V78" s="28"/>
      <c r="W78" s="28"/>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3"/>
      <c r="BE78" s="27"/>
    </row>
    <row r="79" spans="1:57" s="34" customFormat="1" ht="12.5" hidden="1" x14ac:dyDescent="0.25">
      <c r="A79" s="313"/>
      <c r="C79" s="27"/>
      <c r="D79" s="35"/>
      <c r="E79" s="35"/>
      <c r="F79" s="28"/>
      <c r="G79" s="29"/>
      <c r="H79" s="16"/>
      <c r="I79" s="16"/>
      <c r="J79" s="16"/>
      <c r="K79" s="16"/>
      <c r="L79" s="16"/>
      <c r="M79" s="16"/>
      <c r="N79" s="16"/>
      <c r="O79" s="16"/>
      <c r="P79" s="28"/>
      <c r="Q79" s="28"/>
      <c r="R79" s="28"/>
      <c r="S79" s="30"/>
      <c r="T79" s="28"/>
      <c r="U79" s="31"/>
      <c r="V79" s="28"/>
      <c r="W79" s="28"/>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3"/>
      <c r="BE79" s="27"/>
    </row>
    <row r="80" spans="1:57" s="34" customFormat="1" ht="12.5" hidden="1" x14ac:dyDescent="0.25">
      <c r="A80" s="313"/>
      <c r="C80" s="27"/>
      <c r="D80" s="35"/>
      <c r="E80" s="35"/>
      <c r="F80" s="28"/>
      <c r="G80" s="29"/>
      <c r="H80" s="16"/>
      <c r="I80" s="16"/>
      <c r="J80" s="16"/>
      <c r="K80" s="16"/>
      <c r="L80" s="16"/>
      <c r="M80" s="16"/>
      <c r="N80" s="16"/>
      <c r="O80" s="16"/>
      <c r="P80" s="28"/>
      <c r="Q80" s="28"/>
      <c r="R80" s="28"/>
      <c r="S80" s="30"/>
      <c r="T80" s="28"/>
      <c r="U80" s="31"/>
      <c r="V80" s="28"/>
      <c r="W80" s="28"/>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3"/>
      <c r="BE80" s="27"/>
    </row>
    <row r="81" spans="1:57" s="34" customFormat="1" ht="12.5" hidden="1" x14ac:dyDescent="0.25">
      <c r="A81" s="313"/>
      <c r="C81" s="27"/>
      <c r="D81" s="35"/>
      <c r="E81" s="35"/>
      <c r="F81" s="28"/>
      <c r="G81" s="29"/>
      <c r="H81" s="16"/>
      <c r="I81" s="16"/>
      <c r="J81" s="16"/>
      <c r="K81" s="16"/>
      <c r="L81" s="16"/>
      <c r="M81" s="16"/>
      <c r="N81" s="16"/>
      <c r="O81" s="16"/>
      <c r="P81" s="28"/>
      <c r="Q81" s="28"/>
      <c r="R81" s="28"/>
      <c r="S81" s="30"/>
      <c r="T81" s="28"/>
      <c r="U81" s="31"/>
      <c r="V81" s="28"/>
      <c r="W81" s="28"/>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3"/>
      <c r="BE81" s="27"/>
    </row>
    <row r="82" spans="1:57" s="34" customFormat="1" ht="12.5" hidden="1" x14ac:dyDescent="0.25">
      <c r="A82" s="313"/>
      <c r="C82" s="27"/>
      <c r="D82" s="35"/>
      <c r="E82" s="35"/>
      <c r="F82" s="28"/>
      <c r="G82" s="29"/>
      <c r="H82" s="16"/>
      <c r="I82" s="16"/>
      <c r="J82" s="16"/>
      <c r="K82" s="16"/>
      <c r="L82" s="16"/>
      <c r="M82" s="16"/>
      <c r="N82" s="16"/>
      <c r="O82" s="16"/>
      <c r="P82" s="28"/>
      <c r="Q82" s="28"/>
      <c r="R82" s="28"/>
      <c r="S82" s="30"/>
      <c r="T82" s="28"/>
      <c r="U82" s="31"/>
      <c r="V82" s="28"/>
      <c r="W82" s="28"/>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3"/>
      <c r="BE82" s="27"/>
    </row>
    <row r="83" spans="1:57" s="34" customFormat="1" ht="12.5" hidden="1" x14ac:dyDescent="0.25">
      <c r="A83" s="313"/>
      <c r="C83" s="27"/>
      <c r="D83" s="35"/>
      <c r="E83" s="35"/>
      <c r="F83" s="28"/>
      <c r="G83" s="29"/>
      <c r="H83" s="16"/>
      <c r="I83" s="16"/>
      <c r="J83" s="16"/>
      <c r="K83" s="16"/>
      <c r="L83" s="16"/>
      <c r="M83" s="16"/>
      <c r="N83" s="16"/>
      <c r="O83" s="16"/>
      <c r="P83" s="28"/>
      <c r="Q83" s="28"/>
      <c r="R83" s="28"/>
      <c r="S83" s="30"/>
      <c r="T83" s="28"/>
      <c r="U83" s="31"/>
      <c r="V83" s="28"/>
      <c r="W83" s="28"/>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3"/>
      <c r="BE83" s="27"/>
    </row>
    <row r="84" spans="1:57" s="34" customFormat="1" ht="12.5" hidden="1" x14ac:dyDescent="0.25">
      <c r="A84" s="313"/>
      <c r="C84" s="27"/>
      <c r="D84" s="35"/>
      <c r="E84" s="35"/>
      <c r="F84" s="28"/>
      <c r="G84" s="29"/>
      <c r="H84" s="16"/>
      <c r="I84" s="16"/>
      <c r="J84" s="16"/>
      <c r="K84" s="16"/>
      <c r="L84" s="16"/>
      <c r="M84" s="16"/>
      <c r="N84" s="16"/>
      <c r="O84" s="16"/>
      <c r="P84" s="28"/>
      <c r="Q84" s="28"/>
      <c r="R84" s="28"/>
      <c r="S84" s="30"/>
      <c r="T84" s="28"/>
      <c r="U84" s="31"/>
      <c r="V84" s="28"/>
      <c r="W84" s="28"/>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3"/>
      <c r="BE84" s="27"/>
    </row>
    <row r="85" spans="1:57" s="34" customFormat="1" ht="12.5" hidden="1" x14ac:dyDescent="0.25">
      <c r="A85" s="313"/>
      <c r="C85" s="27"/>
      <c r="D85" s="35"/>
      <c r="E85" s="35"/>
      <c r="F85" s="28"/>
      <c r="G85" s="29"/>
      <c r="H85" s="16"/>
      <c r="I85" s="16"/>
      <c r="J85" s="16"/>
      <c r="K85" s="16"/>
      <c r="L85" s="16"/>
      <c r="M85" s="16"/>
      <c r="N85" s="16"/>
      <c r="O85" s="16"/>
      <c r="P85" s="28"/>
      <c r="Q85" s="28"/>
      <c r="R85" s="28"/>
      <c r="S85" s="30"/>
      <c r="T85" s="28"/>
      <c r="U85" s="31"/>
      <c r="V85" s="28"/>
      <c r="W85" s="28"/>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3"/>
      <c r="BE85" s="27"/>
    </row>
    <row r="86" spans="1:57" s="34" customFormat="1" ht="12.5" hidden="1" x14ac:dyDescent="0.25">
      <c r="A86" s="313"/>
      <c r="C86" s="27"/>
      <c r="D86" s="35"/>
      <c r="E86" s="35"/>
      <c r="F86" s="28"/>
      <c r="G86" s="29"/>
      <c r="H86" s="16"/>
      <c r="I86" s="16"/>
      <c r="J86" s="16"/>
      <c r="K86" s="16"/>
      <c r="L86" s="16"/>
      <c r="M86" s="16"/>
      <c r="N86" s="16"/>
      <c r="O86" s="16"/>
      <c r="P86" s="28"/>
      <c r="Q86" s="28"/>
      <c r="R86" s="28"/>
      <c r="S86" s="30"/>
      <c r="T86" s="28"/>
      <c r="U86" s="31"/>
      <c r="V86" s="28"/>
      <c r="W86" s="28"/>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3"/>
      <c r="BE86" s="27"/>
    </row>
    <row r="87" spans="1:57" s="34" customFormat="1" ht="12.5" hidden="1" x14ac:dyDescent="0.25">
      <c r="A87" s="313"/>
      <c r="C87" s="27"/>
      <c r="D87" s="35"/>
      <c r="E87" s="35"/>
      <c r="F87" s="28"/>
      <c r="G87" s="29"/>
      <c r="H87" s="16"/>
      <c r="I87" s="16"/>
      <c r="J87" s="16"/>
      <c r="K87" s="16"/>
      <c r="L87" s="16"/>
      <c r="M87" s="16"/>
      <c r="N87" s="16"/>
      <c r="O87" s="16"/>
      <c r="P87" s="28"/>
      <c r="Q87" s="28"/>
      <c r="R87" s="28"/>
      <c r="S87" s="30"/>
      <c r="T87" s="28"/>
      <c r="U87" s="31"/>
      <c r="V87" s="28"/>
      <c r="W87" s="28"/>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3"/>
      <c r="BE87" s="27"/>
    </row>
    <row r="88" spans="1:57" s="34" customFormat="1" ht="12.5" hidden="1" x14ac:dyDescent="0.25">
      <c r="A88" s="313"/>
      <c r="C88" s="27"/>
      <c r="D88" s="35"/>
      <c r="E88" s="35"/>
      <c r="F88" s="28"/>
      <c r="G88" s="29"/>
      <c r="H88" s="16"/>
      <c r="I88" s="16"/>
      <c r="J88" s="16"/>
      <c r="K88" s="16"/>
      <c r="L88" s="16"/>
      <c r="M88" s="16"/>
      <c r="N88" s="16"/>
      <c r="O88" s="16"/>
      <c r="P88" s="28"/>
      <c r="Q88" s="28"/>
      <c r="R88" s="28"/>
      <c r="S88" s="30"/>
      <c r="T88" s="28"/>
      <c r="U88" s="31"/>
      <c r="V88" s="28"/>
      <c r="W88" s="28"/>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3"/>
      <c r="BE88" s="27"/>
    </row>
    <row r="89" spans="1:57" s="34" customFormat="1" ht="12.5" hidden="1" x14ac:dyDescent="0.25">
      <c r="A89" s="313"/>
      <c r="C89" s="27"/>
      <c r="D89" s="35"/>
      <c r="E89" s="35"/>
      <c r="F89" s="28"/>
      <c r="G89" s="29"/>
      <c r="H89" s="16"/>
      <c r="I89" s="16"/>
      <c r="J89" s="16"/>
      <c r="K89" s="16"/>
      <c r="L89" s="16"/>
      <c r="M89" s="16"/>
      <c r="N89" s="16"/>
      <c r="O89" s="16"/>
      <c r="P89" s="28"/>
      <c r="Q89" s="28"/>
      <c r="R89" s="28"/>
      <c r="S89" s="30"/>
      <c r="T89" s="28"/>
      <c r="U89" s="31"/>
      <c r="V89" s="28"/>
      <c r="W89" s="28"/>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3"/>
      <c r="BE89" s="27"/>
    </row>
    <row r="90" spans="1:57" s="34" customFormat="1" ht="12.5" hidden="1" x14ac:dyDescent="0.25">
      <c r="A90" s="313"/>
      <c r="C90" s="27"/>
      <c r="D90" s="35"/>
      <c r="E90" s="35"/>
      <c r="F90" s="28"/>
      <c r="G90" s="29"/>
      <c r="H90" s="16"/>
      <c r="I90" s="16"/>
      <c r="J90" s="16"/>
      <c r="K90" s="16"/>
      <c r="L90" s="16"/>
      <c r="M90" s="16"/>
      <c r="N90" s="16"/>
      <c r="O90" s="16"/>
      <c r="P90" s="28"/>
      <c r="Q90" s="28"/>
      <c r="R90" s="28"/>
      <c r="S90" s="30"/>
      <c r="T90" s="28"/>
      <c r="U90" s="31"/>
      <c r="V90" s="28"/>
      <c r="W90" s="28"/>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3"/>
      <c r="BE90" s="27"/>
    </row>
    <row r="91" spans="1:57" s="34" customFormat="1" ht="12.5" hidden="1" x14ac:dyDescent="0.25">
      <c r="A91" s="313"/>
      <c r="C91" s="27"/>
      <c r="D91" s="35"/>
      <c r="E91" s="35"/>
      <c r="F91" s="28"/>
      <c r="G91" s="29"/>
      <c r="H91" s="16"/>
      <c r="I91" s="16"/>
      <c r="J91" s="16"/>
      <c r="K91" s="16"/>
      <c r="L91" s="16"/>
      <c r="M91" s="16"/>
      <c r="N91" s="16"/>
      <c r="O91" s="16"/>
      <c r="P91" s="28"/>
      <c r="Q91" s="28"/>
      <c r="R91" s="28"/>
      <c r="S91" s="30"/>
      <c r="T91" s="28"/>
      <c r="U91" s="31"/>
      <c r="V91" s="28"/>
      <c r="W91" s="28"/>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3"/>
      <c r="BE91" s="27"/>
    </row>
    <row r="92" spans="1:57" s="34" customFormat="1" ht="12.5" hidden="1" x14ac:dyDescent="0.25">
      <c r="A92" s="313"/>
      <c r="C92" s="27"/>
      <c r="D92" s="35"/>
      <c r="E92" s="35"/>
      <c r="F92" s="28"/>
      <c r="G92" s="29"/>
      <c r="H92" s="16"/>
      <c r="I92" s="16"/>
      <c r="J92" s="16"/>
      <c r="K92" s="16"/>
      <c r="L92" s="16"/>
      <c r="M92" s="16"/>
      <c r="N92" s="16"/>
      <c r="O92" s="16"/>
      <c r="P92" s="28"/>
      <c r="Q92" s="28"/>
      <c r="R92" s="28"/>
      <c r="S92" s="30"/>
      <c r="T92" s="28"/>
      <c r="U92" s="31"/>
      <c r="V92" s="28"/>
      <c r="W92" s="28"/>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3"/>
      <c r="BE92" s="27"/>
    </row>
    <row r="93" spans="1:57" s="34" customFormat="1" ht="12.5" hidden="1" x14ac:dyDescent="0.25">
      <c r="A93" s="313"/>
      <c r="C93" s="27"/>
      <c r="D93" s="35"/>
      <c r="E93" s="35"/>
      <c r="F93" s="28"/>
      <c r="G93" s="29"/>
      <c r="H93" s="16"/>
      <c r="I93" s="16"/>
      <c r="J93" s="16"/>
      <c r="K93" s="16"/>
      <c r="L93" s="16"/>
      <c r="M93" s="16"/>
      <c r="N93" s="16"/>
      <c r="O93" s="16"/>
      <c r="P93" s="28"/>
      <c r="Q93" s="28"/>
      <c r="R93" s="28"/>
      <c r="S93" s="30"/>
      <c r="T93" s="28"/>
      <c r="U93" s="31"/>
      <c r="V93" s="28"/>
      <c r="W93" s="28"/>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3"/>
      <c r="BE93" s="27"/>
    </row>
    <row r="94" spans="1:57" s="34" customFormat="1" ht="12.5" hidden="1" x14ac:dyDescent="0.25">
      <c r="A94" s="313"/>
      <c r="C94" s="27"/>
      <c r="D94" s="35"/>
      <c r="E94" s="35"/>
      <c r="F94" s="28"/>
      <c r="G94" s="29"/>
      <c r="H94" s="16"/>
      <c r="I94" s="16"/>
      <c r="J94" s="16"/>
      <c r="K94" s="16"/>
      <c r="L94" s="16"/>
      <c r="M94" s="16"/>
      <c r="N94" s="16"/>
      <c r="O94" s="16"/>
      <c r="P94" s="28"/>
      <c r="Q94" s="28"/>
      <c r="R94" s="28"/>
      <c r="S94" s="30"/>
      <c r="T94" s="28"/>
      <c r="U94" s="31"/>
      <c r="V94" s="28"/>
      <c r="W94" s="28"/>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3"/>
      <c r="BE94" s="27"/>
    </row>
    <row r="95" spans="1:57" s="34" customFormat="1" ht="12.5" hidden="1" x14ac:dyDescent="0.25">
      <c r="A95" s="313"/>
      <c r="C95" s="27"/>
      <c r="D95" s="35"/>
      <c r="E95" s="35"/>
      <c r="F95" s="28"/>
      <c r="G95" s="29"/>
      <c r="H95" s="16"/>
      <c r="I95" s="16"/>
      <c r="J95" s="16"/>
      <c r="K95" s="16"/>
      <c r="L95" s="16"/>
      <c r="M95" s="16"/>
      <c r="N95" s="16"/>
      <c r="O95" s="16"/>
      <c r="P95" s="28"/>
      <c r="Q95" s="28"/>
      <c r="R95" s="28"/>
      <c r="S95" s="30"/>
      <c r="T95" s="28"/>
      <c r="U95" s="31"/>
      <c r="V95" s="28"/>
      <c r="W95" s="28"/>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3"/>
      <c r="BE95" s="27"/>
    </row>
    <row r="96" spans="1:57" ht="12.75" hidden="1" customHeight="1" x14ac:dyDescent="0.25">
      <c r="A96" s="313"/>
    </row>
    <row r="97" spans="1:1" ht="12.75" hidden="1" customHeight="1" x14ac:dyDescent="0.25">
      <c r="A97" s="313"/>
    </row>
    <row r="98" spans="1:1" ht="12.75" customHeight="1" x14ac:dyDescent="0.25"/>
    <row r="99" spans="1:1" ht="12.75" customHeight="1" x14ac:dyDescent="0.25"/>
    <row r="100" spans="1:1" ht="12.75" customHeight="1" x14ac:dyDescent="0.25"/>
    <row r="101" spans="1:1" ht="12.75" customHeight="1" x14ac:dyDescent="0.25"/>
    <row r="102" spans="1:1" ht="12.75" customHeight="1" x14ac:dyDescent="0.25"/>
    <row r="103" spans="1:1" ht="12.75" customHeight="1" x14ac:dyDescent="0.25"/>
    <row r="104" spans="1:1" ht="12.75" customHeight="1" x14ac:dyDescent="0.25"/>
    <row r="105" spans="1:1" ht="12.75" customHeight="1" x14ac:dyDescent="0.25"/>
    <row r="106" spans="1:1" ht="12.75" customHeight="1" x14ac:dyDescent="0.25"/>
    <row r="107" spans="1:1" ht="12.75" customHeight="1" x14ac:dyDescent="0.25"/>
    <row r="108" spans="1:1" ht="12.75" customHeight="1" x14ac:dyDescent="0.25"/>
  </sheetData>
  <mergeCells count="1">
    <mergeCell ref="C7:D7"/>
  </mergeCells>
  <hyperlinks>
    <hyperlink ref="A4" location="'Cover Page'!A1" display="Cover Page" xr:uid="{642DEB23-51B9-4E65-A8E9-6F3F02284DC5}"/>
    <hyperlink ref="A5" location="Instructions!A1" display="Instructions" xr:uid="{9ACE36B6-2F70-49B5-8B02-13C12AAAE5A5}"/>
    <hyperlink ref="A6" location="'Costs Option 1'!A1" display="Costs Option 1" xr:uid="{9A818101-1E3E-4F18-8FA4-0E43FC899D5C}"/>
    <hyperlink ref="A7" location="'Costs Option 2'!A1" display="Costs Option 2" xr:uid="{CF1C95CF-0440-4B51-AD41-2361240B063D}"/>
    <hyperlink ref="A12" location="'Benefits Option 1'!A1" display="Benefits Option 1" xr:uid="{35CC2405-95B5-4DB4-B0DB-335983A2EEDA}"/>
    <hyperlink ref="A13" location="'Benefits Option 2'!A1" display="Benefits Option 2" xr:uid="{D788121C-8CCC-4D0D-BD35-0F8C865BFC0F}"/>
    <hyperlink ref="A19" location="'Benefits Dashboard'!A1" display="Benefits Dashboard" xr:uid="{20E9E121-5AAC-47FD-9533-D4F057311C88}"/>
    <hyperlink ref="A22" location="Assumptions!A1" display="Assumptions" xr:uid="{78447DB5-264B-4D47-BF35-AA869D45693C}"/>
    <hyperlink ref="A18" location="'Costs Dashboard'!A1" display="Costs Dashboard" xr:uid="{56366461-AE5C-4AB8-BB26-7AE6AB1988A6}"/>
    <hyperlink ref="A20" location="'Cost Benefit Analysis'!A1" display="XX" xr:uid="{78FABC85-A7EF-4D32-962B-5BFE4D918251}"/>
    <hyperlink ref="A8" location="'Costs Option 3'!A1" display="Costs Option 3" xr:uid="{5B1EFF9E-0420-480A-839C-2E384D7777DE}"/>
    <hyperlink ref="A14" location="'Benefits Option 3'!A1" display="Benefits Option 3" xr:uid="{9D90C355-DBAD-4C52-8FAD-B2952868BFC5}"/>
    <hyperlink ref="A9" location="'Costs Option 4'!A1" display="Costs Option 4" xr:uid="{7ECFDAA9-2679-4877-9C82-8A7D9ABDE4B9}"/>
    <hyperlink ref="A10" location="'Costs Option 5'!A1" display="Costs Option 5" xr:uid="{909F234E-029E-46A0-A430-E4B2C049BF78}"/>
    <hyperlink ref="A11" location="'Costs Option 6'!A1" display="Costs Option 6" xr:uid="{EEAFE405-4C24-4893-BA1D-13B49E23A7BA}"/>
    <hyperlink ref="A15" location="'Benefits Option 4'!A1" display="Benefits Option 4" xr:uid="{DB33B693-B132-4A80-9F4C-24DE702900A6}"/>
    <hyperlink ref="A16" location="'Benefits Option 5'!A1" display="Benefits Option 5" xr:uid="{4971F017-CA9A-4911-918E-C78269061889}"/>
    <hyperlink ref="A17" location="'Benefits Option 6'!A1" display="Benefits Option 6" xr:uid="{199F5ABB-2EC7-483C-B26D-D5C4C3923F9E}"/>
    <hyperlink ref="C7" r:id="rId1" xr:uid="{582883E7-21CB-4D2E-86C8-23B0D698864F}"/>
    <hyperlink ref="A21" location="Definitions!A1" display="Definitions" xr:uid="{92418A6A-37DC-4F65-B297-E49F5138315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E0EE3-5864-4327-BC47-6730800A1FD9}">
  <sheetPr>
    <tabColor theme="9" tint="0.59999389629810485"/>
  </sheetPr>
  <dimension ref="A1:Z226"/>
  <sheetViews>
    <sheetView zoomScaleNormal="100" workbookViewId="0"/>
  </sheetViews>
  <sheetFormatPr defaultColWidth="0" defaultRowHeight="0" customHeight="1" zeroHeight="1" outlineLevelRow="1" x14ac:dyDescent="0.3"/>
  <cols>
    <col min="1" max="1" width="30.453125" style="69" customWidth="1"/>
    <col min="2" max="2" width="2.453125" style="69" customWidth="1"/>
    <col min="3" max="3" width="46" style="69" customWidth="1"/>
    <col min="4" max="4" width="99.453125" style="69" customWidth="1"/>
    <col min="5" max="5" width="27.1796875" style="69" bestFit="1" customWidth="1"/>
    <col min="6" max="18" width="20.7265625" style="69" customWidth="1"/>
    <col min="19" max="19" width="8.453125" style="69" hidden="1" customWidth="1"/>
    <col min="20" max="26" width="0" style="69" hidden="1" customWidth="1"/>
    <col min="27" max="16384" width="8.453125" style="69" hidden="1"/>
  </cols>
  <sheetData>
    <row r="1" spans="1:19" s="291" customFormat="1" ht="38.15" customHeight="1" x14ac:dyDescent="0.3">
      <c r="A1" s="299" t="s">
        <v>168</v>
      </c>
    </row>
    <row r="2" spans="1:19" ht="2.25" customHeight="1" x14ac:dyDescent="0.3">
      <c r="A2" s="68"/>
      <c r="B2" s="68"/>
      <c r="C2" s="68"/>
      <c r="D2" s="68"/>
      <c r="E2" s="68"/>
      <c r="F2" s="68"/>
      <c r="G2" s="68"/>
      <c r="H2" s="68"/>
      <c r="I2" s="68"/>
      <c r="J2" s="68"/>
      <c r="K2" s="68"/>
      <c r="L2" s="68"/>
      <c r="M2" s="68"/>
      <c r="N2" s="68"/>
      <c r="O2" s="68"/>
      <c r="P2" s="68"/>
      <c r="Q2" s="68"/>
      <c r="R2" s="68"/>
      <c r="S2" s="68"/>
    </row>
    <row r="3" spans="1:19" ht="30" customHeight="1" x14ac:dyDescent="0.3">
      <c r="A3" s="45" t="s">
        <v>0</v>
      </c>
      <c r="B3" s="68"/>
      <c r="C3" s="406" t="s">
        <v>169</v>
      </c>
      <c r="D3" s="406"/>
      <c r="E3" s="406"/>
      <c r="F3" s="406"/>
      <c r="G3" s="68"/>
      <c r="H3" s="68"/>
      <c r="I3" s="68"/>
      <c r="J3" s="68"/>
      <c r="K3" s="68"/>
      <c r="L3" s="68"/>
      <c r="M3" s="68"/>
      <c r="N3" s="68"/>
      <c r="O3" s="68"/>
      <c r="P3" s="68"/>
      <c r="Q3" s="68"/>
      <c r="R3" s="68"/>
      <c r="S3" s="68"/>
    </row>
    <row r="4" spans="1:19" ht="14.25" customHeight="1" x14ac:dyDescent="0.3">
      <c r="A4" s="47" t="s">
        <v>2</v>
      </c>
      <c r="B4" s="68"/>
      <c r="C4" s="264" t="s">
        <v>170</v>
      </c>
      <c r="D4" s="68"/>
      <c r="E4" s="68"/>
      <c r="F4" s="68"/>
      <c r="G4" s="68"/>
      <c r="H4" s="68"/>
      <c r="I4" s="68"/>
      <c r="J4" s="68"/>
      <c r="K4" s="68"/>
      <c r="L4" s="68"/>
      <c r="M4" s="68"/>
      <c r="N4" s="68"/>
      <c r="O4" s="68"/>
      <c r="P4" s="68"/>
      <c r="Q4" s="68"/>
      <c r="R4" s="68"/>
      <c r="S4" s="68"/>
    </row>
    <row r="5" spans="1:19" ht="14.25" customHeight="1" x14ac:dyDescent="0.3">
      <c r="A5" s="47" t="s">
        <v>4</v>
      </c>
      <c r="B5" s="68"/>
      <c r="C5" s="263" t="s">
        <v>32</v>
      </c>
      <c r="D5" s="68"/>
      <c r="E5" s="68"/>
      <c r="F5" s="68"/>
      <c r="G5" s="68"/>
      <c r="H5" s="68"/>
      <c r="I5" s="68"/>
      <c r="J5" s="68"/>
      <c r="K5" s="68"/>
      <c r="L5" s="68"/>
      <c r="M5" s="68"/>
      <c r="N5" s="68"/>
      <c r="O5" s="68"/>
      <c r="P5" s="68"/>
      <c r="Q5" s="68"/>
      <c r="R5" s="68"/>
      <c r="S5" s="68"/>
    </row>
    <row r="6" spans="1:19" ht="14.25" customHeight="1" x14ac:dyDescent="0.3">
      <c r="A6" s="47" t="s">
        <v>5</v>
      </c>
      <c r="B6" s="68"/>
      <c r="C6" s="75"/>
      <c r="D6" s="68"/>
      <c r="E6" s="77"/>
      <c r="F6" s="74"/>
      <c r="G6" s="68"/>
      <c r="H6" s="68"/>
      <c r="I6" s="68"/>
      <c r="J6" s="68"/>
      <c r="K6" s="68"/>
      <c r="L6" s="68"/>
      <c r="M6" s="68"/>
      <c r="N6" s="68"/>
      <c r="O6" s="68"/>
      <c r="P6" s="68"/>
      <c r="Q6" s="76"/>
      <c r="R6" s="76"/>
      <c r="S6" s="76"/>
    </row>
    <row r="7" spans="1:19" ht="14.25" customHeight="1" thickBot="1" x14ac:dyDescent="0.35">
      <c r="A7" s="47" t="s">
        <v>7</v>
      </c>
      <c r="B7" s="68"/>
      <c r="C7" s="423"/>
      <c r="D7" s="424"/>
      <c r="E7" s="77"/>
      <c r="F7" s="422" t="s">
        <v>67</v>
      </c>
      <c r="G7" s="422"/>
      <c r="H7" s="68"/>
      <c r="I7" s="68"/>
      <c r="J7" s="68"/>
      <c r="K7" s="68"/>
      <c r="L7" s="68"/>
      <c r="M7" s="68"/>
      <c r="N7" s="68"/>
      <c r="O7" s="68"/>
      <c r="P7" s="68"/>
      <c r="Q7" s="68"/>
      <c r="R7" s="68"/>
      <c r="S7" s="68"/>
    </row>
    <row r="8" spans="1:19" ht="14.25" customHeight="1" x14ac:dyDescent="0.3">
      <c r="A8" s="47" t="s">
        <v>9</v>
      </c>
      <c r="B8" s="68"/>
      <c r="C8" s="115" t="s">
        <v>102</v>
      </c>
      <c r="D8" s="116" t="s">
        <v>103</v>
      </c>
      <c r="E8" s="116" t="s">
        <v>104</v>
      </c>
      <c r="F8" s="118" t="s">
        <v>41</v>
      </c>
      <c r="G8" s="118" t="s">
        <v>42</v>
      </c>
      <c r="H8" s="118" t="s">
        <v>43</v>
      </c>
      <c r="I8" s="118" t="s">
        <v>44</v>
      </c>
      <c r="J8" s="118" t="s">
        <v>45</v>
      </c>
      <c r="K8" s="118" t="s">
        <v>46</v>
      </c>
      <c r="L8" s="118" t="s">
        <v>47</v>
      </c>
      <c r="M8" s="118" t="s">
        <v>48</v>
      </c>
      <c r="N8" s="118" t="s">
        <v>49</v>
      </c>
      <c r="O8" s="118" t="s">
        <v>50</v>
      </c>
      <c r="P8" s="119" t="s">
        <v>105</v>
      </c>
      <c r="Q8" s="68"/>
      <c r="R8" s="68"/>
      <c r="S8" s="68"/>
    </row>
    <row r="9" spans="1:19" ht="14.25" customHeight="1" x14ac:dyDescent="0.3">
      <c r="A9" s="47" t="s">
        <v>10</v>
      </c>
      <c r="B9" s="68"/>
      <c r="C9" s="427" t="s">
        <v>171</v>
      </c>
      <c r="D9" s="428"/>
      <c r="E9" s="113"/>
      <c r="F9" s="329">
        <f>SUM(F27,F42,F57)</f>
        <v>0</v>
      </c>
      <c r="G9" s="329">
        <f t="shared" ref="G9:O9" si="0">SUM(G27,G42,G57)</f>
        <v>0</v>
      </c>
      <c r="H9" s="329">
        <f t="shared" si="0"/>
        <v>0</v>
      </c>
      <c r="I9" s="329">
        <f t="shared" si="0"/>
        <v>0</v>
      </c>
      <c r="J9" s="329">
        <f t="shared" si="0"/>
        <v>0</v>
      </c>
      <c r="K9" s="329">
        <f t="shared" si="0"/>
        <v>0</v>
      </c>
      <c r="L9" s="329">
        <f t="shared" si="0"/>
        <v>0</v>
      </c>
      <c r="M9" s="329">
        <f t="shared" si="0"/>
        <v>0</v>
      </c>
      <c r="N9" s="329">
        <f t="shared" si="0"/>
        <v>0</v>
      </c>
      <c r="O9" s="329">
        <f t="shared" si="0"/>
        <v>0</v>
      </c>
      <c r="P9" s="330">
        <f>SUM(F9:O9)</f>
        <v>0</v>
      </c>
      <c r="Q9" s="68"/>
      <c r="R9" s="68"/>
      <c r="S9" s="68"/>
    </row>
    <row r="10" spans="1:19" ht="14.25" customHeight="1" x14ac:dyDescent="0.3">
      <c r="A10" s="47" t="s">
        <v>11</v>
      </c>
      <c r="B10" s="68"/>
      <c r="C10" s="420" t="s">
        <v>172</v>
      </c>
      <c r="D10" s="421"/>
      <c r="E10" s="113"/>
      <c r="F10" s="329">
        <f>F9</f>
        <v>0</v>
      </c>
      <c r="G10" s="329">
        <f>G9+F10</f>
        <v>0</v>
      </c>
      <c r="H10" s="329">
        <f t="shared" ref="H10:O10" si="1">H9+G10</f>
        <v>0</v>
      </c>
      <c r="I10" s="329">
        <f t="shared" si="1"/>
        <v>0</v>
      </c>
      <c r="J10" s="329">
        <f t="shared" si="1"/>
        <v>0</v>
      </c>
      <c r="K10" s="329">
        <f t="shared" si="1"/>
        <v>0</v>
      </c>
      <c r="L10" s="329">
        <f t="shared" si="1"/>
        <v>0</v>
      </c>
      <c r="M10" s="329">
        <f t="shared" si="1"/>
        <v>0</v>
      </c>
      <c r="N10" s="329">
        <f t="shared" si="1"/>
        <v>0</v>
      </c>
      <c r="O10" s="329">
        <f t="shared" si="1"/>
        <v>0</v>
      </c>
      <c r="P10" s="330">
        <f>O10</f>
        <v>0</v>
      </c>
      <c r="Q10" s="68"/>
      <c r="R10" s="68"/>
      <c r="S10" s="68"/>
    </row>
    <row r="11" spans="1:19" ht="14.25" customHeight="1" x14ac:dyDescent="0.3">
      <c r="A11" s="47" t="s">
        <v>12</v>
      </c>
      <c r="B11" s="68"/>
      <c r="C11" s="120" t="s">
        <v>108</v>
      </c>
      <c r="D11" s="331"/>
      <c r="E11" s="332"/>
      <c r="F11" s="333"/>
      <c r="G11" s="333"/>
      <c r="H11" s="333"/>
      <c r="I11" s="333"/>
      <c r="J11" s="333"/>
      <c r="K11" s="334"/>
      <c r="L11" s="334"/>
      <c r="M11" s="334"/>
      <c r="N11" s="334"/>
      <c r="O11" s="334"/>
      <c r="P11" s="335"/>
      <c r="Q11" s="68"/>
      <c r="R11" s="68"/>
      <c r="S11" s="68"/>
    </row>
    <row r="12" spans="1:19" ht="14.25" customHeight="1" x14ac:dyDescent="0.3">
      <c r="A12" s="47" t="s">
        <v>13</v>
      </c>
      <c r="B12" s="68"/>
      <c r="C12" s="336" t="s">
        <v>109</v>
      </c>
      <c r="D12" s="337" t="s">
        <v>110</v>
      </c>
      <c r="E12" s="338"/>
      <c r="F12" s="277"/>
      <c r="G12" s="277"/>
      <c r="H12" s="277"/>
      <c r="I12" s="277"/>
      <c r="J12" s="277"/>
      <c r="K12" s="277"/>
      <c r="L12" s="277"/>
      <c r="M12" s="277"/>
      <c r="N12" s="277"/>
      <c r="O12" s="277"/>
      <c r="P12" s="161">
        <f t="shared" ref="P12:P27" si="2">SUM(F12:O12)</f>
        <v>0</v>
      </c>
      <c r="Q12" s="68"/>
      <c r="R12" s="68"/>
      <c r="S12" s="68"/>
    </row>
    <row r="13" spans="1:19" ht="14.25" customHeight="1" x14ac:dyDescent="0.3">
      <c r="A13" s="49" t="s">
        <v>14</v>
      </c>
      <c r="B13" s="68"/>
      <c r="C13" s="336" t="s">
        <v>111</v>
      </c>
      <c r="D13" s="337" t="s">
        <v>112</v>
      </c>
      <c r="E13" s="338"/>
      <c r="F13" s="277"/>
      <c r="G13" s="277"/>
      <c r="H13" s="277"/>
      <c r="I13" s="277"/>
      <c r="J13" s="277"/>
      <c r="K13" s="277"/>
      <c r="L13" s="277"/>
      <c r="M13" s="277"/>
      <c r="N13" s="277"/>
      <c r="O13" s="277"/>
      <c r="P13" s="161">
        <f t="shared" si="2"/>
        <v>0</v>
      </c>
      <c r="Q13" s="68"/>
      <c r="R13" s="68"/>
      <c r="S13" s="68"/>
    </row>
    <row r="14" spans="1:19" ht="14.25" customHeight="1" x14ac:dyDescent="0.3">
      <c r="A14" s="47" t="s">
        <v>15</v>
      </c>
      <c r="B14" s="68"/>
      <c r="C14" s="336" t="s">
        <v>113</v>
      </c>
      <c r="D14" s="337" t="s">
        <v>114</v>
      </c>
      <c r="E14" s="338"/>
      <c r="F14" s="277"/>
      <c r="G14" s="277"/>
      <c r="H14" s="277"/>
      <c r="I14" s="277"/>
      <c r="J14" s="277"/>
      <c r="K14" s="277"/>
      <c r="L14" s="277"/>
      <c r="M14" s="277"/>
      <c r="N14" s="277"/>
      <c r="O14" s="277"/>
      <c r="P14" s="161">
        <f t="shared" si="2"/>
        <v>0</v>
      </c>
      <c r="Q14" s="68"/>
      <c r="R14" s="68"/>
      <c r="S14" s="68"/>
    </row>
    <row r="15" spans="1:19" ht="14.25" customHeight="1" x14ac:dyDescent="0.3">
      <c r="A15" s="47" t="s">
        <v>16</v>
      </c>
      <c r="B15" s="68"/>
      <c r="C15" s="336" t="s">
        <v>115</v>
      </c>
      <c r="D15" s="337" t="s">
        <v>116</v>
      </c>
      <c r="E15" s="338"/>
      <c r="F15" s="277"/>
      <c r="G15" s="277"/>
      <c r="H15" s="277"/>
      <c r="I15" s="277"/>
      <c r="J15" s="277"/>
      <c r="K15" s="277"/>
      <c r="L15" s="277"/>
      <c r="M15" s="277"/>
      <c r="N15" s="277"/>
      <c r="O15" s="277"/>
      <c r="P15" s="161">
        <f t="shared" si="2"/>
        <v>0</v>
      </c>
      <c r="Q15" s="68"/>
      <c r="R15" s="68"/>
      <c r="S15" s="68"/>
    </row>
    <row r="16" spans="1:19" ht="14.25" customHeight="1" x14ac:dyDescent="0.3">
      <c r="A16" s="47" t="s">
        <v>17</v>
      </c>
      <c r="B16" s="68"/>
      <c r="C16" s="336" t="s">
        <v>117</v>
      </c>
      <c r="D16" s="337" t="s">
        <v>118</v>
      </c>
      <c r="E16" s="338"/>
      <c r="F16" s="277"/>
      <c r="G16" s="277"/>
      <c r="H16" s="277"/>
      <c r="I16" s="277"/>
      <c r="J16" s="277"/>
      <c r="K16" s="277"/>
      <c r="L16" s="277"/>
      <c r="M16" s="277"/>
      <c r="N16" s="277"/>
      <c r="O16" s="277"/>
      <c r="P16" s="161">
        <f t="shared" si="2"/>
        <v>0</v>
      </c>
      <c r="Q16" s="68"/>
      <c r="R16" s="68"/>
      <c r="S16" s="68"/>
    </row>
    <row r="17" spans="1:19" ht="14.25" customHeight="1" x14ac:dyDescent="0.3">
      <c r="A17" s="47" t="s">
        <v>18</v>
      </c>
      <c r="B17" s="68"/>
      <c r="C17" s="336" t="s">
        <v>119</v>
      </c>
      <c r="D17" s="337" t="s">
        <v>120</v>
      </c>
      <c r="E17" s="338"/>
      <c r="F17" s="277"/>
      <c r="G17" s="277"/>
      <c r="H17" s="277"/>
      <c r="I17" s="277"/>
      <c r="J17" s="277"/>
      <c r="K17" s="277"/>
      <c r="L17" s="277"/>
      <c r="M17" s="277"/>
      <c r="N17" s="277"/>
      <c r="O17" s="277"/>
      <c r="P17" s="161">
        <f t="shared" si="2"/>
        <v>0</v>
      </c>
      <c r="Q17" s="68"/>
      <c r="R17" s="68"/>
      <c r="S17" s="84"/>
    </row>
    <row r="18" spans="1:19" ht="14.25" customHeight="1" x14ac:dyDescent="0.3">
      <c r="A18" s="47" t="s">
        <v>19</v>
      </c>
      <c r="B18" s="68"/>
      <c r="C18" s="336" t="s">
        <v>121</v>
      </c>
      <c r="D18" s="337"/>
      <c r="E18" s="338"/>
      <c r="F18" s="277"/>
      <c r="G18" s="277"/>
      <c r="H18" s="277"/>
      <c r="I18" s="277"/>
      <c r="J18" s="277"/>
      <c r="K18" s="277"/>
      <c r="L18" s="277"/>
      <c r="M18" s="277"/>
      <c r="N18" s="277"/>
      <c r="O18" s="277"/>
      <c r="P18" s="161">
        <f t="shared" si="2"/>
        <v>0</v>
      </c>
      <c r="Q18" s="68"/>
      <c r="R18" s="68"/>
      <c r="S18" s="68"/>
    </row>
    <row r="19" spans="1:19" ht="14.25" customHeight="1" x14ac:dyDescent="0.3">
      <c r="A19" s="47" t="s">
        <v>20</v>
      </c>
      <c r="B19" s="68"/>
      <c r="C19" s="336" t="s">
        <v>122</v>
      </c>
      <c r="D19" s="337"/>
      <c r="E19" s="338"/>
      <c r="F19" s="277"/>
      <c r="G19" s="277"/>
      <c r="H19" s="277"/>
      <c r="I19" s="277"/>
      <c r="J19" s="277"/>
      <c r="K19" s="277"/>
      <c r="L19" s="277"/>
      <c r="M19" s="277"/>
      <c r="N19" s="277"/>
      <c r="O19" s="277"/>
      <c r="P19" s="161">
        <f t="shared" si="2"/>
        <v>0</v>
      </c>
      <c r="Q19" s="68"/>
      <c r="R19" s="68"/>
      <c r="S19" s="68"/>
    </row>
    <row r="20" spans="1:19" ht="14.25" customHeight="1" x14ac:dyDescent="0.3">
      <c r="A20" s="47" t="s">
        <v>21</v>
      </c>
      <c r="B20" s="68"/>
      <c r="C20" s="336" t="s">
        <v>123</v>
      </c>
      <c r="D20" s="337"/>
      <c r="E20" s="338"/>
      <c r="F20" s="277"/>
      <c r="G20" s="277"/>
      <c r="H20" s="277"/>
      <c r="I20" s="277"/>
      <c r="J20" s="277"/>
      <c r="K20" s="277"/>
      <c r="L20" s="277"/>
      <c r="M20" s="277"/>
      <c r="N20" s="277"/>
      <c r="O20" s="277"/>
      <c r="P20" s="161">
        <f t="shared" si="2"/>
        <v>0</v>
      </c>
      <c r="Q20" s="68"/>
      <c r="R20" s="68"/>
      <c r="S20" s="68"/>
    </row>
    <row r="21" spans="1:19" ht="14.25" customHeight="1" x14ac:dyDescent="0.3">
      <c r="A21" s="47" t="s">
        <v>22</v>
      </c>
      <c r="B21" s="68"/>
      <c r="C21" s="336"/>
      <c r="D21" s="337"/>
      <c r="E21" s="338"/>
      <c r="F21" s="277"/>
      <c r="G21" s="277"/>
      <c r="H21" s="277"/>
      <c r="I21" s="277"/>
      <c r="J21" s="277"/>
      <c r="K21" s="277"/>
      <c r="L21" s="277"/>
      <c r="M21" s="277"/>
      <c r="N21" s="277"/>
      <c r="O21" s="277"/>
      <c r="P21" s="161">
        <f t="shared" ref="P21" si="3">SUM(F21:O21)</f>
        <v>0</v>
      </c>
      <c r="Q21" s="68"/>
      <c r="R21" s="68"/>
      <c r="S21" s="68"/>
    </row>
    <row r="22" spans="1:19" ht="14.25" customHeight="1" x14ac:dyDescent="0.3">
      <c r="A22" s="47" t="s">
        <v>23</v>
      </c>
      <c r="B22" s="68"/>
      <c r="C22" s="336" t="s">
        <v>124</v>
      </c>
      <c r="D22" s="337"/>
      <c r="E22" s="338"/>
      <c r="F22" s="277"/>
      <c r="G22" s="277"/>
      <c r="H22" s="277"/>
      <c r="I22" s="277"/>
      <c r="J22" s="277"/>
      <c r="K22" s="277"/>
      <c r="L22" s="277"/>
      <c r="M22" s="277"/>
      <c r="N22" s="277"/>
      <c r="O22" s="277"/>
      <c r="P22" s="161">
        <f t="shared" si="2"/>
        <v>0</v>
      </c>
      <c r="Q22" s="68"/>
      <c r="R22" s="68"/>
      <c r="S22" s="68"/>
    </row>
    <row r="23" spans="1:19" ht="14.25" customHeight="1" x14ac:dyDescent="0.3">
      <c r="A23" s="47"/>
      <c r="B23" s="68"/>
      <c r="C23" s="336" t="s">
        <v>125</v>
      </c>
      <c r="D23" s="337"/>
      <c r="E23" s="338"/>
      <c r="F23" s="277"/>
      <c r="G23" s="277"/>
      <c r="H23" s="277"/>
      <c r="I23" s="277"/>
      <c r="J23" s="277"/>
      <c r="K23" s="277"/>
      <c r="L23" s="277"/>
      <c r="M23" s="277"/>
      <c r="N23" s="277"/>
      <c r="O23" s="277"/>
      <c r="P23" s="161">
        <f t="shared" si="2"/>
        <v>0</v>
      </c>
      <c r="Q23" s="68"/>
      <c r="R23" s="68"/>
      <c r="S23" s="68"/>
    </row>
    <row r="24" spans="1:19" ht="14.25" customHeight="1" x14ac:dyDescent="0.3">
      <c r="A24" s="47"/>
      <c r="B24" s="68"/>
      <c r="C24" s="278" t="s">
        <v>126</v>
      </c>
      <c r="D24" s="337"/>
      <c r="E24" s="338"/>
      <c r="F24" s="277"/>
      <c r="G24" s="277"/>
      <c r="H24" s="277"/>
      <c r="I24" s="277"/>
      <c r="J24" s="277"/>
      <c r="K24" s="277"/>
      <c r="L24" s="277"/>
      <c r="M24" s="277"/>
      <c r="N24" s="277"/>
      <c r="O24" s="277"/>
      <c r="P24" s="161">
        <f t="shared" si="2"/>
        <v>0</v>
      </c>
      <c r="Q24" s="68"/>
      <c r="R24" s="68"/>
      <c r="S24" s="68"/>
    </row>
    <row r="25" spans="1:19" ht="14.15" customHeight="1" x14ac:dyDescent="0.3">
      <c r="A25" s="92"/>
      <c r="B25" s="68"/>
      <c r="C25" s="336"/>
      <c r="D25" s="337"/>
      <c r="E25" s="338"/>
      <c r="F25" s="277"/>
      <c r="G25" s="277"/>
      <c r="H25" s="277"/>
      <c r="I25" s="277"/>
      <c r="J25" s="277"/>
      <c r="K25" s="277"/>
      <c r="L25" s="277"/>
      <c r="M25" s="277"/>
      <c r="N25" s="277"/>
      <c r="O25" s="277"/>
      <c r="P25" s="161">
        <f t="shared" si="2"/>
        <v>0</v>
      </c>
      <c r="Q25" s="68"/>
      <c r="R25" s="68"/>
      <c r="S25" s="68"/>
    </row>
    <row r="26" spans="1:19" ht="14.25" customHeight="1" x14ac:dyDescent="0.3">
      <c r="A26" s="92"/>
      <c r="B26" s="68"/>
      <c r="C26" s="336"/>
      <c r="D26" s="337"/>
      <c r="E26" s="338"/>
      <c r="F26" s="277"/>
      <c r="G26" s="277"/>
      <c r="H26" s="277"/>
      <c r="I26" s="277"/>
      <c r="J26" s="277"/>
      <c r="K26" s="277"/>
      <c r="L26" s="277"/>
      <c r="M26" s="277"/>
      <c r="N26" s="277"/>
      <c r="O26" s="277"/>
      <c r="P26" s="161">
        <f t="shared" si="2"/>
        <v>0</v>
      </c>
      <c r="Q26" s="68"/>
      <c r="R26" s="68"/>
      <c r="S26" s="68"/>
    </row>
    <row r="27" spans="1:19" ht="14.25" customHeight="1" x14ac:dyDescent="0.3">
      <c r="A27" s="92"/>
      <c r="B27" s="68"/>
      <c r="C27" s="425" t="s">
        <v>173</v>
      </c>
      <c r="D27" s="426"/>
      <c r="E27" s="339"/>
      <c r="F27" s="130">
        <f t="shared" ref="F27:O27" si="4">SUM(F12:F26)</f>
        <v>0</v>
      </c>
      <c r="G27" s="130">
        <f t="shared" si="4"/>
        <v>0</v>
      </c>
      <c r="H27" s="130">
        <f t="shared" si="4"/>
        <v>0</v>
      </c>
      <c r="I27" s="130">
        <f t="shared" si="4"/>
        <v>0</v>
      </c>
      <c r="J27" s="130">
        <f t="shared" si="4"/>
        <v>0</v>
      </c>
      <c r="K27" s="130">
        <f t="shared" si="4"/>
        <v>0</v>
      </c>
      <c r="L27" s="130">
        <f t="shared" si="4"/>
        <v>0</v>
      </c>
      <c r="M27" s="130">
        <f t="shared" si="4"/>
        <v>0</v>
      </c>
      <c r="N27" s="130">
        <f t="shared" si="4"/>
        <v>0</v>
      </c>
      <c r="O27" s="130">
        <f t="shared" si="4"/>
        <v>0</v>
      </c>
      <c r="P27" s="131">
        <f t="shared" si="2"/>
        <v>0</v>
      </c>
      <c r="Q27" s="68"/>
      <c r="R27" s="68"/>
      <c r="S27" s="68"/>
    </row>
    <row r="28" spans="1:19" ht="14.25" customHeight="1" x14ac:dyDescent="0.3">
      <c r="A28" s="92"/>
      <c r="B28" s="68"/>
      <c r="C28" s="340"/>
      <c r="D28" s="331"/>
      <c r="E28" s="341"/>
      <c r="F28" s="114"/>
      <c r="G28" s="114"/>
      <c r="H28" s="114"/>
      <c r="I28" s="114"/>
      <c r="J28" s="114"/>
      <c r="K28" s="146"/>
      <c r="L28" s="146"/>
      <c r="M28" s="146"/>
      <c r="N28" s="146"/>
      <c r="O28" s="146"/>
      <c r="P28" s="121"/>
      <c r="Q28" s="68"/>
      <c r="R28" s="68"/>
      <c r="S28" s="68"/>
    </row>
    <row r="29" spans="1:19" ht="14.25" customHeight="1" x14ac:dyDescent="0.3">
      <c r="A29" s="92"/>
      <c r="B29" s="68"/>
      <c r="C29" s="120" t="s">
        <v>128</v>
      </c>
      <c r="D29" s="331"/>
      <c r="E29" s="341"/>
      <c r="F29" s="114"/>
      <c r="G29" s="114"/>
      <c r="H29" s="114"/>
      <c r="I29" s="114"/>
      <c r="J29" s="114"/>
      <c r="K29" s="146"/>
      <c r="L29" s="146"/>
      <c r="M29" s="146"/>
      <c r="N29" s="146"/>
      <c r="O29" s="146"/>
      <c r="P29" s="121"/>
      <c r="Q29" s="68"/>
      <c r="R29" s="68"/>
      <c r="S29" s="68"/>
    </row>
    <row r="30" spans="1:19" s="79" customFormat="1" ht="14.25" customHeight="1" x14ac:dyDescent="0.3">
      <c r="A30" s="103"/>
      <c r="B30" s="84"/>
      <c r="C30" s="336" t="s">
        <v>129</v>
      </c>
      <c r="D30" s="337" t="s">
        <v>130</v>
      </c>
      <c r="E30" s="338"/>
      <c r="F30" s="277"/>
      <c r="G30" s="277"/>
      <c r="H30" s="277"/>
      <c r="I30" s="277"/>
      <c r="J30" s="277"/>
      <c r="K30" s="277"/>
      <c r="L30" s="277"/>
      <c r="M30" s="277"/>
      <c r="N30" s="277"/>
      <c r="O30" s="277"/>
      <c r="P30" s="161">
        <f t="shared" ref="P30:P42" si="5">SUM(F30:O30)</f>
        <v>0</v>
      </c>
      <c r="Q30" s="84"/>
      <c r="R30" s="84"/>
      <c r="S30" s="68"/>
    </row>
    <row r="31" spans="1:19" ht="14.25" customHeight="1" x14ac:dyDescent="0.3">
      <c r="A31" s="103"/>
      <c r="B31" s="68"/>
      <c r="C31" s="336" t="s">
        <v>131</v>
      </c>
      <c r="D31" s="337" t="s">
        <v>132</v>
      </c>
      <c r="E31" s="279"/>
      <c r="F31" s="277"/>
      <c r="G31" s="277"/>
      <c r="H31" s="277"/>
      <c r="I31" s="277"/>
      <c r="J31" s="277"/>
      <c r="K31" s="277"/>
      <c r="L31" s="277"/>
      <c r="M31" s="277"/>
      <c r="N31" s="277"/>
      <c r="O31" s="277"/>
      <c r="P31" s="161">
        <f t="shared" si="5"/>
        <v>0</v>
      </c>
      <c r="Q31" s="68"/>
      <c r="R31" s="68"/>
      <c r="S31" s="68"/>
    </row>
    <row r="32" spans="1:19" ht="14.25" customHeight="1" x14ac:dyDescent="0.3">
      <c r="A32" s="104"/>
      <c r="B32" s="68"/>
      <c r="C32" s="336" t="s">
        <v>133</v>
      </c>
      <c r="D32" s="337" t="s">
        <v>134</v>
      </c>
      <c r="E32" s="279"/>
      <c r="F32" s="277"/>
      <c r="G32" s="277"/>
      <c r="H32" s="277"/>
      <c r="I32" s="277"/>
      <c r="J32" s="277"/>
      <c r="K32" s="277"/>
      <c r="L32" s="277"/>
      <c r="M32" s="277"/>
      <c r="N32" s="277"/>
      <c r="O32" s="277"/>
      <c r="P32" s="161">
        <f t="shared" si="5"/>
        <v>0</v>
      </c>
      <c r="Q32" s="68"/>
      <c r="R32" s="68"/>
      <c r="S32" s="68"/>
    </row>
    <row r="33" spans="1:19" ht="14.25" customHeight="1" x14ac:dyDescent="0.3">
      <c r="A33" s="103"/>
      <c r="B33" s="68"/>
      <c r="C33" s="336" t="s">
        <v>135</v>
      </c>
      <c r="D33" s="338" t="s">
        <v>136</v>
      </c>
      <c r="E33" s="342"/>
      <c r="F33" s="277"/>
      <c r="G33" s="277"/>
      <c r="H33" s="277"/>
      <c r="I33" s="277"/>
      <c r="J33" s="277"/>
      <c r="K33" s="277"/>
      <c r="L33" s="277"/>
      <c r="M33" s="277"/>
      <c r="N33" s="277"/>
      <c r="O33" s="277"/>
      <c r="P33" s="161">
        <f t="shared" si="5"/>
        <v>0</v>
      </c>
      <c r="Q33" s="68"/>
      <c r="R33" s="68"/>
      <c r="S33" s="74"/>
    </row>
    <row r="34" spans="1:19" ht="14.25" customHeight="1" x14ac:dyDescent="0.3">
      <c r="A34" s="103"/>
      <c r="B34" s="68"/>
      <c r="C34" s="336" t="s">
        <v>137</v>
      </c>
      <c r="D34" s="337" t="s">
        <v>138</v>
      </c>
      <c r="E34" s="338"/>
      <c r="F34" s="277"/>
      <c r="G34" s="277"/>
      <c r="H34" s="277"/>
      <c r="I34" s="277"/>
      <c r="J34" s="277"/>
      <c r="K34" s="277"/>
      <c r="L34" s="277"/>
      <c r="M34" s="277"/>
      <c r="N34" s="277"/>
      <c r="O34" s="277"/>
      <c r="P34" s="161">
        <f t="shared" si="5"/>
        <v>0</v>
      </c>
      <c r="Q34" s="68"/>
      <c r="R34" s="68"/>
      <c r="S34" s="68"/>
    </row>
    <row r="35" spans="1:19" ht="14.25" customHeight="1" x14ac:dyDescent="0.3">
      <c r="A35" s="103"/>
      <c r="B35" s="68"/>
      <c r="C35" s="336" t="s">
        <v>139</v>
      </c>
      <c r="D35" s="337" t="s">
        <v>140</v>
      </c>
      <c r="E35" s="338"/>
      <c r="F35" s="277"/>
      <c r="G35" s="277"/>
      <c r="H35" s="277"/>
      <c r="I35" s="277"/>
      <c r="J35" s="277"/>
      <c r="K35" s="277"/>
      <c r="L35" s="277"/>
      <c r="M35" s="277"/>
      <c r="N35" s="277"/>
      <c r="O35" s="277"/>
      <c r="P35" s="161">
        <f t="shared" si="5"/>
        <v>0</v>
      </c>
      <c r="Q35" s="68"/>
      <c r="R35" s="68"/>
      <c r="S35" s="68"/>
    </row>
    <row r="36" spans="1:19" ht="14.25" customHeight="1" x14ac:dyDescent="0.3">
      <c r="A36" s="103"/>
      <c r="B36" s="68"/>
      <c r="C36" s="336" t="s">
        <v>141</v>
      </c>
      <c r="D36" s="337" t="s">
        <v>142</v>
      </c>
      <c r="E36" s="338"/>
      <c r="F36" s="277"/>
      <c r="G36" s="277"/>
      <c r="H36" s="277"/>
      <c r="I36" s="277"/>
      <c r="J36" s="277"/>
      <c r="K36" s="277"/>
      <c r="L36" s="277"/>
      <c r="M36" s="277"/>
      <c r="N36" s="277"/>
      <c r="O36" s="277"/>
      <c r="P36" s="161">
        <f t="shared" si="5"/>
        <v>0</v>
      </c>
      <c r="Q36" s="68"/>
      <c r="R36" s="68"/>
      <c r="S36" s="74"/>
    </row>
    <row r="37" spans="1:19" s="78" customFormat="1" ht="14.25" customHeight="1" x14ac:dyDescent="0.3">
      <c r="A37" s="103"/>
      <c r="B37" s="68"/>
      <c r="C37" s="336" t="s">
        <v>143</v>
      </c>
      <c r="D37" s="337" t="s">
        <v>144</v>
      </c>
      <c r="E37" s="338"/>
      <c r="F37" s="277"/>
      <c r="G37" s="277"/>
      <c r="H37" s="277"/>
      <c r="I37" s="277"/>
      <c r="J37" s="277"/>
      <c r="K37" s="277"/>
      <c r="L37" s="277"/>
      <c r="M37" s="277"/>
      <c r="N37" s="277"/>
      <c r="O37" s="277"/>
      <c r="P37" s="161">
        <f t="shared" si="5"/>
        <v>0</v>
      </c>
      <c r="Q37" s="74"/>
      <c r="R37" s="74"/>
      <c r="S37" s="74"/>
    </row>
    <row r="38" spans="1:19" ht="14.25" customHeight="1" x14ac:dyDescent="0.3">
      <c r="A38" s="103"/>
      <c r="B38" s="68"/>
      <c r="C38" s="336" t="s">
        <v>145</v>
      </c>
      <c r="D38" s="337" t="s">
        <v>146</v>
      </c>
      <c r="E38" s="338"/>
      <c r="F38" s="277"/>
      <c r="G38" s="277"/>
      <c r="H38" s="277"/>
      <c r="I38" s="277"/>
      <c r="J38" s="277"/>
      <c r="K38" s="277"/>
      <c r="L38" s="277"/>
      <c r="M38" s="277"/>
      <c r="N38" s="277"/>
      <c r="O38" s="277"/>
      <c r="P38" s="161">
        <f t="shared" si="5"/>
        <v>0</v>
      </c>
      <c r="Q38" s="68"/>
      <c r="R38" s="68"/>
      <c r="S38" s="74"/>
    </row>
    <row r="39" spans="1:19" ht="14.25" customHeight="1" x14ac:dyDescent="0.3">
      <c r="A39" s="105"/>
      <c r="B39" s="68"/>
      <c r="C39" s="336" t="s">
        <v>147</v>
      </c>
      <c r="D39" s="337" t="s">
        <v>148</v>
      </c>
      <c r="E39" s="338"/>
      <c r="F39" s="277"/>
      <c r="G39" s="277"/>
      <c r="H39" s="277"/>
      <c r="I39" s="277"/>
      <c r="J39" s="277"/>
      <c r="K39" s="277"/>
      <c r="L39" s="277"/>
      <c r="M39" s="277"/>
      <c r="N39" s="277"/>
      <c r="O39" s="277"/>
      <c r="P39" s="161">
        <f t="shared" si="5"/>
        <v>0</v>
      </c>
      <c r="Q39" s="68"/>
      <c r="R39" s="68"/>
      <c r="S39" s="74"/>
    </row>
    <row r="40" spans="1:19" s="78" customFormat="1" ht="14.25" customHeight="1" x14ac:dyDescent="0.3">
      <c r="A40" s="103"/>
      <c r="B40" s="68"/>
      <c r="C40" s="336"/>
      <c r="D40" s="337"/>
      <c r="E40" s="338"/>
      <c r="F40" s="277"/>
      <c r="G40" s="277"/>
      <c r="H40" s="277"/>
      <c r="I40" s="277"/>
      <c r="J40" s="277"/>
      <c r="K40" s="277"/>
      <c r="L40" s="277"/>
      <c r="M40" s="277"/>
      <c r="N40" s="277"/>
      <c r="O40" s="277"/>
      <c r="P40" s="161">
        <f t="shared" si="5"/>
        <v>0</v>
      </c>
      <c r="Q40" s="74"/>
      <c r="R40" s="74"/>
      <c r="S40" s="68"/>
    </row>
    <row r="41" spans="1:19" s="78" customFormat="1" ht="14.25" customHeight="1" x14ac:dyDescent="0.3">
      <c r="A41" s="103"/>
      <c r="B41" s="68"/>
      <c r="C41" s="336"/>
      <c r="D41" s="337"/>
      <c r="E41" s="338"/>
      <c r="F41" s="277"/>
      <c r="G41" s="277"/>
      <c r="H41" s="277"/>
      <c r="I41" s="277"/>
      <c r="J41" s="277"/>
      <c r="K41" s="277"/>
      <c r="L41" s="277"/>
      <c r="M41" s="277"/>
      <c r="N41" s="277"/>
      <c r="O41" s="277"/>
      <c r="P41" s="161">
        <f t="shared" si="5"/>
        <v>0</v>
      </c>
      <c r="Q41" s="74"/>
      <c r="R41" s="74"/>
      <c r="S41" s="68"/>
    </row>
    <row r="42" spans="1:19" s="78" customFormat="1" ht="14.25" customHeight="1" x14ac:dyDescent="0.3">
      <c r="A42" s="105"/>
      <c r="B42" s="68"/>
      <c r="C42" s="425" t="s">
        <v>174</v>
      </c>
      <c r="D42" s="426"/>
      <c r="E42" s="343"/>
      <c r="F42" s="130">
        <f>SUM(F30:F41)</f>
        <v>0</v>
      </c>
      <c r="G42" s="130">
        <f t="shared" ref="G42:N42" si="6">SUM(G30:G41)</f>
        <v>0</v>
      </c>
      <c r="H42" s="130">
        <f t="shared" si="6"/>
        <v>0</v>
      </c>
      <c r="I42" s="130">
        <f t="shared" si="6"/>
        <v>0</v>
      </c>
      <c r="J42" s="130">
        <f t="shared" si="6"/>
        <v>0</v>
      </c>
      <c r="K42" s="130">
        <f t="shared" si="6"/>
        <v>0</v>
      </c>
      <c r="L42" s="130">
        <f t="shared" si="6"/>
        <v>0</v>
      </c>
      <c r="M42" s="130">
        <f t="shared" si="6"/>
        <v>0</v>
      </c>
      <c r="N42" s="130">
        <f t="shared" si="6"/>
        <v>0</v>
      </c>
      <c r="O42" s="130">
        <f>SUM(O30:O41)</f>
        <v>0</v>
      </c>
      <c r="P42" s="131">
        <f t="shared" si="5"/>
        <v>0</v>
      </c>
      <c r="Q42" s="74"/>
      <c r="R42" s="74"/>
      <c r="S42" s="68"/>
    </row>
    <row r="43" spans="1:19" s="78" customFormat="1" ht="14.25" customHeight="1" x14ac:dyDescent="0.3">
      <c r="A43" s="105"/>
      <c r="B43" s="68"/>
      <c r="C43" s="340"/>
      <c r="D43" s="344"/>
      <c r="E43" s="345"/>
      <c r="F43" s="346"/>
      <c r="G43" s="331"/>
      <c r="H43" s="340"/>
      <c r="I43" s="331"/>
      <c r="J43" s="340"/>
      <c r="K43" s="331"/>
      <c r="L43" s="340"/>
      <c r="M43" s="331"/>
      <c r="N43" s="340"/>
      <c r="O43" s="331"/>
      <c r="P43" s="347"/>
      <c r="Q43" s="74"/>
      <c r="R43" s="74"/>
      <c r="S43" s="68"/>
    </row>
    <row r="44" spans="1:19" ht="14.25" customHeight="1" x14ac:dyDescent="0.3">
      <c r="A44" s="105"/>
      <c r="B44" s="68"/>
      <c r="C44" s="120" t="s">
        <v>150</v>
      </c>
      <c r="D44" s="331"/>
      <c r="E44" s="348"/>
      <c r="F44" s="349"/>
      <c r="G44" s="349"/>
      <c r="H44" s="349"/>
      <c r="I44" s="349"/>
      <c r="J44" s="349"/>
      <c r="K44" s="350"/>
      <c r="L44" s="350"/>
      <c r="M44" s="350"/>
      <c r="N44" s="350"/>
      <c r="O44" s="350"/>
      <c r="P44" s="347"/>
      <c r="Q44" s="68"/>
      <c r="R44" s="68"/>
      <c r="S44" s="68"/>
    </row>
    <row r="45" spans="1:19" ht="14.25" customHeight="1" x14ac:dyDescent="0.3">
      <c r="A45" s="105"/>
      <c r="B45" s="68"/>
      <c r="C45" s="336" t="s">
        <v>151</v>
      </c>
      <c r="D45" s="337" t="s">
        <v>152</v>
      </c>
      <c r="E45" s="342"/>
      <c r="F45" s="277"/>
      <c r="G45" s="277"/>
      <c r="H45" s="277"/>
      <c r="I45" s="277"/>
      <c r="J45" s="277"/>
      <c r="K45" s="277"/>
      <c r="L45" s="277"/>
      <c r="M45" s="277"/>
      <c r="N45" s="277"/>
      <c r="O45" s="277"/>
      <c r="P45" s="161">
        <f t="shared" ref="P45:P57" si="7">SUM(F45:O45)</f>
        <v>0</v>
      </c>
      <c r="Q45" s="68"/>
      <c r="R45" s="68"/>
      <c r="S45" s="68"/>
    </row>
    <row r="46" spans="1:19" ht="14.25" customHeight="1" x14ac:dyDescent="0.3">
      <c r="A46" s="103"/>
      <c r="B46" s="68"/>
      <c r="C46" s="336" t="s">
        <v>153</v>
      </c>
      <c r="D46" s="337" t="s">
        <v>154</v>
      </c>
      <c r="E46" s="342"/>
      <c r="F46" s="277"/>
      <c r="G46" s="277"/>
      <c r="H46" s="277"/>
      <c r="I46" s="277"/>
      <c r="J46" s="277"/>
      <c r="K46" s="277"/>
      <c r="L46" s="277"/>
      <c r="M46" s="277"/>
      <c r="N46" s="277"/>
      <c r="O46" s="277"/>
      <c r="P46" s="161">
        <f t="shared" si="7"/>
        <v>0</v>
      </c>
      <c r="Q46" s="68"/>
      <c r="R46" s="68"/>
      <c r="S46" s="68"/>
    </row>
    <row r="47" spans="1:19" ht="14.25" customHeight="1" x14ac:dyDescent="0.3">
      <c r="A47" s="103"/>
      <c r="B47" s="68"/>
      <c r="C47" s="336" t="s">
        <v>155</v>
      </c>
      <c r="D47" s="337" t="s">
        <v>156</v>
      </c>
      <c r="E47" s="342"/>
      <c r="F47" s="277"/>
      <c r="G47" s="277"/>
      <c r="H47" s="277"/>
      <c r="I47" s="277"/>
      <c r="J47" s="277"/>
      <c r="K47" s="277"/>
      <c r="L47" s="277"/>
      <c r="M47" s="277"/>
      <c r="N47" s="277"/>
      <c r="O47" s="277"/>
      <c r="P47" s="161">
        <f t="shared" si="7"/>
        <v>0</v>
      </c>
      <c r="Q47" s="68"/>
      <c r="R47" s="68"/>
      <c r="S47" s="68"/>
    </row>
    <row r="48" spans="1:19" ht="14.25" customHeight="1" x14ac:dyDescent="0.3">
      <c r="A48" s="103"/>
      <c r="B48" s="68"/>
      <c r="C48" s="336" t="s">
        <v>157</v>
      </c>
      <c r="D48" s="337" t="s">
        <v>158</v>
      </c>
      <c r="E48" s="342"/>
      <c r="F48" s="277"/>
      <c r="G48" s="277"/>
      <c r="H48" s="277"/>
      <c r="I48" s="277"/>
      <c r="J48" s="277"/>
      <c r="K48" s="277"/>
      <c r="L48" s="277"/>
      <c r="M48" s="277"/>
      <c r="N48" s="277"/>
      <c r="O48" s="277"/>
      <c r="P48" s="161">
        <f t="shared" si="7"/>
        <v>0</v>
      </c>
      <c r="Q48" s="68"/>
      <c r="R48" s="68"/>
      <c r="S48" s="68"/>
    </row>
    <row r="49" spans="1:19" ht="14.25" customHeight="1" x14ac:dyDescent="0.3">
      <c r="A49" s="103"/>
      <c r="B49" s="68"/>
      <c r="C49" s="351" t="s">
        <v>121</v>
      </c>
      <c r="D49" s="352"/>
      <c r="E49" s="342"/>
      <c r="F49" s="277"/>
      <c r="G49" s="277"/>
      <c r="H49" s="277"/>
      <c r="I49" s="277"/>
      <c r="J49" s="277"/>
      <c r="K49" s="277"/>
      <c r="L49" s="277"/>
      <c r="M49" s="277"/>
      <c r="N49" s="277"/>
      <c r="O49" s="277"/>
      <c r="P49" s="161">
        <f t="shared" si="7"/>
        <v>0</v>
      </c>
      <c r="Q49" s="68"/>
      <c r="R49" s="68"/>
      <c r="S49" s="68"/>
    </row>
    <row r="50" spans="1:19" ht="14.25" customHeight="1" x14ac:dyDescent="0.3">
      <c r="A50" s="103"/>
      <c r="B50" s="68"/>
      <c r="C50" s="351" t="s">
        <v>122</v>
      </c>
      <c r="D50" s="352"/>
      <c r="E50" s="342"/>
      <c r="F50" s="277"/>
      <c r="G50" s="277"/>
      <c r="H50" s="277"/>
      <c r="I50" s="277"/>
      <c r="J50" s="277"/>
      <c r="K50" s="277"/>
      <c r="L50" s="277"/>
      <c r="M50" s="277"/>
      <c r="N50" s="277"/>
      <c r="O50" s="277"/>
      <c r="P50" s="161">
        <f t="shared" si="7"/>
        <v>0</v>
      </c>
      <c r="Q50" s="68"/>
      <c r="R50" s="68"/>
      <c r="S50" s="68"/>
    </row>
    <row r="51" spans="1:19" ht="14.25" customHeight="1" x14ac:dyDescent="0.3">
      <c r="A51" s="103"/>
      <c r="B51" s="68"/>
      <c r="C51" s="351" t="s">
        <v>123</v>
      </c>
      <c r="D51" s="353"/>
      <c r="E51" s="342"/>
      <c r="F51" s="277"/>
      <c r="G51" s="277"/>
      <c r="H51" s="277"/>
      <c r="I51" s="277"/>
      <c r="J51" s="277"/>
      <c r="K51" s="277"/>
      <c r="L51" s="277"/>
      <c r="M51" s="277"/>
      <c r="N51" s="277"/>
      <c r="O51" s="277"/>
      <c r="P51" s="161">
        <f t="shared" si="7"/>
        <v>0</v>
      </c>
      <c r="Q51" s="68"/>
      <c r="R51" s="68"/>
      <c r="S51" s="68"/>
    </row>
    <row r="52" spans="1:19" ht="14.25" customHeight="1" x14ac:dyDescent="0.3">
      <c r="A52" s="103"/>
      <c r="B52" s="68"/>
      <c r="C52" s="354" t="s">
        <v>124</v>
      </c>
      <c r="D52" s="355"/>
      <c r="E52" s="356"/>
      <c r="F52" s="277"/>
      <c r="G52" s="277"/>
      <c r="H52" s="277"/>
      <c r="I52" s="277"/>
      <c r="J52" s="277"/>
      <c r="K52" s="277"/>
      <c r="L52" s="277"/>
      <c r="M52" s="277"/>
      <c r="N52" s="277"/>
      <c r="O52" s="277"/>
      <c r="P52" s="161">
        <f t="shared" si="7"/>
        <v>0</v>
      </c>
      <c r="Q52" s="68"/>
      <c r="R52" s="68"/>
      <c r="S52" s="68"/>
    </row>
    <row r="53" spans="1:19" ht="14.25" customHeight="1" x14ac:dyDescent="0.3">
      <c r="A53" s="103"/>
      <c r="B53" s="68"/>
      <c r="C53" s="354" t="s">
        <v>159</v>
      </c>
      <c r="D53" s="355"/>
      <c r="E53" s="356"/>
      <c r="F53" s="277"/>
      <c r="G53" s="277"/>
      <c r="H53" s="277"/>
      <c r="I53" s="277"/>
      <c r="J53" s="277"/>
      <c r="K53" s="277"/>
      <c r="L53" s="277"/>
      <c r="M53" s="277"/>
      <c r="N53" s="277"/>
      <c r="O53" s="277"/>
      <c r="P53" s="161">
        <f t="shared" si="7"/>
        <v>0</v>
      </c>
      <c r="Q53" s="68"/>
      <c r="R53" s="68"/>
      <c r="S53" s="68"/>
    </row>
    <row r="54" spans="1:19" ht="14.25" customHeight="1" x14ac:dyDescent="0.3">
      <c r="A54" s="103"/>
      <c r="B54" s="68"/>
      <c r="C54" s="336" t="s">
        <v>160</v>
      </c>
      <c r="D54" s="357"/>
      <c r="E54" s="342"/>
      <c r="F54" s="277"/>
      <c r="G54" s="277"/>
      <c r="H54" s="277"/>
      <c r="I54" s="277"/>
      <c r="J54" s="277"/>
      <c r="K54" s="277"/>
      <c r="L54" s="277"/>
      <c r="M54" s="277"/>
      <c r="N54" s="277"/>
      <c r="O54" s="277"/>
      <c r="P54" s="161">
        <f t="shared" si="7"/>
        <v>0</v>
      </c>
      <c r="Q54" s="68"/>
      <c r="R54" s="68"/>
      <c r="S54" s="68"/>
    </row>
    <row r="55" spans="1:19" ht="14.25" customHeight="1" x14ac:dyDescent="0.3">
      <c r="A55" s="103"/>
      <c r="B55" s="68"/>
      <c r="C55" s="336"/>
      <c r="D55" s="337"/>
      <c r="E55" s="337"/>
      <c r="F55" s="277"/>
      <c r="G55" s="277"/>
      <c r="H55" s="277"/>
      <c r="I55" s="277"/>
      <c r="J55" s="277"/>
      <c r="K55" s="277"/>
      <c r="L55" s="277"/>
      <c r="M55" s="277"/>
      <c r="N55" s="277"/>
      <c r="O55" s="277"/>
      <c r="P55" s="161">
        <f t="shared" si="7"/>
        <v>0</v>
      </c>
      <c r="Q55" s="68"/>
      <c r="R55" s="68"/>
      <c r="S55" s="84"/>
    </row>
    <row r="56" spans="1:19" ht="14.25" customHeight="1" x14ac:dyDescent="0.3">
      <c r="A56" s="103"/>
      <c r="B56" s="68"/>
      <c r="C56" s="336"/>
      <c r="D56" s="337"/>
      <c r="E56" s="337"/>
      <c r="F56" s="277"/>
      <c r="G56" s="277"/>
      <c r="H56" s="277"/>
      <c r="I56" s="277"/>
      <c r="J56" s="277"/>
      <c r="K56" s="277"/>
      <c r="L56" s="277"/>
      <c r="M56" s="277"/>
      <c r="N56" s="277"/>
      <c r="O56" s="277"/>
      <c r="P56" s="161">
        <f t="shared" si="7"/>
        <v>0</v>
      </c>
      <c r="Q56" s="68"/>
      <c r="R56" s="68"/>
      <c r="S56" s="68"/>
    </row>
    <row r="57" spans="1:19" ht="14.25" customHeight="1" x14ac:dyDescent="0.3">
      <c r="A57" s="103"/>
      <c r="B57" s="68"/>
      <c r="C57" s="425" t="s">
        <v>175</v>
      </c>
      <c r="D57" s="426"/>
      <c r="E57" s="339"/>
      <c r="F57" s="130">
        <f>SUM(F45:F56)</f>
        <v>0</v>
      </c>
      <c r="G57" s="130">
        <f t="shared" ref="G57:O57" si="8">SUM(G45:G56)</f>
        <v>0</v>
      </c>
      <c r="H57" s="130">
        <f t="shared" si="8"/>
        <v>0</v>
      </c>
      <c r="I57" s="130">
        <f t="shared" si="8"/>
        <v>0</v>
      </c>
      <c r="J57" s="130">
        <f t="shared" si="8"/>
        <v>0</v>
      </c>
      <c r="K57" s="130">
        <f t="shared" si="8"/>
        <v>0</v>
      </c>
      <c r="L57" s="130">
        <f t="shared" si="8"/>
        <v>0</v>
      </c>
      <c r="M57" s="130">
        <f t="shared" si="8"/>
        <v>0</v>
      </c>
      <c r="N57" s="130">
        <f t="shared" si="8"/>
        <v>0</v>
      </c>
      <c r="O57" s="130">
        <f t="shared" si="8"/>
        <v>0</v>
      </c>
      <c r="P57" s="131">
        <f t="shared" si="7"/>
        <v>0</v>
      </c>
      <c r="Q57" s="68"/>
      <c r="R57" s="68"/>
      <c r="S57" s="68"/>
    </row>
    <row r="58" spans="1:19" ht="14.25" customHeight="1" x14ac:dyDescent="0.3">
      <c r="A58" s="103"/>
      <c r="B58" s="68"/>
      <c r="C58" s="358"/>
      <c r="D58" s="358"/>
      <c r="E58" s="358"/>
      <c r="F58" s="359"/>
      <c r="G58" s="359"/>
      <c r="H58" s="359"/>
      <c r="I58" s="359"/>
      <c r="J58" s="359"/>
      <c r="K58" s="359"/>
      <c r="L58" s="359"/>
      <c r="M58" s="359"/>
      <c r="N58" s="359"/>
      <c r="O58" s="359"/>
      <c r="P58" s="359"/>
      <c r="Q58" s="68"/>
      <c r="R58" s="68"/>
      <c r="S58" s="68"/>
    </row>
    <row r="59" spans="1:19" s="79" customFormat="1" ht="14.25" customHeight="1" x14ac:dyDescent="0.3">
      <c r="A59" s="103"/>
      <c r="B59" s="68"/>
      <c r="C59" s="112"/>
      <c r="D59" s="358"/>
      <c r="E59" s="358"/>
      <c r="F59" s="68"/>
      <c r="G59" s="68"/>
      <c r="H59" s="68"/>
      <c r="I59" s="68"/>
      <c r="J59" s="68"/>
      <c r="K59" s="68"/>
      <c r="L59" s="68"/>
      <c r="M59" s="68"/>
      <c r="N59" s="68"/>
      <c r="O59" s="68"/>
      <c r="P59" s="68"/>
      <c r="Q59" s="359"/>
      <c r="R59" s="359"/>
      <c r="S59" s="68"/>
    </row>
    <row r="60" spans="1:19" ht="14.25" customHeight="1" outlineLevel="1" x14ac:dyDescent="0.35">
      <c r="A60" s="103"/>
      <c r="B60" s="68"/>
      <c r="C60" s="234" t="s">
        <v>162</v>
      </c>
      <c r="D60" s="360"/>
      <c r="E60" s="360"/>
      <c r="F60" s="191"/>
      <c r="G60" s="191"/>
      <c r="H60" s="191"/>
      <c r="I60" s="191"/>
      <c r="J60" s="191"/>
      <c r="K60" s="191"/>
      <c r="L60" s="191"/>
      <c r="M60" s="191"/>
      <c r="N60" s="191"/>
      <c r="O60" s="191"/>
      <c r="P60" s="191"/>
      <c r="Q60" s="68"/>
      <c r="R60" s="68"/>
      <c r="S60" s="68"/>
    </row>
    <row r="61" spans="1:19" ht="14.25" customHeight="1" outlineLevel="1" x14ac:dyDescent="0.35">
      <c r="A61" s="103"/>
      <c r="B61" s="68"/>
      <c r="C61" s="235"/>
      <c r="D61" s="358"/>
      <c r="E61" s="358"/>
      <c r="F61" s="68"/>
      <c r="G61" s="68"/>
      <c r="H61" s="68"/>
      <c r="I61" s="68"/>
      <c r="J61" s="68"/>
      <c r="K61" s="68"/>
      <c r="L61" s="68"/>
      <c r="M61" s="68"/>
      <c r="N61" s="68"/>
      <c r="O61" s="68"/>
      <c r="P61" s="68"/>
      <c r="Q61" s="68"/>
      <c r="R61" s="68"/>
      <c r="S61" s="68"/>
    </row>
    <row r="62" spans="1:19" ht="14.25" customHeight="1" outlineLevel="1" thickBot="1" x14ac:dyDescent="0.35">
      <c r="A62" s="103"/>
      <c r="B62" s="68"/>
      <c r="C62" s="157" t="s">
        <v>163</v>
      </c>
      <c r="D62" s="331"/>
      <c r="E62" s="361"/>
      <c r="F62" s="68"/>
      <c r="G62" s="276"/>
      <c r="H62" s="68"/>
      <c r="I62" s="68"/>
      <c r="J62" s="68"/>
      <c r="K62" s="68"/>
      <c r="L62" s="68"/>
      <c r="M62" s="68"/>
      <c r="N62" s="68"/>
      <c r="O62" s="68"/>
      <c r="P62" s="68"/>
      <c r="Q62" s="68"/>
      <c r="R62" s="68"/>
      <c r="S62" s="68"/>
    </row>
    <row r="63" spans="1:19" ht="14.25" customHeight="1" outlineLevel="1" x14ac:dyDescent="0.3">
      <c r="A63" s="103"/>
      <c r="B63" s="68"/>
      <c r="C63" s="115" t="s">
        <v>102</v>
      </c>
      <c r="D63" s="116" t="s">
        <v>103</v>
      </c>
      <c r="E63" s="193" t="s">
        <v>104</v>
      </c>
      <c r="F63" s="68"/>
      <c r="G63" s="68"/>
      <c r="H63" s="68"/>
      <c r="I63" s="68"/>
      <c r="J63" s="68"/>
      <c r="K63" s="68"/>
      <c r="L63" s="68"/>
      <c r="M63" s="68"/>
      <c r="N63" s="68"/>
      <c r="O63" s="68"/>
      <c r="P63" s="68"/>
      <c r="Q63" s="68"/>
      <c r="R63" s="68"/>
      <c r="S63" s="68"/>
    </row>
    <row r="64" spans="1:19" ht="14.25" customHeight="1" outlineLevel="1" x14ac:dyDescent="0.3">
      <c r="A64" s="103"/>
      <c r="B64" s="68"/>
      <c r="C64" s="417" t="s">
        <v>165</v>
      </c>
      <c r="D64" s="418"/>
      <c r="E64" s="419"/>
      <c r="F64" s="68"/>
      <c r="G64" s="68"/>
      <c r="H64" s="68"/>
      <c r="I64" s="68"/>
      <c r="J64" s="68"/>
      <c r="K64" s="68"/>
      <c r="L64" s="68"/>
      <c r="M64" s="68"/>
      <c r="N64" s="68"/>
      <c r="O64" s="68"/>
      <c r="P64" s="68"/>
      <c r="Q64" s="68"/>
      <c r="R64" s="68"/>
      <c r="S64" s="68"/>
    </row>
    <row r="65" spans="1:19" ht="14.25" customHeight="1" outlineLevel="1" x14ac:dyDescent="0.3">
      <c r="A65" s="103"/>
      <c r="B65" s="68"/>
      <c r="C65" s="336"/>
      <c r="D65" s="337"/>
      <c r="E65" s="337"/>
      <c r="F65" s="68"/>
      <c r="G65" s="68"/>
      <c r="H65" s="68"/>
      <c r="I65" s="68"/>
      <c r="J65" s="68"/>
      <c r="K65" s="68"/>
      <c r="L65" s="68"/>
      <c r="M65" s="68"/>
      <c r="N65" s="68"/>
      <c r="O65" s="68"/>
      <c r="P65" s="68"/>
      <c r="Q65" s="68"/>
      <c r="R65" s="68"/>
      <c r="S65" s="68"/>
    </row>
    <row r="66" spans="1:19" ht="14.25" customHeight="1" x14ac:dyDescent="0.3">
      <c r="A66" s="103"/>
      <c r="B66" s="68"/>
      <c r="C66" s="336"/>
      <c r="D66" s="337"/>
      <c r="E66" s="337"/>
      <c r="F66" s="68"/>
      <c r="G66" s="68"/>
      <c r="H66" s="68"/>
      <c r="I66" s="68"/>
      <c r="J66" s="68"/>
      <c r="K66" s="68"/>
      <c r="L66" s="68"/>
      <c r="M66" s="68"/>
      <c r="N66" s="68"/>
      <c r="O66" s="68"/>
      <c r="P66" s="68"/>
      <c r="Q66" s="68"/>
      <c r="R66" s="68"/>
      <c r="S66" s="68"/>
    </row>
    <row r="67" spans="1:19" ht="14.25" customHeight="1" x14ac:dyDescent="0.3">
      <c r="A67" s="103"/>
      <c r="B67" s="68"/>
      <c r="C67" s="336"/>
      <c r="D67" s="338"/>
      <c r="E67" s="338"/>
      <c r="F67" s="68"/>
      <c r="G67" s="68"/>
      <c r="H67" s="68"/>
      <c r="I67" s="68"/>
      <c r="J67" s="68"/>
      <c r="K67" s="68"/>
      <c r="L67" s="68"/>
      <c r="M67" s="68"/>
      <c r="N67" s="68"/>
      <c r="O67" s="68"/>
      <c r="P67" s="68"/>
      <c r="Q67" s="68"/>
      <c r="R67" s="68"/>
      <c r="S67" s="68"/>
    </row>
    <row r="68" spans="1:19" ht="14.25" customHeight="1" x14ac:dyDescent="0.3">
      <c r="A68" s="103"/>
      <c r="B68" s="68"/>
      <c r="C68" s="417" t="s">
        <v>166</v>
      </c>
      <c r="D68" s="418"/>
      <c r="E68" s="419"/>
      <c r="F68" s="68"/>
      <c r="G68" s="68"/>
      <c r="H68" s="68"/>
      <c r="I68" s="68"/>
      <c r="J68" s="68"/>
      <c r="K68" s="68"/>
      <c r="L68" s="68"/>
      <c r="M68" s="68"/>
      <c r="N68" s="68"/>
      <c r="O68" s="68"/>
      <c r="P68" s="68"/>
      <c r="Q68" s="68"/>
      <c r="R68" s="68"/>
      <c r="S68" s="68"/>
    </row>
    <row r="69" spans="1:19" ht="14.25" customHeight="1" x14ac:dyDescent="0.3">
      <c r="A69" s="103"/>
      <c r="B69" s="68"/>
      <c r="C69" s="336"/>
      <c r="D69" s="337"/>
      <c r="E69" s="337"/>
      <c r="F69" s="68"/>
      <c r="G69" s="68"/>
      <c r="H69" s="68"/>
      <c r="I69" s="68"/>
      <c r="J69" s="68"/>
      <c r="K69" s="68"/>
      <c r="L69" s="68"/>
      <c r="M69" s="68"/>
      <c r="N69" s="68"/>
      <c r="O69" s="68"/>
      <c r="P69" s="68"/>
      <c r="Q69" s="68"/>
      <c r="R69" s="68"/>
      <c r="S69" s="68"/>
    </row>
    <row r="70" spans="1:19" ht="14.25" customHeight="1" x14ac:dyDescent="0.3">
      <c r="A70" s="103"/>
      <c r="B70" s="68"/>
      <c r="C70" s="336"/>
      <c r="D70" s="337"/>
      <c r="E70" s="337"/>
      <c r="F70" s="68"/>
      <c r="G70" s="68"/>
      <c r="H70" s="68"/>
      <c r="I70" s="68"/>
      <c r="J70" s="68"/>
      <c r="K70" s="68"/>
      <c r="L70" s="68"/>
      <c r="M70" s="68"/>
      <c r="N70" s="68"/>
      <c r="O70" s="68"/>
      <c r="P70" s="68"/>
      <c r="Q70" s="68"/>
      <c r="R70" s="68"/>
      <c r="S70" s="68"/>
    </row>
    <row r="71" spans="1:19" ht="14.25" customHeight="1" x14ac:dyDescent="0.3">
      <c r="A71" s="103"/>
      <c r="B71" s="68"/>
      <c r="C71" s="336"/>
      <c r="D71" s="337"/>
      <c r="E71" s="337"/>
      <c r="F71" s="68"/>
      <c r="G71" s="68"/>
      <c r="H71" s="68"/>
      <c r="I71" s="68"/>
      <c r="J71" s="68"/>
      <c r="K71" s="68"/>
      <c r="L71" s="68"/>
      <c r="M71" s="68"/>
      <c r="N71" s="68"/>
      <c r="O71" s="68"/>
      <c r="P71" s="68"/>
      <c r="Q71" s="68"/>
      <c r="R71" s="68"/>
      <c r="S71" s="68"/>
    </row>
    <row r="72" spans="1:19" ht="14.25" customHeight="1" x14ac:dyDescent="0.3">
      <c r="A72" s="103"/>
      <c r="B72" s="68"/>
      <c r="C72" s="417" t="s">
        <v>167</v>
      </c>
      <c r="D72" s="418"/>
      <c r="E72" s="419"/>
      <c r="F72" s="68"/>
      <c r="G72" s="68"/>
      <c r="H72" s="68"/>
      <c r="I72" s="68"/>
      <c r="J72" s="68"/>
      <c r="K72" s="68"/>
      <c r="L72" s="68"/>
      <c r="M72" s="68"/>
      <c r="N72" s="68"/>
      <c r="O72" s="68"/>
      <c r="P72" s="68"/>
      <c r="Q72" s="68"/>
      <c r="R72" s="68"/>
      <c r="S72" s="68"/>
    </row>
    <row r="73" spans="1:19" ht="14.25" customHeight="1" x14ac:dyDescent="0.3">
      <c r="A73" s="103"/>
      <c r="B73" s="68"/>
      <c r="C73" s="336"/>
      <c r="D73" s="337"/>
      <c r="E73" s="337"/>
      <c r="F73" s="68"/>
      <c r="G73" s="68"/>
      <c r="H73" s="68"/>
      <c r="I73" s="68"/>
      <c r="J73" s="68"/>
      <c r="K73" s="68"/>
      <c r="L73" s="68"/>
      <c r="M73" s="68"/>
      <c r="N73" s="68"/>
      <c r="O73" s="68"/>
      <c r="P73" s="68"/>
      <c r="Q73" s="68"/>
      <c r="R73" s="68"/>
      <c r="S73" s="68"/>
    </row>
    <row r="74" spans="1:19" ht="14.25" customHeight="1" x14ac:dyDescent="0.3">
      <c r="A74" s="103"/>
      <c r="B74" s="68"/>
      <c r="C74" s="336"/>
      <c r="D74" s="337"/>
      <c r="E74" s="337"/>
      <c r="F74" s="68"/>
      <c r="G74" s="68"/>
      <c r="H74" s="68"/>
      <c r="I74" s="68"/>
      <c r="J74" s="68"/>
      <c r="K74" s="68"/>
      <c r="L74" s="68"/>
      <c r="M74" s="68"/>
      <c r="N74" s="68"/>
      <c r="O74" s="68"/>
      <c r="P74" s="68"/>
      <c r="Q74" s="68"/>
      <c r="R74" s="68"/>
      <c r="S74" s="68"/>
    </row>
    <row r="75" spans="1:19" ht="14.25" customHeight="1" x14ac:dyDescent="0.3">
      <c r="A75" s="103"/>
      <c r="B75" s="68"/>
      <c r="C75" s="336"/>
      <c r="D75" s="337"/>
      <c r="E75" s="337"/>
      <c r="F75" s="68"/>
      <c r="G75" s="68"/>
      <c r="H75" s="68"/>
      <c r="I75" s="68"/>
      <c r="J75" s="68"/>
      <c r="K75" s="68"/>
      <c r="L75" s="68"/>
      <c r="M75" s="68"/>
      <c r="N75" s="68"/>
      <c r="O75" s="68"/>
      <c r="P75" s="68"/>
      <c r="Q75" s="68"/>
      <c r="R75" s="68"/>
      <c r="S75" s="68"/>
    </row>
    <row r="76" spans="1:19" ht="14.25" customHeight="1" x14ac:dyDescent="0.3">
      <c r="A76" s="103"/>
      <c r="B76" s="68"/>
      <c r="C76" s="358"/>
      <c r="D76" s="358"/>
      <c r="E76" s="358"/>
      <c r="F76" s="68"/>
      <c r="G76" s="68"/>
      <c r="H76" s="68"/>
      <c r="I76" s="68"/>
      <c r="J76" s="68"/>
      <c r="K76" s="68"/>
      <c r="L76" s="68"/>
      <c r="M76" s="68"/>
      <c r="N76" s="68"/>
      <c r="O76" s="68"/>
      <c r="P76" s="68"/>
      <c r="Q76" s="68"/>
      <c r="R76" s="68"/>
      <c r="S76" s="68"/>
    </row>
    <row r="77" spans="1:19" ht="14.25" customHeight="1" x14ac:dyDescent="0.3">
      <c r="A77" s="103"/>
      <c r="B77" s="68"/>
      <c r="C77" s="358"/>
      <c r="D77" s="358"/>
      <c r="E77" s="358"/>
      <c r="F77" s="68"/>
      <c r="G77" s="68"/>
      <c r="H77" s="68"/>
      <c r="I77" s="68"/>
      <c r="J77" s="68"/>
      <c r="K77" s="68"/>
      <c r="L77" s="68"/>
      <c r="M77" s="68"/>
      <c r="N77" s="68"/>
      <c r="O77" s="68"/>
      <c r="P77" s="68"/>
      <c r="Q77" s="68"/>
      <c r="R77" s="68"/>
      <c r="S77" s="68"/>
    </row>
    <row r="78" spans="1:19" ht="14.25" customHeight="1" x14ac:dyDescent="0.3">
      <c r="A78" s="103"/>
      <c r="B78" s="68"/>
      <c r="C78" s="358"/>
      <c r="D78" s="358"/>
      <c r="E78" s="358"/>
      <c r="F78" s="68"/>
      <c r="G78" s="68"/>
      <c r="H78" s="68"/>
      <c r="I78" s="68"/>
      <c r="J78" s="68"/>
      <c r="K78" s="68"/>
      <c r="L78" s="68"/>
      <c r="M78" s="68"/>
      <c r="N78" s="68"/>
      <c r="O78" s="68"/>
      <c r="P78" s="68"/>
      <c r="Q78" s="68"/>
      <c r="R78" s="68"/>
      <c r="S78" s="68"/>
    </row>
    <row r="79" spans="1:19" ht="14.25" customHeight="1" x14ac:dyDescent="0.3">
      <c r="A79" s="103"/>
      <c r="B79" s="68"/>
      <c r="C79" s="358"/>
      <c r="D79" s="358"/>
      <c r="E79" s="358"/>
      <c r="F79" s="68"/>
      <c r="G79" s="68"/>
      <c r="H79" s="68"/>
      <c r="I79" s="68"/>
      <c r="J79" s="68"/>
      <c r="K79" s="68"/>
      <c r="L79" s="68"/>
      <c r="M79" s="68"/>
      <c r="N79" s="68"/>
      <c r="O79" s="68"/>
      <c r="P79" s="68"/>
      <c r="Q79" s="68"/>
      <c r="R79" s="68"/>
      <c r="S79" s="68"/>
    </row>
    <row r="80" spans="1:19" ht="14" hidden="1" x14ac:dyDescent="0.3">
      <c r="A80" s="103"/>
      <c r="B80" s="68"/>
      <c r="C80" s="358"/>
      <c r="D80" s="358"/>
      <c r="E80" s="358"/>
      <c r="F80" s="68"/>
      <c r="G80" s="68"/>
      <c r="H80" s="68"/>
      <c r="I80" s="68"/>
      <c r="J80" s="68"/>
      <c r="K80" s="68"/>
      <c r="L80" s="68"/>
      <c r="M80" s="68"/>
      <c r="N80" s="68"/>
      <c r="O80" s="68"/>
      <c r="P80" s="68"/>
      <c r="Q80" s="68"/>
      <c r="R80" s="68"/>
      <c r="S80" s="68"/>
    </row>
    <row r="81" spans="1:19" ht="14" hidden="1" x14ac:dyDescent="0.3">
      <c r="A81" s="103"/>
      <c r="B81" s="68"/>
      <c r="C81" s="358"/>
      <c r="D81" s="358"/>
      <c r="E81" s="358"/>
      <c r="F81" s="68"/>
      <c r="G81" s="68"/>
      <c r="H81" s="68"/>
      <c r="I81" s="68"/>
      <c r="J81" s="68"/>
      <c r="K81" s="68"/>
      <c r="L81" s="68"/>
      <c r="M81" s="68"/>
      <c r="N81" s="68"/>
      <c r="O81" s="68"/>
      <c r="P81" s="68"/>
      <c r="Q81" s="68"/>
      <c r="R81" s="68"/>
      <c r="S81" s="68"/>
    </row>
    <row r="82" spans="1:19" ht="14" hidden="1" x14ac:dyDescent="0.3">
      <c r="A82" s="103"/>
      <c r="B82" s="68"/>
      <c r="C82" s="68"/>
      <c r="D82" s="68"/>
      <c r="E82" s="68"/>
      <c r="F82" s="68"/>
      <c r="G82" s="68"/>
      <c r="H82" s="68"/>
      <c r="I82" s="68"/>
      <c r="J82" s="68"/>
      <c r="K82" s="68"/>
      <c r="L82" s="68"/>
      <c r="M82" s="68"/>
      <c r="N82" s="68"/>
      <c r="O82" s="68"/>
      <c r="P82" s="68"/>
      <c r="Q82" s="68"/>
      <c r="R82" s="68"/>
      <c r="S82" s="68"/>
    </row>
    <row r="83" spans="1:19" ht="14" hidden="1" x14ac:dyDescent="0.3">
      <c r="A83" s="103"/>
      <c r="B83" s="68"/>
      <c r="C83" s="68"/>
      <c r="D83" s="68"/>
      <c r="E83" s="68"/>
      <c r="F83" s="68"/>
      <c r="G83" s="68"/>
      <c r="H83" s="68"/>
      <c r="I83" s="68"/>
      <c r="J83" s="68"/>
      <c r="K83" s="68"/>
      <c r="L83" s="68"/>
      <c r="M83" s="68"/>
      <c r="N83" s="68"/>
      <c r="O83" s="68"/>
      <c r="P83" s="68"/>
      <c r="Q83" s="68"/>
      <c r="R83" s="68"/>
      <c r="S83" s="68"/>
    </row>
    <row r="84" spans="1:19" ht="14" hidden="1" x14ac:dyDescent="0.3">
      <c r="A84" s="103"/>
      <c r="B84" s="68"/>
      <c r="C84" s="68"/>
      <c r="D84" s="68"/>
      <c r="E84" s="68"/>
      <c r="F84" s="68"/>
      <c r="G84" s="68"/>
      <c r="H84" s="68"/>
      <c r="I84" s="68"/>
      <c r="J84" s="68"/>
      <c r="K84" s="68"/>
      <c r="L84" s="68"/>
      <c r="M84" s="68"/>
      <c r="N84" s="68"/>
      <c r="O84" s="68"/>
      <c r="P84" s="68"/>
      <c r="Q84" s="68"/>
      <c r="R84" s="68"/>
      <c r="S84" s="68"/>
    </row>
    <row r="85" spans="1:19" ht="14" hidden="1" x14ac:dyDescent="0.3">
      <c r="A85" s="103"/>
      <c r="B85" s="68"/>
      <c r="C85" s="68"/>
      <c r="D85" s="68"/>
      <c r="E85" s="68"/>
      <c r="F85" s="68"/>
      <c r="G85" s="68"/>
      <c r="H85" s="68"/>
      <c r="I85" s="68"/>
      <c r="J85" s="68"/>
      <c r="K85" s="68"/>
      <c r="L85" s="68"/>
      <c r="M85" s="68"/>
      <c r="N85" s="68"/>
      <c r="O85" s="68"/>
      <c r="P85" s="68"/>
      <c r="Q85" s="68"/>
      <c r="R85" s="68"/>
      <c r="S85" s="68"/>
    </row>
    <row r="86" spans="1:19" ht="14" hidden="1" x14ac:dyDescent="0.3">
      <c r="A86" s="103"/>
      <c r="B86" s="68"/>
      <c r="C86" s="68"/>
      <c r="D86" s="68"/>
      <c r="E86" s="68"/>
      <c r="F86" s="68"/>
      <c r="G86" s="68"/>
      <c r="H86" s="68"/>
      <c r="I86" s="68"/>
      <c r="J86" s="68"/>
      <c r="K86" s="68"/>
      <c r="L86" s="68"/>
      <c r="M86" s="68"/>
      <c r="N86" s="68"/>
      <c r="O86" s="68"/>
      <c r="P86" s="68"/>
      <c r="Q86" s="68"/>
      <c r="R86" s="68"/>
      <c r="S86" s="68"/>
    </row>
    <row r="87" spans="1:19" ht="14" hidden="1" x14ac:dyDescent="0.3">
      <c r="A87" s="103"/>
      <c r="B87" s="68"/>
      <c r="C87" s="68"/>
      <c r="D87" s="68"/>
      <c r="E87" s="68"/>
      <c r="F87" s="68"/>
      <c r="G87" s="68"/>
      <c r="H87" s="68"/>
      <c r="I87" s="68"/>
      <c r="J87" s="68"/>
      <c r="K87" s="68"/>
      <c r="L87" s="68"/>
      <c r="M87" s="68"/>
      <c r="N87" s="68"/>
      <c r="O87" s="68"/>
      <c r="P87" s="68"/>
      <c r="Q87" s="68"/>
      <c r="R87" s="68"/>
      <c r="S87" s="68"/>
    </row>
    <row r="88" spans="1:19" ht="14" hidden="1" x14ac:dyDescent="0.3">
      <c r="A88" s="103"/>
      <c r="B88" s="68"/>
      <c r="C88" s="68"/>
      <c r="D88" s="68"/>
      <c r="E88" s="68"/>
      <c r="F88" s="68"/>
      <c r="G88" s="68"/>
      <c r="H88" s="68"/>
      <c r="I88" s="68"/>
      <c r="J88" s="68"/>
      <c r="K88" s="68"/>
      <c r="L88" s="68"/>
      <c r="M88" s="68"/>
      <c r="N88" s="68"/>
      <c r="O88" s="68"/>
      <c r="P88" s="68"/>
      <c r="Q88" s="68"/>
      <c r="R88" s="68"/>
      <c r="S88" s="68"/>
    </row>
    <row r="89" spans="1:19" ht="14" hidden="1" x14ac:dyDescent="0.3">
      <c r="A89" s="103"/>
      <c r="B89" s="68"/>
      <c r="C89" s="68"/>
      <c r="D89" s="68"/>
      <c r="E89" s="68"/>
      <c r="F89" s="68"/>
      <c r="G89" s="68"/>
      <c r="H89" s="68"/>
      <c r="I89" s="68"/>
      <c r="J89" s="68"/>
      <c r="K89" s="68"/>
      <c r="L89" s="68"/>
      <c r="M89" s="68"/>
      <c r="N89" s="68"/>
      <c r="O89" s="68"/>
      <c r="P89" s="68"/>
      <c r="Q89" s="68"/>
      <c r="R89" s="68"/>
      <c r="S89" s="68"/>
    </row>
    <row r="90" spans="1:19" ht="14" hidden="1" x14ac:dyDescent="0.3">
      <c r="A90" s="103"/>
      <c r="B90" s="68"/>
      <c r="C90" s="68"/>
      <c r="D90" s="68"/>
      <c r="E90" s="68"/>
      <c r="F90" s="68"/>
      <c r="G90" s="68"/>
      <c r="H90" s="68"/>
      <c r="I90" s="68"/>
      <c r="J90" s="68"/>
      <c r="K90" s="68"/>
      <c r="L90" s="68"/>
      <c r="M90" s="68"/>
      <c r="N90" s="68"/>
      <c r="O90" s="68"/>
      <c r="P90" s="68"/>
      <c r="Q90" s="68"/>
      <c r="R90" s="68"/>
      <c r="S90" s="68"/>
    </row>
    <row r="91" spans="1:19" ht="14" hidden="1" x14ac:dyDescent="0.3">
      <c r="A91" s="103"/>
      <c r="B91" s="68"/>
      <c r="C91" s="68"/>
      <c r="D91" s="68"/>
      <c r="E91" s="68"/>
      <c r="F91" s="68"/>
      <c r="G91" s="68"/>
      <c r="H91" s="68"/>
      <c r="I91" s="68"/>
      <c r="J91" s="68"/>
      <c r="K91" s="68"/>
      <c r="L91" s="68"/>
      <c r="M91" s="68"/>
      <c r="N91" s="68"/>
      <c r="O91" s="68"/>
      <c r="P91" s="68"/>
      <c r="Q91" s="68"/>
      <c r="R91" s="68"/>
      <c r="S91" s="68"/>
    </row>
    <row r="92" spans="1:19" ht="14" hidden="1" x14ac:dyDescent="0.3">
      <c r="A92" s="103"/>
      <c r="B92" s="68"/>
      <c r="C92" s="68"/>
      <c r="D92" s="68"/>
      <c r="E92" s="68"/>
      <c r="F92" s="68"/>
      <c r="G92" s="68"/>
      <c r="H92" s="68"/>
      <c r="I92" s="68"/>
      <c r="J92" s="68"/>
      <c r="K92" s="68"/>
      <c r="L92" s="68"/>
      <c r="M92" s="68"/>
      <c r="N92" s="68"/>
      <c r="O92" s="68"/>
      <c r="P92" s="68"/>
      <c r="Q92" s="68"/>
      <c r="R92" s="68"/>
      <c r="S92" s="68"/>
    </row>
    <row r="93" spans="1:19" ht="14" hidden="1" x14ac:dyDescent="0.3">
      <c r="A93" s="103"/>
      <c r="B93" s="68"/>
      <c r="C93" s="68"/>
      <c r="D93" s="68"/>
      <c r="E93" s="68"/>
      <c r="F93" s="68"/>
      <c r="G93" s="68"/>
      <c r="H93" s="68"/>
      <c r="I93" s="68"/>
      <c r="J93" s="68"/>
      <c r="K93" s="68"/>
      <c r="L93" s="68"/>
      <c r="M93" s="68"/>
      <c r="N93" s="68"/>
      <c r="O93" s="68"/>
      <c r="P93" s="68"/>
      <c r="Q93" s="68"/>
      <c r="R93" s="68"/>
      <c r="S93" s="68"/>
    </row>
    <row r="94" spans="1:19" ht="14" hidden="1" x14ac:dyDescent="0.3">
      <c r="A94" s="103"/>
      <c r="B94" s="68"/>
      <c r="C94" s="68"/>
      <c r="D94" s="68"/>
      <c r="E94" s="68"/>
      <c r="F94" s="68"/>
      <c r="G94" s="68"/>
      <c r="H94" s="68"/>
      <c r="I94" s="68"/>
      <c r="J94" s="68"/>
      <c r="K94" s="68"/>
      <c r="L94" s="68"/>
      <c r="M94" s="68"/>
      <c r="N94" s="68"/>
      <c r="O94" s="68"/>
      <c r="P94" s="68"/>
      <c r="Q94" s="68"/>
      <c r="R94" s="68"/>
      <c r="S94" s="68"/>
    </row>
    <row r="95" spans="1:19" ht="14" hidden="1" x14ac:dyDescent="0.3">
      <c r="A95" s="103"/>
      <c r="B95" s="68"/>
      <c r="C95" s="68"/>
      <c r="D95" s="68"/>
      <c r="E95" s="68"/>
      <c r="F95" s="68"/>
      <c r="G95" s="68"/>
      <c r="H95" s="68"/>
      <c r="I95" s="68"/>
      <c r="J95" s="68"/>
      <c r="K95" s="68"/>
      <c r="L95" s="68"/>
      <c r="M95" s="68"/>
      <c r="N95" s="68"/>
      <c r="O95" s="68"/>
      <c r="P95" s="68"/>
      <c r="Q95" s="68"/>
      <c r="R95" s="68"/>
      <c r="S95" s="68"/>
    </row>
    <row r="96" spans="1:19" ht="14" hidden="1" x14ac:dyDescent="0.3">
      <c r="A96" s="103"/>
      <c r="B96" s="68"/>
      <c r="C96" s="68"/>
      <c r="D96" s="68"/>
      <c r="E96" s="68"/>
      <c r="F96" s="68"/>
      <c r="G96" s="68"/>
      <c r="H96" s="68"/>
      <c r="I96" s="68"/>
      <c r="J96" s="68"/>
      <c r="K96" s="68"/>
      <c r="L96" s="68"/>
      <c r="M96" s="68"/>
      <c r="N96" s="68"/>
      <c r="O96" s="68"/>
      <c r="P96" s="68"/>
      <c r="Q96" s="68"/>
      <c r="R96" s="68"/>
      <c r="S96" s="68"/>
    </row>
    <row r="97" spans="1:19" ht="14" hidden="1" x14ac:dyDescent="0.3">
      <c r="A97" s="103"/>
      <c r="B97" s="68"/>
      <c r="C97" s="68"/>
      <c r="D97" s="68"/>
      <c r="E97" s="68"/>
      <c r="F97" s="68"/>
      <c r="G97" s="68"/>
      <c r="H97" s="68"/>
      <c r="I97" s="68"/>
      <c r="J97" s="68"/>
      <c r="K97" s="68"/>
      <c r="L97" s="68"/>
      <c r="M97" s="68"/>
      <c r="N97" s="68"/>
      <c r="O97" s="68"/>
      <c r="P97" s="68"/>
      <c r="Q97" s="68"/>
      <c r="R97" s="68"/>
      <c r="S97" s="68"/>
    </row>
    <row r="98" spans="1:19" ht="14" hidden="1" x14ac:dyDescent="0.3">
      <c r="A98" s="103"/>
      <c r="B98" s="68"/>
      <c r="C98" s="68"/>
      <c r="D98" s="68"/>
      <c r="E98" s="68"/>
      <c r="F98" s="68"/>
      <c r="G98" s="68"/>
      <c r="H98" s="68"/>
      <c r="I98" s="68"/>
      <c r="J98" s="68"/>
      <c r="K98" s="68"/>
      <c r="L98" s="68"/>
      <c r="M98" s="68"/>
      <c r="N98" s="68"/>
      <c r="O98" s="68"/>
      <c r="P98" s="68"/>
      <c r="Q98" s="68"/>
      <c r="R98" s="68"/>
      <c r="S98" s="68"/>
    </row>
    <row r="99" spans="1:19" ht="14" hidden="1" x14ac:dyDescent="0.3">
      <c r="A99" s="103"/>
      <c r="B99" s="68"/>
      <c r="C99" s="68"/>
      <c r="D99" s="68"/>
      <c r="E99" s="68"/>
      <c r="F99" s="68"/>
      <c r="G99" s="68"/>
      <c r="H99" s="68"/>
      <c r="I99" s="68"/>
      <c r="J99" s="68"/>
      <c r="K99" s="68"/>
      <c r="L99" s="68"/>
      <c r="M99" s="68"/>
      <c r="N99" s="68"/>
      <c r="O99" s="68"/>
      <c r="P99" s="68"/>
      <c r="Q99" s="68"/>
      <c r="R99" s="68"/>
      <c r="S99" s="68"/>
    </row>
    <row r="100" spans="1:19" ht="14" hidden="1" x14ac:dyDescent="0.3">
      <c r="A100" s="103"/>
      <c r="B100" s="68"/>
      <c r="C100" s="68"/>
      <c r="D100" s="68"/>
      <c r="E100" s="68"/>
      <c r="F100" s="68"/>
      <c r="G100" s="68"/>
      <c r="H100" s="68"/>
      <c r="I100" s="68"/>
      <c r="J100" s="68"/>
      <c r="K100" s="68"/>
      <c r="L100" s="68"/>
      <c r="M100" s="68"/>
      <c r="N100" s="68"/>
      <c r="O100" s="68"/>
      <c r="P100" s="68"/>
      <c r="Q100" s="68"/>
      <c r="R100" s="68"/>
      <c r="S100" s="68"/>
    </row>
    <row r="101" spans="1:19" ht="14" hidden="1" x14ac:dyDescent="0.3">
      <c r="A101" s="103"/>
      <c r="B101" s="68"/>
      <c r="C101" s="68"/>
      <c r="D101" s="68"/>
      <c r="E101" s="68"/>
      <c r="F101" s="68"/>
      <c r="G101" s="68"/>
      <c r="H101" s="68"/>
      <c r="I101" s="68"/>
      <c r="J101" s="68"/>
      <c r="K101" s="68"/>
      <c r="L101" s="68"/>
      <c r="M101" s="68"/>
      <c r="N101" s="68"/>
      <c r="O101" s="68"/>
      <c r="P101" s="68"/>
      <c r="Q101" s="68"/>
      <c r="R101" s="68"/>
      <c r="S101" s="68"/>
    </row>
    <row r="102" spans="1:19" ht="14" hidden="1" x14ac:dyDescent="0.3">
      <c r="A102" s="103"/>
      <c r="B102" s="68"/>
      <c r="C102" s="68"/>
      <c r="D102" s="68"/>
      <c r="E102" s="68"/>
      <c r="F102" s="68"/>
      <c r="G102" s="68"/>
      <c r="H102" s="68"/>
      <c r="I102" s="68"/>
      <c r="J102" s="68"/>
      <c r="K102" s="68"/>
      <c r="L102" s="68"/>
      <c r="M102" s="68"/>
      <c r="N102" s="68"/>
      <c r="O102" s="68"/>
      <c r="P102" s="68"/>
      <c r="Q102" s="68"/>
      <c r="R102" s="68"/>
      <c r="S102" s="68"/>
    </row>
    <row r="103" spans="1:19" ht="14" hidden="1" x14ac:dyDescent="0.3">
      <c r="A103" s="103"/>
      <c r="B103" s="68"/>
      <c r="C103" s="68"/>
      <c r="D103" s="68"/>
      <c r="E103" s="68"/>
      <c r="F103" s="68"/>
      <c r="G103" s="68"/>
      <c r="H103" s="68"/>
      <c r="I103" s="68"/>
      <c r="J103" s="68"/>
      <c r="K103" s="68"/>
      <c r="L103" s="68"/>
      <c r="M103" s="68"/>
      <c r="N103" s="68"/>
      <c r="O103" s="68"/>
      <c r="P103" s="68"/>
      <c r="Q103" s="68"/>
      <c r="R103" s="68"/>
      <c r="S103" s="68"/>
    </row>
    <row r="104" spans="1:19" ht="14" hidden="1" x14ac:dyDescent="0.3">
      <c r="A104" s="103"/>
      <c r="B104" s="68"/>
      <c r="C104" s="68"/>
      <c r="D104" s="68"/>
      <c r="E104" s="68"/>
      <c r="F104" s="68"/>
      <c r="G104" s="68"/>
      <c r="H104" s="68"/>
      <c r="I104" s="68"/>
      <c r="J104" s="68"/>
      <c r="K104" s="68"/>
      <c r="L104" s="68"/>
      <c r="M104" s="68"/>
      <c r="N104" s="68"/>
      <c r="O104" s="68"/>
      <c r="P104" s="68"/>
      <c r="Q104" s="68"/>
      <c r="R104" s="68"/>
      <c r="S104" s="68"/>
    </row>
    <row r="105" spans="1:19" ht="14" hidden="1" x14ac:dyDescent="0.3">
      <c r="A105" s="103"/>
      <c r="B105" s="68"/>
      <c r="C105" s="68"/>
      <c r="D105" s="68"/>
      <c r="E105" s="68"/>
      <c r="F105" s="68"/>
      <c r="G105" s="68"/>
      <c r="H105" s="68"/>
      <c r="I105" s="68"/>
      <c r="J105" s="68"/>
      <c r="K105" s="68"/>
      <c r="L105" s="68"/>
      <c r="M105" s="68"/>
      <c r="N105" s="68"/>
      <c r="O105" s="68"/>
      <c r="P105" s="68"/>
      <c r="Q105" s="68"/>
      <c r="R105" s="68"/>
      <c r="S105" s="68"/>
    </row>
    <row r="106" spans="1:19" ht="14" hidden="1" x14ac:dyDescent="0.3">
      <c r="A106" s="103"/>
      <c r="B106" s="68"/>
      <c r="C106" s="68"/>
      <c r="D106" s="68"/>
      <c r="E106" s="68"/>
      <c r="F106" s="68"/>
      <c r="G106" s="68"/>
      <c r="H106" s="68"/>
      <c r="I106" s="68"/>
      <c r="J106" s="68"/>
      <c r="K106" s="68"/>
      <c r="L106" s="68"/>
      <c r="M106" s="68"/>
      <c r="N106" s="68"/>
      <c r="O106" s="68"/>
      <c r="P106" s="68"/>
      <c r="Q106" s="68"/>
      <c r="R106" s="68"/>
      <c r="S106" s="68"/>
    </row>
    <row r="107" spans="1:19" ht="14" hidden="1" x14ac:dyDescent="0.3">
      <c r="A107" s="103"/>
      <c r="B107" s="68"/>
      <c r="C107" s="68"/>
      <c r="D107" s="68"/>
      <c r="E107" s="68"/>
      <c r="F107" s="68"/>
      <c r="G107" s="68"/>
      <c r="H107" s="68"/>
      <c r="I107" s="68"/>
      <c r="J107" s="68"/>
      <c r="K107" s="68"/>
      <c r="L107" s="68"/>
      <c r="M107" s="68"/>
      <c r="N107" s="68"/>
      <c r="O107" s="68"/>
      <c r="P107" s="68"/>
      <c r="Q107" s="68"/>
      <c r="R107" s="68"/>
      <c r="S107" s="68"/>
    </row>
    <row r="108" spans="1:19" ht="14" hidden="1" x14ac:dyDescent="0.3">
      <c r="A108" s="103"/>
      <c r="B108" s="68"/>
      <c r="C108" s="68"/>
      <c r="D108" s="68"/>
      <c r="E108" s="68"/>
      <c r="F108" s="68"/>
      <c r="G108" s="68"/>
      <c r="H108" s="68"/>
      <c r="I108" s="68"/>
      <c r="J108" s="68"/>
      <c r="K108" s="68"/>
      <c r="L108" s="68"/>
      <c r="M108" s="68"/>
      <c r="N108" s="68"/>
      <c r="O108" s="68"/>
      <c r="P108" s="68"/>
      <c r="Q108" s="68"/>
      <c r="R108" s="68"/>
      <c r="S108" s="68"/>
    </row>
    <row r="109" spans="1:19" ht="14" hidden="1" x14ac:dyDescent="0.3">
      <c r="A109" s="103"/>
      <c r="B109" s="68"/>
      <c r="C109" s="68"/>
      <c r="D109" s="68"/>
      <c r="E109" s="68"/>
      <c r="F109" s="68"/>
      <c r="G109" s="68"/>
      <c r="H109" s="68"/>
      <c r="I109" s="68"/>
      <c r="J109" s="68"/>
      <c r="K109" s="68"/>
      <c r="L109" s="68"/>
      <c r="M109" s="68"/>
      <c r="N109" s="68"/>
      <c r="O109" s="68"/>
      <c r="P109" s="68"/>
      <c r="Q109" s="68"/>
      <c r="R109" s="68"/>
      <c r="S109" s="68"/>
    </row>
    <row r="110" spans="1:19" ht="14" hidden="1" x14ac:dyDescent="0.3">
      <c r="A110" s="103"/>
      <c r="B110" s="68"/>
      <c r="C110" s="68"/>
      <c r="D110" s="68"/>
      <c r="E110" s="68"/>
      <c r="F110" s="68"/>
      <c r="G110" s="68"/>
      <c r="H110" s="68"/>
      <c r="I110" s="68"/>
      <c r="J110" s="68"/>
      <c r="K110" s="68"/>
      <c r="L110" s="68"/>
      <c r="M110" s="68"/>
      <c r="N110" s="68"/>
      <c r="O110" s="68"/>
      <c r="P110" s="68"/>
      <c r="Q110" s="68"/>
      <c r="R110" s="68"/>
      <c r="S110" s="68"/>
    </row>
    <row r="111" spans="1:19" ht="14" hidden="1" x14ac:dyDescent="0.3">
      <c r="A111" s="103"/>
      <c r="B111" s="68"/>
      <c r="C111" s="68"/>
      <c r="D111" s="68"/>
      <c r="E111" s="68"/>
      <c r="F111" s="68"/>
      <c r="G111" s="68"/>
      <c r="H111" s="68"/>
      <c r="I111" s="68"/>
      <c r="J111" s="68"/>
      <c r="K111" s="68"/>
      <c r="L111" s="68"/>
      <c r="M111" s="68"/>
      <c r="N111" s="68"/>
      <c r="O111" s="68"/>
      <c r="P111" s="68"/>
      <c r="Q111" s="68"/>
      <c r="R111" s="68"/>
      <c r="S111" s="68"/>
    </row>
    <row r="112" spans="1:19" ht="14" hidden="1" x14ac:dyDescent="0.3">
      <c r="A112" s="103"/>
      <c r="B112" s="68"/>
      <c r="C112" s="68"/>
      <c r="D112" s="68"/>
      <c r="E112" s="68"/>
      <c r="F112" s="68"/>
      <c r="G112" s="68"/>
      <c r="H112" s="68"/>
      <c r="I112" s="68"/>
      <c r="J112" s="68"/>
      <c r="K112" s="68"/>
      <c r="L112" s="68"/>
      <c r="M112" s="68"/>
      <c r="N112" s="68"/>
      <c r="O112" s="68"/>
      <c r="P112" s="68"/>
      <c r="Q112" s="68"/>
      <c r="R112" s="68"/>
      <c r="S112" s="68"/>
    </row>
    <row r="113" spans="1:19" ht="14" hidden="1" x14ac:dyDescent="0.3">
      <c r="A113" s="103"/>
      <c r="B113" s="68"/>
      <c r="C113" s="68"/>
      <c r="D113" s="68"/>
      <c r="E113" s="68"/>
      <c r="F113" s="68"/>
      <c r="G113" s="68"/>
      <c r="H113" s="68"/>
      <c r="I113" s="68"/>
      <c r="J113" s="68"/>
      <c r="K113" s="68"/>
      <c r="L113" s="68"/>
      <c r="M113" s="68"/>
      <c r="N113" s="68"/>
      <c r="O113" s="68"/>
      <c r="P113" s="68"/>
      <c r="Q113" s="68"/>
      <c r="R113" s="68"/>
      <c r="S113" s="68"/>
    </row>
    <row r="114" spans="1:19" ht="14" hidden="1" x14ac:dyDescent="0.3">
      <c r="A114" s="103"/>
      <c r="B114" s="68"/>
      <c r="C114" s="68"/>
      <c r="D114" s="68"/>
      <c r="E114" s="68"/>
      <c r="F114" s="68"/>
      <c r="G114" s="68"/>
      <c r="H114" s="68"/>
      <c r="I114" s="68"/>
      <c r="J114" s="68"/>
      <c r="K114" s="68"/>
      <c r="L114" s="68"/>
      <c r="M114" s="68"/>
      <c r="N114" s="68"/>
      <c r="O114" s="68"/>
      <c r="P114" s="68"/>
      <c r="Q114" s="68"/>
      <c r="R114" s="68"/>
      <c r="S114" s="68"/>
    </row>
    <row r="115" spans="1:19" ht="14" hidden="1" x14ac:dyDescent="0.3">
      <c r="A115" s="103"/>
      <c r="B115" s="68"/>
      <c r="C115" s="68"/>
      <c r="D115" s="68"/>
      <c r="E115" s="68"/>
      <c r="F115" s="68"/>
      <c r="G115" s="68"/>
      <c r="H115" s="68"/>
      <c r="I115" s="68"/>
      <c r="J115" s="68"/>
      <c r="K115" s="68"/>
      <c r="L115" s="68"/>
      <c r="M115" s="68"/>
      <c r="N115" s="68"/>
      <c r="O115" s="68"/>
      <c r="P115" s="68"/>
      <c r="Q115" s="68"/>
      <c r="R115" s="68"/>
      <c r="S115" s="68"/>
    </row>
    <row r="116" spans="1:19" ht="14" hidden="1" x14ac:dyDescent="0.3">
      <c r="A116" s="103"/>
      <c r="B116" s="68"/>
      <c r="C116" s="68"/>
      <c r="D116" s="68"/>
      <c r="E116" s="68"/>
      <c r="F116" s="68"/>
      <c r="G116" s="68"/>
      <c r="H116" s="68"/>
      <c r="I116" s="68"/>
      <c r="J116" s="68"/>
      <c r="K116" s="68"/>
      <c r="L116" s="68"/>
      <c r="M116" s="68"/>
      <c r="N116" s="68"/>
      <c r="O116" s="68"/>
      <c r="P116" s="68"/>
      <c r="Q116" s="68"/>
      <c r="R116" s="68"/>
      <c r="S116" s="68"/>
    </row>
    <row r="117" spans="1:19" ht="14" hidden="1" x14ac:dyDescent="0.3">
      <c r="A117" s="103"/>
      <c r="B117" s="68"/>
      <c r="C117" s="68"/>
      <c r="D117" s="68"/>
      <c r="E117" s="68"/>
      <c r="F117" s="68"/>
      <c r="G117" s="68"/>
      <c r="H117" s="68"/>
      <c r="I117" s="68"/>
      <c r="J117" s="68"/>
      <c r="K117" s="68"/>
      <c r="L117" s="68"/>
      <c r="M117" s="68"/>
      <c r="N117" s="68"/>
      <c r="O117" s="68"/>
      <c r="P117" s="68"/>
      <c r="Q117" s="68"/>
      <c r="R117" s="68"/>
      <c r="S117" s="68"/>
    </row>
    <row r="118" spans="1:19" ht="14" hidden="1" x14ac:dyDescent="0.3">
      <c r="A118" s="103"/>
      <c r="B118" s="68"/>
      <c r="C118" s="68"/>
      <c r="D118" s="68"/>
      <c r="E118" s="68"/>
      <c r="F118" s="68"/>
      <c r="G118" s="68"/>
      <c r="H118" s="68"/>
      <c r="I118" s="68"/>
      <c r="J118" s="68"/>
      <c r="K118" s="68"/>
      <c r="L118" s="68"/>
      <c r="M118" s="68"/>
      <c r="N118" s="68"/>
      <c r="O118" s="68"/>
      <c r="P118" s="68"/>
      <c r="Q118" s="68"/>
      <c r="R118" s="68"/>
      <c r="S118" s="68"/>
    </row>
    <row r="119" spans="1:19" ht="14" hidden="1" x14ac:dyDescent="0.3">
      <c r="A119" s="103"/>
      <c r="B119" s="68"/>
      <c r="C119" s="68"/>
      <c r="D119" s="68"/>
      <c r="E119" s="68"/>
      <c r="F119" s="68"/>
      <c r="G119" s="68"/>
      <c r="H119" s="68"/>
      <c r="I119" s="68"/>
      <c r="J119" s="68"/>
      <c r="K119" s="68"/>
      <c r="L119" s="68"/>
      <c r="M119" s="68"/>
      <c r="N119" s="68"/>
      <c r="O119" s="68"/>
      <c r="P119" s="68"/>
      <c r="Q119" s="68"/>
      <c r="R119" s="68"/>
      <c r="S119" s="68"/>
    </row>
    <row r="120" spans="1:19" ht="14" hidden="1" x14ac:dyDescent="0.3">
      <c r="A120" s="103"/>
      <c r="B120" s="68"/>
      <c r="C120" s="68"/>
      <c r="D120" s="68"/>
      <c r="E120" s="68"/>
      <c r="F120" s="68"/>
      <c r="G120" s="68"/>
      <c r="H120" s="68"/>
      <c r="I120" s="68"/>
      <c r="J120" s="68"/>
      <c r="K120" s="68"/>
      <c r="L120" s="68"/>
      <c r="M120" s="68"/>
      <c r="N120" s="68"/>
      <c r="O120" s="68"/>
      <c r="P120" s="68"/>
      <c r="Q120" s="68"/>
      <c r="R120" s="68"/>
      <c r="S120" s="68"/>
    </row>
    <row r="121" spans="1:19" ht="14" hidden="1" x14ac:dyDescent="0.3">
      <c r="A121" s="103"/>
      <c r="B121" s="68"/>
      <c r="C121" s="68"/>
      <c r="D121" s="68"/>
      <c r="E121" s="68"/>
      <c r="F121" s="68"/>
      <c r="G121" s="68"/>
      <c r="H121" s="68"/>
      <c r="I121" s="68"/>
      <c r="J121" s="68"/>
      <c r="K121" s="68"/>
      <c r="L121" s="68"/>
      <c r="M121" s="68"/>
      <c r="N121" s="68"/>
      <c r="O121" s="68"/>
      <c r="P121" s="68"/>
      <c r="Q121" s="68"/>
      <c r="R121" s="68"/>
      <c r="S121" s="68"/>
    </row>
    <row r="122" spans="1:19" ht="14" hidden="1" x14ac:dyDescent="0.3">
      <c r="A122" s="103"/>
      <c r="B122" s="68"/>
      <c r="C122" s="68"/>
      <c r="D122" s="68"/>
      <c r="E122" s="68"/>
      <c r="F122" s="68"/>
      <c r="G122" s="68"/>
      <c r="H122" s="68"/>
      <c r="I122" s="68"/>
      <c r="J122" s="68"/>
      <c r="K122" s="68"/>
      <c r="L122" s="68"/>
      <c r="M122" s="68"/>
      <c r="N122" s="68"/>
      <c r="O122" s="68"/>
      <c r="P122" s="68"/>
      <c r="Q122" s="68"/>
      <c r="R122" s="68"/>
      <c r="S122" s="68"/>
    </row>
    <row r="123" spans="1:19" ht="14" hidden="1" x14ac:dyDescent="0.3">
      <c r="A123" s="103"/>
      <c r="B123" s="68"/>
      <c r="C123" s="68"/>
      <c r="D123" s="68"/>
      <c r="E123" s="68"/>
      <c r="F123" s="68"/>
      <c r="G123" s="68"/>
      <c r="H123" s="68"/>
      <c r="I123" s="68"/>
      <c r="J123" s="68"/>
      <c r="K123" s="68"/>
      <c r="L123" s="68"/>
      <c r="M123" s="68"/>
      <c r="N123" s="68"/>
      <c r="O123" s="68"/>
      <c r="P123" s="68"/>
      <c r="Q123" s="68"/>
      <c r="R123" s="68"/>
      <c r="S123" s="68"/>
    </row>
    <row r="124" spans="1:19" ht="14" hidden="1" x14ac:dyDescent="0.3">
      <c r="A124" s="103"/>
      <c r="B124" s="68"/>
      <c r="C124" s="68"/>
      <c r="D124" s="68"/>
      <c r="E124" s="68"/>
      <c r="F124" s="68"/>
      <c r="G124" s="68"/>
      <c r="H124" s="68"/>
      <c r="I124" s="68"/>
      <c r="J124" s="68"/>
      <c r="K124" s="68"/>
      <c r="L124" s="68"/>
      <c r="M124" s="68"/>
      <c r="N124" s="68"/>
      <c r="O124" s="68"/>
      <c r="P124" s="68"/>
      <c r="Q124" s="68"/>
      <c r="R124" s="68"/>
      <c r="S124" s="68"/>
    </row>
    <row r="125" spans="1:19" ht="14" hidden="1" x14ac:dyDescent="0.3">
      <c r="A125" s="103"/>
      <c r="B125" s="68"/>
      <c r="C125" s="68"/>
      <c r="D125" s="68"/>
      <c r="E125" s="68"/>
      <c r="F125" s="68"/>
      <c r="G125" s="68"/>
      <c r="H125" s="68"/>
      <c r="I125" s="68"/>
      <c r="J125" s="68"/>
      <c r="K125" s="68"/>
      <c r="L125" s="68"/>
      <c r="M125" s="68"/>
      <c r="N125" s="68"/>
      <c r="O125" s="68"/>
      <c r="P125" s="68"/>
      <c r="Q125" s="68"/>
      <c r="R125" s="68"/>
      <c r="S125" s="68"/>
    </row>
    <row r="126" spans="1:19" ht="14" hidden="1" x14ac:dyDescent="0.3">
      <c r="A126" s="103"/>
      <c r="B126" s="68"/>
      <c r="C126" s="68"/>
      <c r="D126" s="68"/>
      <c r="E126" s="68"/>
      <c r="F126" s="68"/>
      <c r="G126" s="68"/>
      <c r="H126" s="68"/>
      <c r="I126" s="68"/>
      <c r="J126" s="68"/>
      <c r="K126" s="68"/>
      <c r="L126" s="68"/>
      <c r="M126" s="68"/>
      <c r="N126" s="68"/>
      <c r="O126" s="68"/>
      <c r="P126" s="68"/>
      <c r="Q126" s="68"/>
      <c r="R126" s="68"/>
      <c r="S126" s="68"/>
    </row>
    <row r="127" spans="1:19" ht="14" hidden="1" x14ac:dyDescent="0.3">
      <c r="A127" s="103"/>
      <c r="B127" s="68"/>
      <c r="C127" s="68"/>
      <c r="D127" s="68"/>
      <c r="E127" s="68"/>
      <c r="F127" s="68"/>
      <c r="G127" s="68"/>
      <c r="H127" s="68"/>
      <c r="I127" s="68"/>
      <c r="J127" s="68"/>
      <c r="K127" s="68"/>
      <c r="L127" s="68"/>
      <c r="M127" s="68"/>
      <c r="N127" s="68"/>
      <c r="O127" s="68"/>
      <c r="P127" s="68"/>
      <c r="Q127" s="68"/>
      <c r="R127" s="68"/>
      <c r="S127" s="68"/>
    </row>
    <row r="128" spans="1:19" ht="14" hidden="1" x14ac:dyDescent="0.3">
      <c r="A128" s="103"/>
      <c r="B128" s="68"/>
      <c r="C128" s="68"/>
      <c r="D128" s="68"/>
      <c r="E128" s="68"/>
      <c r="F128" s="68"/>
      <c r="G128" s="68"/>
      <c r="H128" s="68"/>
      <c r="I128" s="68"/>
      <c r="J128" s="68"/>
      <c r="K128" s="68"/>
      <c r="L128" s="68"/>
      <c r="M128" s="68"/>
      <c r="N128" s="68"/>
      <c r="O128" s="68"/>
      <c r="P128" s="68"/>
      <c r="Q128" s="68"/>
      <c r="R128" s="68"/>
      <c r="S128" s="68"/>
    </row>
    <row r="129" spans="1:19" ht="14" hidden="1" x14ac:dyDescent="0.3">
      <c r="A129" s="103"/>
      <c r="B129" s="68"/>
      <c r="C129" s="68"/>
      <c r="D129" s="68"/>
      <c r="E129" s="68"/>
      <c r="F129" s="68"/>
      <c r="G129" s="68"/>
      <c r="H129" s="68"/>
      <c r="I129" s="68"/>
      <c r="J129" s="68"/>
      <c r="K129" s="68"/>
      <c r="L129" s="68"/>
      <c r="M129" s="68"/>
      <c r="N129" s="68"/>
      <c r="O129" s="68"/>
      <c r="P129" s="68"/>
      <c r="Q129" s="68"/>
      <c r="R129" s="68"/>
      <c r="S129" s="68"/>
    </row>
    <row r="130" spans="1:19" ht="14" hidden="1" x14ac:dyDescent="0.3">
      <c r="A130" s="103"/>
      <c r="B130" s="68"/>
      <c r="C130" s="68"/>
      <c r="D130" s="68"/>
      <c r="E130" s="68"/>
      <c r="F130" s="68"/>
      <c r="G130" s="68"/>
      <c r="H130" s="68"/>
      <c r="I130" s="68"/>
      <c r="J130" s="68"/>
      <c r="K130" s="68"/>
      <c r="L130" s="68"/>
      <c r="M130" s="68"/>
      <c r="N130" s="68"/>
      <c r="O130" s="68"/>
      <c r="P130" s="68"/>
      <c r="Q130" s="68"/>
      <c r="R130" s="68"/>
      <c r="S130" s="68"/>
    </row>
    <row r="131" spans="1:19" ht="14" hidden="1" x14ac:dyDescent="0.3">
      <c r="A131" s="103"/>
      <c r="B131" s="68"/>
      <c r="C131" s="68"/>
      <c r="D131" s="68"/>
      <c r="E131" s="68"/>
      <c r="F131" s="68"/>
      <c r="G131" s="68"/>
      <c r="H131" s="68"/>
      <c r="I131" s="68"/>
      <c r="J131" s="68"/>
      <c r="K131" s="68"/>
      <c r="L131" s="68"/>
      <c r="M131" s="68"/>
      <c r="N131" s="68"/>
      <c r="O131" s="68"/>
      <c r="P131" s="68"/>
      <c r="Q131" s="68"/>
      <c r="R131" s="68"/>
      <c r="S131" s="68"/>
    </row>
    <row r="132" spans="1:19" ht="14" hidden="1" x14ac:dyDescent="0.3">
      <c r="A132" s="103"/>
      <c r="B132" s="68"/>
      <c r="C132" s="68"/>
      <c r="D132" s="68"/>
      <c r="E132" s="68"/>
      <c r="F132" s="68"/>
      <c r="G132" s="68"/>
      <c r="H132" s="68"/>
      <c r="I132" s="68"/>
      <c r="J132" s="68"/>
      <c r="K132" s="68"/>
      <c r="L132" s="68"/>
      <c r="M132" s="68"/>
      <c r="N132" s="68"/>
      <c r="O132" s="68"/>
      <c r="P132" s="68"/>
      <c r="Q132" s="68"/>
      <c r="R132" s="68"/>
      <c r="S132" s="68"/>
    </row>
    <row r="133" spans="1:19" ht="14" hidden="1" x14ac:dyDescent="0.3">
      <c r="A133" s="103"/>
      <c r="B133" s="68"/>
      <c r="C133" s="68"/>
      <c r="D133" s="68"/>
      <c r="E133" s="68"/>
      <c r="F133" s="68"/>
      <c r="G133" s="68"/>
      <c r="H133" s="68"/>
      <c r="I133" s="68"/>
      <c r="J133" s="68"/>
      <c r="K133" s="68"/>
      <c r="L133" s="68"/>
      <c r="M133" s="68"/>
      <c r="N133" s="68"/>
      <c r="O133" s="68"/>
      <c r="P133" s="68"/>
      <c r="Q133" s="68"/>
      <c r="R133" s="68"/>
      <c r="S133" s="68"/>
    </row>
    <row r="134" spans="1:19" ht="14" hidden="1" x14ac:dyDescent="0.3">
      <c r="A134" s="103"/>
      <c r="B134" s="68"/>
      <c r="C134" s="68"/>
      <c r="D134" s="68"/>
      <c r="E134" s="68"/>
      <c r="F134" s="68"/>
      <c r="G134" s="68"/>
      <c r="H134" s="68"/>
      <c r="I134" s="68"/>
      <c r="J134" s="68"/>
      <c r="K134" s="68"/>
      <c r="L134" s="68"/>
      <c r="M134" s="68"/>
      <c r="N134" s="68"/>
      <c r="O134" s="68"/>
      <c r="P134" s="68"/>
      <c r="Q134" s="68"/>
      <c r="R134" s="68"/>
      <c r="S134" s="68"/>
    </row>
    <row r="135" spans="1:19" ht="14" hidden="1" x14ac:dyDescent="0.3">
      <c r="A135" s="103"/>
      <c r="B135" s="68"/>
      <c r="C135" s="68"/>
      <c r="D135" s="68"/>
      <c r="E135" s="68"/>
      <c r="F135" s="68"/>
      <c r="G135" s="68"/>
      <c r="H135" s="68"/>
      <c r="I135" s="68"/>
      <c r="J135" s="68"/>
      <c r="K135" s="68"/>
      <c r="L135" s="68"/>
      <c r="M135" s="68"/>
      <c r="N135" s="68"/>
      <c r="O135" s="68"/>
      <c r="P135" s="68"/>
      <c r="Q135" s="68"/>
      <c r="R135" s="68"/>
      <c r="S135" s="68"/>
    </row>
    <row r="136" spans="1:19" ht="14" hidden="1" x14ac:dyDescent="0.3">
      <c r="A136" s="103"/>
      <c r="B136" s="68"/>
      <c r="C136" s="68"/>
      <c r="D136" s="68"/>
      <c r="E136" s="68"/>
      <c r="F136" s="68"/>
      <c r="G136" s="68"/>
      <c r="H136" s="68"/>
      <c r="I136" s="68"/>
      <c r="J136" s="68"/>
      <c r="K136" s="68"/>
      <c r="L136" s="68"/>
      <c r="M136" s="68"/>
      <c r="N136" s="68"/>
      <c r="O136" s="68"/>
      <c r="P136" s="68"/>
      <c r="Q136" s="68"/>
      <c r="R136" s="68"/>
      <c r="S136" s="68"/>
    </row>
    <row r="137" spans="1:19" ht="14" hidden="1" x14ac:dyDescent="0.3">
      <c r="A137" s="103"/>
      <c r="B137" s="68"/>
      <c r="C137" s="68"/>
      <c r="D137" s="68"/>
      <c r="E137" s="68"/>
      <c r="F137" s="68"/>
      <c r="G137" s="68"/>
      <c r="H137" s="68"/>
      <c r="I137" s="68"/>
      <c r="J137" s="68"/>
      <c r="K137" s="68"/>
      <c r="L137" s="68"/>
      <c r="M137" s="68"/>
      <c r="N137" s="68"/>
      <c r="O137" s="68"/>
      <c r="P137" s="68"/>
      <c r="Q137" s="68"/>
      <c r="R137" s="68"/>
      <c r="S137" s="68"/>
    </row>
    <row r="138" spans="1:19" ht="14" hidden="1" x14ac:dyDescent="0.3">
      <c r="A138" s="103"/>
      <c r="B138" s="68"/>
      <c r="C138" s="68"/>
      <c r="D138" s="68"/>
      <c r="E138" s="68"/>
      <c r="F138" s="68"/>
      <c r="G138" s="68"/>
      <c r="H138" s="68"/>
      <c r="I138" s="68"/>
      <c r="J138" s="68"/>
      <c r="K138" s="68"/>
      <c r="L138" s="68"/>
      <c r="M138" s="68"/>
      <c r="N138" s="68"/>
      <c r="O138" s="68"/>
      <c r="P138" s="68"/>
      <c r="Q138" s="68"/>
      <c r="R138" s="68"/>
      <c r="S138" s="68"/>
    </row>
    <row r="139" spans="1:19" ht="14" hidden="1" x14ac:dyDescent="0.3">
      <c r="A139" s="103"/>
      <c r="B139" s="68"/>
      <c r="C139" s="68"/>
      <c r="D139" s="68"/>
      <c r="E139" s="68"/>
      <c r="F139" s="68"/>
      <c r="G139" s="68"/>
      <c r="H139" s="68"/>
      <c r="I139" s="68"/>
      <c r="J139" s="68"/>
      <c r="K139" s="68"/>
      <c r="L139" s="68"/>
      <c r="M139" s="68"/>
      <c r="N139" s="68"/>
      <c r="O139" s="68"/>
      <c r="P139" s="68"/>
      <c r="Q139" s="68"/>
      <c r="R139" s="68"/>
      <c r="S139" s="68"/>
    </row>
    <row r="140" spans="1:19" ht="14" hidden="1" x14ac:dyDescent="0.3">
      <c r="A140" s="103"/>
      <c r="B140" s="68"/>
      <c r="C140" s="68"/>
      <c r="D140" s="68"/>
      <c r="E140" s="68"/>
      <c r="F140" s="68"/>
      <c r="G140" s="68"/>
      <c r="H140" s="68"/>
      <c r="I140" s="68"/>
      <c r="J140" s="68"/>
      <c r="K140" s="68"/>
      <c r="L140" s="68"/>
      <c r="M140" s="68"/>
      <c r="N140" s="68"/>
      <c r="O140" s="68"/>
      <c r="P140" s="68"/>
      <c r="Q140" s="68"/>
      <c r="R140" s="68"/>
      <c r="S140" s="68"/>
    </row>
    <row r="141" spans="1:19" ht="14" hidden="1" x14ac:dyDescent="0.3">
      <c r="A141" s="103"/>
      <c r="B141" s="68"/>
      <c r="C141" s="68"/>
      <c r="D141" s="68"/>
      <c r="E141" s="68"/>
      <c r="F141" s="68"/>
      <c r="G141" s="68"/>
      <c r="H141" s="68"/>
      <c r="I141" s="68"/>
      <c r="J141" s="68"/>
      <c r="K141" s="68"/>
      <c r="L141" s="68"/>
      <c r="M141" s="68"/>
      <c r="N141" s="68"/>
      <c r="O141" s="68"/>
      <c r="P141" s="68"/>
      <c r="Q141" s="68"/>
      <c r="R141" s="68"/>
      <c r="S141" s="68"/>
    </row>
    <row r="142" spans="1:19" ht="14" hidden="1" x14ac:dyDescent="0.3">
      <c r="A142" s="103"/>
      <c r="B142" s="68"/>
      <c r="C142" s="68"/>
      <c r="D142" s="68"/>
      <c r="E142" s="68"/>
      <c r="F142" s="68"/>
      <c r="G142" s="68"/>
      <c r="H142" s="68"/>
      <c r="I142" s="68"/>
      <c r="J142" s="68"/>
      <c r="K142" s="68"/>
      <c r="L142" s="68"/>
      <c r="M142" s="68"/>
      <c r="N142" s="68"/>
      <c r="O142" s="68"/>
      <c r="P142" s="68"/>
      <c r="Q142" s="68"/>
      <c r="R142" s="68"/>
      <c r="S142" s="68"/>
    </row>
    <row r="143" spans="1:19" ht="14" hidden="1" x14ac:dyDescent="0.3">
      <c r="A143" s="103"/>
      <c r="B143" s="68"/>
      <c r="C143" s="68"/>
      <c r="D143" s="68"/>
      <c r="E143" s="68"/>
      <c r="F143" s="68"/>
      <c r="G143" s="68"/>
      <c r="H143" s="68"/>
      <c r="I143" s="68"/>
      <c r="J143" s="68"/>
      <c r="K143" s="68"/>
      <c r="L143" s="68"/>
      <c r="M143" s="68"/>
      <c r="N143" s="68"/>
      <c r="O143" s="68"/>
      <c r="P143" s="68"/>
      <c r="Q143" s="68"/>
      <c r="R143" s="68"/>
      <c r="S143" s="68"/>
    </row>
    <row r="144" spans="1:19" ht="14" hidden="1" x14ac:dyDescent="0.3">
      <c r="A144" s="103"/>
      <c r="B144" s="68"/>
      <c r="C144" s="68"/>
      <c r="D144" s="68"/>
      <c r="E144" s="68"/>
      <c r="F144" s="68"/>
      <c r="G144" s="68"/>
      <c r="H144" s="68"/>
      <c r="I144" s="68"/>
      <c r="J144" s="68"/>
      <c r="K144" s="68"/>
      <c r="L144" s="68"/>
      <c r="M144" s="68"/>
      <c r="N144" s="68"/>
      <c r="O144" s="68"/>
      <c r="P144" s="68"/>
      <c r="Q144" s="68"/>
      <c r="R144" s="68"/>
      <c r="S144" s="68"/>
    </row>
    <row r="145" spans="1:19" ht="14" hidden="1" x14ac:dyDescent="0.3">
      <c r="A145" s="103"/>
      <c r="B145" s="68"/>
      <c r="C145" s="68"/>
      <c r="D145" s="68"/>
      <c r="E145" s="68"/>
      <c r="F145" s="68"/>
      <c r="G145" s="68"/>
      <c r="H145" s="68"/>
      <c r="I145" s="68"/>
      <c r="J145" s="68"/>
      <c r="K145" s="68"/>
      <c r="L145" s="68"/>
      <c r="M145" s="68"/>
      <c r="N145" s="68"/>
      <c r="O145" s="68"/>
      <c r="P145" s="68"/>
      <c r="Q145" s="68"/>
      <c r="R145" s="68"/>
      <c r="S145" s="68"/>
    </row>
    <row r="146" spans="1:19" ht="14" hidden="1" x14ac:dyDescent="0.3">
      <c r="A146" s="103"/>
      <c r="B146" s="68"/>
      <c r="C146" s="68"/>
      <c r="D146" s="68"/>
      <c r="E146" s="68"/>
      <c r="F146" s="68"/>
      <c r="G146" s="68"/>
      <c r="H146" s="68"/>
      <c r="I146" s="68"/>
      <c r="J146" s="68"/>
      <c r="K146" s="68"/>
      <c r="L146" s="68"/>
      <c r="M146" s="68"/>
      <c r="N146" s="68"/>
      <c r="O146" s="68"/>
      <c r="P146" s="68"/>
      <c r="Q146" s="68"/>
      <c r="R146" s="68"/>
      <c r="S146" s="68"/>
    </row>
    <row r="147" spans="1:19" ht="14" hidden="1" x14ac:dyDescent="0.3">
      <c r="A147" s="103"/>
      <c r="B147" s="68"/>
      <c r="C147" s="68"/>
      <c r="D147" s="68"/>
      <c r="E147" s="68"/>
      <c r="F147" s="68"/>
      <c r="G147" s="68"/>
      <c r="H147" s="68"/>
      <c r="I147" s="68"/>
      <c r="J147" s="68"/>
      <c r="K147" s="68"/>
      <c r="L147" s="68"/>
      <c r="M147" s="68"/>
      <c r="N147" s="68"/>
      <c r="O147" s="68"/>
      <c r="P147" s="68"/>
      <c r="Q147" s="68"/>
      <c r="R147" s="68"/>
      <c r="S147" s="68"/>
    </row>
    <row r="148" spans="1:19" ht="14" hidden="1" x14ac:dyDescent="0.3">
      <c r="A148" s="103"/>
      <c r="B148" s="68"/>
      <c r="C148" s="68"/>
      <c r="D148" s="68"/>
      <c r="E148" s="68"/>
      <c r="F148" s="68"/>
      <c r="G148" s="68"/>
      <c r="H148" s="68"/>
      <c r="I148" s="68"/>
      <c r="J148" s="68"/>
      <c r="K148" s="68"/>
      <c r="L148" s="68"/>
      <c r="M148" s="68"/>
      <c r="N148" s="68"/>
      <c r="O148" s="68"/>
      <c r="P148" s="68"/>
      <c r="Q148" s="68"/>
      <c r="R148" s="68"/>
      <c r="S148" s="68"/>
    </row>
    <row r="149" spans="1:19" ht="14" hidden="1" x14ac:dyDescent="0.3">
      <c r="A149" s="103"/>
      <c r="B149" s="68"/>
      <c r="C149" s="68"/>
      <c r="D149" s="68"/>
      <c r="E149" s="68"/>
      <c r="F149" s="68"/>
      <c r="G149" s="68"/>
      <c r="H149" s="68"/>
      <c r="I149" s="68"/>
      <c r="J149" s="68"/>
      <c r="K149" s="68"/>
      <c r="L149" s="68"/>
      <c r="M149" s="68"/>
      <c r="N149" s="68"/>
      <c r="O149" s="68"/>
      <c r="P149" s="68"/>
      <c r="Q149" s="68"/>
      <c r="R149" s="68"/>
      <c r="S149" s="68"/>
    </row>
    <row r="150" spans="1:19" ht="14" hidden="1" x14ac:dyDescent="0.3">
      <c r="A150" s="103"/>
      <c r="B150" s="68"/>
      <c r="C150" s="68"/>
      <c r="D150" s="68"/>
      <c r="E150" s="68"/>
      <c r="F150" s="68"/>
      <c r="G150" s="68"/>
      <c r="H150" s="68"/>
      <c r="I150" s="68"/>
      <c r="J150" s="68"/>
      <c r="K150" s="68"/>
      <c r="L150" s="68"/>
      <c r="M150" s="68"/>
      <c r="N150" s="68"/>
      <c r="O150" s="68"/>
      <c r="P150" s="68"/>
      <c r="Q150" s="68"/>
      <c r="R150" s="68"/>
      <c r="S150" s="68"/>
    </row>
    <row r="151" spans="1:19" ht="14" hidden="1" x14ac:dyDescent="0.3">
      <c r="A151" s="103"/>
      <c r="B151" s="68"/>
      <c r="C151" s="68"/>
      <c r="D151" s="68"/>
      <c r="E151" s="68"/>
      <c r="F151" s="68"/>
      <c r="G151" s="68"/>
      <c r="H151" s="68"/>
      <c r="I151" s="68"/>
      <c r="J151" s="68"/>
      <c r="K151" s="68"/>
      <c r="L151" s="68"/>
      <c r="M151" s="68"/>
      <c r="N151" s="68"/>
      <c r="O151" s="68"/>
      <c r="P151" s="68"/>
      <c r="Q151" s="68"/>
      <c r="R151" s="68"/>
      <c r="S151" s="68"/>
    </row>
    <row r="152" spans="1:19" ht="14" hidden="1" x14ac:dyDescent="0.3">
      <c r="A152" s="103"/>
      <c r="B152" s="68"/>
      <c r="C152" s="68"/>
      <c r="D152" s="68"/>
      <c r="E152" s="68"/>
      <c r="F152" s="68"/>
      <c r="G152" s="68"/>
      <c r="H152" s="68"/>
      <c r="I152" s="68"/>
      <c r="J152" s="68"/>
      <c r="K152" s="68"/>
      <c r="L152" s="68"/>
      <c r="M152" s="68"/>
      <c r="N152" s="68"/>
      <c r="O152" s="68"/>
      <c r="P152" s="68"/>
      <c r="Q152" s="68"/>
      <c r="R152" s="68"/>
      <c r="S152" s="68"/>
    </row>
    <row r="153" spans="1:19" ht="14" hidden="1" x14ac:dyDescent="0.3">
      <c r="A153" s="103"/>
      <c r="B153" s="68"/>
      <c r="C153" s="68"/>
      <c r="D153" s="68"/>
      <c r="E153" s="68"/>
      <c r="F153" s="68"/>
      <c r="G153" s="68"/>
      <c r="H153" s="68"/>
      <c r="I153" s="68"/>
      <c r="J153" s="68"/>
      <c r="K153" s="68"/>
      <c r="L153" s="68"/>
      <c r="M153" s="68"/>
      <c r="N153" s="68"/>
      <c r="O153" s="68"/>
      <c r="P153" s="68"/>
      <c r="Q153" s="68"/>
      <c r="R153" s="68"/>
      <c r="S153" s="68"/>
    </row>
    <row r="154" spans="1:19" ht="14" hidden="1" x14ac:dyDescent="0.3">
      <c r="A154" s="103"/>
      <c r="B154" s="68"/>
      <c r="C154" s="68"/>
      <c r="D154" s="68"/>
      <c r="E154" s="68"/>
      <c r="F154" s="68"/>
      <c r="G154" s="68"/>
      <c r="H154" s="68"/>
      <c r="I154" s="68"/>
      <c r="J154" s="68"/>
      <c r="K154" s="68"/>
      <c r="L154" s="68"/>
      <c r="M154" s="68"/>
      <c r="N154" s="68"/>
      <c r="O154" s="68"/>
      <c r="P154" s="68"/>
      <c r="Q154" s="68"/>
      <c r="R154" s="68"/>
      <c r="S154" s="68"/>
    </row>
    <row r="155" spans="1:19" ht="14" hidden="1" x14ac:dyDescent="0.3">
      <c r="A155" s="103"/>
      <c r="B155" s="68"/>
      <c r="C155" s="68"/>
      <c r="D155" s="68"/>
      <c r="E155" s="68"/>
      <c r="F155" s="68"/>
      <c r="G155" s="68"/>
      <c r="H155" s="68"/>
      <c r="I155" s="68"/>
      <c r="J155" s="68"/>
      <c r="K155" s="68"/>
      <c r="L155" s="68"/>
      <c r="M155" s="68"/>
      <c r="N155" s="68"/>
      <c r="O155" s="68"/>
      <c r="P155" s="68"/>
      <c r="Q155" s="68"/>
      <c r="R155" s="68"/>
      <c r="S155" s="68"/>
    </row>
    <row r="156" spans="1:19" ht="14" hidden="1" x14ac:dyDescent="0.3">
      <c r="A156" s="103"/>
      <c r="B156" s="68"/>
      <c r="C156" s="68"/>
      <c r="D156" s="68"/>
      <c r="E156" s="68"/>
      <c r="F156" s="68"/>
      <c r="G156" s="68"/>
      <c r="H156" s="68"/>
      <c r="I156" s="68"/>
      <c r="J156" s="68"/>
      <c r="K156" s="68"/>
      <c r="L156" s="68"/>
      <c r="M156" s="68"/>
      <c r="N156" s="68"/>
      <c r="O156" s="68"/>
      <c r="P156" s="68"/>
      <c r="Q156" s="68"/>
      <c r="R156" s="68"/>
      <c r="S156" s="68"/>
    </row>
    <row r="157" spans="1:19" ht="14" hidden="1" x14ac:dyDescent="0.3">
      <c r="A157" s="103"/>
      <c r="B157" s="68"/>
      <c r="C157" s="68"/>
      <c r="D157" s="68"/>
      <c r="E157" s="68"/>
      <c r="F157" s="68"/>
      <c r="G157" s="68"/>
      <c r="H157" s="68"/>
      <c r="I157" s="68"/>
      <c r="J157" s="68"/>
      <c r="K157" s="68"/>
      <c r="L157" s="68"/>
      <c r="M157" s="68"/>
      <c r="N157" s="68"/>
      <c r="O157" s="68"/>
      <c r="P157" s="68"/>
      <c r="Q157" s="68"/>
      <c r="R157" s="68"/>
      <c r="S157" s="68"/>
    </row>
    <row r="158" spans="1:19" ht="14" hidden="1" x14ac:dyDescent="0.3">
      <c r="A158" s="103"/>
      <c r="B158" s="68"/>
      <c r="C158" s="68"/>
      <c r="D158" s="68"/>
      <c r="E158" s="68"/>
      <c r="F158" s="68"/>
      <c r="G158" s="68"/>
      <c r="H158" s="68"/>
      <c r="I158" s="68"/>
      <c r="J158" s="68"/>
      <c r="K158" s="68"/>
      <c r="L158" s="68"/>
      <c r="M158" s="68"/>
      <c r="N158" s="68"/>
      <c r="O158" s="68"/>
      <c r="P158" s="68"/>
      <c r="Q158" s="68"/>
      <c r="R158" s="68"/>
      <c r="S158" s="68"/>
    </row>
    <row r="159" spans="1:19" ht="14" hidden="1" x14ac:dyDescent="0.3">
      <c r="A159" s="103"/>
      <c r="B159" s="68"/>
      <c r="C159" s="68"/>
      <c r="D159" s="68"/>
      <c r="E159" s="68"/>
      <c r="F159" s="68"/>
      <c r="G159" s="68"/>
      <c r="H159" s="68"/>
      <c r="I159" s="68"/>
      <c r="J159" s="68"/>
      <c r="K159" s="68"/>
      <c r="L159" s="68"/>
      <c r="M159" s="68"/>
      <c r="N159" s="68"/>
      <c r="O159" s="68"/>
      <c r="P159" s="68"/>
      <c r="Q159" s="68"/>
      <c r="R159" s="68"/>
      <c r="S159" s="68"/>
    </row>
    <row r="160" spans="1:19" ht="14" hidden="1" x14ac:dyDescent="0.3">
      <c r="A160" s="103"/>
      <c r="B160" s="68"/>
      <c r="C160" s="68"/>
      <c r="D160" s="68"/>
      <c r="E160" s="68"/>
      <c r="F160" s="68"/>
      <c r="G160" s="68"/>
      <c r="H160" s="68"/>
      <c r="I160" s="68"/>
      <c r="J160" s="68"/>
      <c r="K160" s="68"/>
      <c r="L160" s="68"/>
      <c r="M160" s="68"/>
      <c r="N160" s="68"/>
      <c r="O160" s="68"/>
      <c r="P160" s="68"/>
      <c r="Q160" s="68"/>
      <c r="R160" s="68"/>
      <c r="S160" s="68"/>
    </row>
    <row r="161" spans="1:19" ht="14" hidden="1" x14ac:dyDescent="0.3">
      <c r="A161" s="103"/>
      <c r="B161" s="68"/>
      <c r="C161" s="68"/>
      <c r="D161" s="68"/>
      <c r="E161" s="68"/>
      <c r="F161" s="68"/>
      <c r="G161" s="68"/>
      <c r="H161" s="68"/>
      <c r="I161" s="68"/>
      <c r="J161" s="68"/>
      <c r="K161" s="68"/>
      <c r="L161" s="68"/>
      <c r="M161" s="68"/>
      <c r="N161" s="68"/>
      <c r="O161" s="68"/>
      <c r="P161" s="68"/>
      <c r="Q161" s="68"/>
      <c r="R161" s="68"/>
      <c r="S161" s="68"/>
    </row>
    <row r="162" spans="1:19" ht="14" hidden="1" x14ac:dyDescent="0.3">
      <c r="A162" s="103"/>
      <c r="B162" s="68"/>
      <c r="C162" s="68"/>
      <c r="D162" s="68"/>
      <c r="E162" s="68"/>
      <c r="F162" s="68"/>
      <c r="G162" s="68"/>
      <c r="H162" s="68"/>
      <c r="I162" s="68"/>
      <c r="J162" s="68"/>
      <c r="K162" s="68"/>
      <c r="L162" s="68"/>
      <c r="M162" s="68"/>
      <c r="N162" s="68"/>
      <c r="O162" s="68"/>
      <c r="P162" s="68"/>
      <c r="Q162" s="68"/>
      <c r="R162" s="68"/>
      <c r="S162" s="68"/>
    </row>
    <row r="163" spans="1:19" ht="14" hidden="1" x14ac:dyDescent="0.3">
      <c r="A163" s="103"/>
      <c r="B163" s="68"/>
      <c r="C163" s="68"/>
      <c r="D163" s="68"/>
      <c r="E163" s="68"/>
      <c r="F163" s="68"/>
      <c r="G163" s="68"/>
      <c r="H163" s="68"/>
      <c r="I163" s="68"/>
      <c r="J163" s="68"/>
      <c r="K163" s="68"/>
      <c r="L163" s="68"/>
      <c r="M163" s="68"/>
      <c r="N163" s="68"/>
      <c r="O163" s="68"/>
      <c r="P163" s="68"/>
      <c r="Q163" s="68"/>
      <c r="R163" s="68"/>
      <c r="S163" s="68"/>
    </row>
    <row r="164" spans="1:19" ht="14" hidden="1" x14ac:dyDescent="0.3">
      <c r="A164" s="103"/>
      <c r="B164" s="68"/>
      <c r="C164" s="68"/>
      <c r="D164" s="68"/>
      <c r="E164" s="68"/>
      <c r="F164" s="68"/>
      <c r="G164" s="68"/>
      <c r="H164" s="68"/>
      <c r="I164" s="68"/>
      <c r="J164" s="68"/>
      <c r="K164" s="68"/>
      <c r="L164" s="68"/>
      <c r="M164" s="68"/>
      <c r="N164" s="68"/>
      <c r="O164" s="68"/>
      <c r="P164" s="68"/>
      <c r="Q164" s="68"/>
      <c r="R164" s="68"/>
      <c r="S164" s="68"/>
    </row>
    <row r="165" spans="1:19" ht="14" hidden="1" x14ac:dyDescent="0.3">
      <c r="A165" s="103"/>
      <c r="B165" s="68"/>
      <c r="C165" s="68"/>
      <c r="D165" s="68"/>
      <c r="E165" s="68"/>
      <c r="F165" s="68"/>
      <c r="G165" s="68"/>
      <c r="H165" s="68"/>
      <c r="I165" s="68"/>
      <c r="J165" s="68"/>
      <c r="K165" s="68"/>
      <c r="L165" s="68"/>
      <c r="M165" s="68"/>
      <c r="N165" s="68"/>
      <c r="O165" s="68"/>
      <c r="P165" s="68"/>
      <c r="Q165" s="68"/>
      <c r="R165" s="68"/>
      <c r="S165" s="68"/>
    </row>
    <row r="166" spans="1:19" ht="14" hidden="1" x14ac:dyDescent="0.3">
      <c r="A166" s="103"/>
      <c r="B166" s="68"/>
      <c r="C166" s="68"/>
      <c r="D166" s="68"/>
      <c r="E166" s="68"/>
      <c r="F166" s="68"/>
      <c r="G166" s="68"/>
      <c r="H166" s="68"/>
      <c r="I166" s="68"/>
      <c r="J166" s="68"/>
      <c r="K166" s="68"/>
      <c r="L166" s="68"/>
      <c r="M166" s="68"/>
      <c r="N166" s="68"/>
      <c r="O166" s="68"/>
      <c r="P166" s="68"/>
      <c r="Q166" s="68"/>
      <c r="R166" s="68"/>
      <c r="S166" s="68"/>
    </row>
    <row r="167" spans="1:19" ht="14" hidden="1" x14ac:dyDescent="0.3">
      <c r="A167" s="103"/>
      <c r="B167" s="68"/>
      <c r="C167" s="68"/>
      <c r="D167" s="68"/>
      <c r="E167" s="68"/>
      <c r="F167" s="68"/>
      <c r="G167" s="68"/>
      <c r="H167" s="68"/>
      <c r="I167" s="68"/>
      <c r="J167" s="68"/>
      <c r="K167" s="68"/>
      <c r="L167" s="68"/>
      <c r="M167" s="68"/>
      <c r="N167" s="68"/>
      <c r="O167" s="68"/>
      <c r="P167" s="68"/>
      <c r="Q167" s="68"/>
      <c r="R167" s="68"/>
      <c r="S167" s="68"/>
    </row>
    <row r="168" spans="1:19" ht="14" hidden="1" x14ac:dyDescent="0.3">
      <c r="A168" s="103"/>
      <c r="B168" s="68"/>
      <c r="C168" s="68"/>
      <c r="D168" s="68"/>
      <c r="E168" s="68"/>
      <c r="F168" s="68"/>
      <c r="G168" s="68"/>
      <c r="H168" s="68"/>
      <c r="I168" s="68"/>
      <c r="J168" s="68"/>
      <c r="K168" s="68"/>
      <c r="L168" s="68"/>
      <c r="M168" s="68"/>
      <c r="N168" s="68"/>
      <c r="O168" s="68"/>
      <c r="P168" s="68"/>
      <c r="Q168" s="68"/>
      <c r="R168" s="68"/>
      <c r="S168" s="68"/>
    </row>
    <row r="169" spans="1:19" ht="14" hidden="1" x14ac:dyDescent="0.3">
      <c r="A169" s="103"/>
      <c r="B169" s="68"/>
      <c r="C169" s="68"/>
      <c r="D169" s="68"/>
      <c r="E169" s="68"/>
      <c r="F169" s="68"/>
      <c r="G169" s="68"/>
      <c r="H169" s="68"/>
      <c r="I169" s="68"/>
      <c r="J169" s="68"/>
      <c r="K169" s="68"/>
      <c r="L169" s="68"/>
      <c r="M169" s="68"/>
      <c r="N169" s="68"/>
      <c r="O169" s="68"/>
      <c r="P169" s="68"/>
      <c r="Q169" s="68"/>
      <c r="R169" s="68"/>
      <c r="S169" s="68"/>
    </row>
    <row r="170" spans="1:19" ht="14" hidden="1" x14ac:dyDescent="0.3">
      <c r="A170" s="103"/>
      <c r="B170" s="68"/>
      <c r="C170" s="68"/>
      <c r="D170" s="68"/>
      <c r="E170" s="68"/>
      <c r="F170" s="68"/>
      <c r="G170" s="68"/>
      <c r="H170" s="68"/>
      <c r="I170" s="68"/>
      <c r="J170" s="68"/>
      <c r="K170" s="68"/>
      <c r="L170" s="68"/>
      <c r="M170" s="68"/>
      <c r="N170" s="68"/>
      <c r="O170" s="68"/>
      <c r="P170" s="68"/>
      <c r="Q170" s="68"/>
      <c r="R170" s="68"/>
      <c r="S170" s="68"/>
    </row>
    <row r="171" spans="1:19" ht="14" hidden="1" x14ac:dyDescent="0.3">
      <c r="A171" s="103"/>
      <c r="B171" s="68"/>
      <c r="C171" s="68"/>
      <c r="D171" s="68"/>
      <c r="E171" s="68"/>
      <c r="F171" s="68"/>
      <c r="G171" s="68"/>
      <c r="H171" s="68"/>
      <c r="I171" s="68"/>
      <c r="J171" s="68"/>
      <c r="K171" s="68"/>
      <c r="L171" s="68"/>
      <c r="M171" s="68"/>
      <c r="N171" s="68"/>
      <c r="O171" s="68"/>
      <c r="P171" s="68"/>
      <c r="Q171" s="68"/>
      <c r="R171" s="68"/>
      <c r="S171" s="68"/>
    </row>
    <row r="172" spans="1:19" ht="14" hidden="1" x14ac:dyDescent="0.3">
      <c r="A172" s="103"/>
      <c r="B172" s="68"/>
      <c r="C172" s="68"/>
      <c r="D172" s="68"/>
      <c r="E172" s="68"/>
      <c r="F172" s="68"/>
      <c r="G172" s="68"/>
      <c r="H172" s="68"/>
      <c r="I172" s="68"/>
      <c r="J172" s="68"/>
      <c r="K172" s="68"/>
      <c r="L172" s="68"/>
      <c r="M172" s="68"/>
      <c r="N172" s="68"/>
      <c r="O172" s="68"/>
      <c r="P172" s="68"/>
      <c r="Q172" s="68"/>
      <c r="R172" s="68"/>
      <c r="S172" s="68"/>
    </row>
    <row r="173" spans="1:19" ht="14" hidden="1" x14ac:dyDescent="0.3">
      <c r="A173" s="103"/>
      <c r="B173" s="68"/>
      <c r="C173" s="68"/>
      <c r="D173" s="68"/>
      <c r="E173" s="68"/>
      <c r="F173" s="68"/>
      <c r="G173" s="68"/>
      <c r="H173" s="68"/>
      <c r="I173" s="68"/>
      <c r="J173" s="68"/>
      <c r="K173" s="68"/>
      <c r="L173" s="68"/>
      <c r="M173" s="68"/>
      <c r="N173" s="68"/>
      <c r="O173" s="68"/>
      <c r="P173" s="68"/>
      <c r="Q173" s="68"/>
      <c r="R173" s="68"/>
      <c r="S173" s="68"/>
    </row>
    <row r="174" spans="1:19" ht="14" hidden="1" x14ac:dyDescent="0.3">
      <c r="A174" s="103"/>
      <c r="B174" s="68"/>
      <c r="C174" s="68"/>
      <c r="D174" s="68"/>
      <c r="E174" s="68"/>
      <c r="F174" s="68"/>
      <c r="G174" s="68"/>
      <c r="H174" s="68"/>
      <c r="I174" s="68"/>
      <c r="J174" s="68"/>
      <c r="K174" s="68"/>
      <c r="L174" s="68"/>
      <c r="M174" s="68"/>
      <c r="N174" s="68"/>
      <c r="O174" s="68"/>
      <c r="P174" s="68"/>
      <c r="Q174" s="68"/>
      <c r="R174" s="68"/>
      <c r="S174" s="68"/>
    </row>
    <row r="175" spans="1:19" ht="14" hidden="1" x14ac:dyDescent="0.3">
      <c r="A175" s="103"/>
      <c r="B175" s="68"/>
      <c r="C175" s="68"/>
      <c r="D175" s="68"/>
      <c r="E175" s="68"/>
      <c r="F175" s="68"/>
      <c r="G175" s="68"/>
      <c r="H175" s="68"/>
      <c r="I175" s="68"/>
      <c r="J175" s="68"/>
      <c r="K175" s="68"/>
      <c r="L175" s="68"/>
      <c r="M175" s="68"/>
      <c r="N175" s="68"/>
      <c r="O175" s="68"/>
      <c r="P175" s="68"/>
      <c r="Q175" s="68"/>
      <c r="R175" s="68"/>
      <c r="S175" s="68"/>
    </row>
    <row r="176" spans="1:19" ht="14" hidden="1" x14ac:dyDescent="0.3">
      <c r="A176" s="103"/>
      <c r="B176" s="68"/>
      <c r="C176" s="68"/>
      <c r="D176" s="68"/>
      <c r="E176" s="68"/>
      <c r="F176" s="68"/>
      <c r="G176" s="68"/>
      <c r="H176" s="68"/>
      <c r="I176" s="68"/>
      <c r="J176" s="68"/>
      <c r="K176" s="68"/>
      <c r="L176" s="68"/>
      <c r="M176" s="68"/>
      <c r="N176" s="68"/>
      <c r="O176" s="68"/>
      <c r="P176" s="68"/>
      <c r="Q176" s="68"/>
      <c r="R176" s="68"/>
      <c r="S176" s="68"/>
    </row>
    <row r="177" spans="1:19" ht="14" hidden="1" x14ac:dyDescent="0.3">
      <c r="A177" s="103"/>
      <c r="B177" s="68"/>
      <c r="C177" s="68"/>
      <c r="D177" s="68"/>
      <c r="E177" s="68"/>
      <c r="F177" s="68"/>
      <c r="G177" s="68"/>
      <c r="H177" s="68"/>
      <c r="I177" s="68"/>
      <c r="J177" s="68"/>
      <c r="K177" s="68"/>
      <c r="L177" s="68"/>
      <c r="M177" s="68"/>
      <c r="N177" s="68"/>
      <c r="O177" s="68"/>
      <c r="P177" s="68"/>
      <c r="Q177" s="68"/>
      <c r="R177" s="68"/>
      <c r="S177" s="68"/>
    </row>
    <row r="178" spans="1:19" ht="14" hidden="1" x14ac:dyDescent="0.3">
      <c r="A178" s="103"/>
      <c r="B178" s="68"/>
      <c r="C178" s="68"/>
      <c r="D178" s="68"/>
      <c r="E178" s="68"/>
      <c r="F178" s="68"/>
      <c r="G178" s="68"/>
      <c r="H178" s="68"/>
      <c r="I178" s="68"/>
      <c r="J178" s="68"/>
      <c r="K178" s="68"/>
      <c r="L178" s="68"/>
      <c r="M178" s="68"/>
      <c r="N178" s="68"/>
      <c r="O178" s="68"/>
      <c r="P178" s="68"/>
      <c r="Q178" s="68"/>
      <c r="R178" s="68"/>
      <c r="S178" s="68"/>
    </row>
    <row r="179" spans="1:19" ht="14" hidden="1" x14ac:dyDescent="0.3">
      <c r="A179" s="103"/>
      <c r="B179" s="68"/>
      <c r="C179" s="68"/>
      <c r="D179" s="68"/>
      <c r="E179" s="68"/>
      <c r="F179" s="68"/>
      <c r="G179" s="68"/>
      <c r="H179" s="68"/>
      <c r="I179" s="68"/>
      <c r="J179" s="68"/>
      <c r="K179" s="68"/>
      <c r="L179" s="68"/>
      <c r="M179" s="68"/>
      <c r="N179" s="68"/>
      <c r="O179" s="68"/>
      <c r="P179" s="68"/>
      <c r="Q179" s="68"/>
      <c r="R179" s="68"/>
      <c r="S179" s="68"/>
    </row>
    <row r="180" spans="1:19" ht="14" hidden="1" x14ac:dyDescent="0.3">
      <c r="A180" s="103"/>
      <c r="B180" s="68"/>
      <c r="C180" s="68"/>
      <c r="D180" s="68"/>
      <c r="E180" s="68"/>
      <c r="F180" s="68"/>
      <c r="G180" s="68"/>
      <c r="H180" s="68"/>
      <c r="I180" s="68"/>
      <c r="J180" s="68"/>
      <c r="K180" s="68"/>
      <c r="L180" s="68"/>
      <c r="M180" s="68"/>
      <c r="N180" s="68"/>
      <c r="O180" s="68"/>
      <c r="P180" s="68"/>
      <c r="Q180" s="68"/>
      <c r="R180" s="68"/>
      <c r="S180" s="68"/>
    </row>
    <row r="181" spans="1:19" ht="14" hidden="1" x14ac:dyDescent="0.3">
      <c r="A181" s="103"/>
      <c r="B181" s="68"/>
      <c r="C181" s="68"/>
      <c r="D181" s="68"/>
      <c r="E181" s="68"/>
      <c r="F181" s="68"/>
      <c r="G181" s="68"/>
      <c r="H181" s="68"/>
      <c r="I181" s="68"/>
      <c r="J181" s="68"/>
      <c r="K181" s="68"/>
      <c r="L181" s="68"/>
      <c r="M181" s="68"/>
      <c r="N181" s="68"/>
      <c r="O181" s="68"/>
      <c r="P181" s="68"/>
      <c r="Q181" s="68"/>
      <c r="R181" s="68"/>
      <c r="S181" s="68"/>
    </row>
    <row r="182" spans="1:19" ht="14" hidden="1" x14ac:dyDescent="0.3">
      <c r="A182" s="103"/>
      <c r="B182" s="68"/>
      <c r="C182" s="68"/>
      <c r="D182" s="68"/>
      <c r="E182" s="68"/>
      <c r="F182" s="68"/>
      <c r="G182" s="68"/>
      <c r="H182" s="68"/>
      <c r="I182" s="68"/>
      <c r="J182" s="68"/>
      <c r="K182" s="68"/>
      <c r="L182" s="68"/>
      <c r="M182" s="68"/>
      <c r="N182" s="68"/>
      <c r="O182" s="68"/>
      <c r="P182" s="68"/>
      <c r="Q182" s="68"/>
      <c r="R182" s="68"/>
      <c r="S182" s="68"/>
    </row>
    <row r="183" spans="1:19" ht="14" hidden="1" x14ac:dyDescent="0.3">
      <c r="A183" s="103"/>
      <c r="B183" s="68"/>
      <c r="C183" s="68"/>
      <c r="D183" s="68"/>
      <c r="E183" s="68"/>
      <c r="F183" s="68"/>
      <c r="G183" s="68"/>
      <c r="H183" s="68"/>
      <c r="I183" s="68"/>
      <c r="J183" s="68"/>
      <c r="K183" s="68"/>
      <c r="L183" s="68"/>
      <c r="M183" s="68"/>
      <c r="N183" s="68"/>
      <c r="O183" s="68"/>
      <c r="P183" s="68"/>
      <c r="Q183" s="68"/>
      <c r="R183" s="68"/>
      <c r="S183" s="68"/>
    </row>
    <row r="184" spans="1:19" ht="14" hidden="1" x14ac:dyDescent="0.3">
      <c r="A184" s="103"/>
      <c r="B184" s="68"/>
      <c r="C184" s="68"/>
      <c r="D184" s="68"/>
      <c r="E184" s="68"/>
      <c r="F184" s="68"/>
      <c r="G184" s="68"/>
      <c r="H184" s="68"/>
      <c r="I184" s="68"/>
      <c r="J184" s="68"/>
      <c r="K184" s="68"/>
      <c r="L184" s="68"/>
      <c r="M184" s="68"/>
      <c r="N184" s="68"/>
      <c r="O184" s="68"/>
      <c r="P184" s="68"/>
      <c r="Q184" s="68"/>
      <c r="R184" s="68"/>
      <c r="S184" s="68"/>
    </row>
    <row r="185" spans="1:19" ht="14" hidden="1" x14ac:dyDescent="0.3">
      <c r="A185" s="103"/>
      <c r="B185" s="68"/>
      <c r="C185" s="68"/>
      <c r="D185" s="68"/>
      <c r="E185" s="68"/>
      <c r="F185" s="68"/>
      <c r="G185" s="68"/>
      <c r="H185" s="68"/>
      <c r="I185" s="68"/>
      <c r="J185" s="68"/>
      <c r="K185" s="68"/>
      <c r="L185" s="68"/>
      <c r="M185" s="68"/>
      <c r="N185" s="68"/>
      <c r="O185" s="68"/>
      <c r="P185" s="68"/>
      <c r="Q185" s="68"/>
      <c r="R185" s="68"/>
      <c r="S185" s="68"/>
    </row>
    <row r="186" spans="1:19" ht="14" hidden="1" x14ac:dyDescent="0.3">
      <c r="A186" s="103"/>
      <c r="B186" s="68"/>
      <c r="C186" s="68"/>
      <c r="D186" s="68"/>
      <c r="E186" s="68"/>
      <c r="F186" s="68"/>
      <c r="G186" s="68"/>
      <c r="H186" s="68"/>
      <c r="I186" s="68"/>
      <c r="J186" s="68"/>
      <c r="K186" s="68"/>
      <c r="L186" s="68"/>
      <c r="M186" s="68"/>
      <c r="N186" s="68"/>
      <c r="O186" s="68"/>
      <c r="P186" s="68"/>
      <c r="Q186" s="68"/>
      <c r="R186" s="68"/>
      <c r="S186" s="68"/>
    </row>
    <row r="187" spans="1:19" ht="14" hidden="1" x14ac:dyDescent="0.3">
      <c r="A187" s="103"/>
      <c r="B187" s="68"/>
      <c r="C187" s="68"/>
      <c r="D187" s="68"/>
      <c r="E187" s="68"/>
      <c r="F187" s="68"/>
      <c r="G187" s="68"/>
      <c r="H187" s="68"/>
      <c r="I187" s="68"/>
      <c r="J187" s="68"/>
      <c r="K187" s="68"/>
      <c r="L187" s="68"/>
      <c r="M187" s="68"/>
      <c r="N187" s="68"/>
      <c r="O187" s="68"/>
      <c r="P187" s="68"/>
      <c r="Q187" s="68"/>
      <c r="R187" s="68"/>
      <c r="S187" s="68"/>
    </row>
    <row r="188" spans="1:19" ht="14" hidden="1" x14ac:dyDescent="0.3">
      <c r="A188" s="103"/>
      <c r="B188" s="68"/>
      <c r="C188" s="68"/>
      <c r="D188" s="68"/>
      <c r="E188" s="68"/>
      <c r="F188" s="68"/>
      <c r="G188" s="68"/>
      <c r="H188" s="68"/>
      <c r="I188" s="68"/>
      <c r="J188" s="68"/>
      <c r="K188" s="68"/>
      <c r="L188" s="68"/>
      <c r="M188" s="68"/>
      <c r="N188" s="68"/>
      <c r="O188" s="68"/>
      <c r="P188" s="68"/>
      <c r="Q188" s="68"/>
      <c r="R188" s="68"/>
      <c r="S188" s="68"/>
    </row>
    <row r="189" spans="1:19" ht="14" hidden="1" x14ac:dyDescent="0.3">
      <c r="A189" s="103"/>
      <c r="B189" s="68"/>
      <c r="C189" s="68"/>
      <c r="D189" s="68"/>
      <c r="E189" s="68"/>
      <c r="F189" s="68"/>
      <c r="G189" s="68"/>
      <c r="H189" s="68"/>
      <c r="I189" s="68"/>
      <c r="J189" s="68"/>
      <c r="K189" s="68"/>
      <c r="L189" s="68"/>
      <c r="M189" s="68"/>
      <c r="N189" s="68"/>
      <c r="O189" s="68"/>
      <c r="P189" s="68"/>
      <c r="Q189" s="68"/>
      <c r="R189" s="68"/>
      <c r="S189" s="68"/>
    </row>
    <row r="190" spans="1:19" ht="14" hidden="1" x14ac:dyDescent="0.3">
      <c r="A190" s="103"/>
      <c r="B190" s="68"/>
      <c r="C190" s="68"/>
      <c r="D190" s="68"/>
      <c r="E190" s="68"/>
      <c r="F190" s="68"/>
      <c r="G190" s="68"/>
      <c r="H190" s="68"/>
      <c r="I190" s="68"/>
      <c r="J190" s="68"/>
      <c r="K190" s="68"/>
      <c r="L190" s="68"/>
      <c r="M190" s="68"/>
      <c r="N190" s="68"/>
      <c r="O190" s="68"/>
      <c r="P190" s="68"/>
      <c r="Q190" s="68"/>
      <c r="R190" s="68"/>
      <c r="S190" s="68"/>
    </row>
    <row r="191" spans="1:19" ht="14" hidden="1" x14ac:dyDescent="0.3">
      <c r="A191" s="103"/>
      <c r="B191" s="68"/>
      <c r="C191" s="68"/>
      <c r="D191" s="68"/>
      <c r="E191" s="68"/>
      <c r="F191" s="68"/>
      <c r="G191" s="68"/>
      <c r="H191" s="68"/>
      <c r="I191" s="68"/>
      <c r="J191" s="68"/>
      <c r="K191" s="68"/>
      <c r="L191" s="68"/>
      <c r="M191" s="68"/>
      <c r="N191" s="68"/>
      <c r="O191" s="68"/>
      <c r="P191" s="68"/>
      <c r="Q191" s="68"/>
      <c r="R191" s="68"/>
      <c r="S191" s="68"/>
    </row>
    <row r="192" spans="1:19" ht="14" hidden="1" x14ac:dyDescent="0.3">
      <c r="A192" s="103"/>
      <c r="B192" s="68"/>
      <c r="C192" s="68"/>
      <c r="D192" s="68"/>
      <c r="E192" s="68"/>
      <c r="F192" s="68"/>
      <c r="G192" s="68"/>
      <c r="H192" s="68"/>
      <c r="I192" s="68"/>
      <c r="J192" s="68"/>
      <c r="K192" s="68"/>
      <c r="L192" s="68"/>
      <c r="M192" s="68"/>
      <c r="N192" s="68"/>
      <c r="O192" s="68"/>
      <c r="P192" s="68"/>
      <c r="Q192" s="68"/>
      <c r="R192" s="68"/>
      <c r="S192" s="68"/>
    </row>
    <row r="193" spans="1:19" ht="14" hidden="1" x14ac:dyDescent="0.3">
      <c r="A193" s="103"/>
      <c r="B193" s="68"/>
      <c r="C193" s="68"/>
      <c r="D193" s="68"/>
      <c r="E193" s="68"/>
      <c r="F193" s="68"/>
      <c r="G193" s="68"/>
      <c r="H193" s="68"/>
      <c r="I193" s="68"/>
      <c r="J193" s="68"/>
      <c r="K193" s="68"/>
      <c r="L193" s="68"/>
      <c r="M193" s="68"/>
      <c r="N193" s="68"/>
      <c r="O193" s="68"/>
      <c r="P193" s="68"/>
      <c r="Q193" s="68"/>
      <c r="R193" s="68"/>
      <c r="S193" s="68"/>
    </row>
    <row r="194" spans="1:19" ht="14" hidden="1" x14ac:dyDescent="0.3">
      <c r="A194" s="103"/>
      <c r="B194" s="68"/>
      <c r="C194" s="68"/>
      <c r="D194" s="68"/>
      <c r="E194" s="68"/>
      <c r="F194" s="68"/>
      <c r="G194" s="68"/>
      <c r="H194" s="68"/>
      <c r="I194" s="68"/>
      <c r="J194" s="68"/>
      <c r="K194" s="68"/>
      <c r="L194" s="68"/>
      <c r="M194" s="68"/>
      <c r="N194" s="68"/>
      <c r="O194" s="68"/>
      <c r="P194" s="68"/>
      <c r="Q194" s="68"/>
      <c r="R194" s="68"/>
      <c r="S194" s="68"/>
    </row>
    <row r="195" spans="1:19" ht="14" hidden="1" x14ac:dyDescent="0.3">
      <c r="A195" s="103"/>
      <c r="B195" s="68"/>
      <c r="C195" s="68"/>
      <c r="D195" s="68"/>
      <c r="E195" s="68"/>
      <c r="F195" s="68"/>
      <c r="G195" s="68"/>
      <c r="H195" s="68"/>
      <c r="I195" s="68"/>
      <c r="J195" s="68"/>
      <c r="K195" s="68"/>
      <c r="L195" s="68"/>
      <c r="M195" s="68"/>
      <c r="N195" s="68"/>
      <c r="O195" s="68"/>
      <c r="P195" s="68"/>
      <c r="Q195" s="68"/>
      <c r="R195" s="68"/>
      <c r="S195" s="68"/>
    </row>
    <row r="196" spans="1:19" ht="14" hidden="1" x14ac:dyDescent="0.3">
      <c r="A196" s="103"/>
      <c r="B196" s="68"/>
      <c r="C196" s="68"/>
      <c r="D196" s="68"/>
      <c r="E196" s="68"/>
      <c r="F196" s="68"/>
      <c r="G196" s="68"/>
      <c r="H196" s="68"/>
      <c r="I196" s="68"/>
      <c r="J196" s="68"/>
      <c r="K196" s="68"/>
      <c r="L196" s="68"/>
      <c r="M196" s="68"/>
      <c r="N196" s="68"/>
      <c r="O196" s="68"/>
      <c r="P196" s="68"/>
      <c r="Q196" s="68"/>
      <c r="R196" s="68"/>
      <c r="S196" s="68"/>
    </row>
    <row r="197" spans="1:19" ht="14" hidden="1" x14ac:dyDescent="0.3">
      <c r="A197" s="103"/>
      <c r="B197" s="68"/>
      <c r="C197" s="68"/>
      <c r="D197" s="68"/>
      <c r="E197" s="68"/>
      <c r="F197" s="68"/>
      <c r="G197" s="68"/>
      <c r="H197" s="68"/>
      <c r="I197" s="68"/>
      <c r="J197" s="68"/>
      <c r="K197" s="68"/>
      <c r="L197" s="68"/>
      <c r="M197" s="68"/>
      <c r="N197" s="68"/>
      <c r="O197" s="68"/>
      <c r="P197" s="68"/>
      <c r="Q197" s="68"/>
      <c r="R197" s="68"/>
      <c r="S197" s="68"/>
    </row>
    <row r="198" spans="1:19" ht="14" hidden="1" x14ac:dyDescent="0.3">
      <c r="A198" s="103"/>
      <c r="B198" s="68"/>
      <c r="C198" s="68"/>
      <c r="D198" s="68"/>
      <c r="E198" s="68"/>
      <c r="F198" s="68"/>
      <c r="G198" s="68"/>
      <c r="H198" s="68"/>
      <c r="I198" s="68"/>
      <c r="J198" s="68"/>
      <c r="K198" s="68"/>
      <c r="L198" s="68"/>
      <c r="M198" s="68"/>
      <c r="N198" s="68"/>
      <c r="O198" s="68"/>
      <c r="P198" s="68"/>
      <c r="Q198" s="68"/>
      <c r="R198" s="68"/>
      <c r="S198" s="68"/>
    </row>
    <row r="199" spans="1:19" ht="14" hidden="1" x14ac:dyDescent="0.3">
      <c r="A199" s="103"/>
      <c r="B199" s="68"/>
      <c r="C199" s="68"/>
      <c r="D199" s="68"/>
      <c r="E199" s="68"/>
      <c r="F199" s="68"/>
      <c r="G199" s="68"/>
      <c r="H199" s="68"/>
      <c r="I199" s="68"/>
      <c r="J199" s="68"/>
      <c r="K199" s="68"/>
      <c r="L199" s="68"/>
      <c r="M199" s="68"/>
      <c r="N199" s="68"/>
      <c r="O199" s="68"/>
      <c r="P199" s="68"/>
      <c r="Q199" s="68"/>
      <c r="R199" s="68"/>
      <c r="S199" s="68"/>
    </row>
    <row r="200" spans="1:19" ht="14" hidden="1" x14ac:dyDescent="0.3">
      <c r="A200" s="103"/>
      <c r="B200" s="68"/>
      <c r="C200" s="68"/>
      <c r="D200" s="68"/>
      <c r="E200" s="68"/>
      <c r="F200" s="68"/>
      <c r="G200" s="68"/>
      <c r="H200" s="68"/>
      <c r="I200" s="68"/>
      <c r="J200" s="68"/>
      <c r="K200" s="68"/>
      <c r="L200" s="68"/>
      <c r="M200" s="68"/>
      <c r="N200" s="68"/>
      <c r="O200" s="68"/>
      <c r="P200" s="68"/>
      <c r="Q200" s="68"/>
      <c r="R200" s="68"/>
      <c r="S200" s="68"/>
    </row>
    <row r="201" spans="1:19" ht="14" hidden="1" x14ac:dyDescent="0.3">
      <c r="A201" s="103"/>
      <c r="B201" s="68"/>
      <c r="C201" s="68"/>
      <c r="D201" s="68"/>
      <c r="E201" s="68"/>
      <c r="F201" s="68"/>
      <c r="G201" s="68"/>
      <c r="H201" s="68"/>
      <c r="I201" s="68"/>
      <c r="J201" s="68"/>
      <c r="K201" s="68"/>
      <c r="L201" s="68"/>
      <c r="M201" s="68"/>
      <c r="N201" s="68"/>
      <c r="O201" s="68"/>
      <c r="P201" s="68"/>
      <c r="Q201" s="68"/>
      <c r="R201" s="68"/>
      <c r="S201" s="68"/>
    </row>
    <row r="202" spans="1:19" ht="14" hidden="1" x14ac:dyDescent="0.3">
      <c r="A202" s="103"/>
      <c r="B202" s="68"/>
      <c r="C202" s="68"/>
      <c r="D202" s="68"/>
      <c r="E202" s="68"/>
      <c r="F202" s="68"/>
      <c r="G202" s="68"/>
      <c r="H202" s="68"/>
      <c r="I202" s="68"/>
      <c r="J202" s="68"/>
      <c r="K202" s="68"/>
      <c r="L202" s="68"/>
      <c r="M202" s="68"/>
      <c r="N202" s="68"/>
      <c r="O202" s="68"/>
      <c r="P202" s="68"/>
      <c r="Q202" s="68"/>
      <c r="R202" s="68"/>
      <c r="S202" s="68"/>
    </row>
    <row r="203" spans="1:19" ht="14" hidden="1" x14ac:dyDescent="0.3">
      <c r="A203" s="103"/>
      <c r="B203" s="68"/>
      <c r="C203" s="68"/>
      <c r="D203" s="68"/>
      <c r="E203" s="68"/>
      <c r="F203" s="68"/>
      <c r="G203" s="68"/>
      <c r="H203" s="68"/>
      <c r="I203" s="68"/>
      <c r="J203" s="68"/>
      <c r="K203" s="68"/>
      <c r="L203" s="68"/>
      <c r="M203" s="68"/>
      <c r="N203" s="68"/>
      <c r="O203" s="68"/>
      <c r="P203" s="68"/>
      <c r="Q203" s="68"/>
      <c r="R203" s="68"/>
      <c r="S203" s="68"/>
    </row>
    <row r="204" spans="1:19" ht="14" hidden="1" x14ac:dyDescent="0.3">
      <c r="A204" s="103"/>
      <c r="B204" s="68"/>
      <c r="C204" s="68"/>
      <c r="D204" s="68"/>
      <c r="E204" s="68"/>
      <c r="F204" s="68"/>
      <c r="G204" s="68"/>
      <c r="H204" s="68"/>
      <c r="I204" s="68"/>
      <c r="J204" s="68"/>
      <c r="K204" s="68"/>
      <c r="L204" s="68"/>
      <c r="M204" s="68"/>
      <c r="N204" s="68"/>
      <c r="O204" s="68"/>
      <c r="P204" s="68"/>
      <c r="Q204" s="68"/>
      <c r="R204" s="68"/>
      <c r="S204" s="68"/>
    </row>
    <row r="205" spans="1:19" ht="14" hidden="1" x14ac:dyDescent="0.3">
      <c r="A205" s="103"/>
      <c r="B205" s="68"/>
      <c r="C205" s="68"/>
      <c r="D205" s="68"/>
      <c r="E205" s="68"/>
      <c r="F205" s="68"/>
      <c r="G205" s="68"/>
      <c r="H205" s="68"/>
      <c r="I205" s="68"/>
      <c r="J205" s="68"/>
      <c r="K205" s="68"/>
      <c r="L205" s="68"/>
      <c r="M205" s="68"/>
      <c r="N205" s="68"/>
      <c r="O205" s="68"/>
      <c r="P205" s="68"/>
      <c r="Q205" s="68"/>
      <c r="R205" s="68"/>
      <c r="S205" s="68"/>
    </row>
    <row r="206" spans="1:19" ht="14" hidden="1" x14ac:dyDescent="0.3">
      <c r="A206" s="103"/>
      <c r="B206" s="68"/>
      <c r="C206" s="68"/>
      <c r="D206" s="68"/>
      <c r="E206" s="68"/>
      <c r="F206" s="68"/>
      <c r="G206" s="68"/>
      <c r="H206" s="68"/>
      <c r="I206" s="68"/>
      <c r="J206" s="68"/>
      <c r="K206" s="68"/>
      <c r="L206" s="68"/>
      <c r="M206" s="68"/>
      <c r="N206" s="68"/>
      <c r="O206" s="68"/>
      <c r="P206" s="68"/>
      <c r="Q206" s="68"/>
      <c r="R206" s="68"/>
      <c r="S206" s="68"/>
    </row>
    <row r="207" spans="1:19" ht="14" hidden="1" x14ac:dyDescent="0.3">
      <c r="A207" s="103"/>
      <c r="B207" s="68"/>
      <c r="C207" s="68"/>
      <c r="D207" s="68"/>
      <c r="E207" s="68"/>
      <c r="F207" s="68"/>
      <c r="G207" s="68"/>
      <c r="H207" s="68"/>
      <c r="I207" s="68"/>
      <c r="J207" s="68"/>
      <c r="K207" s="68"/>
      <c r="L207" s="68"/>
      <c r="M207" s="68"/>
      <c r="N207" s="68"/>
      <c r="O207" s="68"/>
      <c r="P207" s="68"/>
      <c r="Q207" s="68"/>
      <c r="R207" s="68"/>
      <c r="S207" s="68"/>
    </row>
    <row r="208" spans="1:19" ht="14" hidden="1" x14ac:dyDescent="0.3">
      <c r="A208" s="103"/>
      <c r="B208" s="68"/>
      <c r="C208" s="68"/>
      <c r="D208" s="68"/>
      <c r="E208" s="68"/>
      <c r="F208" s="68"/>
      <c r="G208" s="68"/>
      <c r="H208" s="68"/>
      <c r="I208" s="68"/>
      <c r="J208" s="68"/>
      <c r="K208" s="68"/>
      <c r="L208" s="68"/>
      <c r="M208" s="68"/>
      <c r="N208" s="68"/>
      <c r="O208" s="68"/>
      <c r="P208" s="68"/>
      <c r="Q208" s="68"/>
      <c r="R208" s="68"/>
      <c r="S208" s="68"/>
    </row>
    <row r="209" spans="1:19" ht="14" hidden="1" x14ac:dyDescent="0.3">
      <c r="A209" s="103"/>
      <c r="B209" s="68"/>
      <c r="C209" s="68"/>
      <c r="D209" s="68"/>
      <c r="E209" s="68"/>
      <c r="F209" s="68"/>
      <c r="G209" s="68"/>
      <c r="H209" s="68"/>
      <c r="I209" s="68"/>
      <c r="J209" s="68"/>
      <c r="K209" s="68"/>
      <c r="L209" s="68"/>
      <c r="M209" s="68"/>
      <c r="N209" s="68"/>
      <c r="O209" s="68"/>
      <c r="P209" s="68"/>
      <c r="Q209" s="68"/>
      <c r="R209" s="68"/>
      <c r="S209" s="68"/>
    </row>
    <row r="210" spans="1:19" ht="14" hidden="1" x14ac:dyDescent="0.3">
      <c r="A210" s="103"/>
      <c r="B210" s="68"/>
      <c r="C210" s="68"/>
      <c r="D210" s="68"/>
      <c r="E210" s="68"/>
      <c r="F210" s="68"/>
      <c r="G210" s="68"/>
      <c r="H210" s="68"/>
      <c r="I210" s="68"/>
      <c r="J210" s="68"/>
      <c r="K210" s="68"/>
      <c r="L210" s="68"/>
      <c r="M210" s="68"/>
      <c r="N210" s="68"/>
      <c r="O210" s="68"/>
      <c r="P210" s="68"/>
      <c r="Q210" s="68"/>
      <c r="R210" s="68"/>
      <c r="S210" s="68"/>
    </row>
    <row r="211" spans="1:19" ht="14" hidden="1" x14ac:dyDescent="0.3">
      <c r="A211" s="103"/>
      <c r="B211" s="68"/>
      <c r="C211" s="68"/>
      <c r="D211" s="68"/>
      <c r="E211" s="68"/>
      <c r="F211" s="68"/>
      <c r="G211" s="68"/>
      <c r="H211" s="68"/>
      <c r="I211" s="68"/>
      <c r="J211" s="68"/>
      <c r="K211" s="68"/>
      <c r="L211" s="68"/>
      <c r="M211" s="68"/>
      <c r="N211" s="68"/>
      <c r="O211" s="68"/>
      <c r="P211" s="68"/>
      <c r="Q211" s="68"/>
      <c r="R211" s="68"/>
      <c r="S211" s="68"/>
    </row>
    <row r="212" spans="1:19" ht="14" hidden="1" x14ac:dyDescent="0.3">
      <c r="A212" s="103"/>
      <c r="B212" s="68"/>
      <c r="C212" s="68"/>
      <c r="D212" s="68"/>
      <c r="E212" s="68"/>
      <c r="F212" s="68"/>
      <c r="G212" s="68"/>
      <c r="H212" s="68"/>
      <c r="I212" s="68"/>
      <c r="J212" s="68"/>
      <c r="K212" s="68"/>
      <c r="L212" s="68"/>
      <c r="M212" s="68"/>
      <c r="N212" s="68"/>
      <c r="O212" s="68"/>
      <c r="P212" s="68"/>
      <c r="Q212" s="68"/>
      <c r="R212" s="68"/>
      <c r="S212" s="68"/>
    </row>
    <row r="213" spans="1:19" ht="14" hidden="1" x14ac:dyDescent="0.3">
      <c r="A213" s="103"/>
      <c r="B213" s="68"/>
      <c r="C213" s="68"/>
      <c r="D213" s="68"/>
      <c r="E213" s="68"/>
      <c r="F213" s="68"/>
      <c r="G213" s="68"/>
      <c r="H213" s="68"/>
      <c r="I213" s="68"/>
      <c r="J213" s="68"/>
      <c r="K213" s="68"/>
      <c r="L213" s="68"/>
      <c r="M213" s="68"/>
      <c r="N213" s="68"/>
      <c r="O213" s="68"/>
      <c r="P213" s="68"/>
      <c r="Q213" s="68"/>
      <c r="R213" s="68"/>
      <c r="S213" s="68"/>
    </row>
    <row r="214" spans="1:19" ht="14" hidden="1" x14ac:dyDescent="0.3">
      <c r="A214" s="103"/>
      <c r="B214" s="68"/>
      <c r="C214" s="68"/>
      <c r="D214" s="68"/>
      <c r="E214" s="68"/>
      <c r="F214" s="68"/>
      <c r="G214" s="68"/>
      <c r="H214" s="68"/>
      <c r="I214" s="68"/>
      <c r="J214" s="68"/>
      <c r="K214" s="68"/>
      <c r="L214" s="68"/>
      <c r="M214" s="68"/>
      <c r="N214" s="68"/>
      <c r="O214" s="68"/>
      <c r="P214" s="68"/>
      <c r="Q214" s="68"/>
      <c r="R214" s="68"/>
      <c r="S214" s="68"/>
    </row>
    <row r="215" spans="1:19" ht="14" hidden="1" x14ac:dyDescent="0.3">
      <c r="A215" s="103"/>
      <c r="B215" s="68"/>
      <c r="C215" s="68"/>
      <c r="D215" s="68"/>
      <c r="E215" s="68"/>
      <c r="F215" s="68"/>
      <c r="G215" s="68"/>
      <c r="H215" s="68"/>
      <c r="I215" s="68"/>
      <c r="J215" s="68"/>
      <c r="K215" s="68"/>
      <c r="L215" s="68"/>
      <c r="M215" s="68"/>
      <c r="N215" s="68"/>
      <c r="O215" s="68"/>
      <c r="P215" s="68"/>
      <c r="Q215" s="68"/>
      <c r="R215" s="68"/>
      <c r="S215" s="68"/>
    </row>
    <row r="216" spans="1:19" ht="14" hidden="1" x14ac:dyDescent="0.3">
      <c r="A216" s="103"/>
      <c r="B216" s="68"/>
      <c r="C216" s="68"/>
      <c r="D216" s="68"/>
      <c r="E216" s="68"/>
      <c r="F216" s="68"/>
      <c r="G216" s="68"/>
      <c r="H216" s="68"/>
      <c r="I216" s="68"/>
      <c r="J216" s="68"/>
      <c r="K216" s="68"/>
      <c r="L216" s="68"/>
      <c r="M216" s="68"/>
      <c r="N216" s="68"/>
      <c r="O216" s="68"/>
      <c r="P216" s="68"/>
      <c r="Q216" s="68"/>
      <c r="R216" s="68"/>
      <c r="S216" s="68"/>
    </row>
    <row r="217" spans="1:19" ht="14" hidden="1" x14ac:dyDescent="0.3">
      <c r="A217" s="103"/>
      <c r="B217" s="68"/>
      <c r="C217" s="68"/>
      <c r="D217" s="68"/>
      <c r="E217" s="68"/>
      <c r="F217" s="68"/>
      <c r="G217" s="68"/>
      <c r="H217" s="68"/>
      <c r="I217" s="68"/>
      <c r="J217" s="68"/>
      <c r="K217" s="68"/>
      <c r="L217" s="68"/>
      <c r="M217" s="68"/>
      <c r="N217" s="68"/>
      <c r="O217" s="68"/>
      <c r="P217" s="68"/>
      <c r="Q217" s="68"/>
      <c r="R217" s="68"/>
      <c r="S217" s="68"/>
    </row>
    <row r="218" spans="1:19" ht="14" hidden="1" x14ac:dyDescent="0.3">
      <c r="A218" s="103"/>
      <c r="B218" s="68"/>
      <c r="C218" s="68"/>
      <c r="D218" s="68"/>
      <c r="E218" s="68"/>
      <c r="F218" s="68"/>
      <c r="G218" s="68"/>
      <c r="H218" s="68"/>
      <c r="I218" s="68"/>
      <c r="J218" s="68"/>
      <c r="K218" s="68"/>
      <c r="L218" s="68"/>
      <c r="M218" s="68"/>
      <c r="N218" s="68"/>
      <c r="O218" s="68"/>
      <c r="P218" s="68"/>
      <c r="Q218" s="68"/>
      <c r="R218" s="68"/>
      <c r="S218" s="68"/>
    </row>
    <row r="219" spans="1:19" ht="14" hidden="1" x14ac:dyDescent="0.3">
      <c r="A219" s="103"/>
      <c r="B219" s="68"/>
      <c r="C219" s="68"/>
      <c r="D219" s="68"/>
      <c r="E219" s="68"/>
      <c r="F219" s="68"/>
      <c r="G219" s="68"/>
      <c r="H219" s="68"/>
      <c r="I219" s="68"/>
      <c r="J219" s="68"/>
      <c r="K219" s="68"/>
      <c r="L219" s="68"/>
      <c r="M219" s="68"/>
      <c r="N219" s="68"/>
      <c r="O219" s="68"/>
      <c r="P219" s="68"/>
      <c r="Q219" s="68"/>
      <c r="R219" s="68"/>
      <c r="S219" s="68"/>
    </row>
    <row r="220" spans="1:19" ht="14" hidden="1" x14ac:dyDescent="0.3">
      <c r="A220" s="103"/>
      <c r="B220" s="68"/>
      <c r="C220" s="68"/>
      <c r="D220" s="68"/>
      <c r="E220" s="68"/>
      <c r="F220" s="68"/>
      <c r="G220" s="68"/>
      <c r="H220" s="68"/>
      <c r="I220" s="68"/>
      <c r="J220" s="68"/>
      <c r="K220" s="68"/>
      <c r="L220" s="68"/>
      <c r="M220" s="68"/>
      <c r="N220" s="68"/>
      <c r="O220" s="68"/>
      <c r="P220" s="68"/>
      <c r="Q220" s="68"/>
      <c r="R220" s="68"/>
      <c r="S220" s="68"/>
    </row>
    <row r="221" spans="1:19" ht="14" hidden="1" x14ac:dyDescent="0.3">
      <c r="A221" s="103"/>
      <c r="B221" s="68"/>
      <c r="C221" s="68"/>
      <c r="D221" s="68"/>
      <c r="E221" s="68"/>
      <c r="F221" s="68"/>
      <c r="G221" s="68"/>
      <c r="H221" s="68"/>
      <c r="I221" s="68"/>
      <c r="J221" s="68"/>
      <c r="K221" s="68"/>
      <c r="L221" s="68"/>
      <c r="M221" s="68"/>
      <c r="N221" s="68"/>
      <c r="O221" s="68"/>
      <c r="P221" s="68"/>
      <c r="Q221" s="68"/>
      <c r="R221" s="68"/>
      <c r="S221" s="68"/>
    </row>
    <row r="222" spans="1:19" ht="14" hidden="1" x14ac:dyDescent="0.3">
      <c r="A222" s="103"/>
      <c r="B222" s="68"/>
      <c r="C222" s="68"/>
      <c r="D222" s="68"/>
      <c r="E222" s="68"/>
      <c r="F222" s="68"/>
      <c r="G222" s="68"/>
      <c r="H222" s="68"/>
      <c r="I222" s="68"/>
      <c r="J222" s="68"/>
      <c r="K222" s="68"/>
      <c r="L222" s="68"/>
      <c r="M222" s="68"/>
      <c r="N222" s="68"/>
      <c r="O222" s="68"/>
      <c r="P222" s="68"/>
      <c r="Q222" s="68"/>
      <c r="R222" s="68"/>
      <c r="S222" s="68"/>
    </row>
    <row r="223" spans="1:19" ht="14" hidden="1" x14ac:dyDescent="0.3">
      <c r="A223" s="103"/>
      <c r="B223" s="68"/>
      <c r="C223" s="68"/>
      <c r="D223" s="68"/>
      <c r="E223" s="68"/>
      <c r="F223" s="68"/>
      <c r="G223" s="68"/>
      <c r="H223" s="68"/>
      <c r="I223" s="68"/>
      <c r="J223" s="68"/>
      <c r="K223" s="68"/>
      <c r="L223" s="68"/>
      <c r="M223" s="68"/>
      <c r="N223" s="68"/>
      <c r="O223" s="68"/>
      <c r="P223" s="68"/>
      <c r="Q223" s="68"/>
      <c r="R223" s="68"/>
      <c r="S223" s="68"/>
    </row>
    <row r="224" spans="1:19" ht="14" hidden="1" x14ac:dyDescent="0.3">
      <c r="A224" s="103"/>
      <c r="B224" s="68"/>
      <c r="Q224" s="68"/>
      <c r="R224" s="68"/>
      <c r="S224" s="68"/>
    </row>
    <row r="225" spans="1:1" ht="0" hidden="1" customHeight="1" x14ac:dyDescent="0.3">
      <c r="A225" s="103"/>
    </row>
    <row r="226" spans="1:1" ht="0" hidden="1" customHeight="1" x14ac:dyDescent="0.3">
      <c r="A226" s="103"/>
    </row>
  </sheetData>
  <dataConsolidate/>
  <mergeCells count="11">
    <mergeCell ref="C68:E68"/>
    <mergeCell ref="C72:E72"/>
    <mergeCell ref="C3:F3"/>
    <mergeCell ref="F7:G7"/>
    <mergeCell ref="C9:D9"/>
    <mergeCell ref="C10:D10"/>
    <mergeCell ref="C64:E64"/>
    <mergeCell ref="C7:D7"/>
    <mergeCell ref="C27:D27"/>
    <mergeCell ref="C42:D42"/>
    <mergeCell ref="C57:D57"/>
  </mergeCells>
  <hyperlinks>
    <hyperlink ref="A4" location="'Cover Page'!A1" display="Cover Page" xr:uid="{FE3C9548-8E61-497B-B1E1-AC1BDB395382}"/>
    <hyperlink ref="A5" location="Instructions!A1" display="Instructions" xr:uid="{FC23C406-230E-4D67-B120-2836B9836191}"/>
    <hyperlink ref="A6" location="'Costs Option 1'!A1" display="Costs Option 1" xr:uid="{4AFBA4B7-D223-4BC4-B2A9-DF0C21A34E21}"/>
    <hyperlink ref="A7" location="'Costs Option 2'!A1" display="Costs Option 2" xr:uid="{78EFC286-C4D7-422A-81D3-3B6C8EA33CD6}"/>
    <hyperlink ref="A12" location="'Benefits Option 1'!A1" display="Benefits Option 1" xr:uid="{8DC45302-6ABF-4AC3-A380-558C7CD23FE4}"/>
    <hyperlink ref="A13" location="'Benefits Option 2'!A1" display="Benefits Option 2" xr:uid="{F49C3750-4DBD-4FF9-BB86-4494998DD174}"/>
    <hyperlink ref="A19" location="'Benefits Dashboard'!A1" display="Benefits Dashboard" xr:uid="{585E56E1-4D1A-4D1A-BEC6-B86996C14C67}"/>
    <hyperlink ref="A22" location="Assumptions!A1" display="Assumptions" xr:uid="{E1998F7A-037A-482B-AC94-06CB487E1DA9}"/>
    <hyperlink ref="A18" location="'Costs Dashboard'!A1" display="Cost Dashboard" xr:uid="{6F9BD2C8-974C-439A-B42F-C78821C59309}"/>
    <hyperlink ref="A20" location="'Cost Benefit Analysis'!A1" display="XX" xr:uid="{E9FF231C-162B-4855-8B24-281B01553158}"/>
    <hyperlink ref="A8" location="'Costs Option 3'!A1" display="Costs Option 3" xr:uid="{4912F9BC-00C0-4C47-B640-393D277AA31B}"/>
    <hyperlink ref="A14" location="'Benefits Option 3'!A1" display="Benefits Option 3" xr:uid="{D90B251D-7D36-4E89-A231-B4CFF316E378}"/>
    <hyperlink ref="A9" location="'Costs Option 4'!A1" display="Costs Option 4" xr:uid="{B398404F-E095-4693-B005-3823ED8E19BE}"/>
    <hyperlink ref="A10" location="'Costs Option 5'!A1" display="Costs Option 5" xr:uid="{AE37FD5D-DC3D-4B63-842C-4D49FF63A68C}"/>
    <hyperlink ref="A11" location="'Costs Option 6'!A1" display="Costs Option 6" xr:uid="{C33E1856-8F84-426F-BFBE-C041AC95EE64}"/>
    <hyperlink ref="A15" location="'Benefits Option 4'!A1" display="Benefits Option 4" xr:uid="{58FCE611-8208-43D5-9E95-16FAEE1C3B96}"/>
    <hyperlink ref="A16" location="'Benefits Option 5'!A1" display="Benefits Option 5" xr:uid="{CE47D417-9E4F-4B02-840B-4023667884BB}"/>
    <hyperlink ref="A17" location="'Benefits Option 6'!A1" display="Benefits Option 6" xr:uid="{7531E88C-E29E-4473-867B-9A79CD231E37}"/>
    <hyperlink ref="A21" location="Definitions!A1" display="Definitions" xr:uid="{BA211AD2-8194-4528-B12C-65A5CAEDAA43}"/>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B5B0-F965-4FC2-9B39-F003D15F334B}">
  <sheetPr>
    <tabColor theme="9" tint="0.59999389629810485"/>
  </sheetPr>
  <dimension ref="A1:Z226"/>
  <sheetViews>
    <sheetView zoomScaleNormal="100" workbookViewId="0"/>
  </sheetViews>
  <sheetFormatPr defaultColWidth="0" defaultRowHeight="0" customHeight="1" zeroHeight="1" outlineLevelRow="1" x14ac:dyDescent="0.3"/>
  <cols>
    <col min="1" max="1" width="30.453125" style="69" customWidth="1"/>
    <col min="2" max="2" width="2.453125" style="69" customWidth="1"/>
    <col min="3" max="3" width="46" style="69" customWidth="1"/>
    <col min="4" max="4" width="99.453125" style="69" customWidth="1"/>
    <col min="5" max="5" width="27.1796875" style="69" bestFit="1" customWidth="1"/>
    <col min="6" max="18" width="20.7265625" style="69" customWidth="1"/>
    <col min="19" max="19" width="8.453125" style="69" hidden="1" customWidth="1"/>
    <col min="20" max="26" width="0" style="69" hidden="1" customWidth="1"/>
    <col min="27" max="16384" width="8.453125" style="69" hidden="1"/>
  </cols>
  <sheetData>
    <row r="1" spans="1:19" s="291" customFormat="1" ht="38.15" customHeight="1" x14ac:dyDescent="0.3">
      <c r="A1" s="299"/>
    </row>
    <row r="2" spans="1:19" ht="2.25" customHeight="1" x14ac:dyDescent="0.3">
      <c r="A2" s="68"/>
      <c r="B2" s="68"/>
      <c r="C2" s="68"/>
      <c r="D2" s="68"/>
      <c r="E2" s="68"/>
      <c r="F2" s="68"/>
      <c r="G2" s="68"/>
      <c r="H2" s="68"/>
      <c r="I2" s="68"/>
      <c r="J2" s="68"/>
      <c r="K2" s="68"/>
      <c r="L2" s="68"/>
      <c r="M2" s="68"/>
      <c r="N2" s="68"/>
      <c r="O2" s="68"/>
      <c r="P2" s="68"/>
      <c r="Q2" s="68"/>
      <c r="R2" s="68"/>
      <c r="S2" s="68"/>
    </row>
    <row r="3" spans="1:19" ht="30" customHeight="1" x14ac:dyDescent="0.3">
      <c r="A3" s="45" t="s">
        <v>0</v>
      </c>
      <c r="B3" s="68"/>
      <c r="C3" s="406" t="s">
        <v>176</v>
      </c>
      <c r="D3" s="406"/>
      <c r="E3" s="406"/>
      <c r="F3" s="406"/>
      <c r="G3" s="68"/>
      <c r="H3" s="68"/>
      <c r="I3" s="68"/>
      <c r="J3" s="68"/>
      <c r="K3" s="68"/>
      <c r="L3" s="68"/>
      <c r="M3" s="68"/>
      <c r="N3" s="68"/>
      <c r="O3" s="68"/>
      <c r="P3" s="68"/>
      <c r="Q3" s="68"/>
      <c r="R3" s="68"/>
      <c r="S3" s="68"/>
    </row>
    <row r="4" spans="1:19" ht="14" x14ac:dyDescent="0.3">
      <c r="A4" s="47" t="s">
        <v>2</v>
      </c>
      <c r="B4" s="68"/>
      <c r="C4" s="264" t="s">
        <v>177</v>
      </c>
      <c r="D4" s="68"/>
      <c r="E4" s="68"/>
      <c r="F4" s="68"/>
      <c r="G4" s="68"/>
      <c r="H4" s="68"/>
      <c r="I4" s="68"/>
      <c r="J4" s="68"/>
      <c r="K4" s="68"/>
      <c r="L4" s="68"/>
      <c r="M4" s="68"/>
      <c r="N4" s="68"/>
      <c r="O4" s="68"/>
      <c r="P4" s="68"/>
      <c r="Q4" s="68"/>
      <c r="R4" s="68"/>
      <c r="S4" s="68"/>
    </row>
    <row r="5" spans="1:19" ht="14" x14ac:dyDescent="0.3">
      <c r="A5" s="47" t="s">
        <v>4</v>
      </c>
      <c r="B5" s="68"/>
      <c r="C5" s="263" t="s">
        <v>32</v>
      </c>
      <c r="D5" s="68"/>
      <c r="E5" s="68"/>
      <c r="F5" s="68"/>
      <c r="G5" s="68"/>
      <c r="H5" s="68"/>
      <c r="I5" s="68"/>
      <c r="J5" s="68"/>
      <c r="K5" s="68"/>
      <c r="L5" s="68"/>
      <c r="M5" s="68"/>
      <c r="N5" s="68"/>
      <c r="O5" s="68"/>
      <c r="P5" s="68"/>
      <c r="Q5" s="68"/>
      <c r="R5" s="68"/>
      <c r="S5" s="68"/>
    </row>
    <row r="6" spans="1:19" ht="14.25" customHeight="1" x14ac:dyDescent="0.3">
      <c r="A6" s="47" t="s">
        <v>5</v>
      </c>
      <c r="B6" s="68"/>
      <c r="C6" s="75"/>
      <c r="D6" s="68"/>
      <c r="E6" s="77"/>
      <c r="F6" s="74"/>
      <c r="G6" s="68"/>
      <c r="H6" s="68"/>
      <c r="I6" s="68"/>
      <c r="J6" s="68"/>
      <c r="K6" s="68"/>
      <c r="L6" s="68"/>
      <c r="M6" s="68"/>
      <c r="N6" s="68"/>
      <c r="O6" s="68"/>
      <c r="P6" s="68"/>
      <c r="Q6" s="76"/>
      <c r="R6" s="76"/>
      <c r="S6" s="76"/>
    </row>
    <row r="7" spans="1:19" ht="14.5" thickBot="1" x14ac:dyDescent="0.35">
      <c r="A7" s="47" t="s">
        <v>7</v>
      </c>
      <c r="B7" s="68"/>
      <c r="C7" s="423"/>
      <c r="D7" s="424"/>
      <c r="E7" s="77"/>
      <c r="F7" s="422" t="s">
        <v>74</v>
      </c>
      <c r="G7" s="422"/>
      <c r="H7" s="68"/>
      <c r="I7" s="68"/>
      <c r="J7" s="68"/>
      <c r="K7" s="68"/>
      <c r="L7" s="68"/>
      <c r="M7" s="68"/>
      <c r="N7" s="68"/>
      <c r="O7" s="68"/>
      <c r="P7" s="68"/>
      <c r="Q7" s="68"/>
      <c r="R7" s="68"/>
      <c r="S7" s="68"/>
    </row>
    <row r="8" spans="1:19" ht="14" x14ac:dyDescent="0.3">
      <c r="A8" s="47" t="s">
        <v>9</v>
      </c>
      <c r="B8" s="68"/>
      <c r="C8" s="115" t="s">
        <v>102</v>
      </c>
      <c r="D8" s="116" t="s">
        <v>103</v>
      </c>
      <c r="E8" s="116" t="s">
        <v>104</v>
      </c>
      <c r="F8" s="118" t="s">
        <v>41</v>
      </c>
      <c r="G8" s="118" t="s">
        <v>42</v>
      </c>
      <c r="H8" s="118" t="s">
        <v>43</v>
      </c>
      <c r="I8" s="118" t="s">
        <v>44</v>
      </c>
      <c r="J8" s="118" t="s">
        <v>45</v>
      </c>
      <c r="K8" s="118" t="s">
        <v>46</v>
      </c>
      <c r="L8" s="118" t="s">
        <v>47</v>
      </c>
      <c r="M8" s="118" t="s">
        <v>48</v>
      </c>
      <c r="N8" s="118" t="s">
        <v>49</v>
      </c>
      <c r="O8" s="118" t="s">
        <v>50</v>
      </c>
      <c r="P8" s="119" t="s">
        <v>105</v>
      </c>
      <c r="Q8" s="68"/>
      <c r="R8" s="68"/>
      <c r="S8" s="68"/>
    </row>
    <row r="9" spans="1:19" ht="14" x14ac:dyDescent="0.3">
      <c r="A9" s="47" t="s">
        <v>10</v>
      </c>
      <c r="B9" s="68"/>
      <c r="C9" s="427" t="s">
        <v>178</v>
      </c>
      <c r="D9" s="428"/>
      <c r="E9" s="113"/>
      <c r="F9" s="329">
        <f>SUM(F27,F42,F57)</f>
        <v>0</v>
      </c>
      <c r="G9" s="329">
        <f t="shared" ref="G9:N9" si="0">SUM(G27,G42,G57)</f>
        <v>0</v>
      </c>
      <c r="H9" s="329">
        <f t="shared" si="0"/>
        <v>0</v>
      </c>
      <c r="I9" s="329">
        <f t="shared" si="0"/>
        <v>0</v>
      </c>
      <c r="J9" s="329">
        <f t="shared" si="0"/>
        <v>0</v>
      </c>
      <c r="K9" s="329">
        <f t="shared" si="0"/>
        <v>0</v>
      </c>
      <c r="L9" s="329">
        <f t="shared" si="0"/>
        <v>0</v>
      </c>
      <c r="M9" s="329">
        <f t="shared" si="0"/>
        <v>0</v>
      </c>
      <c r="N9" s="329">
        <f t="shared" si="0"/>
        <v>0</v>
      </c>
      <c r="O9" s="329">
        <f>SUM(O27,O42,O57)</f>
        <v>0</v>
      </c>
      <c r="P9" s="330">
        <f>SUM(F9:O9)</f>
        <v>0</v>
      </c>
      <c r="Q9" s="68"/>
      <c r="R9" s="68"/>
      <c r="S9" s="68"/>
    </row>
    <row r="10" spans="1:19" ht="14" x14ac:dyDescent="0.3">
      <c r="A10" s="47" t="s">
        <v>11</v>
      </c>
      <c r="B10" s="68"/>
      <c r="C10" s="420" t="s">
        <v>179</v>
      </c>
      <c r="D10" s="421"/>
      <c r="E10" s="113"/>
      <c r="F10" s="329">
        <f>F9</f>
        <v>0</v>
      </c>
      <c r="G10" s="329">
        <f>G9+F10</f>
        <v>0</v>
      </c>
      <c r="H10" s="329">
        <f t="shared" ref="H10:O10" si="1">H9+G10</f>
        <v>0</v>
      </c>
      <c r="I10" s="329">
        <f t="shared" si="1"/>
        <v>0</v>
      </c>
      <c r="J10" s="329">
        <f t="shared" si="1"/>
        <v>0</v>
      </c>
      <c r="K10" s="329">
        <f t="shared" si="1"/>
        <v>0</v>
      </c>
      <c r="L10" s="329">
        <f t="shared" si="1"/>
        <v>0</v>
      </c>
      <c r="M10" s="329">
        <f t="shared" si="1"/>
        <v>0</v>
      </c>
      <c r="N10" s="329">
        <f t="shared" si="1"/>
        <v>0</v>
      </c>
      <c r="O10" s="329">
        <f t="shared" si="1"/>
        <v>0</v>
      </c>
      <c r="P10" s="330">
        <f>O10</f>
        <v>0</v>
      </c>
      <c r="Q10" s="68"/>
      <c r="R10" s="68"/>
      <c r="S10" s="68"/>
    </row>
    <row r="11" spans="1:19" ht="14" x14ac:dyDescent="0.3">
      <c r="A11" s="47" t="s">
        <v>12</v>
      </c>
      <c r="B11" s="68"/>
      <c r="C11" s="120" t="s">
        <v>108</v>
      </c>
      <c r="D11" s="331"/>
      <c r="E11" s="332"/>
      <c r="F11" s="333"/>
      <c r="G11" s="333"/>
      <c r="H11" s="333"/>
      <c r="I11" s="333"/>
      <c r="J11" s="333"/>
      <c r="K11" s="334"/>
      <c r="L11" s="334"/>
      <c r="M11" s="334"/>
      <c r="N11" s="334"/>
      <c r="O11" s="334"/>
      <c r="P11" s="335"/>
      <c r="Q11" s="68"/>
      <c r="R11" s="68"/>
      <c r="S11" s="68"/>
    </row>
    <row r="12" spans="1:19" ht="14" x14ac:dyDescent="0.3">
      <c r="A12" s="47" t="s">
        <v>13</v>
      </c>
      <c r="B12" s="68"/>
      <c r="C12" s="336" t="s">
        <v>109</v>
      </c>
      <c r="D12" s="337" t="s">
        <v>110</v>
      </c>
      <c r="E12" s="338"/>
      <c r="F12" s="277"/>
      <c r="G12" s="277"/>
      <c r="H12" s="277"/>
      <c r="I12" s="277"/>
      <c r="J12" s="277"/>
      <c r="K12" s="277"/>
      <c r="L12" s="277"/>
      <c r="M12" s="277"/>
      <c r="N12" s="277"/>
      <c r="O12" s="277"/>
      <c r="P12" s="161">
        <f t="shared" ref="P12:P27" si="2">SUM(F12:O12)</f>
        <v>0</v>
      </c>
      <c r="Q12" s="68"/>
      <c r="R12" s="68"/>
      <c r="S12" s="68"/>
    </row>
    <row r="13" spans="1:19" ht="14" x14ac:dyDescent="0.3">
      <c r="A13" s="47" t="s">
        <v>14</v>
      </c>
      <c r="B13" s="68"/>
      <c r="C13" s="336" t="s">
        <v>111</v>
      </c>
      <c r="D13" s="337" t="s">
        <v>112</v>
      </c>
      <c r="E13" s="338"/>
      <c r="F13" s="277"/>
      <c r="G13" s="277"/>
      <c r="H13" s="277"/>
      <c r="I13" s="277"/>
      <c r="J13" s="277"/>
      <c r="K13" s="277"/>
      <c r="L13" s="277"/>
      <c r="M13" s="277"/>
      <c r="N13" s="277"/>
      <c r="O13" s="277"/>
      <c r="P13" s="161">
        <f t="shared" si="2"/>
        <v>0</v>
      </c>
      <c r="Q13" s="68"/>
      <c r="R13" s="68"/>
      <c r="S13" s="68"/>
    </row>
    <row r="14" spans="1:19" ht="14" x14ac:dyDescent="0.3">
      <c r="A14" s="49" t="s">
        <v>15</v>
      </c>
      <c r="B14" s="68"/>
      <c r="C14" s="336" t="s">
        <v>113</v>
      </c>
      <c r="D14" s="337" t="s">
        <v>114</v>
      </c>
      <c r="E14" s="338"/>
      <c r="F14" s="277"/>
      <c r="G14" s="277"/>
      <c r="H14" s="277"/>
      <c r="I14" s="277"/>
      <c r="J14" s="277"/>
      <c r="K14" s="277"/>
      <c r="L14" s="277"/>
      <c r="M14" s="277"/>
      <c r="N14" s="277"/>
      <c r="O14" s="277"/>
      <c r="P14" s="161">
        <f t="shared" si="2"/>
        <v>0</v>
      </c>
      <c r="Q14" s="68"/>
      <c r="R14" s="68"/>
      <c r="S14" s="68"/>
    </row>
    <row r="15" spans="1:19" ht="14" x14ac:dyDescent="0.3">
      <c r="A15" s="47" t="s">
        <v>16</v>
      </c>
      <c r="B15" s="68"/>
      <c r="C15" s="336" t="s">
        <v>115</v>
      </c>
      <c r="D15" s="337" t="s">
        <v>116</v>
      </c>
      <c r="E15" s="338"/>
      <c r="F15" s="277"/>
      <c r="G15" s="277"/>
      <c r="H15" s="277"/>
      <c r="I15" s="277"/>
      <c r="J15" s="277"/>
      <c r="K15" s="277"/>
      <c r="L15" s="277"/>
      <c r="M15" s="277"/>
      <c r="N15" s="277"/>
      <c r="O15" s="277"/>
      <c r="P15" s="161">
        <f t="shared" si="2"/>
        <v>0</v>
      </c>
      <c r="Q15" s="68"/>
      <c r="R15" s="68"/>
      <c r="S15" s="68"/>
    </row>
    <row r="16" spans="1:19" ht="14" x14ac:dyDescent="0.3">
      <c r="A16" s="47" t="s">
        <v>17</v>
      </c>
      <c r="B16" s="68"/>
      <c r="C16" s="336" t="s">
        <v>117</v>
      </c>
      <c r="D16" s="337" t="s">
        <v>118</v>
      </c>
      <c r="E16" s="338"/>
      <c r="F16" s="277"/>
      <c r="G16" s="277"/>
      <c r="H16" s="277"/>
      <c r="I16" s="277"/>
      <c r="J16" s="277"/>
      <c r="K16" s="277"/>
      <c r="L16" s="277"/>
      <c r="M16" s="277"/>
      <c r="N16" s="277"/>
      <c r="O16" s="277"/>
      <c r="P16" s="161">
        <f t="shared" si="2"/>
        <v>0</v>
      </c>
      <c r="Q16" s="68"/>
      <c r="R16" s="68"/>
      <c r="S16" s="68"/>
    </row>
    <row r="17" spans="1:19" ht="14" x14ac:dyDescent="0.3">
      <c r="A17" s="47" t="s">
        <v>18</v>
      </c>
      <c r="B17" s="68"/>
      <c r="C17" s="336" t="s">
        <v>119</v>
      </c>
      <c r="D17" s="337" t="s">
        <v>120</v>
      </c>
      <c r="E17" s="338"/>
      <c r="F17" s="277"/>
      <c r="G17" s="277"/>
      <c r="H17" s="277"/>
      <c r="I17" s="277"/>
      <c r="J17" s="277"/>
      <c r="K17" s="277"/>
      <c r="L17" s="277"/>
      <c r="M17" s="277"/>
      <c r="N17" s="277"/>
      <c r="O17" s="277"/>
      <c r="P17" s="161">
        <f t="shared" si="2"/>
        <v>0</v>
      </c>
      <c r="Q17" s="68"/>
      <c r="R17" s="68"/>
      <c r="S17" s="84"/>
    </row>
    <row r="18" spans="1:19" ht="14" x14ac:dyDescent="0.3">
      <c r="A18" s="47" t="s">
        <v>19</v>
      </c>
      <c r="B18" s="68"/>
      <c r="C18" s="336" t="s">
        <v>121</v>
      </c>
      <c r="D18" s="337"/>
      <c r="E18" s="338"/>
      <c r="F18" s="277"/>
      <c r="G18" s="277"/>
      <c r="H18" s="277"/>
      <c r="I18" s="277"/>
      <c r="J18" s="277"/>
      <c r="K18" s="277"/>
      <c r="L18" s="277"/>
      <c r="M18" s="277"/>
      <c r="N18" s="277"/>
      <c r="O18" s="277"/>
      <c r="P18" s="161">
        <f t="shared" si="2"/>
        <v>0</v>
      </c>
      <c r="Q18" s="68"/>
      <c r="R18" s="68"/>
      <c r="S18" s="68"/>
    </row>
    <row r="19" spans="1:19" ht="14" x14ac:dyDescent="0.3">
      <c r="A19" s="47" t="s">
        <v>20</v>
      </c>
      <c r="B19" s="68"/>
      <c r="C19" s="336" t="s">
        <v>122</v>
      </c>
      <c r="D19" s="337"/>
      <c r="E19" s="338"/>
      <c r="F19" s="277"/>
      <c r="G19" s="277"/>
      <c r="H19" s="277"/>
      <c r="I19" s="277"/>
      <c r="J19" s="277"/>
      <c r="K19" s="277"/>
      <c r="L19" s="277"/>
      <c r="M19" s="277"/>
      <c r="N19" s="277"/>
      <c r="O19" s="277"/>
      <c r="P19" s="161">
        <f t="shared" si="2"/>
        <v>0</v>
      </c>
      <c r="Q19" s="68"/>
      <c r="R19" s="68"/>
      <c r="S19" s="68"/>
    </row>
    <row r="20" spans="1:19" ht="14" x14ac:dyDescent="0.3">
      <c r="A20" s="47" t="s">
        <v>21</v>
      </c>
      <c r="B20" s="68"/>
      <c r="C20" s="336" t="s">
        <v>123</v>
      </c>
      <c r="D20" s="337"/>
      <c r="E20" s="338"/>
      <c r="F20" s="277"/>
      <c r="G20" s="277"/>
      <c r="H20" s="277"/>
      <c r="I20" s="277"/>
      <c r="J20" s="277"/>
      <c r="K20" s="277"/>
      <c r="L20" s="277"/>
      <c r="M20" s="277"/>
      <c r="N20" s="277"/>
      <c r="O20" s="277"/>
      <c r="P20" s="161">
        <f t="shared" si="2"/>
        <v>0</v>
      </c>
      <c r="Q20" s="68"/>
      <c r="R20" s="68"/>
      <c r="S20" s="68"/>
    </row>
    <row r="21" spans="1:19" ht="14" x14ac:dyDescent="0.3">
      <c r="A21" s="47" t="s">
        <v>22</v>
      </c>
      <c r="B21" s="68"/>
      <c r="C21" s="336"/>
      <c r="D21" s="337"/>
      <c r="E21" s="338"/>
      <c r="F21" s="277"/>
      <c r="G21" s="277"/>
      <c r="H21" s="277"/>
      <c r="I21" s="277"/>
      <c r="J21" s="277"/>
      <c r="K21" s="277"/>
      <c r="L21" s="277"/>
      <c r="M21" s="277"/>
      <c r="N21" s="277"/>
      <c r="O21" s="277"/>
      <c r="P21" s="161">
        <f t="shared" ref="P21" si="3">SUM(F21:O21)</f>
        <v>0</v>
      </c>
      <c r="Q21" s="68"/>
      <c r="R21" s="68"/>
      <c r="S21" s="68"/>
    </row>
    <row r="22" spans="1:19" ht="14" x14ac:dyDescent="0.3">
      <c r="A22" s="47" t="s">
        <v>23</v>
      </c>
      <c r="B22" s="68"/>
      <c r="C22" s="336" t="s">
        <v>124</v>
      </c>
      <c r="D22" s="337"/>
      <c r="E22" s="338"/>
      <c r="F22" s="277"/>
      <c r="G22" s="277"/>
      <c r="H22" s="277"/>
      <c r="I22" s="277"/>
      <c r="J22" s="277"/>
      <c r="K22" s="277"/>
      <c r="L22" s="277"/>
      <c r="M22" s="277"/>
      <c r="N22" s="277"/>
      <c r="O22" s="277"/>
      <c r="P22" s="161">
        <f t="shared" si="2"/>
        <v>0</v>
      </c>
      <c r="Q22" s="68"/>
      <c r="R22" s="68"/>
      <c r="S22" s="68"/>
    </row>
    <row r="23" spans="1:19" ht="14" x14ac:dyDescent="0.3">
      <c r="A23" s="47"/>
      <c r="B23" s="68"/>
      <c r="C23" s="336" t="s">
        <v>125</v>
      </c>
      <c r="D23" s="337"/>
      <c r="E23" s="338"/>
      <c r="F23" s="277"/>
      <c r="G23" s="277"/>
      <c r="H23" s="277"/>
      <c r="I23" s="277"/>
      <c r="J23" s="277"/>
      <c r="K23" s="277"/>
      <c r="L23" s="277"/>
      <c r="M23" s="277"/>
      <c r="N23" s="277"/>
      <c r="O23" s="277"/>
      <c r="P23" s="161">
        <f t="shared" si="2"/>
        <v>0</v>
      </c>
      <c r="Q23" s="68"/>
      <c r="R23" s="68"/>
      <c r="S23" s="68"/>
    </row>
    <row r="24" spans="1:19" ht="14" x14ac:dyDescent="0.3">
      <c r="A24" s="47"/>
      <c r="B24" s="68"/>
      <c r="C24" s="278" t="s">
        <v>126</v>
      </c>
      <c r="D24" s="337"/>
      <c r="E24" s="338"/>
      <c r="F24" s="277"/>
      <c r="G24" s="277"/>
      <c r="H24" s="277"/>
      <c r="I24" s="277"/>
      <c r="J24" s="277"/>
      <c r="K24" s="277"/>
      <c r="L24" s="277"/>
      <c r="M24" s="277"/>
      <c r="N24" s="277"/>
      <c r="O24" s="277"/>
      <c r="P24" s="161">
        <f t="shared" si="2"/>
        <v>0</v>
      </c>
      <c r="Q24" s="68"/>
      <c r="R24" s="68"/>
      <c r="S24" s="68"/>
    </row>
    <row r="25" spans="1:19" ht="14" x14ac:dyDescent="0.3">
      <c r="A25" s="92"/>
      <c r="B25" s="68"/>
      <c r="C25" s="336"/>
      <c r="D25" s="337"/>
      <c r="E25" s="338"/>
      <c r="F25" s="277"/>
      <c r="G25" s="277"/>
      <c r="H25" s="277"/>
      <c r="I25" s="277"/>
      <c r="J25" s="277"/>
      <c r="K25" s="277"/>
      <c r="L25" s="277"/>
      <c r="M25" s="277"/>
      <c r="N25" s="277"/>
      <c r="O25" s="277"/>
      <c r="P25" s="161">
        <f t="shared" si="2"/>
        <v>0</v>
      </c>
      <c r="Q25" s="68"/>
      <c r="R25" s="68"/>
      <c r="S25" s="68"/>
    </row>
    <row r="26" spans="1:19" ht="14" x14ac:dyDescent="0.3">
      <c r="A26" s="92"/>
      <c r="B26" s="68"/>
      <c r="C26" s="336"/>
      <c r="D26" s="337"/>
      <c r="E26" s="338"/>
      <c r="F26" s="277"/>
      <c r="G26" s="277"/>
      <c r="H26" s="277"/>
      <c r="I26" s="277"/>
      <c r="J26" s="277"/>
      <c r="K26" s="277"/>
      <c r="L26" s="277"/>
      <c r="M26" s="277"/>
      <c r="N26" s="277"/>
      <c r="O26" s="277"/>
      <c r="P26" s="161">
        <f t="shared" si="2"/>
        <v>0</v>
      </c>
      <c r="Q26" s="68"/>
      <c r="R26" s="68"/>
      <c r="S26" s="68"/>
    </row>
    <row r="27" spans="1:19" ht="14" x14ac:dyDescent="0.3">
      <c r="A27" s="92"/>
      <c r="B27" s="68"/>
      <c r="C27" s="425" t="s">
        <v>173</v>
      </c>
      <c r="D27" s="426"/>
      <c r="E27" s="339"/>
      <c r="F27" s="130">
        <f t="shared" ref="F27:J27" si="4">SUM(F12:F26)</f>
        <v>0</v>
      </c>
      <c r="G27" s="130">
        <f>SUM(G12:G26)</f>
        <v>0</v>
      </c>
      <c r="H27" s="130">
        <f t="shared" si="4"/>
        <v>0</v>
      </c>
      <c r="I27" s="130">
        <f t="shared" si="4"/>
        <v>0</v>
      </c>
      <c r="J27" s="130">
        <f t="shared" si="4"/>
        <v>0</v>
      </c>
      <c r="K27" s="130">
        <f>SUM(K12:K26)</f>
        <v>0</v>
      </c>
      <c r="L27" s="130">
        <f>SUM(L12:L26)</f>
        <v>0</v>
      </c>
      <c r="M27" s="130">
        <f>SUM(M12:M26)</f>
        <v>0</v>
      </c>
      <c r="N27" s="130">
        <f>SUM(N12:N26)</f>
        <v>0</v>
      </c>
      <c r="O27" s="130">
        <f>SUM(O12:O26)</f>
        <v>0</v>
      </c>
      <c r="P27" s="131">
        <f t="shared" si="2"/>
        <v>0</v>
      </c>
      <c r="Q27" s="68"/>
      <c r="R27" s="68"/>
      <c r="S27" s="68"/>
    </row>
    <row r="28" spans="1:19" ht="14" x14ac:dyDescent="0.3">
      <c r="A28" s="92"/>
      <c r="B28" s="68"/>
      <c r="C28" s="340"/>
      <c r="D28" s="331"/>
      <c r="E28" s="341"/>
      <c r="F28" s="114"/>
      <c r="G28" s="114"/>
      <c r="H28" s="114"/>
      <c r="I28" s="114"/>
      <c r="J28" s="114"/>
      <c r="K28" s="146"/>
      <c r="L28" s="146"/>
      <c r="M28" s="146"/>
      <c r="N28" s="146"/>
      <c r="O28" s="146"/>
      <c r="P28" s="121"/>
      <c r="Q28" s="68"/>
      <c r="R28" s="68"/>
      <c r="S28" s="68"/>
    </row>
    <row r="29" spans="1:19" ht="15" customHeight="1" x14ac:dyDescent="0.3">
      <c r="A29" s="92"/>
      <c r="B29" s="68"/>
      <c r="C29" s="120" t="s">
        <v>128</v>
      </c>
      <c r="D29" s="331"/>
      <c r="E29" s="341"/>
      <c r="F29" s="114"/>
      <c r="G29" s="114"/>
      <c r="H29" s="114"/>
      <c r="I29" s="114"/>
      <c r="J29" s="114"/>
      <c r="K29" s="146"/>
      <c r="L29" s="146"/>
      <c r="M29" s="146"/>
      <c r="N29" s="146"/>
      <c r="O29" s="146"/>
      <c r="P29" s="121"/>
      <c r="Q29" s="68"/>
      <c r="R29" s="68"/>
      <c r="S29" s="68"/>
    </row>
    <row r="30" spans="1:19" s="79" customFormat="1" ht="14" x14ac:dyDescent="0.3">
      <c r="A30" s="103"/>
      <c r="B30" s="84"/>
      <c r="C30" s="336" t="s">
        <v>129</v>
      </c>
      <c r="D30" s="337" t="s">
        <v>130</v>
      </c>
      <c r="E30" s="338"/>
      <c r="F30" s="277"/>
      <c r="G30" s="277"/>
      <c r="H30" s="277"/>
      <c r="I30" s="277"/>
      <c r="J30" s="277"/>
      <c r="K30" s="277"/>
      <c r="L30" s="277"/>
      <c r="M30" s="277"/>
      <c r="N30" s="277"/>
      <c r="O30" s="277"/>
      <c r="P30" s="161">
        <f t="shared" ref="P30:P42" si="5">SUM(F30:O30)</f>
        <v>0</v>
      </c>
      <c r="Q30" s="84"/>
      <c r="R30" s="84"/>
      <c r="S30" s="68"/>
    </row>
    <row r="31" spans="1:19" ht="14" x14ac:dyDescent="0.3">
      <c r="A31" s="103"/>
      <c r="B31" s="68"/>
      <c r="C31" s="336" t="s">
        <v>131</v>
      </c>
      <c r="D31" s="337" t="s">
        <v>132</v>
      </c>
      <c r="E31" s="279"/>
      <c r="F31" s="277"/>
      <c r="G31" s="277"/>
      <c r="H31" s="277"/>
      <c r="I31" s="277"/>
      <c r="J31" s="277"/>
      <c r="K31" s="277"/>
      <c r="L31" s="277"/>
      <c r="M31" s="277"/>
      <c r="N31" s="277"/>
      <c r="O31" s="277"/>
      <c r="P31" s="161">
        <f t="shared" si="5"/>
        <v>0</v>
      </c>
      <c r="Q31" s="68"/>
      <c r="R31" s="68"/>
      <c r="S31" s="68"/>
    </row>
    <row r="32" spans="1:19" ht="14" x14ac:dyDescent="0.3">
      <c r="A32" s="104"/>
      <c r="B32" s="68"/>
      <c r="C32" s="336" t="s">
        <v>133</v>
      </c>
      <c r="D32" s="337" t="s">
        <v>134</v>
      </c>
      <c r="E32" s="279"/>
      <c r="F32" s="277"/>
      <c r="G32" s="277"/>
      <c r="H32" s="277"/>
      <c r="I32" s="277"/>
      <c r="J32" s="277"/>
      <c r="K32" s="277"/>
      <c r="L32" s="277"/>
      <c r="M32" s="277"/>
      <c r="N32" s="277"/>
      <c r="O32" s="277"/>
      <c r="P32" s="161">
        <f t="shared" si="5"/>
        <v>0</v>
      </c>
      <c r="Q32" s="68"/>
      <c r="R32" s="68"/>
      <c r="S32" s="68"/>
    </row>
    <row r="33" spans="1:19" ht="14" x14ac:dyDescent="0.3">
      <c r="A33" s="103"/>
      <c r="B33" s="68"/>
      <c r="C33" s="336" t="s">
        <v>135</v>
      </c>
      <c r="D33" s="338" t="s">
        <v>136</v>
      </c>
      <c r="E33" s="342"/>
      <c r="F33" s="277"/>
      <c r="G33" s="277"/>
      <c r="H33" s="277"/>
      <c r="I33" s="277"/>
      <c r="J33" s="277"/>
      <c r="K33" s="277"/>
      <c r="L33" s="277"/>
      <c r="M33" s="277"/>
      <c r="N33" s="277"/>
      <c r="O33" s="277"/>
      <c r="P33" s="161">
        <f t="shared" si="5"/>
        <v>0</v>
      </c>
      <c r="Q33" s="68"/>
      <c r="R33" s="68"/>
      <c r="S33" s="74"/>
    </row>
    <row r="34" spans="1:19" ht="14" x14ac:dyDescent="0.3">
      <c r="A34" s="103"/>
      <c r="B34" s="68"/>
      <c r="C34" s="336" t="s">
        <v>137</v>
      </c>
      <c r="D34" s="337" t="s">
        <v>138</v>
      </c>
      <c r="E34" s="338"/>
      <c r="F34" s="277"/>
      <c r="G34" s="277"/>
      <c r="H34" s="277"/>
      <c r="I34" s="277"/>
      <c r="J34" s="277"/>
      <c r="K34" s="277"/>
      <c r="L34" s="277"/>
      <c r="M34" s="277"/>
      <c r="N34" s="277"/>
      <c r="O34" s="277"/>
      <c r="P34" s="161">
        <f t="shared" si="5"/>
        <v>0</v>
      </c>
      <c r="Q34" s="68"/>
      <c r="R34" s="68"/>
      <c r="S34" s="68"/>
    </row>
    <row r="35" spans="1:19" ht="14" x14ac:dyDescent="0.3">
      <c r="A35" s="103"/>
      <c r="B35" s="68"/>
      <c r="C35" s="336" t="s">
        <v>139</v>
      </c>
      <c r="D35" s="337" t="s">
        <v>140</v>
      </c>
      <c r="E35" s="338"/>
      <c r="F35" s="277"/>
      <c r="G35" s="277"/>
      <c r="H35" s="277"/>
      <c r="I35" s="277"/>
      <c r="J35" s="277"/>
      <c r="K35" s="277"/>
      <c r="L35" s="277"/>
      <c r="M35" s="277"/>
      <c r="N35" s="277"/>
      <c r="O35" s="277"/>
      <c r="P35" s="161">
        <f t="shared" si="5"/>
        <v>0</v>
      </c>
      <c r="Q35" s="68"/>
      <c r="R35" s="68"/>
      <c r="S35" s="68"/>
    </row>
    <row r="36" spans="1:19" ht="14" x14ac:dyDescent="0.3">
      <c r="A36" s="103"/>
      <c r="B36" s="68"/>
      <c r="C36" s="336" t="s">
        <v>141</v>
      </c>
      <c r="D36" s="337" t="s">
        <v>142</v>
      </c>
      <c r="E36" s="338"/>
      <c r="F36" s="277"/>
      <c r="G36" s="277"/>
      <c r="H36" s="277"/>
      <c r="I36" s="277"/>
      <c r="J36" s="277"/>
      <c r="K36" s="277"/>
      <c r="L36" s="277"/>
      <c r="M36" s="277"/>
      <c r="N36" s="277"/>
      <c r="O36" s="277"/>
      <c r="P36" s="161">
        <f t="shared" si="5"/>
        <v>0</v>
      </c>
      <c r="Q36" s="68"/>
      <c r="R36" s="68"/>
      <c r="S36" s="74"/>
    </row>
    <row r="37" spans="1:19" s="78" customFormat="1" ht="14" x14ac:dyDescent="0.3">
      <c r="A37" s="103"/>
      <c r="B37" s="68"/>
      <c r="C37" s="336" t="s">
        <v>143</v>
      </c>
      <c r="D37" s="337" t="s">
        <v>144</v>
      </c>
      <c r="E37" s="338"/>
      <c r="F37" s="277"/>
      <c r="G37" s="277"/>
      <c r="H37" s="277"/>
      <c r="I37" s="277"/>
      <c r="J37" s="277"/>
      <c r="K37" s="277"/>
      <c r="L37" s="277"/>
      <c r="M37" s="277"/>
      <c r="N37" s="277"/>
      <c r="O37" s="277"/>
      <c r="P37" s="161">
        <f t="shared" si="5"/>
        <v>0</v>
      </c>
      <c r="Q37" s="74"/>
      <c r="R37" s="74"/>
      <c r="S37" s="74"/>
    </row>
    <row r="38" spans="1:19" ht="14" x14ac:dyDescent="0.3">
      <c r="A38" s="103"/>
      <c r="B38" s="68"/>
      <c r="C38" s="336" t="s">
        <v>145</v>
      </c>
      <c r="D38" s="337" t="s">
        <v>146</v>
      </c>
      <c r="E38" s="338"/>
      <c r="F38" s="277"/>
      <c r="G38" s="277"/>
      <c r="H38" s="277"/>
      <c r="I38" s="277"/>
      <c r="J38" s="277"/>
      <c r="K38" s="277"/>
      <c r="L38" s="277"/>
      <c r="M38" s="277"/>
      <c r="N38" s="277"/>
      <c r="O38" s="277"/>
      <c r="P38" s="161">
        <f t="shared" si="5"/>
        <v>0</v>
      </c>
      <c r="Q38" s="68"/>
      <c r="R38" s="68"/>
      <c r="S38" s="74"/>
    </row>
    <row r="39" spans="1:19" ht="14" x14ac:dyDescent="0.3">
      <c r="A39" s="105"/>
      <c r="B39" s="68"/>
      <c r="C39" s="336" t="s">
        <v>147</v>
      </c>
      <c r="D39" s="337" t="s">
        <v>148</v>
      </c>
      <c r="E39" s="338"/>
      <c r="F39" s="277"/>
      <c r="G39" s="277"/>
      <c r="H39" s="277"/>
      <c r="I39" s="277"/>
      <c r="J39" s="277"/>
      <c r="K39" s="277"/>
      <c r="L39" s="277"/>
      <c r="M39" s="277"/>
      <c r="N39" s="277"/>
      <c r="O39" s="277"/>
      <c r="P39" s="161">
        <f t="shared" si="5"/>
        <v>0</v>
      </c>
      <c r="Q39" s="68"/>
      <c r="R39" s="68"/>
      <c r="S39" s="74"/>
    </row>
    <row r="40" spans="1:19" s="78" customFormat="1" ht="14" x14ac:dyDescent="0.3">
      <c r="A40" s="103"/>
      <c r="B40" s="68"/>
      <c r="C40" s="336"/>
      <c r="D40" s="337"/>
      <c r="E40" s="338"/>
      <c r="F40" s="277"/>
      <c r="G40" s="277"/>
      <c r="H40" s="277"/>
      <c r="I40" s="277"/>
      <c r="J40" s="277"/>
      <c r="K40" s="277"/>
      <c r="L40" s="277"/>
      <c r="M40" s="277"/>
      <c r="N40" s="277"/>
      <c r="O40" s="277"/>
      <c r="P40" s="161">
        <f t="shared" si="5"/>
        <v>0</v>
      </c>
      <c r="Q40" s="74"/>
      <c r="R40" s="74"/>
      <c r="S40" s="68"/>
    </row>
    <row r="41" spans="1:19" s="78" customFormat="1" ht="14" x14ac:dyDescent="0.3">
      <c r="A41" s="103"/>
      <c r="B41" s="68"/>
      <c r="C41" s="336"/>
      <c r="D41" s="337"/>
      <c r="E41" s="338"/>
      <c r="F41" s="277"/>
      <c r="G41" s="277"/>
      <c r="H41" s="277"/>
      <c r="I41" s="277"/>
      <c r="J41" s="277"/>
      <c r="K41" s="277"/>
      <c r="L41" s="277"/>
      <c r="M41" s="277"/>
      <c r="N41" s="277"/>
      <c r="O41" s="277"/>
      <c r="P41" s="161">
        <f t="shared" si="5"/>
        <v>0</v>
      </c>
      <c r="Q41" s="74"/>
      <c r="R41" s="74"/>
      <c r="S41" s="68"/>
    </row>
    <row r="42" spans="1:19" s="78" customFormat="1" ht="14" x14ac:dyDescent="0.3">
      <c r="A42" s="105"/>
      <c r="B42" s="68"/>
      <c r="C42" s="425" t="s">
        <v>174</v>
      </c>
      <c r="D42" s="426"/>
      <c r="E42" s="343"/>
      <c r="F42" s="130">
        <f>SUM(F30:F41)</f>
        <v>0</v>
      </c>
      <c r="G42" s="130">
        <f t="shared" ref="G42:N42" si="6">SUM(G30:G41)</f>
        <v>0</v>
      </c>
      <c r="H42" s="130">
        <f t="shared" si="6"/>
        <v>0</v>
      </c>
      <c r="I42" s="130">
        <f t="shared" si="6"/>
        <v>0</v>
      </c>
      <c r="J42" s="130">
        <f t="shared" si="6"/>
        <v>0</v>
      </c>
      <c r="K42" s="130">
        <f t="shared" si="6"/>
        <v>0</v>
      </c>
      <c r="L42" s="130">
        <f t="shared" si="6"/>
        <v>0</v>
      </c>
      <c r="M42" s="130">
        <f t="shared" si="6"/>
        <v>0</v>
      </c>
      <c r="N42" s="130">
        <f t="shared" si="6"/>
        <v>0</v>
      </c>
      <c r="O42" s="130">
        <f>SUM(O30:O41)</f>
        <v>0</v>
      </c>
      <c r="P42" s="131">
        <f t="shared" si="5"/>
        <v>0</v>
      </c>
      <c r="Q42" s="74"/>
      <c r="R42" s="74"/>
      <c r="S42" s="68"/>
    </row>
    <row r="43" spans="1:19" s="78" customFormat="1" ht="14" x14ac:dyDescent="0.3">
      <c r="A43" s="105"/>
      <c r="B43" s="68"/>
      <c r="C43" s="340"/>
      <c r="D43" s="344"/>
      <c r="E43" s="345"/>
      <c r="F43" s="346"/>
      <c r="G43" s="331"/>
      <c r="H43" s="340"/>
      <c r="I43" s="331"/>
      <c r="J43" s="340"/>
      <c r="K43" s="331"/>
      <c r="L43" s="340"/>
      <c r="M43" s="331"/>
      <c r="N43" s="340"/>
      <c r="O43" s="331"/>
      <c r="P43" s="347"/>
      <c r="Q43" s="74"/>
      <c r="R43" s="74"/>
      <c r="S43" s="68"/>
    </row>
    <row r="44" spans="1:19" ht="15" customHeight="1" x14ac:dyDescent="0.3">
      <c r="A44" s="105"/>
      <c r="B44" s="68"/>
      <c r="C44" s="120" t="s">
        <v>150</v>
      </c>
      <c r="D44" s="331"/>
      <c r="E44" s="348"/>
      <c r="F44" s="349"/>
      <c r="G44" s="349"/>
      <c r="H44" s="349"/>
      <c r="I44" s="349"/>
      <c r="J44" s="349"/>
      <c r="K44" s="350"/>
      <c r="L44" s="350"/>
      <c r="M44" s="350"/>
      <c r="N44" s="350"/>
      <c r="O44" s="350"/>
      <c r="P44" s="347"/>
      <c r="Q44" s="68"/>
      <c r="R44" s="68"/>
      <c r="S44" s="68"/>
    </row>
    <row r="45" spans="1:19" ht="14" x14ac:dyDescent="0.3">
      <c r="A45" s="105"/>
      <c r="B45" s="68"/>
      <c r="C45" s="336" t="s">
        <v>151</v>
      </c>
      <c r="D45" s="337" t="s">
        <v>152</v>
      </c>
      <c r="E45" s="342"/>
      <c r="F45" s="277"/>
      <c r="G45" s="277"/>
      <c r="H45" s="277"/>
      <c r="I45" s="277"/>
      <c r="J45" s="277"/>
      <c r="K45" s="277"/>
      <c r="L45" s="277"/>
      <c r="M45" s="277"/>
      <c r="N45" s="277"/>
      <c r="O45" s="277"/>
      <c r="P45" s="161">
        <f t="shared" ref="P45:P57" si="7">SUM(F45:O45)</f>
        <v>0</v>
      </c>
      <c r="Q45" s="68"/>
      <c r="R45" s="68"/>
      <c r="S45" s="68"/>
    </row>
    <row r="46" spans="1:19" ht="14" x14ac:dyDescent="0.3">
      <c r="A46" s="103"/>
      <c r="B46" s="68"/>
      <c r="C46" s="336" t="s">
        <v>153</v>
      </c>
      <c r="D46" s="337" t="s">
        <v>154</v>
      </c>
      <c r="E46" s="342"/>
      <c r="F46" s="277"/>
      <c r="G46" s="277"/>
      <c r="H46" s="277"/>
      <c r="I46" s="277"/>
      <c r="J46" s="277"/>
      <c r="K46" s="277"/>
      <c r="L46" s="277"/>
      <c r="M46" s="277"/>
      <c r="N46" s="277"/>
      <c r="O46" s="277"/>
      <c r="P46" s="161">
        <f t="shared" si="7"/>
        <v>0</v>
      </c>
      <c r="Q46" s="68"/>
      <c r="R46" s="68"/>
      <c r="S46" s="68"/>
    </row>
    <row r="47" spans="1:19" ht="14" x14ac:dyDescent="0.3">
      <c r="A47" s="103"/>
      <c r="B47" s="68"/>
      <c r="C47" s="336" t="s">
        <v>155</v>
      </c>
      <c r="D47" s="337" t="s">
        <v>156</v>
      </c>
      <c r="E47" s="342"/>
      <c r="F47" s="277"/>
      <c r="G47" s="277"/>
      <c r="H47" s="277"/>
      <c r="I47" s="277"/>
      <c r="J47" s="277"/>
      <c r="K47" s="277"/>
      <c r="L47" s="277"/>
      <c r="M47" s="277"/>
      <c r="N47" s="277"/>
      <c r="O47" s="277"/>
      <c r="P47" s="161">
        <f t="shared" si="7"/>
        <v>0</v>
      </c>
      <c r="Q47" s="68"/>
      <c r="R47" s="68"/>
      <c r="S47" s="68"/>
    </row>
    <row r="48" spans="1:19" ht="14" x14ac:dyDescent="0.3">
      <c r="A48" s="103"/>
      <c r="B48" s="68"/>
      <c r="C48" s="336" t="s">
        <v>157</v>
      </c>
      <c r="D48" s="337" t="s">
        <v>158</v>
      </c>
      <c r="E48" s="342"/>
      <c r="F48" s="277"/>
      <c r="G48" s="277"/>
      <c r="H48" s="277"/>
      <c r="I48" s="277"/>
      <c r="J48" s="277"/>
      <c r="K48" s="277"/>
      <c r="L48" s="277"/>
      <c r="M48" s="277"/>
      <c r="N48" s="277"/>
      <c r="O48" s="277"/>
      <c r="P48" s="161">
        <f t="shared" si="7"/>
        <v>0</v>
      </c>
      <c r="Q48" s="68"/>
      <c r="R48" s="68"/>
      <c r="S48" s="68"/>
    </row>
    <row r="49" spans="1:19" ht="14" x14ac:dyDescent="0.3">
      <c r="A49" s="103"/>
      <c r="B49" s="68"/>
      <c r="C49" s="351" t="s">
        <v>121</v>
      </c>
      <c r="D49" s="352"/>
      <c r="E49" s="342"/>
      <c r="F49" s="277"/>
      <c r="G49" s="277"/>
      <c r="H49" s="277"/>
      <c r="I49" s="277"/>
      <c r="J49" s="277"/>
      <c r="K49" s="277"/>
      <c r="L49" s="277"/>
      <c r="M49" s="277"/>
      <c r="N49" s="277"/>
      <c r="O49" s="277"/>
      <c r="P49" s="161">
        <f t="shared" si="7"/>
        <v>0</v>
      </c>
      <c r="Q49" s="68"/>
      <c r="R49" s="68"/>
      <c r="S49" s="68"/>
    </row>
    <row r="50" spans="1:19" ht="14" x14ac:dyDescent="0.3">
      <c r="A50" s="103"/>
      <c r="B50" s="68"/>
      <c r="C50" s="351" t="s">
        <v>122</v>
      </c>
      <c r="D50" s="352"/>
      <c r="E50" s="342"/>
      <c r="F50" s="277"/>
      <c r="G50" s="277"/>
      <c r="H50" s="277"/>
      <c r="I50" s="277"/>
      <c r="J50" s="277"/>
      <c r="K50" s="277"/>
      <c r="L50" s="277"/>
      <c r="M50" s="277"/>
      <c r="N50" s="277"/>
      <c r="O50" s="277"/>
      <c r="P50" s="161">
        <f t="shared" si="7"/>
        <v>0</v>
      </c>
      <c r="Q50" s="68"/>
      <c r="R50" s="68"/>
      <c r="S50" s="68"/>
    </row>
    <row r="51" spans="1:19" ht="14" x14ac:dyDescent="0.3">
      <c r="A51" s="103"/>
      <c r="B51" s="68"/>
      <c r="C51" s="351" t="s">
        <v>123</v>
      </c>
      <c r="D51" s="353"/>
      <c r="E51" s="342"/>
      <c r="F51" s="277"/>
      <c r="G51" s="277"/>
      <c r="H51" s="277"/>
      <c r="I51" s="277"/>
      <c r="J51" s="277"/>
      <c r="K51" s="277"/>
      <c r="L51" s="277"/>
      <c r="M51" s="277"/>
      <c r="N51" s="277"/>
      <c r="O51" s="277"/>
      <c r="P51" s="161">
        <f t="shared" si="7"/>
        <v>0</v>
      </c>
      <c r="Q51" s="68"/>
      <c r="R51" s="68"/>
      <c r="S51" s="68"/>
    </row>
    <row r="52" spans="1:19" ht="14" x14ac:dyDescent="0.3">
      <c r="A52" s="103"/>
      <c r="B52" s="68"/>
      <c r="C52" s="354" t="s">
        <v>124</v>
      </c>
      <c r="D52" s="355"/>
      <c r="E52" s="356"/>
      <c r="F52" s="277"/>
      <c r="G52" s="277"/>
      <c r="H52" s="277"/>
      <c r="I52" s="277"/>
      <c r="J52" s="277"/>
      <c r="K52" s="277"/>
      <c r="L52" s="277"/>
      <c r="M52" s="277"/>
      <c r="N52" s="277"/>
      <c r="O52" s="277"/>
      <c r="P52" s="161">
        <f t="shared" si="7"/>
        <v>0</v>
      </c>
      <c r="Q52" s="68"/>
      <c r="R52" s="68"/>
      <c r="S52" s="68"/>
    </row>
    <row r="53" spans="1:19" ht="14" x14ac:dyDescent="0.3">
      <c r="A53" s="103"/>
      <c r="B53" s="68"/>
      <c r="C53" s="354" t="s">
        <v>159</v>
      </c>
      <c r="D53" s="355"/>
      <c r="E53" s="356"/>
      <c r="F53" s="277"/>
      <c r="G53" s="277"/>
      <c r="H53" s="277"/>
      <c r="I53" s="277"/>
      <c r="J53" s="277"/>
      <c r="K53" s="277"/>
      <c r="L53" s="277"/>
      <c r="M53" s="277"/>
      <c r="N53" s="277"/>
      <c r="O53" s="277"/>
      <c r="P53" s="161">
        <f t="shared" si="7"/>
        <v>0</v>
      </c>
      <c r="Q53" s="68"/>
      <c r="R53" s="68"/>
      <c r="S53" s="68"/>
    </row>
    <row r="54" spans="1:19" ht="14" x14ac:dyDescent="0.3">
      <c r="A54" s="103"/>
      <c r="B54" s="68"/>
      <c r="C54" s="336" t="s">
        <v>160</v>
      </c>
      <c r="D54" s="357"/>
      <c r="E54" s="342"/>
      <c r="F54" s="277"/>
      <c r="G54" s="277"/>
      <c r="H54" s="277"/>
      <c r="I54" s="277"/>
      <c r="J54" s="277"/>
      <c r="K54" s="277"/>
      <c r="L54" s="277"/>
      <c r="M54" s="277"/>
      <c r="N54" s="277"/>
      <c r="O54" s="277"/>
      <c r="P54" s="161">
        <f t="shared" si="7"/>
        <v>0</v>
      </c>
      <c r="Q54" s="68"/>
      <c r="R54" s="68"/>
      <c r="S54" s="68"/>
    </row>
    <row r="55" spans="1:19" ht="14" x14ac:dyDescent="0.3">
      <c r="A55" s="103"/>
      <c r="B55" s="68"/>
      <c r="C55" s="336"/>
      <c r="D55" s="337"/>
      <c r="E55" s="337"/>
      <c r="F55" s="277"/>
      <c r="G55" s="277"/>
      <c r="H55" s="277"/>
      <c r="I55" s="277"/>
      <c r="J55" s="277"/>
      <c r="K55" s="277"/>
      <c r="L55" s="277"/>
      <c r="M55" s="277"/>
      <c r="N55" s="277"/>
      <c r="O55" s="277"/>
      <c r="P55" s="161">
        <f t="shared" si="7"/>
        <v>0</v>
      </c>
      <c r="Q55" s="68"/>
      <c r="R55" s="68"/>
      <c r="S55" s="84"/>
    </row>
    <row r="56" spans="1:19" ht="14" x14ac:dyDescent="0.3">
      <c r="A56" s="103"/>
      <c r="B56" s="68"/>
      <c r="C56" s="336"/>
      <c r="D56" s="337"/>
      <c r="E56" s="337"/>
      <c r="F56" s="277"/>
      <c r="G56" s="277"/>
      <c r="H56" s="277"/>
      <c r="I56" s="277"/>
      <c r="J56" s="277"/>
      <c r="K56" s="277"/>
      <c r="L56" s="277"/>
      <c r="M56" s="277"/>
      <c r="N56" s="277"/>
      <c r="O56" s="277"/>
      <c r="P56" s="161">
        <f t="shared" si="7"/>
        <v>0</v>
      </c>
      <c r="Q56" s="68"/>
      <c r="R56" s="68"/>
      <c r="S56" s="68"/>
    </row>
    <row r="57" spans="1:19" ht="14" x14ac:dyDescent="0.3">
      <c r="A57" s="103"/>
      <c r="B57" s="68"/>
      <c r="C57" s="425" t="s">
        <v>175</v>
      </c>
      <c r="D57" s="426"/>
      <c r="E57" s="339"/>
      <c r="F57" s="130">
        <f>SUM(F45:F56)</f>
        <v>0</v>
      </c>
      <c r="G57" s="130">
        <f t="shared" ref="G57:O57" si="8">SUM(G45:G56)</f>
        <v>0</v>
      </c>
      <c r="H57" s="130">
        <f t="shared" si="8"/>
        <v>0</v>
      </c>
      <c r="I57" s="130">
        <f t="shared" si="8"/>
        <v>0</v>
      </c>
      <c r="J57" s="130">
        <f t="shared" si="8"/>
        <v>0</v>
      </c>
      <c r="K57" s="130">
        <f t="shared" si="8"/>
        <v>0</v>
      </c>
      <c r="L57" s="130">
        <f t="shared" si="8"/>
        <v>0</v>
      </c>
      <c r="M57" s="130">
        <f t="shared" si="8"/>
        <v>0</v>
      </c>
      <c r="N57" s="130">
        <f t="shared" si="8"/>
        <v>0</v>
      </c>
      <c r="O57" s="130">
        <f t="shared" si="8"/>
        <v>0</v>
      </c>
      <c r="P57" s="131">
        <f t="shared" si="7"/>
        <v>0</v>
      </c>
      <c r="Q57" s="68"/>
      <c r="R57" s="68"/>
      <c r="S57" s="68"/>
    </row>
    <row r="58" spans="1:19" ht="14" x14ac:dyDescent="0.3">
      <c r="A58" s="103"/>
      <c r="B58" s="68"/>
      <c r="C58" s="358"/>
      <c r="D58" s="358"/>
      <c r="E58" s="358"/>
      <c r="F58" s="359"/>
      <c r="G58" s="359"/>
      <c r="H58" s="359"/>
      <c r="I58" s="359"/>
      <c r="J58" s="359"/>
      <c r="K58" s="359"/>
      <c r="L58" s="359"/>
      <c r="M58" s="359"/>
      <c r="N58" s="359"/>
      <c r="O58" s="359"/>
      <c r="P58" s="359"/>
      <c r="Q58" s="68"/>
      <c r="R58" s="68"/>
      <c r="S58" s="68"/>
    </row>
    <row r="59" spans="1:19" s="79" customFormat="1" ht="17.25" customHeight="1" x14ac:dyDescent="0.3">
      <c r="A59" s="103"/>
      <c r="B59" s="68"/>
      <c r="C59" s="112"/>
      <c r="D59" s="358"/>
      <c r="E59" s="358"/>
      <c r="F59" s="68"/>
      <c r="G59" s="68"/>
      <c r="H59" s="68"/>
      <c r="I59" s="68"/>
      <c r="J59" s="68"/>
      <c r="K59" s="68"/>
      <c r="L59" s="68"/>
      <c r="M59" s="68"/>
      <c r="N59" s="68"/>
      <c r="O59" s="68"/>
      <c r="P59" s="68"/>
      <c r="Q59" s="359"/>
      <c r="R59" s="359"/>
      <c r="S59" s="68"/>
    </row>
    <row r="60" spans="1:19" ht="17.149999999999999" customHeight="1" outlineLevel="1" x14ac:dyDescent="0.35">
      <c r="A60" s="103"/>
      <c r="B60" s="68"/>
      <c r="C60" s="234" t="s">
        <v>162</v>
      </c>
      <c r="D60" s="360"/>
      <c r="E60" s="360"/>
      <c r="F60" s="191"/>
      <c r="G60" s="191"/>
      <c r="H60" s="191"/>
      <c r="I60" s="191"/>
      <c r="J60" s="191"/>
      <c r="K60" s="191"/>
      <c r="L60" s="191"/>
      <c r="M60" s="191"/>
      <c r="N60" s="191"/>
      <c r="O60" s="191"/>
      <c r="P60" s="191"/>
      <c r="Q60" s="68"/>
      <c r="R60" s="68"/>
      <c r="S60" s="68"/>
    </row>
    <row r="61" spans="1:19" ht="17.149999999999999" customHeight="1" outlineLevel="1" x14ac:dyDescent="0.35">
      <c r="A61" s="103"/>
      <c r="B61" s="68"/>
      <c r="C61" s="235"/>
      <c r="D61" s="358"/>
      <c r="E61" s="358"/>
      <c r="F61" s="68"/>
      <c r="G61" s="68"/>
      <c r="H61" s="68"/>
      <c r="I61" s="68"/>
      <c r="J61" s="68"/>
      <c r="K61" s="68"/>
      <c r="L61" s="68"/>
      <c r="M61" s="68"/>
      <c r="N61" s="68"/>
      <c r="O61" s="68"/>
      <c r="P61" s="68"/>
      <c r="Q61" s="68"/>
      <c r="R61" s="68"/>
      <c r="S61" s="68"/>
    </row>
    <row r="62" spans="1:19" ht="17.149999999999999" customHeight="1" outlineLevel="1" thickBot="1" x14ac:dyDescent="0.35">
      <c r="A62" s="103"/>
      <c r="B62" s="68"/>
      <c r="C62" s="157" t="s">
        <v>163</v>
      </c>
      <c r="D62" s="331"/>
      <c r="E62" s="361"/>
      <c r="F62" s="68"/>
      <c r="G62" s="68"/>
      <c r="H62" s="68"/>
      <c r="I62" s="68"/>
      <c r="J62" s="68"/>
      <c r="K62" s="68"/>
      <c r="L62" s="68"/>
      <c r="M62" s="68"/>
      <c r="N62" s="68"/>
      <c r="O62" s="68"/>
      <c r="P62" s="68"/>
      <c r="Q62" s="68"/>
      <c r="R62" s="68"/>
      <c r="S62" s="68"/>
    </row>
    <row r="63" spans="1:19" ht="17.149999999999999" customHeight="1" outlineLevel="1" x14ac:dyDescent="0.3">
      <c r="A63" s="103"/>
      <c r="B63" s="68"/>
      <c r="C63" s="115" t="s">
        <v>102</v>
      </c>
      <c r="D63" s="116" t="s">
        <v>103</v>
      </c>
      <c r="E63" s="193" t="s">
        <v>104</v>
      </c>
      <c r="F63" s="68"/>
      <c r="G63" s="68"/>
      <c r="H63" s="68"/>
      <c r="I63" s="68"/>
      <c r="J63" s="68"/>
      <c r="K63" s="68"/>
      <c r="L63" s="68"/>
      <c r="M63" s="68"/>
      <c r="N63" s="68"/>
      <c r="O63" s="68"/>
      <c r="P63" s="68"/>
      <c r="Q63" s="68"/>
      <c r="R63" s="68"/>
      <c r="S63" s="68"/>
    </row>
    <row r="64" spans="1:19" ht="17.149999999999999" customHeight="1" outlineLevel="1" x14ac:dyDescent="0.3">
      <c r="A64" s="103"/>
      <c r="B64" s="68"/>
      <c r="C64" s="417" t="s">
        <v>165</v>
      </c>
      <c r="D64" s="418"/>
      <c r="E64" s="419"/>
      <c r="F64" s="68"/>
      <c r="G64" s="68"/>
      <c r="H64" s="68"/>
      <c r="I64" s="68"/>
      <c r="J64" s="68"/>
      <c r="K64" s="68"/>
      <c r="L64" s="68"/>
      <c r="M64" s="68"/>
      <c r="N64" s="68"/>
      <c r="O64" s="68"/>
      <c r="P64" s="68"/>
      <c r="Q64" s="68"/>
      <c r="R64" s="68"/>
      <c r="S64" s="68"/>
    </row>
    <row r="65" spans="1:19" ht="17.149999999999999" customHeight="1" outlineLevel="1" x14ac:dyDescent="0.3">
      <c r="A65" s="103"/>
      <c r="B65" s="68"/>
      <c r="C65" s="336"/>
      <c r="D65" s="337"/>
      <c r="E65" s="337"/>
      <c r="F65" s="68"/>
      <c r="G65" s="68"/>
      <c r="H65" s="68"/>
      <c r="I65" s="68"/>
      <c r="J65" s="68"/>
      <c r="K65" s="68"/>
      <c r="L65" s="68"/>
      <c r="M65" s="68"/>
      <c r="N65" s="68"/>
      <c r="O65" s="68"/>
      <c r="P65" s="68"/>
      <c r="Q65" s="68"/>
      <c r="R65" s="68"/>
      <c r="S65" s="68"/>
    </row>
    <row r="66" spans="1:19" ht="14" x14ac:dyDescent="0.3">
      <c r="A66" s="103"/>
      <c r="B66" s="68"/>
      <c r="C66" s="336"/>
      <c r="D66" s="337"/>
      <c r="E66" s="337"/>
      <c r="F66" s="68"/>
      <c r="G66" s="68"/>
      <c r="H66" s="68"/>
      <c r="I66" s="68"/>
      <c r="J66" s="68"/>
      <c r="K66" s="68"/>
      <c r="L66" s="68"/>
      <c r="M66" s="68"/>
      <c r="N66" s="68"/>
      <c r="O66" s="68"/>
      <c r="P66" s="68"/>
      <c r="Q66" s="68"/>
      <c r="R66" s="68"/>
      <c r="S66" s="68"/>
    </row>
    <row r="67" spans="1:19" ht="14" x14ac:dyDescent="0.3">
      <c r="A67" s="103"/>
      <c r="B67" s="68"/>
      <c r="C67" s="336"/>
      <c r="D67" s="338"/>
      <c r="E67" s="338"/>
      <c r="F67" s="68"/>
      <c r="G67" s="68"/>
      <c r="H67" s="68"/>
      <c r="I67" s="68"/>
      <c r="J67" s="68"/>
      <c r="K67" s="68"/>
      <c r="L67" s="68"/>
      <c r="M67" s="68"/>
      <c r="N67" s="68"/>
      <c r="O67" s="68"/>
      <c r="P67" s="68"/>
      <c r="Q67" s="68"/>
      <c r="R67" s="68"/>
      <c r="S67" s="68"/>
    </row>
    <row r="68" spans="1:19" ht="14" x14ac:dyDescent="0.3">
      <c r="A68" s="103"/>
      <c r="B68" s="68"/>
      <c r="C68" s="417" t="s">
        <v>166</v>
      </c>
      <c r="D68" s="418"/>
      <c r="E68" s="419"/>
      <c r="F68" s="68"/>
      <c r="G68" s="68"/>
      <c r="H68" s="68"/>
      <c r="I68" s="68"/>
      <c r="J68" s="68"/>
      <c r="K68" s="68"/>
      <c r="L68" s="68"/>
      <c r="M68" s="68"/>
      <c r="N68" s="68"/>
      <c r="O68" s="68"/>
      <c r="P68" s="68"/>
      <c r="Q68" s="68"/>
      <c r="R68" s="68"/>
      <c r="S68" s="68"/>
    </row>
    <row r="69" spans="1:19" ht="14" x14ac:dyDescent="0.3">
      <c r="A69" s="103"/>
      <c r="B69" s="68"/>
      <c r="C69" s="336"/>
      <c r="D69" s="337"/>
      <c r="E69" s="337"/>
      <c r="F69" s="68"/>
      <c r="G69" s="68"/>
      <c r="H69" s="68"/>
      <c r="I69" s="68"/>
      <c r="J69" s="68"/>
      <c r="K69" s="68"/>
      <c r="L69" s="68"/>
      <c r="M69" s="68"/>
      <c r="N69" s="68"/>
      <c r="O69" s="68"/>
      <c r="P69" s="68"/>
      <c r="Q69" s="68"/>
      <c r="R69" s="68"/>
      <c r="S69" s="68"/>
    </row>
    <row r="70" spans="1:19" ht="14" x14ac:dyDescent="0.3">
      <c r="A70" s="103"/>
      <c r="B70" s="68"/>
      <c r="C70" s="336"/>
      <c r="D70" s="337"/>
      <c r="E70" s="337"/>
      <c r="F70" s="68"/>
      <c r="G70" s="68"/>
      <c r="H70" s="68"/>
      <c r="I70" s="68"/>
      <c r="J70" s="68"/>
      <c r="K70" s="68"/>
      <c r="L70" s="68"/>
      <c r="M70" s="68"/>
      <c r="N70" s="68"/>
      <c r="O70" s="68"/>
      <c r="P70" s="68"/>
      <c r="Q70" s="68"/>
      <c r="R70" s="68"/>
      <c r="S70" s="68"/>
    </row>
    <row r="71" spans="1:19" ht="14" x14ac:dyDescent="0.3">
      <c r="A71" s="103"/>
      <c r="B71" s="68"/>
      <c r="C71" s="336"/>
      <c r="D71" s="337"/>
      <c r="E71" s="337"/>
      <c r="F71" s="68"/>
      <c r="G71" s="68"/>
      <c r="H71" s="68"/>
      <c r="I71" s="68"/>
      <c r="J71" s="68"/>
      <c r="K71" s="68"/>
      <c r="L71" s="68"/>
      <c r="M71" s="68"/>
      <c r="N71" s="68"/>
      <c r="O71" s="68"/>
      <c r="P71" s="68"/>
      <c r="Q71" s="68"/>
      <c r="R71" s="68"/>
      <c r="S71" s="68"/>
    </row>
    <row r="72" spans="1:19" ht="14" x14ac:dyDescent="0.3">
      <c r="A72" s="103"/>
      <c r="B72" s="68"/>
      <c r="C72" s="417" t="s">
        <v>167</v>
      </c>
      <c r="D72" s="418"/>
      <c r="E72" s="419"/>
      <c r="F72" s="68"/>
      <c r="G72" s="68"/>
      <c r="H72" s="68"/>
      <c r="I72" s="68"/>
      <c r="J72" s="68"/>
      <c r="K72" s="68"/>
      <c r="L72" s="68"/>
      <c r="M72" s="68"/>
      <c r="N72" s="68"/>
      <c r="O72" s="68"/>
      <c r="P72" s="68"/>
      <c r="Q72" s="68"/>
      <c r="R72" s="68"/>
      <c r="S72" s="68"/>
    </row>
    <row r="73" spans="1:19" ht="14" x14ac:dyDescent="0.3">
      <c r="A73" s="103"/>
      <c r="B73" s="68"/>
      <c r="C73" s="336"/>
      <c r="D73" s="337"/>
      <c r="E73" s="337"/>
      <c r="F73" s="68"/>
      <c r="G73" s="68"/>
      <c r="H73" s="68"/>
      <c r="I73" s="68"/>
      <c r="J73" s="68"/>
      <c r="K73" s="68"/>
      <c r="L73" s="68"/>
      <c r="M73" s="68"/>
      <c r="N73" s="68"/>
      <c r="O73" s="68"/>
      <c r="P73" s="68"/>
      <c r="Q73" s="68"/>
      <c r="R73" s="68"/>
      <c r="S73" s="68"/>
    </row>
    <row r="74" spans="1:19" ht="14" x14ac:dyDescent="0.3">
      <c r="A74" s="103"/>
      <c r="B74" s="68"/>
      <c r="C74" s="336"/>
      <c r="D74" s="337"/>
      <c r="E74" s="337"/>
      <c r="F74" s="68"/>
      <c r="G74" s="68"/>
      <c r="H74" s="68"/>
      <c r="I74" s="68"/>
      <c r="J74" s="68"/>
      <c r="K74" s="68"/>
      <c r="L74" s="68"/>
      <c r="M74" s="68"/>
      <c r="N74" s="68"/>
      <c r="O74" s="68"/>
      <c r="P74" s="68"/>
      <c r="Q74" s="68"/>
      <c r="R74" s="68"/>
      <c r="S74" s="68"/>
    </row>
    <row r="75" spans="1:19" ht="14" x14ac:dyDescent="0.3">
      <c r="A75" s="103"/>
      <c r="B75" s="68"/>
      <c r="C75" s="336"/>
      <c r="D75" s="337"/>
      <c r="E75" s="337"/>
      <c r="F75" s="68"/>
      <c r="G75" s="68"/>
      <c r="H75" s="68"/>
      <c r="I75" s="68"/>
      <c r="J75" s="68"/>
      <c r="K75" s="68"/>
      <c r="L75" s="68"/>
      <c r="M75" s="68"/>
      <c r="N75" s="68"/>
      <c r="O75" s="68"/>
      <c r="P75" s="68"/>
      <c r="Q75" s="68"/>
      <c r="R75" s="68"/>
      <c r="S75" s="68"/>
    </row>
    <row r="76" spans="1:19" ht="14" x14ac:dyDescent="0.3">
      <c r="A76" s="103"/>
      <c r="B76" s="68"/>
      <c r="C76" s="358"/>
      <c r="D76" s="358"/>
      <c r="E76" s="358"/>
      <c r="F76" s="68"/>
      <c r="G76" s="68"/>
      <c r="H76" s="68"/>
      <c r="I76" s="68"/>
      <c r="J76" s="68"/>
      <c r="K76" s="68"/>
      <c r="L76" s="68"/>
      <c r="M76" s="68"/>
      <c r="N76" s="68"/>
      <c r="O76" s="68"/>
      <c r="P76" s="68"/>
      <c r="Q76" s="68"/>
      <c r="R76" s="68"/>
      <c r="S76" s="68"/>
    </row>
    <row r="77" spans="1:19" ht="14" x14ac:dyDescent="0.3">
      <c r="A77" s="103"/>
      <c r="B77" s="68"/>
      <c r="C77" s="358"/>
      <c r="D77" s="358"/>
      <c r="E77" s="358"/>
      <c r="F77" s="68"/>
      <c r="G77" s="68"/>
      <c r="H77" s="68"/>
      <c r="I77" s="68"/>
      <c r="J77" s="68"/>
      <c r="K77" s="68"/>
      <c r="L77" s="68"/>
      <c r="M77" s="68"/>
      <c r="N77" s="68"/>
      <c r="O77" s="68"/>
      <c r="P77" s="68"/>
      <c r="Q77" s="68"/>
      <c r="R77" s="68"/>
      <c r="S77" s="68"/>
    </row>
    <row r="78" spans="1:19" ht="14" x14ac:dyDescent="0.3">
      <c r="A78" s="103"/>
      <c r="B78" s="68"/>
      <c r="C78" s="358"/>
      <c r="D78" s="358"/>
      <c r="E78" s="358"/>
      <c r="F78" s="68"/>
      <c r="G78" s="68"/>
      <c r="H78" s="68"/>
      <c r="I78" s="68"/>
      <c r="J78" s="68"/>
      <c r="K78" s="68"/>
      <c r="L78" s="68"/>
      <c r="M78" s="68"/>
      <c r="N78" s="68"/>
      <c r="O78" s="68"/>
      <c r="P78" s="68"/>
      <c r="Q78" s="68"/>
      <c r="R78" s="68"/>
      <c r="S78" s="68"/>
    </row>
    <row r="79" spans="1:19" ht="14" x14ac:dyDescent="0.3">
      <c r="A79" s="103"/>
      <c r="B79" s="68"/>
      <c r="C79" s="358"/>
      <c r="D79" s="358"/>
      <c r="E79" s="358"/>
      <c r="F79" s="68"/>
      <c r="G79" s="68"/>
      <c r="H79" s="68"/>
      <c r="I79" s="68"/>
      <c r="J79" s="68"/>
      <c r="K79" s="68"/>
      <c r="L79" s="68"/>
      <c r="M79" s="68"/>
      <c r="N79" s="68"/>
      <c r="O79" s="68"/>
      <c r="P79" s="68"/>
      <c r="Q79" s="68"/>
      <c r="R79" s="68"/>
      <c r="S79" s="68"/>
    </row>
    <row r="80" spans="1:19" ht="14" hidden="1" x14ac:dyDescent="0.3">
      <c r="A80" s="103"/>
      <c r="B80" s="68"/>
      <c r="C80" s="358"/>
      <c r="D80" s="358"/>
      <c r="E80" s="358"/>
      <c r="F80" s="68"/>
      <c r="G80" s="68"/>
      <c r="H80" s="68"/>
      <c r="I80" s="68"/>
      <c r="J80" s="68"/>
      <c r="K80" s="68"/>
      <c r="L80" s="68"/>
      <c r="M80" s="68"/>
      <c r="N80" s="68"/>
      <c r="O80" s="68"/>
      <c r="P80" s="68"/>
      <c r="Q80" s="68"/>
      <c r="R80" s="68"/>
      <c r="S80" s="68"/>
    </row>
    <row r="81" spans="1:19" ht="14" hidden="1" x14ac:dyDescent="0.3">
      <c r="A81" s="103"/>
      <c r="B81" s="68"/>
      <c r="C81" s="358"/>
      <c r="D81" s="358"/>
      <c r="E81" s="358"/>
      <c r="F81" s="68"/>
      <c r="G81" s="68"/>
      <c r="H81" s="68"/>
      <c r="I81" s="68"/>
      <c r="J81" s="68"/>
      <c r="K81" s="68"/>
      <c r="L81" s="68"/>
      <c r="M81" s="68"/>
      <c r="N81" s="68"/>
      <c r="O81" s="68"/>
      <c r="P81" s="68"/>
      <c r="Q81" s="68"/>
      <c r="R81" s="68"/>
      <c r="S81" s="68"/>
    </row>
    <row r="82" spans="1:19" ht="14" hidden="1" x14ac:dyDescent="0.3">
      <c r="A82" s="103"/>
      <c r="B82" s="68"/>
      <c r="C82" s="68"/>
      <c r="D82" s="68"/>
      <c r="E82" s="68"/>
      <c r="F82" s="68"/>
      <c r="G82" s="68"/>
      <c r="H82" s="68"/>
      <c r="I82" s="68"/>
      <c r="J82" s="68"/>
      <c r="K82" s="68"/>
      <c r="L82" s="68"/>
      <c r="M82" s="68"/>
      <c r="N82" s="68"/>
      <c r="O82" s="68"/>
      <c r="P82" s="68"/>
      <c r="Q82" s="68"/>
      <c r="R82" s="68"/>
      <c r="S82" s="68"/>
    </row>
    <row r="83" spans="1:19" ht="14" hidden="1" x14ac:dyDescent="0.3">
      <c r="A83" s="103"/>
      <c r="B83" s="68"/>
      <c r="C83" s="68"/>
      <c r="D83" s="68"/>
      <c r="E83" s="68"/>
      <c r="F83" s="68"/>
      <c r="G83" s="68"/>
      <c r="H83" s="68"/>
      <c r="I83" s="68"/>
      <c r="J83" s="68"/>
      <c r="K83" s="68"/>
      <c r="L83" s="68"/>
      <c r="M83" s="68"/>
      <c r="N83" s="68"/>
      <c r="O83" s="68"/>
      <c r="P83" s="68"/>
      <c r="Q83" s="68"/>
      <c r="R83" s="68"/>
      <c r="S83" s="68"/>
    </row>
    <row r="84" spans="1:19" ht="14" hidden="1" x14ac:dyDescent="0.3">
      <c r="A84" s="103"/>
      <c r="B84" s="68"/>
      <c r="C84" s="68"/>
      <c r="D84" s="68"/>
      <c r="E84" s="68"/>
      <c r="F84" s="68"/>
      <c r="G84" s="68"/>
      <c r="H84" s="68"/>
      <c r="I84" s="68"/>
      <c r="J84" s="68"/>
      <c r="K84" s="68"/>
      <c r="L84" s="68"/>
      <c r="M84" s="68"/>
      <c r="N84" s="68"/>
      <c r="O84" s="68"/>
      <c r="P84" s="68"/>
      <c r="Q84" s="68"/>
      <c r="R84" s="68"/>
      <c r="S84" s="68"/>
    </row>
    <row r="85" spans="1:19" ht="14" hidden="1" x14ac:dyDescent="0.3">
      <c r="A85" s="103"/>
      <c r="B85" s="68"/>
      <c r="C85" s="68"/>
      <c r="D85" s="68"/>
      <c r="E85" s="68"/>
      <c r="F85" s="68"/>
      <c r="G85" s="68"/>
      <c r="H85" s="68"/>
      <c r="I85" s="68"/>
      <c r="J85" s="68"/>
      <c r="K85" s="68"/>
      <c r="L85" s="68"/>
      <c r="M85" s="68"/>
      <c r="N85" s="68"/>
      <c r="O85" s="68"/>
      <c r="P85" s="68"/>
      <c r="Q85" s="68"/>
      <c r="R85" s="68"/>
      <c r="S85" s="68"/>
    </row>
    <row r="86" spans="1:19" ht="14" hidden="1" x14ac:dyDescent="0.3">
      <c r="A86" s="103"/>
      <c r="B86" s="68"/>
      <c r="C86" s="68"/>
      <c r="D86" s="68"/>
      <c r="E86" s="68"/>
      <c r="F86" s="68"/>
      <c r="G86" s="68"/>
      <c r="H86" s="68"/>
      <c r="I86" s="68"/>
      <c r="J86" s="68"/>
      <c r="K86" s="68"/>
      <c r="L86" s="68"/>
      <c r="M86" s="68"/>
      <c r="N86" s="68"/>
      <c r="O86" s="68"/>
      <c r="P86" s="68"/>
      <c r="Q86" s="68"/>
      <c r="R86" s="68"/>
      <c r="S86" s="68"/>
    </row>
    <row r="87" spans="1:19" ht="14" hidden="1" x14ac:dyDescent="0.3">
      <c r="A87" s="103"/>
      <c r="B87" s="68"/>
      <c r="C87" s="68"/>
      <c r="D87" s="68"/>
      <c r="E87" s="68"/>
      <c r="F87" s="68"/>
      <c r="G87" s="68"/>
      <c r="H87" s="68"/>
      <c r="I87" s="68"/>
      <c r="J87" s="68"/>
      <c r="K87" s="68"/>
      <c r="L87" s="68"/>
      <c r="M87" s="68"/>
      <c r="N87" s="68"/>
      <c r="O87" s="68"/>
      <c r="P87" s="68"/>
      <c r="Q87" s="68"/>
      <c r="R87" s="68"/>
      <c r="S87" s="68"/>
    </row>
    <row r="88" spans="1:19" ht="14" hidden="1" x14ac:dyDescent="0.3">
      <c r="A88" s="103"/>
      <c r="B88" s="68"/>
      <c r="C88" s="68"/>
      <c r="D88" s="68"/>
      <c r="E88" s="68"/>
      <c r="F88" s="68"/>
      <c r="G88" s="68"/>
      <c r="H88" s="68"/>
      <c r="I88" s="68"/>
      <c r="J88" s="68"/>
      <c r="K88" s="68"/>
      <c r="L88" s="68"/>
      <c r="M88" s="68"/>
      <c r="N88" s="68"/>
      <c r="O88" s="68"/>
      <c r="P88" s="68"/>
      <c r="Q88" s="68"/>
      <c r="R88" s="68"/>
      <c r="S88" s="68"/>
    </row>
    <row r="89" spans="1:19" ht="14" hidden="1" x14ac:dyDescent="0.3">
      <c r="A89" s="103"/>
      <c r="B89" s="68"/>
      <c r="C89" s="68"/>
      <c r="D89" s="68"/>
      <c r="E89" s="68"/>
      <c r="F89" s="68"/>
      <c r="G89" s="68"/>
      <c r="H89" s="68"/>
      <c r="I89" s="68"/>
      <c r="J89" s="68"/>
      <c r="K89" s="68"/>
      <c r="L89" s="68"/>
      <c r="M89" s="68"/>
      <c r="N89" s="68"/>
      <c r="O89" s="68"/>
      <c r="P89" s="68"/>
      <c r="Q89" s="68"/>
      <c r="R89" s="68"/>
      <c r="S89" s="68"/>
    </row>
    <row r="90" spans="1:19" ht="14" hidden="1" x14ac:dyDescent="0.3">
      <c r="A90" s="103"/>
      <c r="B90" s="68"/>
      <c r="C90" s="68"/>
      <c r="D90" s="68"/>
      <c r="E90" s="68"/>
      <c r="F90" s="68"/>
      <c r="G90" s="68"/>
      <c r="H90" s="68"/>
      <c r="I90" s="68"/>
      <c r="J90" s="68"/>
      <c r="K90" s="68"/>
      <c r="L90" s="68"/>
      <c r="M90" s="68"/>
      <c r="N90" s="68"/>
      <c r="O90" s="68"/>
      <c r="P90" s="68"/>
      <c r="Q90" s="68"/>
      <c r="R90" s="68"/>
      <c r="S90" s="68"/>
    </row>
    <row r="91" spans="1:19" ht="14" hidden="1" x14ac:dyDescent="0.3">
      <c r="A91" s="103"/>
      <c r="B91" s="68"/>
      <c r="C91" s="68"/>
      <c r="D91" s="68"/>
      <c r="E91" s="68"/>
      <c r="F91" s="68"/>
      <c r="G91" s="68"/>
      <c r="H91" s="68"/>
      <c r="I91" s="68"/>
      <c r="J91" s="68"/>
      <c r="K91" s="68"/>
      <c r="L91" s="68"/>
      <c r="M91" s="68"/>
      <c r="N91" s="68"/>
      <c r="O91" s="68"/>
      <c r="P91" s="68"/>
      <c r="Q91" s="68"/>
      <c r="R91" s="68"/>
      <c r="S91" s="68"/>
    </row>
    <row r="92" spans="1:19" ht="14" hidden="1" x14ac:dyDescent="0.3">
      <c r="A92" s="103"/>
      <c r="B92" s="68"/>
      <c r="C92" s="68"/>
      <c r="D92" s="68"/>
      <c r="E92" s="68"/>
      <c r="F92" s="68"/>
      <c r="G92" s="68"/>
      <c r="H92" s="68"/>
      <c r="I92" s="68"/>
      <c r="J92" s="68"/>
      <c r="K92" s="68"/>
      <c r="L92" s="68"/>
      <c r="M92" s="68"/>
      <c r="N92" s="68"/>
      <c r="O92" s="68"/>
      <c r="P92" s="68"/>
      <c r="Q92" s="68"/>
      <c r="R92" s="68"/>
      <c r="S92" s="68"/>
    </row>
    <row r="93" spans="1:19" ht="14" hidden="1" x14ac:dyDescent="0.3">
      <c r="A93" s="103"/>
      <c r="B93" s="68"/>
      <c r="C93" s="68"/>
      <c r="D93" s="68"/>
      <c r="E93" s="68"/>
      <c r="F93" s="68"/>
      <c r="G93" s="68"/>
      <c r="H93" s="68"/>
      <c r="I93" s="68"/>
      <c r="J93" s="68"/>
      <c r="K93" s="68"/>
      <c r="L93" s="68"/>
      <c r="M93" s="68"/>
      <c r="N93" s="68"/>
      <c r="O93" s="68"/>
      <c r="P93" s="68"/>
      <c r="Q93" s="68"/>
      <c r="R93" s="68"/>
      <c r="S93" s="68"/>
    </row>
    <row r="94" spans="1:19" ht="14" hidden="1" x14ac:dyDescent="0.3">
      <c r="A94" s="103"/>
      <c r="B94" s="68"/>
      <c r="C94" s="68"/>
      <c r="D94" s="68"/>
      <c r="E94" s="68"/>
      <c r="F94" s="68"/>
      <c r="G94" s="68"/>
      <c r="H94" s="68"/>
      <c r="I94" s="68"/>
      <c r="J94" s="68"/>
      <c r="K94" s="68"/>
      <c r="L94" s="68"/>
      <c r="M94" s="68"/>
      <c r="N94" s="68"/>
      <c r="O94" s="68"/>
      <c r="P94" s="68"/>
      <c r="Q94" s="68"/>
      <c r="R94" s="68"/>
      <c r="S94" s="68"/>
    </row>
    <row r="95" spans="1:19" ht="14" hidden="1" x14ac:dyDescent="0.3">
      <c r="A95" s="103"/>
      <c r="B95" s="68"/>
      <c r="C95" s="68"/>
      <c r="D95" s="68"/>
      <c r="E95" s="68"/>
      <c r="F95" s="68"/>
      <c r="G95" s="68"/>
      <c r="H95" s="68"/>
      <c r="I95" s="68"/>
      <c r="J95" s="68"/>
      <c r="K95" s="68"/>
      <c r="L95" s="68"/>
      <c r="M95" s="68"/>
      <c r="N95" s="68"/>
      <c r="O95" s="68"/>
      <c r="P95" s="68"/>
      <c r="Q95" s="68"/>
      <c r="R95" s="68"/>
      <c r="S95" s="68"/>
    </row>
    <row r="96" spans="1:19" ht="14" hidden="1" x14ac:dyDescent="0.3">
      <c r="A96" s="103"/>
      <c r="B96" s="68"/>
      <c r="C96" s="68"/>
      <c r="D96" s="68"/>
      <c r="E96" s="68"/>
      <c r="F96" s="68"/>
      <c r="G96" s="68"/>
      <c r="H96" s="68"/>
      <c r="I96" s="68"/>
      <c r="J96" s="68"/>
      <c r="K96" s="68"/>
      <c r="L96" s="68"/>
      <c r="M96" s="68"/>
      <c r="N96" s="68"/>
      <c r="O96" s="68"/>
      <c r="P96" s="68"/>
      <c r="Q96" s="68"/>
      <c r="R96" s="68"/>
      <c r="S96" s="68"/>
    </row>
    <row r="97" spans="1:19" ht="14" hidden="1" x14ac:dyDescent="0.3">
      <c r="A97" s="103"/>
      <c r="B97" s="68"/>
      <c r="C97" s="68"/>
      <c r="D97" s="68"/>
      <c r="E97" s="68"/>
      <c r="F97" s="68"/>
      <c r="G97" s="68"/>
      <c r="H97" s="68"/>
      <c r="I97" s="68"/>
      <c r="J97" s="68"/>
      <c r="K97" s="68"/>
      <c r="L97" s="68"/>
      <c r="M97" s="68"/>
      <c r="N97" s="68"/>
      <c r="O97" s="68"/>
      <c r="P97" s="68"/>
      <c r="Q97" s="68"/>
      <c r="R97" s="68"/>
      <c r="S97" s="68"/>
    </row>
    <row r="98" spans="1:19" ht="14" hidden="1" x14ac:dyDescent="0.3">
      <c r="A98" s="103"/>
      <c r="B98" s="68"/>
      <c r="C98" s="68"/>
      <c r="D98" s="68"/>
      <c r="E98" s="68"/>
      <c r="F98" s="68"/>
      <c r="G98" s="68"/>
      <c r="H98" s="68"/>
      <c r="I98" s="68"/>
      <c r="J98" s="68"/>
      <c r="K98" s="68"/>
      <c r="L98" s="68"/>
      <c r="M98" s="68"/>
      <c r="N98" s="68"/>
      <c r="O98" s="68"/>
      <c r="P98" s="68"/>
      <c r="Q98" s="68"/>
      <c r="R98" s="68"/>
      <c r="S98" s="68"/>
    </row>
    <row r="99" spans="1:19" ht="14" hidden="1" x14ac:dyDescent="0.3">
      <c r="A99" s="103"/>
      <c r="B99" s="68"/>
      <c r="C99" s="68"/>
      <c r="D99" s="68"/>
      <c r="E99" s="68"/>
      <c r="F99" s="68"/>
      <c r="G99" s="68"/>
      <c r="H99" s="68"/>
      <c r="I99" s="68"/>
      <c r="J99" s="68"/>
      <c r="K99" s="68"/>
      <c r="L99" s="68"/>
      <c r="M99" s="68"/>
      <c r="N99" s="68"/>
      <c r="O99" s="68"/>
      <c r="P99" s="68"/>
      <c r="Q99" s="68"/>
      <c r="R99" s="68"/>
      <c r="S99" s="68"/>
    </row>
    <row r="100" spans="1:19" ht="14" hidden="1" x14ac:dyDescent="0.3">
      <c r="A100" s="103"/>
      <c r="B100" s="68"/>
      <c r="C100" s="68"/>
      <c r="D100" s="68"/>
      <c r="E100" s="68"/>
      <c r="F100" s="68"/>
      <c r="G100" s="68"/>
      <c r="H100" s="68"/>
      <c r="I100" s="68"/>
      <c r="J100" s="68"/>
      <c r="K100" s="68"/>
      <c r="L100" s="68"/>
      <c r="M100" s="68"/>
      <c r="N100" s="68"/>
      <c r="O100" s="68"/>
      <c r="P100" s="68"/>
      <c r="Q100" s="68"/>
      <c r="R100" s="68"/>
      <c r="S100" s="68"/>
    </row>
    <row r="101" spans="1:19" ht="14" hidden="1" x14ac:dyDescent="0.3">
      <c r="A101" s="103"/>
      <c r="B101" s="68"/>
      <c r="C101" s="68"/>
      <c r="D101" s="68"/>
      <c r="E101" s="68"/>
      <c r="F101" s="68"/>
      <c r="G101" s="68"/>
      <c r="H101" s="68"/>
      <c r="I101" s="68"/>
      <c r="J101" s="68"/>
      <c r="K101" s="68"/>
      <c r="L101" s="68"/>
      <c r="M101" s="68"/>
      <c r="N101" s="68"/>
      <c r="O101" s="68"/>
      <c r="P101" s="68"/>
      <c r="Q101" s="68"/>
      <c r="R101" s="68"/>
      <c r="S101" s="68"/>
    </row>
    <row r="102" spans="1:19" ht="14" hidden="1" x14ac:dyDescent="0.3">
      <c r="A102" s="103"/>
      <c r="B102" s="68"/>
      <c r="C102" s="68"/>
      <c r="D102" s="68"/>
      <c r="E102" s="68"/>
      <c r="F102" s="68"/>
      <c r="G102" s="68"/>
      <c r="H102" s="68"/>
      <c r="I102" s="68"/>
      <c r="J102" s="68"/>
      <c r="K102" s="68"/>
      <c r="L102" s="68"/>
      <c r="M102" s="68"/>
      <c r="N102" s="68"/>
      <c r="O102" s="68"/>
      <c r="P102" s="68"/>
      <c r="Q102" s="68"/>
      <c r="R102" s="68"/>
      <c r="S102" s="68"/>
    </row>
    <row r="103" spans="1:19" ht="14" hidden="1" x14ac:dyDescent="0.3">
      <c r="A103" s="103"/>
      <c r="B103" s="68"/>
      <c r="C103" s="68"/>
      <c r="D103" s="68"/>
      <c r="E103" s="68"/>
      <c r="F103" s="68"/>
      <c r="G103" s="68"/>
      <c r="H103" s="68"/>
      <c r="I103" s="68"/>
      <c r="J103" s="68"/>
      <c r="K103" s="68"/>
      <c r="L103" s="68"/>
      <c r="M103" s="68"/>
      <c r="N103" s="68"/>
      <c r="O103" s="68"/>
      <c r="P103" s="68"/>
      <c r="Q103" s="68"/>
      <c r="R103" s="68"/>
      <c r="S103" s="68"/>
    </row>
    <row r="104" spans="1:19" ht="14" hidden="1" x14ac:dyDescent="0.3">
      <c r="A104" s="103"/>
      <c r="B104" s="68"/>
      <c r="C104" s="68"/>
      <c r="D104" s="68"/>
      <c r="E104" s="68"/>
      <c r="F104" s="68"/>
      <c r="G104" s="68"/>
      <c r="H104" s="68"/>
      <c r="I104" s="68"/>
      <c r="J104" s="68"/>
      <c r="K104" s="68"/>
      <c r="L104" s="68"/>
      <c r="M104" s="68"/>
      <c r="N104" s="68"/>
      <c r="O104" s="68"/>
      <c r="P104" s="68"/>
      <c r="Q104" s="68"/>
      <c r="R104" s="68"/>
      <c r="S104" s="68"/>
    </row>
    <row r="105" spans="1:19" ht="14" hidden="1" x14ac:dyDescent="0.3">
      <c r="A105" s="103"/>
      <c r="B105" s="68"/>
      <c r="C105" s="68"/>
      <c r="D105" s="68"/>
      <c r="E105" s="68"/>
      <c r="F105" s="68"/>
      <c r="G105" s="68"/>
      <c r="H105" s="68"/>
      <c r="I105" s="68"/>
      <c r="J105" s="68"/>
      <c r="K105" s="68"/>
      <c r="L105" s="68"/>
      <c r="M105" s="68"/>
      <c r="N105" s="68"/>
      <c r="O105" s="68"/>
      <c r="P105" s="68"/>
      <c r="Q105" s="68"/>
      <c r="R105" s="68"/>
      <c r="S105" s="68"/>
    </row>
    <row r="106" spans="1:19" ht="14" hidden="1" x14ac:dyDescent="0.3">
      <c r="A106" s="103"/>
      <c r="B106" s="68"/>
      <c r="C106" s="68"/>
      <c r="D106" s="68"/>
      <c r="E106" s="68"/>
      <c r="F106" s="68"/>
      <c r="G106" s="68"/>
      <c r="H106" s="68"/>
      <c r="I106" s="68"/>
      <c r="J106" s="68"/>
      <c r="K106" s="68"/>
      <c r="L106" s="68"/>
      <c r="M106" s="68"/>
      <c r="N106" s="68"/>
      <c r="O106" s="68"/>
      <c r="P106" s="68"/>
      <c r="Q106" s="68"/>
      <c r="R106" s="68"/>
      <c r="S106" s="68"/>
    </row>
    <row r="107" spans="1:19" ht="14" hidden="1" x14ac:dyDescent="0.3">
      <c r="A107" s="103"/>
      <c r="B107" s="68"/>
      <c r="C107" s="68"/>
      <c r="D107" s="68"/>
      <c r="E107" s="68"/>
      <c r="F107" s="68"/>
      <c r="G107" s="68"/>
      <c r="H107" s="68"/>
      <c r="I107" s="68"/>
      <c r="J107" s="68"/>
      <c r="K107" s="68"/>
      <c r="L107" s="68"/>
      <c r="M107" s="68"/>
      <c r="N107" s="68"/>
      <c r="O107" s="68"/>
      <c r="P107" s="68"/>
      <c r="Q107" s="68"/>
      <c r="R107" s="68"/>
      <c r="S107" s="68"/>
    </row>
    <row r="108" spans="1:19" ht="14" hidden="1" x14ac:dyDescent="0.3">
      <c r="A108" s="103"/>
      <c r="B108" s="68"/>
      <c r="C108" s="68"/>
      <c r="D108" s="68"/>
      <c r="E108" s="68"/>
      <c r="F108" s="68"/>
      <c r="G108" s="68"/>
      <c r="H108" s="68"/>
      <c r="I108" s="68"/>
      <c r="J108" s="68"/>
      <c r="K108" s="68"/>
      <c r="L108" s="68"/>
      <c r="M108" s="68"/>
      <c r="N108" s="68"/>
      <c r="O108" s="68"/>
      <c r="P108" s="68"/>
      <c r="Q108" s="68"/>
      <c r="R108" s="68"/>
      <c r="S108" s="68"/>
    </row>
    <row r="109" spans="1:19" ht="14" hidden="1" x14ac:dyDescent="0.3">
      <c r="A109" s="103"/>
      <c r="B109" s="68"/>
      <c r="C109" s="68"/>
      <c r="D109" s="68"/>
      <c r="E109" s="68"/>
      <c r="F109" s="68"/>
      <c r="G109" s="68"/>
      <c r="H109" s="68"/>
      <c r="I109" s="68"/>
      <c r="J109" s="68"/>
      <c r="K109" s="68"/>
      <c r="L109" s="68"/>
      <c r="M109" s="68"/>
      <c r="N109" s="68"/>
      <c r="O109" s="68"/>
      <c r="P109" s="68"/>
      <c r="Q109" s="68"/>
      <c r="R109" s="68"/>
      <c r="S109" s="68"/>
    </row>
    <row r="110" spans="1:19" ht="14" hidden="1" x14ac:dyDescent="0.3">
      <c r="A110" s="103"/>
      <c r="B110" s="68"/>
      <c r="C110" s="68"/>
      <c r="D110" s="68"/>
      <c r="E110" s="68"/>
      <c r="F110" s="68"/>
      <c r="G110" s="68"/>
      <c r="H110" s="68"/>
      <c r="I110" s="68"/>
      <c r="J110" s="68"/>
      <c r="K110" s="68"/>
      <c r="L110" s="68"/>
      <c r="M110" s="68"/>
      <c r="N110" s="68"/>
      <c r="O110" s="68"/>
      <c r="P110" s="68"/>
      <c r="Q110" s="68"/>
      <c r="R110" s="68"/>
      <c r="S110" s="68"/>
    </row>
    <row r="111" spans="1:19" ht="14" hidden="1" x14ac:dyDescent="0.3">
      <c r="A111" s="103"/>
      <c r="B111" s="68"/>
      <c r="C111" s="68"/>
      <c r="D111" s="68"/>
      <c r="E111" s="68"/>
      <c r="F111" s="68"/>
      <c r="G111" s="68"/>
      <c r="H111" s="68"/>
      <c r="I111" s="68"/>
      <c r="J111" s="68"/>
      <c r="K111" s="68"/>
      <c r="L111" s="68"/>
      <c r="M111" s="68"/>
      <c r="N111" s="68"/>
      <c r="O111" s="68"/>
      <c r="P111" s="68"/>
      <c r="Q111" s="68"/>
      <c r="R111" s="68"/>
      <c r="S111" s="68"/>
    </row>
    <row r="112" spans="1:19" ht="14" hidden="1" x14ac:dyDescent="0.3">
      <c r="A112" s="103"/>
      <c r="B112" s="68"/>
      <c r="C112" s="68"/>
      <c r="D112" s="68"/>
      <c r="E112" s="68"/>
      <c r="F112" s="68"/>
      <c r="G112" s="68"/>
      <c r="H112" s="68"/>
      <c r="I112" s="68"/>
      <c r="J112" s="68"/>
      <c r="K112" s="68"/>
      <c r="L112" s="68"/>
      <c r="M112" s="68"/>
      <c r="N112" s="68"/>
      <c r="O112" s="68"/>
      <c r="P112" s="68"/>
      <c r="Q112" s="68"/>
      <c r="R112" s="68"/>
      <c r="S112" s="68"/>
    </row>
    <row r="113" spans="1:19" ht="14" hidden="1" x14ac:dyDescent="0.3">
      <c r="A113" s="103"/>
      <c r="B113" s="68"/>
      <c r="C113" s="68"/>
      <c r="D113" s="68"/>
      <c r="E113" s="68"/>
      <c r="F113" s="68"/>
      <c r="G113" s="68"/>
      <c r="H113" s="68"/>
      <c r="I113" s="68"/>
      <c r="J113" s="68"/>
      <c r="K113" s="68"/>
      <c r="L113" s="68"/>
      <c r="M113" s="68"/>
      <c r="N113" s="68"/>
      <c r="O113" s="68"/>
      <c r="P113" s="68"/>
      <c r="Q113" s="68"/>
      <c r="R113" s="68"/>
      <c r="S113" s="68"/>
    </row>
    <row r="114" spans="1:19" ht="14" hidden="1" x14ac:dyDescent="0.3">
      <c r="A114" s="103"/>
      <c r="B114" s="68"/>
      <c r="C114" s="68"/>
      <c r="D114" s="68"/>
      <c r="E114" s="68"/>
      <c r="F114" s="68"/>
      <c r="G114" s="68"/>
      <c r="H114" s="68"/>
      <c r="I114" s="68"/>
      <c r="J114" s="68"/>
      <c r="K114" s="68"/>
      <c r="L114" s="68"/>
      <c r="M114" s="68"/>
      <c r="N114" s="68"/>
      <c r="O114" s="68"/>
      <c r="P114" s="68"/>
      <c r="Q114" s="68"/>
      <c r="R114" s="68"/>
      <c r="S114" s="68"/>
    </row>
    <row r="115" spans="1:19" ht="14" hidden="1" x14ac:dyDescent="0.3">
      <c r="A115" s="103"/>
      <c r="B115" s="68"/>
      <c r="C115" s="68"/>
      <c r="D115" s="68"/>
      <c r="E115" s="68"/>
      <c r="F115" s="68"/>
      <c r="G115" s="68"/>
      <c r="H115" s="68"/>
      <c r="I115" s="68"/>
      <c r="J115" s="68"/>
      <c r="K115" s="68"/>
      <c r="L115" s="68"/>
      <c r="M115" s="68"/>
      <c r="N115" s="68"/>
      <c r="O115" s="68"/>
      <c r="P115" s="68"/>
      <c r="Q115" s="68"/>
      <c r="R115" s="68"/>
      <c r="S115" s="68"/>
    </row>
    <row r="116" spans="1:19" ht="14" hidden="1" x14ac:dyDescent="0.3">
      <c r="A116" s="103"/>
      <c r="B116" s="68"/>
      <c r="C116" s="68"/>
      <c r="D116" s="68"/>
      <c r="E116" s="68"/>
      <c r="F116" s="68"/>
      <c r="G116" s="68"/>
      <c r="H116" s="68"/>
      <c r="I116" s="68"/>
      <c r="J116" s="68"/>
      <c r="K116" s="68"/>
      <c r="L116" s="68"/>
      <c r="M116" s="68"/>
      <c r="N116" s="68"/>
      <c r="O116" s="68"/>
      <c r="P116" s="68"/>
      <c r="Q116" s="68"/>
      <c r="R116" s="68"/>
      <c r="S116" s="68"/>
    </row>
    <row r="117" spans="1:19" ht="14" hidden="1" x14ac:dyDescent="0.3">
      <c r="A117" s="103"/>
      <c r="B117" s="68"/>
      <c r="C117" s="68"/>
      <c r="D117" s="68"/>
      <c r="E117" s="68"/>
      <c r="F117" s="68"/>
      <c r="G117" s="68"/>
      <c r="H117" s="68"/>
      <c r="I117" s="68"/>
      <c r="J117" s="68"/>
      <c r="K117" s="68"/>
      <c r="L117" s="68"/>
      <c r="M117" s="68"/>
      <c r="N117" s="68"/>
      <c r="O117" s="68"/>
      <c r="P117" s="68"/>
      <c r="Q117" s="68"/>
      <c r="R117" s="68"/>
      <c r="S117" s="68"/>
    </row>
    <row r="118" spans="1:19" ht="14" hidden="1" x14ac:dyDescent="0.3">
      <c r="A118" s="103"/>
      <c r="B118" s="68"/>
      <c r="C118" s="68"/>
      <c r="D118" s="68"/>
      <c r="E118" s="68"/>
      <c r="F118" s="68"/>
      <c r="G118" s="68"/>
      <c r="H118" s="68"/>
      <c r="I118" s="68"/>
      <c r="J118" s="68"/>
      <c r="K118" s="68"/>
      <c r="L118" s="68"/>
      <c r="M118" s="68"/>
      <c r="N118" s="68"/>
      <c r="O118" s="68"/>
      <c r="P118" s="68"/>
      <c r="Q118" s="68"/>
      <c r="R118" s="68"/>
      <c r="S118" s="68"/>
    </row>
    <row r="119" spans="1:19" ht="14" hidden="1" x14ac:dyDescent="0.3">
      <c r="A119" s="103"/>
      <c r="B119" s="68"/>
      <c r="C119" s="68"/>
      <c r="D119" s="68"/>
      <c r="E119" s="68"/>
      <c r="F119" s="68"/>
      <c r="G119" s="68"/>
      <c r="H119" s="68"/>
      <c r="I119" s="68"/>
      <c r="J119" s="68"/>
      <c r="K119" s="68"/>
      <c r="L119" s="68"/>
      <c r="M119" s="68"/>
      <c r="N119" s="68"/>
      <c r="O119" s="68"/>
      <c r="P119" s="68"/>
      <c r="Q119" s="68"/>
      <c r="R119" s="68"/>
      <c r="S119" s="68"/>
    </row>
    <row r="120" spans="1:19" ht="14" hidden="1" x14ac:dyDescent="0.3">
      <c r="A120" s="103"/>
      <c r="B120" s="68"/>
      <c r="C120" s="68"/>
      <c r="D120" s="68"/>
      <c r="E120" s="68"/>
      <c r="F120" s="68"/>
      <c r="G120" s="68"/>
      <c r="H120" s="68"/>
      <c r="I120" s="68"/>
      <c r="J120" s="68"/>
      <c r="K120" s="68"/>
      <c r="L120" s="68"/>
      <c r="M120" s="68"/>
      <c r="N120" s="68"/>
      <c r="O120" s="68"/>
      <c r="P120" s="68"/>
      <c r="Q120" s="68"/>
      <c r="R120" s="68"/>
      <c r="S120" s="68"/>
    </row>
    <row r="121" spans="1:19" ht="14" hidden="1" x14ac:dyDescent="0.3">
      <c r="A121" s="103"/>
      <c r="B121" s="68"/>
      <c r="C121" s="68"/>
      <c r="D121" s="68"/>
      <c r="E121" s="68"/>
      <c r="F121" s="68"/>
      <c r="G121" s="68"/>
      <c r="H121" s="68"/>
      <c r="I121" s="68"/>
      <c r="J121" s="68"/>
      <c r="K121" s="68"/>
      <c r="L121" s="68"/>
      <c r="M121" s="68"/>
      <c r="N121" s="68"/>
      <c r="O121" s="68"/>
      <c r="P121" s="68"/>
      <c r="Q121" s="68"/>
      <c r="R121" s="68"/>
      <c r="S121" s="68"/>
    </row>
    <row r="122" spans="1:19" ht="14" hidden="1" x14ac:dyDescent="0.3">
      <c r="A122" s="103"/>
      <c r="B122" s="68"/>
      <c r="C122" s="68"/>
      <c r="D122" s="68"/>
      <c r="E122" s="68"/>
      <c r="F122" s="68"/>
      <c r="G122" s="68"/>
      <c r="H122" s="68"/>
      <c r="I122" s="68"/>
      <c r="J122" s="68"/>
      <c r="K122" s="68"/>
      <c r="L122" s="68"/>
      <c r="M122" s="68"/>
      <c r="N122" s="68"/>
      <c r="O122" s="68"/>
      <c r="P122" s="68"/>
      <c r="Q122" s="68"/>
      <c r="R122" s="68"/>
      <c r="S122" s="68"/>
    </row>
    <row r="123" spans="1:19" ht="14" hidden="1" x14ac:dyDescent="0.3">
      <c r="A123" s="103"/>
      <c r="B123" s="68"/>
      <c r="C123" s="68"/>
      <c r="D123" s="68"/>
      <c r="E123" s="68"/>
      <c r="F123" s="68"/>
      <c r="G123" s="68"/>
      <c r="H123" s="68"/>
      <c r="I123" s="68"/>
      <c r="J123" s="68"/>
      <c r="K123" s="68"/>
      <c r="L123" s="68"/>
      <c r="M123" s="68"/>
      <c r="N123" s="68"/>
      <c r="O123" s="68"/>
      <c r="P123" s="68"/>
      <c r="Q123" s="68"/>
      <c r="R123" s="68"/>
      <c r="S123" s="68"/>
    </row>
    <row r="124" spans="1:19" ht="14" hidden="1" x14ac:dyDescent="0.3">
      <c r="A124" s="103"/>
      <c r="B124" s="68"/>
      <c r="C124" s="68"/>
      <c r="D124" s="68"/>
      <c r="E124" s="68"/>
      <c r="F124" s="68"/>
      <c r="G124" s="68"/>
      <c r="H124" s="68"/>
      <c r="I124" s="68"/>
      <c r="J124" s="68"/>
      <c r="K124" s="68"/>
      <c r="L124" s="68"/>
      <c r="M124" s="68"/>
      <c r="N124" s="68"/>
      <c r="O124" s="68"/>
      <c r="P124" s="68"/>
      <c r="Q124" s="68"/>
      <c r="R124" s="68"/>
      <c r="S124" s="68"/>
    </row>
    <row r="125" spans="1:19" ht="14" hidden="1" x14ac:dyDescent="0.3">
      <c r="A125" s="103"/>
      <c r="B125" s="68"/>
      <c r="C125" s="68"/>
      <c r="D125" s="68"/>
      <c r="E125" s="68"/>
      <c r="F125" s="68"/>
      <c r="G125" s="68"/>
      <c r="H125" s="68"/>
      <c r="I125" s="68"/>
      <c r="J125" s="68"/>
      <c r="K125" s="68"/>
      <c r="L125" s="68"/>
      <c r="M125" s="68"/>
      <c r="N125" s="68"/>
      <c r="O125" s="68"/>
      <c r="P125" s="68"/>
      <c r="Q125" s="68"/>
      <c r="R125" s="68"/>
      <c r="S125" s="68"/>
    </row>
    <row r="126" spans="1:19" ht="14" hidden="1" x14ac:dyDescent="0.3">
      <c r="A126" s="103"/>
      <c r="B126" s="68"/>
      <c r="C126" s="68"/>
      <c r="D126" s="68"/>
      <c r="E126" s="68"/>
      <c r="F126" s="68"/>
      <c r="G126" s="68"/>
      <c r="H126" s="68"/>
      <c r="I126" s="68"/>
      <c r="J126" s="68"/>
      <c r="K126" s="68"/>
      <c r="L126" s="68"/>
      <c r="M126" s="68"/>
      <c r="N126" s="68"/>
      <c r="O126" s="68"/>
      <c r="P126" s="68"/>
      <c r="Q126" s="68"/>
      <c r="R126" s="68"/>
      <c r="S126" s="68"/>
    </row>
    <row r="127" spans="1:19" ht="14" hidden="1" x14ac:dyDescent="0.3">
      <c r="A127" s="103"/>
      <c r="B127" s="68"/>
      <c r="C127" s="68"/>
      <c r="D127" s="68"/>
      <c r="E127" s="68"/>
      <c r="F127" s="68"/>
      <c r="G127" s="68"/>
      <c r="H127" s="68"/>
      <c r="I127" s="68"/>
      <c r="J127" s="68"/>
      <c r="K127" s="68"/>
      <c r="L127" s="68"/>
      <c r="M127" s="68"/>
      <c r="N127" s="68"/>
      <c r="O127" s="68"/>
      <c r="P127" s="68"/>
      <c r="Q127" s="68"/>
      <c r="R127" s="68"/>
      <c r="S127" s="68"/>
    </row>
    <row r="128" spans="1:19" ht="14" hidden="1" x14ac:dyDescent="0.3">
      <c r="A128" s="103"/>
      <c r="B128" s="68"/>
      <c r="C128" s="68"/>
      <c r="D128" s="68"/>
      <c r="E128" s="68"/>
      <c r="F128" s="68"/>
      <c r="G128" s="68"/>
      <c r="H128" s="68"/>
      <c r="I128" s="68"/>
      <c r="J128" s="68"/>
      <c r="K128" s="68"/>
      <c r="L128" s="68"/>
      <c r="M128" s="68"/>
      <c r="N128" s="68"/>
      <c r="O128" s="68"/>
      <c r="P128" s="68"/>
      <c r="Q128" s="68"/>
      <c r="R128" s="68"/>
      <c r="S128" s="68"/>
    </row>
    <row r="129" spans="1:19" ht="14" hidden="1" x14ac:dyDescent="0.3">
      <c r="A129" s="103"/>
      <c r="B129" s="68"/>
      <c r="C129" s="68"/>
      <c r="D129" s="68"/>
      <c r="E129" s="68"/>
      <c r="F129" s="68"/>
      <c r="G129" s="68"/>
      <c r="H129" s="68"/>
      <c r="I129" s="68"/>
      <c r="J129" s="68"/>
      <c r="K129" s="68"/>
      <c r="L129" s="68"/>
      <c r="M129" s="68"/>
      <c r="N129" s="68"/>
      <c r="O129" s="68"/>
      <c r="P129" s="68"/>
      <c r="Q129" s="68"/>
      <c r="R129" s="68"/>
      <c r="S129" s="68"/>
    </row>
    <row r="130" spans="1:19" ht="14" hidden="1" x14ac:dyDescent="0.3">
      <c r="A130" s="103"/>
      <c r="B130" s="68"/>
      <c r="C130" s="68"/>
      <c r="D130" s="68"/>
      <c r="E130" s="68"/>
      <c r="F130" s="68"/>
      <c r="G130" s="68"/>
      <c r="H130" s="68"/>
      <c r="I130" s="68"/>
      <c r="J130" s="68"/>
      <c r="K130" s="68"/>
      <c r="L130" s="68"/>
      <c r="M130" s="68"/>
      <c r="N130" s="68"/>
      <c r="O130" s="68"/>
      <c r="P130" s="68"/>
      <c r="Q130" s="68"/>
      <c r="R130" s="68"/>
      <c r="S130" s="68"/>
    </row>
    <row r="131" spans="1:19" ht="14" hidden="1" x14ac:dyDescent="0.3">
      <c r="A131" s="103"/>
      <c r="B131" s="68"/>
      <c r="C131" s="68"/>
      <c r="D131" s="68"/>
      <c r="E131" s="68"/>
      <c r="F131" s="68"/>
      <c r="G131" s="68"/>
      <c r="H131" s="68"/>
      <c r="I131" s="68"/>
      <c r="J131" s="68"/>
      <c r="K131" s="68"/>
      <c r="L131" s="68"/>
      <c r="M131" s="68"/>
      <c r="N131" s="68"/>
      <c r="O131" s="68"/>
      <c r="P131" s="68"/>
      <c r="Q131" s="68"/>
      <c r="R131" s="68"/>
      <c r="S131" s="68"/>
    </row>
    <row r="132" spans="1:19" ht="14" hidden="1" x14ac:dyDescent="0.3">
      <c r="A132" s="103"/>
      <c r="B132" s="68"/>
      <c r="C132" s="68"/>
      <c r="D132" s="68"/>
      <c r="E132" s="68"/>
      <c r="F132" s="68"/>
      <c r="G132" s="68"/>
      <c r="H132" s="68"/>
      <c r="I132" s="68"/>
      <c r="J132" s="68"/>
      <c r="K132" s="68"/>
      <c r="L132" s="68"/>
      <c r="M132" s="68"/>
      <c r="N132" s="68"/>
      <c r="O132" s="68"/>
      <c r="P132" s="68"/>
      <c r="Q132" s="68"/>
      <c r="R132" s="68"/>
      <c r="S132" s="68"/>
    </row>
    <row r="133" spans="1:19" ht="14" hidden="1" x14ac:dyDescent="0.3">
      <c r="A133" s="103"/>
      <c r="B133" s="68"/>
      <c r="C133" s="68"/>
      <c r="D133" s="68"/>
      <c r="E133" s="68"/>
      <c r="F133" s="68"/>
      <c r="G133" s="68"/>
      <c r="H133" s="68"/>
      <c r="I133" s="68"/>
      <c r="J133" s="68"/>
      <c r="K133" s="68"/>
      <c r="L133" s="68"/>
      <c r="M133" s="68"/>
      <c r="N133" s="68"/>
      <c r="O133" s="68"/>
      <c r="P133" s="68"/>
      <c r="Q133" s="68"/>
      <c r="R133" s="68"/>
      <c r="S133" s="68"/>
    </row>
    <row r="134" spans="1:19" ht="14" hidden="1" x14ac:dyDescent="0.3">
      <c r="A134" s="103"/>
      <c r="B134" s="68"/>
      <c r="C134" s="68"/>
      <c r="D134" s="68"/>
      <c r="E134" s="68"/>
      <c r="F134" s="68"/>
      <c r="G134" s="68"/>
      <c r="H134" s="68"/>
      <c r="I134" s="68"/>
      <c r="J134" s="68"/>
      <c r="K134" s="68"/>
      <c r="L134" s="68"/>
      <c r="M134" s="68"/>
      <c r="N134" s="68"/>
      <c r="O134" s="68"/>
      <c r="P134" s="68"/>
      <c r="Q134" s="68"/>
      <c r="R134" s="68"/>
      <c r="S134" s="68"/>
    </row>
    <row r="135" spans="1:19" ht="14" hidden="1" x14ac:dyDescent="0.3">
      <c r="A135" s="103"/>
      <c r="B135" s="68"/>
      <c r="C135" s="68"/>
      <c r="D135" s="68"/>
      <c r="E135" s="68"/>
      <c r="F135" s="68"/>
      <c r="G135" s="68"/>
      <c r="H135" s="68"/>
      <c r="I135" s="68"/>
      <c r="J135" s="68"/>
      <c r="K135" s="68"/>
      <c r="L135" s="68"/>
      <c r="M135" s="68"/>
      <c r="N135" s="68"/>
      <c r="O135" s="68"/>
      <c r="P135" s="68"/>
      <c r="Q135" s="68"/>
      <c r="R135" s="68"/>
      <c r="S135" s="68"/>
    </row>
    <row r="136" spans="1:19" ht="14" hidden="1" x14ac:dyDescent="0.3">
      <c r="A136" s="103"/>
      <c r="B136" s="68"/>
      <c r="C136" s="68"/>
      <c r="D136" s="68"/>
      <c r="E136" s="68"/>
      <c r="F136" s="68"/>
      <c r="G136" s="68"/>
      <c r="H136" s="68"/>
      <c r="I136" s="68"/>
      <c r="J136" s="68"/>
      <c r="K136" s="68"/>
      <c r="L136" s="68"/>
      <c r="M136" s="68"/>
      <c r="N136" s="68"/>
      <c r="O136" s="68"/>
      <c r="P136" s="68"/>
      <c r="Q136" s="68"/>
      <c r="R136" s="68"/>
      <c r="S136" s="68"/>
    </row>
    <row r="137" spans="1:19" ht="14" hidden="1" x14ac:dyDescent="0.3">
      <c r="A137" s="103"/>
      <c r="B137" s="68"/>
      <c r="C137" s="68"/>
      <c r="D137" s="68"/>
      <c r="E137" s="68"/>
      <c r="F137" s="68"/>
      <c r="G137" s="68"/>
      <c r="H137" s="68"/>
      <c r="I137" s="68"/>
      <c r="J137" s="68"/>
      <c r="K137" s="68"/>
      <c r="L137" s="68"/>
      <c r="M137" s="68"/>
      <c r="N137" s="68"/>
      <c r="O137" s="68"/>
      <c r="P137" s="68"/>
      <c r="Q137" s="68"/>
      <c r="R137" s="68"/>
      <c r="S137" s="68"/>
    </row>
    <row r="138" spans="1:19" ht="14" hidden="1" x14ac:dyDescent="0.3">
      <c r="A138" s="103"/>
      <c r="B138" s="68"/>
      <c r="C138" s="68"/>
      <c r="D138" s="68"/>
      <c r="E138" s="68"/>
      <c r="F138" s="68"/>
      <c r="G138" s="68"/>
      <c r="H138" s="68"/>
      <c r="I138" s="68"/>
      <c r="J138" s="68"/>
      <c r="K138" s="68"/>
      <c r="L138" s="68"/>
      <c r="M138" s="68"/>
      <c r="N138" s="68"/>
      <c r="O138" s="68"/>
      <c r="P138" s="68"/>
      <c r="Q138" s="68"/>
      <c r="R138" s="68"/>
      <c r="S138" s="68"/>
    </row>
    <row r="139" spans="1:19" ht="14" hidden="1" x14ac:dyDescent="0.3">
      <c r="A139" s="103"/>
      <c r="B139" s="68"/>
      <c r="C139" s="68"/>
      <c r="D139" s="68"/>
      <c r="E139" s="68"/>
      <c r="F139" s="68"/>
      <c r="G139" s="68"/>
      <c r="H139" s="68"/>
      <c r="I139" s="68"/>
      <c r="J139" s="68"/>
      <c r="K139" s="68"/>
      <c r="L139" s="68"/>
      <c r="M139" s="68"/>
      <c r="N139" s="68"/>
      <c r="O139" s="68"/>
      <c r="P139" s="68"/>
      <c r="Q139" s="68"/>
      <c r="R139" s="68"/>
      <c r="S139" s="68"/>
    </row>
    <row r="140" spans="1:19" ht="14" hidden="1" x14ac:dyDescent="0.3">
      <c r="A140" s="103"/>
      <c r="B140" s="68"/>
      <c r="C140" s="68"/>
      <c r="D140" s="68"/>
      <c r="E140" s="68"/>
      <c r="F140" s="68"/>
      <c r="G140" s="68"/>
      <c r="H140" s="68"/>
      <c r="I140" s="68"/>
      <c r="J140" s="68"/>
      <c r="K140" s="68"/>
      <c r="L140" s="68"/>
      <c r="M140" s="68"/>
      <c r="N140" s="68"/>
      <c r="O140" s="68"/>
      <c r="P140" s="68"/>
      <c r="Q140" s="68"/>
      <c r="R140" s="68"/>
      <c r="S140" s="68"/>
    </row>
    <row r="141" spans="1:19" ht="14" hidden="1" x14ac:dyDescent="0.3">
      <c r="A141" s="103"/>
      <c r="B141" s="68"/>
      <c r="C141" s="68"/>
      <c r="D141" s="68"/>
      <c r="E141" s="68"/>
      <c r="F141" s="68"/>
      <c r="G141" s="68"/>
      <c r="H141" s="68"/>
      <c r="I141" s="68"/>
      <c r="J141" s="68"/>
      <c r="K141" s="68"/>
      <c r="L141" s="68"/>
      <c r="M141" s="68"/>
      <c r="N141" s="68"/>
      <c r="O141" s="68"/>
      <c r="P141" s="68"/>
      <c r="Q141" s="68"/>
      <c r="R141" s="68"/>
      <c r="S141" s="68"/>
    </row>
    <row r="142" spans="1:19" ht="14" hidden="1" x14ac:dyDescent="0.3">
      <c r="A142" s="103"/>
      <c r="B142" s="68"/>
      <c r="C142" s="68"/>
      <c r="D142" s="68"/>
      <c r="E142" s="68"/>
      <c r="F142" s="68"/>
      <c r="G142" s="68"/>
      <c r="H142" s="68"/>
      <c r="I142" s="68"/>
      <c r="J142" s="68"/>
      <c r="K142" s="68"/>
      <c r="L142" s="68"/>
      <c r="M142" s="68"/>
      <c r="N142" s="68"/>
      <c r="O142" s="68"/>
      <c r="P142" s="68"/>
      <c r="Q142" s="68"/>
      <c r="R142" s="68"/>
      <c r="S142" s="68"/>
    </row>
    <row r="143" spans="1:19" ht="14" hidden="1" x14ac:dyDescent="0.3">
      <c r="A143" s="103"/>
      <c r="B143" s="68"/>
      <c r="C143" s="68"/>
      <c r="D143" s="68"/>
      <c r="E143" s="68"/>
      <c r="F143" s="68"/>
      <c r="G143" s="68"/>
      <c r="H143" s="68"/>
      <c r="I143" s="68"/>
      <c r="J143" s="68"/>
      <c r="K143" s="68"/>
      <c r="L143" s="68"/>
      <c r="M143" s="68"/>
      <c r="N143" s="68"/>
      <c r="O143" s="68"/>
      <c r="P143" s="68"/>
      <c r="Q143" s="68"/>
      <c r="R143" s="68"/>
      <c r="S143" s="68"/>
    </row>
    <row r="144" spans="1:19" ht="14" hidden="1" x14ac:dyDescent="0.3">
      <c r="A144" s="103"/>
      <c r="B144" s="68"/>
      <c r="C144" s="68"/>
      <c r="D144" s="68"/>
      <c r="E144" s="68"/>
      <c r="F144" s="68"/>
      <c r="G144" s="68"/>
      <c r="H144" s="68"/>
      <c r="I144" s="68"/>
      <c r="J144" s="68"/>
      <c r="K144" s="68"/>
      <c r="L144" s="68"/>
      <c r="M144" s="68"/>
      <c r="N144" s="68"/>
      <c r="O144" s="68"/>
      <c r="P144" s="68"/>
      <c r="Q144" s="68"/>
      <c r="R144" s="68"/>
      <c r="S144" s="68"/>
    </row>
    <row r="145" spans="1:19" ht="14" hidden="1" x14ac:dyDescent="0.3">
      <c r="A145" s="103"/>
      <c r="B145" s="68"/>
      <c r="C145" s="68"/>
      <c r="D145" s="68"/>
      <c r="E145" s="68"/>
      <c r="F145" s="68"/>
      <c r="G145" s="68"/>
      <c r="H145" s="68"/>
      <c r="I145" s="68"/>
      <c r="J145" s="68"/>
      <c r="K145" s="68"/>
      <c r="L145" s="68"/>
      <c r="M145" s="68"/>
      <c r="N145" s="68"/>
      <c r="O145" s="68"/>
      <c r="P145" s="68"/>
      <c r="Q145" s="68"/>
      <c r="R145" s="68"/>
      <c r="S145" s="68"/>
    </row>
    <row r="146" spans="1:19" ht="14" hidden="1" x14ac:dyDescent="0.3">
      <c r="A146" s="103"/>
      <c r="B146" s="68"/>
      <c r="C146" s="68"/>
      <c r="D146" s="68"/>
      <c r="E146" s="68"/>
      <c r="F146" s="68"/>
      <c r="G146" s="68"/>
      <c r="H146" s="68"/>
      <c r="I146" s="68"/>
      <c r="J146" s="68"/>
      <c r="K146" s="68"/>
      <c r="L146" s="68"/>
      <c r="M146" s="68"/>
      <c r="N146" s="68"/>
      <c r="O146" s="68"/>
      <c r="P146" s="68"/>
      <c r="Q146" s="68"/>
      <c r="R146" s="68"/>
      <c r="S146" s="68"/>
    </row>
    <row r="147" spans="1:19" ht="14" hidden="1" x14ac:dyDescent="0.3">
      <c r="A147" s="103"/>
      <c r="B147" s="68"/>
      <c r="C147" s="68"/>
      <c r="D147" s="68"/>
      <c r="E147" s="68"/>
      <c r="F147" s="68"/>
      <c r="G147" s="68"/>
      <c r="H147" s="68"/>
      <c r="I147" s="68"/>
      <c r="J147" s="68"/>
      <c r="K147" s="68"/>
      <c r="L147" s="68"/>
      <c r="M147" s="68"/>
      <c r="N147" s="68"/>
      <c r="O147" s="68"/>
      <c r="P147" s="68"/>
      <c r="Q147" s="68"/>
      <c r="R147" s="68"/>
      <c r="S147" s="68"/>
    </row>
    <row r="148" spans="1:19" ht="14" hidden="1" x14ac:dyDescent="0.3">
      <c r="A148" s="103"/>
      <c r="B148" s="68"/>
      <c r="C148" s="68"/>
      <c r="D148" s="68"/>
      <c r="E148" s="68"/>
      <c r="F148" s="68"/>
      <c r="G148" s="68"/>
      <c r="H148" s="68"/>
      <c r="I148" s="68"/>
      <c r="J148" s="68"/>
      <c r="K148" s="68"/>
      <c r="L148" s="68"/>
      <c r="M148" s="68"/>
      <c r="N148" s="68"/>
      <c r="O148" s="68"/>
      <c r="P148" s="68"/>
      <c r="Q148" s="68"/>
      <c r="R148" s="68"/>
      <c r="S148" s="68"/>
    </row>
    <row r="149" spans="1:19" ht="14" hidden="1" x14ac:dyDescent="0.3">
      <c r="A149" s="103"/>
      <c r="B149" s="68"/>
      <c r="C149" s="68"/>
      <c r="D149" s="68"/>
      <c r="E149" s="68"/>
      <c r="F149" s="68"/>
      <c r="G149" s="68"/>
      <c r="H149" s="68"/>
      <c r="I149" s="68"/>
      <c r="J149" s="68"/>
      <c r="K149" s="68"/>
      <c r="L149" s="68"/>
      <c r="M149" s="68"/>
      <c r="N149" s="68"/>
      <c r="O149" s="68"/>
      <c r="P149" s="68"/>
      <c r="Q149" s="68"/>
      <c r="R149" s="68"/>
      <c r="S149" s="68"/>
    </row>
    <row r="150" spans="1:19" ht="14" hidden="1" x14ac:dyDescent="0.3">
      <c r="A150" s="103"/>
      <c r="B150" s="68"/>
      <c r="C150" s="68"/>
      <c r="D150" s="68"/>
      <c r="E150" s="68"/>
      <c r="F150" s="68"/>
      <c r="G150" s="68"/>
      <c r="H150" s="68"/>
      <c r="I150" s="68"/>
      <c r="J150" s="68"/>
      <c r="K150" s="68"/>
      <c r="L150" s="68"/>
      <c r="M150" s="68"/>
      <c r="N150" s="68"/>
      <c r="O150" s="68"/>
      <c r="P150" s="68"/>
      <c r="Q150" s="68"/>
      <c r="R150" s="68"/>
      <c r="S150" s="68"/>
    </row>
    <row r="151" spans="1:19" ht="14" hidden="1" x14ac:dyDescent="0.3">
      <c r="A151" s="103"/>
      <c r="B151" s="68"/>
      <c r="C151" s="68"/>
      <c r="D151" s="68"/>
      <c r="E151" s="68"/>
      <c r="F151" s="68"/>
      <c r="G151" s="68"/>
      <c r="H151" s="68"/>
      <c r="I151" s="68"/>
      <c r="J151" s="68"/>
      <c r="K151" s="68"/>
      <c r="L151" s="68"/>
      <c r="M151" s="68"/>
      <c r="N151" s="68"/>
      <c r="O151" s="68"/>
      <c r="P151" s="68"/>
      <c r="Q151" s="68"/>
      <c r="R151" s="68"/>
      <c r="S151" s="68"/>
    </row>
    <row r="152" spans="1:19" ht="14" hidden="1" x14ac:dyDescent="0.3">
      <c r="A152" s="103"/>
      <c r="B152" s="68"/>
      <c r="C152" s="68"/>
      <c r="D152" s="68"/>
      <c r="E152" s="68"/>
      <c r="F152" s="68"/>
      <c r="G152" s="68"/>
      <c r="H152" s="68"/>
      <c r="I152" s="68"/>
      <c r="J152" s="68"/>
      <c r="K152" s="68"/>
      <c r="L152" s="68"/>
      <c r="M152" s="68"/>
      <c r="N152" s="68"/>
      <c r="O152" s="68"/>
      <c r="P152" s="68"/>
      <c r="Q152" s="68"/>
      <c r="R152" s="68"/>
      <c r="S152" s="68"/>
    </row>
    <row r="153" spans="1:19" ht="14" hidden="1" x14ac:dyDescent="0.3">
      <c r="A153" s="103"/>
      <c r="B153" s="68"/>
      <c r="C153" s="68"/>
      <c r="D153" s="68"/>
      <c r="E153" s="68"/>
      <c r="F153" s="68"/>
      <c r="G153" s="68"/>
      <c r="H153" s="68"/>
      <c r="I153" s="68"/>
      <c r="J153" s="68"/>
      <c r="K153" s="68"/>
      <c r="L153" s="68"/>
      <c r="M153" s="68"/>
      <c r="N153" s="68"/>
      <c r="O153" s="68"/>
      <c r="P153" s="68"/>
      <c r="Q153" s="68"/>
      <c r="R153" s="68"/>
      <c r="S153" s="68"/>
    </row>
    <row r="154" spans="1:19" ht="14" hidden="1" x14ac:dyDescent="0.3">
      <c r="A154" s="103"/>
      <c r="B154" s="68"/>
      <c r="C154" s="68"/>
      <c r="D154" s="68"/>
      <c r="E154" s="68"/>
      <c r="F154" s="68"/>
      <c r="G154" s="68"/>
      <c r="H154" s="68"/>
      <c r="I154" s="68"/>
      <c r="J154" s="68"/>
      <c r="K154" s="68"/>
      <c r="L154" s="68"/>
      <c r="M154" s="68"/>
      <c r="N154" s="68"/>
      <c r="O154" s="68"/>
      <c r="P154" s="68"/>
      <c r="Q154" s="68"/>
      <c r="R154" s="68"/>
      <c r="S154" s="68"/>
    </row>
    <row r="155" spans="1:19" ht="14" hidden="1" x14ac:dyDescent="0.3">
      <c r="A155" s="103"/>
      <c r="B155" s="68"/>
      <c r="C155" s="68"/>
      <c r="D155" s="68"/>
      <c r="E155" s="68"/>
      <c r="F155" s="68"/>
      <c r="G155" s="68"/>
      <c r="H155" s="68"/>
      <c r="I155" s="68"/>
      <c r="J155" s="68"/>
      <c r="K155" s="68"/>
      <c r="L155" s="68"/>
      <c r="M155" s="68"/>
      <c r="N155" s="68"/>
      <c r="O155" s="68"/>
      <c r="P155" s="68"/>
      <c r="Q155" s="68"/>
      <c r="R155" s="68"/>
      <c r="S155" s="68"/>
    </row>
    <row r="156" spans="1:19" ht="14" hidden="1" x14ac:dyDescent="0.3">
      <c r="A156" s="103"/>
      <c r="B156" s="68"/>
      <c r="C156" s="68"/>
      <c r="D156" s="68"/>
      <c r="E156" s="68"/>
      <c r="F156" s="68"/>
      <c r="G156" s="68"/>
      <c r="H156" s="68"/>
      <c r="I156" s="68"/>
      <c r="J156" s="68"/>
      <c r="K156" s="68"/>
      <c r="L156" s="68"/>
      <c r="M156" s="68"/>
      <c r="N156" s="68"/>
      <c r="O156" s="68"/>
      <c r="P156" s="68"/>
      <c r="Q156" s="68"/>
      <c r="R156" s="68"/>
      <c r="S156" s="68"/>
    </row>
    <row r="157" spans="1:19" ht="14" hidden="1" x14ac:dyDescent="0.3">
      <c r="A157" s="103"/>
      <c r="B157" s="68"/>
      <c r="C157" s="68"/>
      <c r="D157" s="68"/>
      <c r="E157" s="68"/>
      <c r="F157" s="68"/>
      <c r="G157" s="68"/>
      <c r="H157" s="68"/>
      <c r="I157" s="68"/>
      <c r="J157" s="68"/>
      <c r="K157" s="68"/>
      <c r="L157" s="68"/>
      <c r="M157" s="68"/>
      <c r="N157" s="68"/>
      <c r="O157" s="68"/>
      <c r="P157" s="68"/>
      <c r="Q157" s="68"/>
      <c r="R157" s="68"/>
      <c r="S157" s="68"/>
    </row>
    <row r="158" spans="1:19" ht="14" hidden="1" x14ac:dyDescent="0.3">
      <c r="A158" s="103"/>
      <c r="B158" s="68"/>
      <c r="C158" s="68"/>
      <c r="D158" s="68"/>
      <c r="E158" s="68"/>
      <c r="F158" s="68"/>
      <c r="G158" s="68"/>
      <c r="H158" s="68"/>
      <c r="I158" s="68"/>
      <c r="J158" s="68"/>
      <c r="K158" s="68"/>
      <c r="L158" s="68"/>
      <c r="M158" s="68"/>
      <c r="N158" s="68"/>
      <c r="O158" s="68"/>
      <c r="P158" s="68"/>
      <c r="Q158" s="68"/>
      <c r="R158" s="68"/>
      <c r="S158" s="68"/>
    </row>
    <row r="159" spans="1:19" ht="14" hidden="1" x14ac:dyDescent="0.3">
      <c r="A159" s="103"/>
      <c r="B159" s="68"/>
      <c r="C159" s="68"/>
      <c r="D159" s="68"/>
      <c r="E159" s="68"/>
      <c r="F159" s="68"/>
      <c r="G159" s="68"/>
      <c r="H159" s="68"/>
      <c r="I159" s="68"/>
      <c r="J159" s="68"/>
      <c r="K159" s="68"/>
      <c r="L159" s="68"/>
      <c r="M159" s="68"/>
      <c r="N159" s="68"/>
      <c r="O159" s="68"/>
      <c r="P159" s="68"/>
      <c r="Q159" s="68"/>
      <c r="R159" s="68"/>
      <c r="S159" s="68"/>
    </row>
    <row r="160" spans="1:19" ht="14" hidden="1" x14ac:dyDescent="0.3">
      <c r="A160" s="103"/>
      <c r="B160" s="68"/>
      <c r="C160" s="68"/>
      <c r="D160" s="68"/>
      <c r="E160" s="68"/>
      <c r="F160" s="68"/>
      <c r="G160" s="68"/>
      <c r="H160" s="68"/>
      <c r="I160" s="68"/>
      <c r="J160" s="68"/>
      <c r="K160" s="68"/>
      <c r="L160" s="68"/>
      <c r="M160" s="68"/>
      <c r="N160" s="68"/>
      <c r="O160" s="68"/>
      <c r="P160" s="68"/>
      <c r="Q160" s="68"/>
      <c r="R160" s="68"/>
      <c r="S160" s="68"/>
    </row>
    <row r="161" spans="1:19" ht="14" hidden="1" x14ac:dyDescent="0.3">
      <c r="A161" s="103"/>
      <c r="B161" s="68"/>
      <c r="C161" s="68"/>
      <c r="D161" s="68"/>
      <c r="E161" s="68"/>
      <c r="F161" s="68"/>
      <c r="G161" s="68"/>
      <c r="H161" s="68"/>
      <c r="I161" s="68"/>
      <c r="J161" s="68"/>
      <c r="K161" s="68"/>
      <c r="L161" s="68"/>
      <c r="M161" s="68"/>
      <c r="N161" s="68"/>
      <c r="O161" s="68"/>
      <c r="P161" s="68"/>
      <c r="Q161" s="68"/>
      <c r="R161" s="68"/>
      <c r="S161" s="68"/>
    </row>
    <row r="162" spans="1:19" ht="14" hidden="1" x14ac:dyDescent="0.3">
      <c r="A162" s="103"/>
      <c r="B162" s="68"/>
      <c r="C162" s="68"/>
      <c r="D162" s="68"/>
      <c r="E162" s="68"/>
      <c r="F162" s="68"/>
      <c r="G162" s="68"/>
      <c r="H162" s="68"/>
      <c r="I162" s="68"/>
      <c r="J162" s="68"/>
      <c r="K162" s="68"/>
      <c r="L162" s="68"/>
      <c r="M162" s="68"/>
      <c r="N162" s="68"/>
      <c r="O162" s="68"/>
      <c r="P162" s="68"/>
      <c r="Q162" s="68"/>
      <c r="R162" s="68"/>
      <c r="S162" s="68"/>
    </row>
    <row r="163" spans="1:19" ht="14" hidden="1" x14ac:dyDescent="0.3">
      <c r="A163" s="103"/>
      <c r="B163" s="68"/>
      <c r="C163" s="68"/>
      <c r="D163" s="68"/>
      <c r="E163" s="68"/>
      <c r="F163" s="68"/>
      <c r="G163" s="68"/>
      <c r="H163" s="68"/>
      <c r="I163" s="68"/>
      <c r="J163" s="68"/>
      <c r="K163" s="68"/>
      <c r="L163" s="68"/>
      <c r="M163" s="68"/>
      <c r="N163" s="68"/>
      <c r="O163" s="68"/>
      <c r="P163" s="68"/>
      <c r="Q163" s="68"/>
      <c r="R163" s="68"/>
      <c r="S163" s="68"/>
    </row>
    <row r="164" spans="1:19" ht="14" hidden="1" x14ac:dyDescent="0.3">
      <c r="A164" s="103"/>
      <c r="B164" s="68"/>
      <c r="C164" s="68"/>
      <c r="D164" s="68"/>
      <c r="E164" s="68"/>
      <c r="F164" s="68"/>
      <c r="G164" s="68"/>
      <c r="H164" s="68"/>
      <c r="I164" s="68"/>
      <c r="J164" s="68"/>
      <c r="K164" s="68"/>
      <c r="L164" s="68"/>
      <c r="M164" s="68"/>
      <c r="N164" s="68"/>
      <c r="O164" s="68"/>
      <c r="P164" s="68"/>
      <c r="Q164" s="68"/>
      <c r="R164" s="68"/>
      <c r="S164" s="68"/>
    </row>
    <row r="165" spans="1:19" ht="14" hidden="1" x14ac:dyDescent="0.3">
      <c r="A165" s="103"/>
      <c r="B165" s="68"/>
      <c r="C165" s="68"/>
      <c r="D165" s="68"/>
      <c r="E165" s="68"/>
      <c r="F165" s="68"/>
      <c r="G165" s="68"/>
      <c r="H165" s="68"/>
      <c r="I165" s="68"/>
      <c r="J165" s="68"/>
      <c r="K165" s="68"/>
      <c r="L165" s="68"/>
      <c r="M165" s="68"/>
      <c r="N165" s="68"/>
      <c r="O165" s="68"/>
      <c r="P165" s="68"/>
      <c r="Q165" s="68"/>
      <c r="R165" s="68"/>
      <c r="S165" s="68"/>
    </row>
    <row r="166" spans="1:19" ht="14" hidden="1" x14ac:dyDescent="0.3">
      <c r="A166" s="103"/>
      <c r="B166" s="68"/>
      <c r="C166" s="68"/>
      <c r="D166" s="68"/>
      <c r="E166" s="68"/>
      <c r="F166" s="68"/>
      <c r="G166" s="68"/>
      <c r="H166" s="68"/>
      <c r="I166" s="68"/>
      <c r="J166" s="68"/>
      <c r="K166" s="68"/>
      <c r="L166" s="68"/>
      <c r="M166" s="68"/>
      <c r="N166" s="68"/>
      <c r="O166" s="68"/>
      <c r="P166" s="68"/>
      <c r="Q166" s="68"/>
      <c r="R166" s="68"/>
      <c r="S166" s="68"/>
    </row>
    <row r="167" spans="1:19" ht="14" hidden="1" x14ac:dyDescent="0.3">
      <c r="A167" s="103"/>
      <c r="B167" s="68"/>
      <c r="C167" s="68"/>
      <c r="D167" s="68"/>
      <c r="E167" s="68"/>
      <c r="F167" s="68"/>
      <c r="G167" s="68"/>
      <c r="H167" s="68"/>
      <c r="I167" s="68"/>
      <c r="J167" s="68"/>
      <c r="K167" s="68"/>
      <c r="L167" s="68"/>
      <c r="M167" s="68"/>
      <c r="N167" s="68"/>
      <c r="O167" s="68"/>
      <c r="P167" s="68"/>
      <c r="Q167" s="68"/>
      <c r="R167" s="68"/>
      <c r="S167" s="68"/>
    </row>
    <row r="168" spans="1:19" ht="14" hidden="1" x14ac:dyDescent="0.3">
      <c r="A168" s="103"/>
      <c r="B168" s="68"/>
      <c r="C168" s="68"/>
      <c r="D168" s="68"/>
      <c r="E168" s="68"/>
      <c r="F168" s="68"/>
      <c r="G168" s="68"/>
      <c r="H168" s="68"/>
      <c r="I168" s="68"/>
      <c r="J168" s="68"/>
      <c r="K168" s="68"/>
      <c r="L168" s="68"/>
      <c r="M168" s="68"/>
      <c r="N168" s="68"/>
      <c r="O168" s="68"/>
      <c r="P168" s="68"/>
      <c r="Q168" s="68"/>
      <c r="R168" s="68"/>
      <c r="S168" s="68"/>
    </row>
    <row r="169" spans="1:19" ht="14" hidden="1" x14ac:dyDescent="0.3">
      <c r="A169" s="103"/>
      <c r="B169" s="68"/>
      <c r="C169" s="68"/>
      <c r="D169" s="68"/>
      <c r="E169" s="68"/>
      <c r="F169" s="68"/>
      <c r="G169" s="68"/>
      <c r="H169" s="68"/>
      <c r="I169" s="68"/>
      <c r="J169" s="68"/>
      <c r="K169" s="68"/>
      <c r="L169" s="68"/>
      <c r="M169" s="68"/>
      <c r="N169" s="68"/>
      <c r="O169" s="68"/>
      <c r="P169" s="68"/>
      <c r="Q169" s="68"/>
      <c r="R169" s="68"/>
      <c r="S169" s="68"/>
    </row>
    <row r="170" spans="1:19" ht="14" hidden="1" x14ac:dyDescent="0.3">
      <c r="A170" s="103"/>
      <c r="B170" s="68"/>
      <c r="C170" s="68"/>
      <c r="D170" s="68"/>
      <c r="E170" s="68"/>
      <c r="F170" s="68"/>
      <c r="G170" s="68"/>
      <c r="H170" s="68"/>
      <c r="I170" s="68"/>
      <c r="J170" s="68"/>
      <c r="K170" s="68"/>
      <c r="L170" s="68"/>
      <c r="M170" s="68"/>
      <c r="N170" s="68"/>
      <c r="O170" s="68"/>
      <c r="P170" s="68"/>
      <c r="Q170" s="68"/>
      <c r="R170" s="68"/>
      <c r="S170" s="68"/>
    </row>
    <row r="171" spans="1:19" ht="14" hidden="1" x14ac:dyDescent="0.3">
      <c r="A171" s="103"/>
      <c r="B171" s="68"/>
      <c r="C171" s="68"/>
      <c r="D171" s="68"/>
      <c r="E171" s="68"/>
      <c r="F171" s="68"/>
      <c r="G171" s="68"/>
      <c r="H171" s="68"/>
      <c r="I171" s="68"/>
      <c r="J171" s="68"/>
      <c r="K171" s="68"/>
      <c r="L171" s="68"/>
      <c r="M171" s="68"/>
      <c r="N171" s="68"/>
      <c r="O171" s="68"/>
      <c r="P171" s="68"/>
      <c r="Q171" s="68"/>
      <c r="R171" s="68"/>
      <c r="S171" s="68"/>
    </row>
    <row r="172" spans="1:19" ht="14" hidden="1" x14ac:dyDescent="0.3">
      <c r="A172" s="103"/>
      <c r="B172" s="68"/>
      <c r="C172" s="68"/>
      <c r="D172" s="68"/>
      <c r="E172" s="68"/>
      <c r="F172" s="68"/>
      <c r="G172" s="68"/>
      <c r="H172" s="68"/>
      <c r="I172" s="68"/>
      <c r="J172" s="68"/>
      <c r="K172" s="68"/>
      <c r="L172" s="68"/>
      <c r="M172" s="68"/>
      <c r="N172" s="68"/>
      <c r="O172" s="68"/>
      <c r="P172" s="68"/>
      <c r="Q172" s="68"/>
      <c r="R172" s="68"/>
      <c r="S172" s="68"/>
    </row>
    <row r="173" spans="1:19" ht="14" hidden="1" x14ac:dyDescent="0.3">
      <c r="A173" s="103"/>
      <c r="B173" s="68"/>
      <c r="C173" s="68"/>
      <c r="D173" s="68"/>
      <c r="E173" s="68"/>
      <c r="F173" s="68"/>
      <c r="G173" s="68"/>
      <c r="H173" s="68"/>
      <c r="I173" s="68"/>
      <c r="J173" s="68"/>
      <c r="K173" s="68"/>
      <c r="L173" s="68"/>
      <c r="M173" s="68"/>
      <c r="N173" s="68"/>
      <c r="O173" s="68"/>
      <c r="P173" s="68"/>
      <c r="Q173" s="68"/>
      <c r="R173" s="68"/>
      <c r="S173" s="68"/>
    </row>
    <row r="174" spans="1:19" ht="14" hidden="1" x14ac:dyDescent="0.3">
      <c r="A174" s="103"/>
      <c r="B174" s="68"/>
      <c r="C174" s="68"/>
      <c r="D174" s="68"/>
      <c r="E174" s="68"/>
      <c r="F174" s="68"/>
      <c r="G174" s="68"/>
      <c r="H174" s="68"/>
      <c r="I174" s="68"/>
      <c r="J174" s="68"/>
      <c r="K174" s="68"/>
      <c r="L174" s="68"/>
      <c r="M174" s="68"/>
      <c r="N174" s="68"/>
      <c r="O174" s="68"/>
      <c r="P174" s="68"/>
      <c r="Q174" s="68"/>
      <c r="R174" s="68"/>
      <c r="S174" s="68"/>
    </row>
    <row r="175" spans="1:19" ht="14" hidden="1" x14ac:dyDescent="0.3">
      <c r="A175" s="103"/>
      <c r="B175" s="68"/>
      <c r="C175" s="68"/>
      <c r="D175" s="68"/>
      <c r="E175" s="68"/>
      <c r="F175" s="68"/>
      <c r="G175" s="68"/>
      <c r="H175" s="68"/>
      <c r="I175" s="68"/>
      <c r="J175" s="68"/>
      <c r="K175" s="68"/>
      <c r="L175" s="68"/>
      <c r="M175" s="68"/>
      <c r="N175" s="68"/>
      <c r="O175" s="68"/>
      <c r="P175" s="68"/>
      <c r="Q175" s="68"/>
      <c r="R175" s="68"/>
      <c r="S175" s="68"/>
    </row>
    <row r="176" spans="1:19" ht="14" hidden="1" x14ac:dyDescent="0.3">
      <c r="A176" s="103"/>
      <c r="B176" s="68"/>
      <c r="C176" s="68"/>
      <c r="D176" s="68"/>
      <c r="E176" s="68"/>
      <c r="F176" s="68"/>
      <c r="G176" s="68"/>
      <c r="H176" s="68"/>
      <c r="I176" s="68"/>
      <c r="J176" s="68"/>
      <c r="K176" s="68"/>
      <c r="L176" s="68"/>
      <c r="M176" s="68"/>
      <c r="N176" s="68"/>
      <c r="O176" s="68"/>
      <c r="P176" s="68"/>
      <c r="Q176" s="68"/>
      <c r="R176" s="68"/>
      <c r="S176" s="68"/>
    </row>
    <row r="177" spans="1:19" ht="14" hidden="1" x14ac:dyDescent="0.3">
      <c r="A177" s="103"/>
      <c r="B177" s="68"/>
      <c r="C177" s="68"/>
      <c r="D177" s="68"/>
      <c r="E177" s="68"/>
      <c r="F177" s="68"/>
      <c r="G177" s="68"/>
      <c r="H177" s="68"/>
      <c r="I177" s="68"/>
      <c r="J177" s="68"/>
      <c r="K177" s="68"/>
      <c r="L177" s="68"/>
      <c r="M177" s="68"/>
      <c r="N177" s="68"/>
      <c r="O177" s="68"/>
      <c r="P177" s="68"/>
      <c r="Q177" s="68"/>
      <c r="R177" s="68"/>
      <c r="S177" s="68"/>
    </row>
    <row r="178" spans="1:19" ht="14" hidden="1" x14ac:dyDescent="0.3">
      <c r="A178" s="103"/>
      <c r="B178" s="68"/>
      <c r="C178" s="68"/>
      <c r="D178" s="68"/>
      <c r="E178" s="68"/>
      <c r="F178" s="68"/>
      <c r="G178" s="68"/>
      <c r="H178" s="68"/>
      <c r="I178" s="68"/>
      <c r="J178" s="68"/>
      <c r="K178" s="68"/>
      <c r="L178" s="68"/>
      <c r="M178" s="68"/>
      <c r="N178" s="68"/>
      <c r="O178" s="68"/>
      <c r="P178" s="68"/>
      <c r="Q178" s="68"/>
      <c r="R178" s="68"/>
      <c r="S178" s="68"/>
    </row>
    <row r="179" spans="1:19" ht="14" hidden="1" x14ac:dyDescent="0.3">
      <c r="A179" s="103"/>
      <c r="B179" s="68"/>
      <c r="C179" s="68"/>
      <c r="D179" s="68"/>
      <c r="E179" s="68"/>
      <c r="F179" s="68"/>
      <c r="G179" s="68"/>
      <c r="H179" s="68"/>
      <c r="I179" s="68"/>
      <c r="J179" s="68"/>
      <c r="K179" s="68"/>
      <c r="L179" s="68"/>
      <c r="M179" s="68"/>
      <c r="N179" s="68"/>
      <c r="O179" s="68"/>
      <c r="P179" s="68"/>
      <c r="Q179" s="68"/>
      <c r="R179" s="68"/>
      <c r="S179" s="68"/>
    </row>
    <row r="180" spans="1:19" ht="14" hidden="1" x14ac:dyDescent="0.3">
      <c r="A180" s="103"/>
      <c r="B180" s="68"/>
      <c r="C180" s="68"/>
      <c r="D180" s="68"/>
      <c r="E180" s="68"/>
      <c r="F180" s="68"/>
      <c r="G180" s="68"/>
      <c r="H180" s="68"/>
      <c r="I180" s="68"/>
      <c r="J180" s="68"/>
      <c r="K180" s="68"/>
      <c r="L180" s="68"/>
      <c r="M180" s="68"/>
      <c r="N180" s="68"/>
      <c r="O180" s="68"/>
      <c r="P180" s="68"/>
      <c r="Q180" s="68"/>
      <c r="R180" s="68"/>
      <c r="S180" s="68"/>
    </row>
    <row r="181" spans="1:19" ht="14" hidden="1" x14ac:dyDescent="0.3">
      <c r="A181" s="103"/>
      <c r="B181" s="68"/>
      <c r="C181" s="68"/>
      <c r="D181" s="68"/>
      <c r="E181" s="68"/>
      <c r="F181" s="68"/>
      <c r="G181" s="68"/>
      <c r="H181" s="68"/>
      <c r="I181" s="68"/>
      <c r="J181" s="68"/>
      <c r="K181" s="68"/>
      <c r="L181" s="68"/>
      <c r="M181" s="68"/>
      <c r="N181" s="68"/>
      <c r="O181" s="68"/>
      <c r="P181" s="68"/>
      <c r="Q181" s="68"/>
      <c r="R181" s="68"/>
      <c r="S181" s="68"/>
    </row>
    <row r="182" spans="1:19" ht="14" hidden="1" x14ac:dyDescent="0.3">
      <c r="A182" s="103"/>
      <c r="B182" s="68"/>
      <c r="C182" s="68"/>
      <c r="D182" s="68"/>
      <c r="E182" s="68"/>
      <c r="F182" s="68"/>
      <c r="G182" s="68"/>
      <c r="H182" s="68"/>
      <c r="I182" s="68"/>
      <c r="J182" s="68"/>
      <c r="K182" s="68"/>
      <c r="L182" s="68"/>
      <c r="M182" s="68"/>
      <c r="N182" s="68"/>
      <c r="O182" s="68"/>
      <c r="P182" s="68"/>
      <c r="Q182" s="68"/>
      <c r="R182" s="68"/>
      <c r="S182" s="68"/>
    </row>
    <row r="183" spans="1:19" ht="14" hidden="1" x14ac:dyDescent="0.3">
      <c r="A183" s="103"/>
      <c r="B183" s="68"/>
      <c r="C183" s="68"/>
      <c r="D183" s="68"/>
      <c r="E183" s="68"/>
      <c r="F183" s="68"/>
      <c r="G183" s="68"/>
      <c r="H183" s="68"/>
      <c r="I183" s="68"/>
      <c r="J183" s="68"/>
      <c r="K183" s="68"/>
      <c r="L183" s="68"/>
      <c r="M183" s="68"/>
      <c r="N183" s="68"/>
      <c r="O183" s="68"/>
      <c r="P183" s="68"/>
      <c r="Q183" s="68"/>
      <c r="R183" s="68"/>
      <c r="S183" s="68"/>
    </row>
    <row r="184" spans="1:19" ht="14" hidden="1" x14ac:dyDescent="0.3">
      <c r="A184" s="103"/>
      <c r="B184" s="68"/>
      <c r="C184" s="68"/>
      <c r="D184" s="68"/>
      <c r="E184" s="68"/>
      <c r="F184" s="68"/>
      <c r="G184" s="68"/>
      <c r="H184" s="68"/>
      <c r="I184" s="68"/>
      <c r="J184" s="68"/>
      <c r="K184" s="68"/>
      <c r="L184" s="68"/>
      <c r="M184" s="68"/>
      <c r="N184" s="68"/>
      <c r="O184" s="68"/>
      <c r="P184" s="68"/>
      <c r="Q184" s="68"/>
      <c r="R184" s="68"/>
      <c r="S184" s="68"/>
    </row>
    <row r="185" spans="1:19" ht="14" hidden="1" x14ac:dyDescent="0.3">
      <c r="A185" s="103"/>
      <c r="B185" s="68"/>
      <c r="C185" s="68"/>
      <c r="D185" s="68"/>
      <c r="E185" s="68"/>
      <c r="F185" s="68"/>
      <c r="G185" s="68"/>
      <c r="H185" s="68"/>
      <c r="I185" s="68"/>
      <c r="J185" s="68"/>
      <c r="K185" s="68"/>
      <c r="L185" s="68"/>
      <c r="M185" s="68"/>
      <c r="N185" s="68"/>
      <c r="O185" s="68"/>
      <c r="P185" s="68"/>
      <c r="Q185" s="68"/>
      <c r="R185" s="68"/>
      <c r="S185" s="68"/>
    </row>
    <row r="186" spans="1:19" ht="14" hidden="1" x14ac:dyDescent="0.3">
      <c r="A186" s="103"/>
      <c r="B186" s="68"/>
      <c r="C186" s="68"/>
      <c r="D186" s="68"/>
      <c r="E186" s="68"/>
      <c r="F186" s="68"/>
      <c r="G186" s="68"/>
      <c r="H186" s="68"/>
      <c r="I186" s="68"/>
      <c r="J186" s="68"/>
      <c r="K186" s="68"/>
      <c r="L186" s="68"/>
      <c r="M186" s="68"/>
      <c r="N186" s="68"/>
      <c r="O186" s="68"/>
      <c r="P186" s="68"/>
      <c r="Q186" s="68"/>
      <c r="R186" s="68"/>
      <c r="S186" s="68"/>
    </row>
    <row r="187" spans="1:19" ht="14" hidden="1" x14ac:dyDescent="0.3">
      <c r="A187" s="103"/>
      <c r="B187" s="68"/>
      <c r="C187" s="68"/>
      <c r="D187" s="68"/>
      <c r="E187" s="68"/>
      <c r="F187" s="68"/>
      <c r="G187" s="68"/>
      <c r="H187" s="68"/>
      <c r="I187" s="68"/>
      <c r="J187" s="68"/>
      <c r="K187" s="68"/>
      <c r="L187" s="68"/>
      <c r="M187" s="68"/>
      <c r="N187" s="68"/>
      <c r="O187" s="68"/>
      <c r="P187" s="68"/>
      <c r="Q187" s="68"/>
      <c r="R187" s="68"/>
      <c r="S187" s="68"/>
    </row>
    <row r="188" spans="1:19" ht="14" hidden="1" x14ac:dyDescent="0.3">
      <c r="A188" s="103"/>
      <c r="B188" s="68"/>
      <c r="C188" s="68"/>
      <c r="D188" s="68"/>
      <c r="E188" s="68"/>
      <c r="F188" s="68"/>
      <c r="G188" s="68"/>
      <c r="H188" s="68"/>
      <c r="I188" s="68"/>
      <c r="J188" s="68"/>
      <c r="K188" s="68"/>
      <c r="L188" s="68"/>
      <c r="M188" s="68"/>
      <c r="N188" s="68"/>
      <c r="O188" s="68"/>
      <c r="P188" s="68"/>
      <c r="Q188" s="68"/>
      <c r="R188" s="68"/>
      <c r="S188" s="68"/>
    </row>
    <row r="189" spans="1:19" ht="14" hidden="1" x14ac:dyDescent="0.3">
      <c r="A189" s="103"/>
      <c r="B189" s="68"/>
      <c r="C189" s="68"/>
      <c r="D189" s="68"/>
      <c r="E189" s="68"/>
      <c r="F189" s="68"/>
      <c r="G189" s="68"/>
      <c r="H189" s="68"/>
      <c r="I189" s="68"/>
      <c r="J189" s="68"/>
      <c r="K189" s="68"/>
      <c r="L189" s="68"/>
      <c r="M189" s="68"/>
      <c r="N189" s="68"/>
      <c r="O189" s="68"/>
      <c r="P189" s="68"/>
      <c r="Q189" s="68"/>
      <c r="R189" s="68"/>
      <c r="S189" s="68"/>
    </row>
    <row r="190" spans="1:19" ht="14" hidden="1" x14ac:dyDescent="0.3">
      <c r="A190" s="103"/>
      <c r="B190" s="68"/>
      <c r="C190" s="68"/>
      <c r="D190" s="68"/>
      <c r="E190" s="68"/>
      <c r="F190" s="68"/>
      <c r="G190" s="68"/>
      <c r="H190" s="68"/>
      <c r="I190" s="68"/>
      <c r="J190" s="68"/>
      <c r="K190" s="68"/>
      <c r="L190" s="68"/>
      <c r="M190" s="68"/>
      <c r="N190" s="68"/>
      <c r="O190" s="68"/>
      <c r="P190" s="68"/>
      <c r="Q190" s="68"/>
      <c r="R190" s="68"/>
      <c r="S190" s="68"/>
    </row>
    <row r="191" spans="1:19" ht="14" hidden="1" x14ac:dyDescent="0.3">
      <c r="A191" s="103"/>
      <c r="B191" s="68"/>
      <c r="C191" s="68"/>
      <c r="D191" s="68"/>
      <c r="E191" s="68"/>
      <c r="F191" s="68"/>
      <c r="G191" s="68"/>
      <c r="H191" s="68"/>
      <c r="I191" s="68"/>
      <c r="J191" s="68"/>
      <c r="K191" s="68"/>
      <c r="L191" s="68"/>
      <c r="M191" s="68"/>
      <c r="N191" s="68"/>
      <c r="O191" s="68"/>
      <c r="P191" s="68"/>
      <c r="Q191" s="68"/>
      <c r="R191" s="68"/>
      <c r="S191" s="68"/>
    </row>
    <row r="192" spans="1:19" ht="14" hidden="1" x14ac:dyDescent="0.3">
      <c r="A192" s="103"/>
      <c r="B192" s="68"/>
      <c r="C192" s="68"/>
      <c r="D192" s="68"/>
      <c r="E192" s="68"/>
      <c r="F192" s="68"/>
      <c r="G192" s="68"/>
      <c r="H192" s="68"/>
      <c r="I192" s="68"/>
      <c r="J192" s="68"/>
      <c r="K192" s="68"/>
      <c r="L192" s="68"/>
      <c r="M192" s="68"/>
      <c r="N192" s="68"/>
      <c r="O192" s="68"/>
      <c r="P192" s="68"/>
      <c r="Q192" s="68"/>
      <c r="R192" s="68"/>
      <c r="S192" s="68"/>
    </row>
    <row r="193" spans="1:19" ht="14" hidden="1" x14ac:dyDescent="0.3">
      <c r="A193" s="103"/>
      <c r="B193" s="68"/>
      <c r="C193" s="68"/>
      <c r="D193" s="68"/>
      <c r="E193" s="68"/>
      <c r="F193" s="68"/>
      <c r="G193" s="68"/>
      <c r="H193" s="68"/>
      <c r="I193" s="68"/>
      <c r="J193" s="68"/>
      <c r="K193" s="68"/>
      <c r="L193" s="68"/>
      <c r="M193" s="68"/>
      <c r="N193" s="68"/>
      <c r="O193" s="68"/>
      <c r="P193" s="68"/>
      <c r="Q193" s="68"/>
      <c r="R193" s="68"/>
      <c r="S193" s="68"/>
    </row>
    <row r="194" spans="1:19" ht="14" hidden="1" x14ac:dyDescent="0.3">
      <c r="A194" s="103"/>
      <c r="B194" s="68"/>
      <c r="C194" s="68"/>
      <c r="D194" s="68"/>
      <c r="E194" s="68"/>
      <c r="F194" s="68"/>
      <c r="G194" s="68"/>
      <c r="H194" s="68"/>
      <c r="I194" s="68"/>
      <c r="J194" s="68"/>
      <c r="K194" s="68"/>
      <c r="L194" s="68"/>
      <c r="M194" s="68"/>
      <c r="N194" s="68"/>
      <c r="O194" s="68"/>
      <c r="P194" s="68"/>
      <c r="Q194" s="68"/>
      <c r="R194" s="68"/>
      <c r="S194" s="68"/>
    </row>
    <row r="195" spans="1:19" ht="14" hidden="1" x14ac:dyDescent="0.3">
      <c r="A195" s="103"/>
      <c r="B195" s="68"/>
      <c r="C195" s="68"/>
      <c r="D195" s="68"/>
      <c r="E195" s="68"/>
      <c r="F195" s="68"/>
      <c r="G195" s="68"/>
      <c r="H195" s="68"/>
      <c r="I195" s="68"/>
      <c r="J195" s="68"/>
      <c r="K195" s="68"/>
      <c r="L195" s="68"/>
      <c r="M195" s="68"/>
      <c r="N195" s="68"/>
      <c r="O195" s="68"/>
      <c r="P195" s="68"/>
      <c r="Q195" s="68"/>
      <c r="R195" s="68"/>
      <c r="S195" s="68"/>
    </row>
    <row r="196" spans="1:19" ht="14" hidden="1" x14ac:dyDescent="0.3">
      <c r="A196" s="103"/>
      <c r="B196" s="68"/>
      <c r="C196" s="68"/>
      <c r="D196" s="68"/>
      <c r="E196" s="68"/>
      <c r="F196" s="68"/>
      <c r="G196" s="68"/>
      <c r="H196" s="68"/>
      <c r="I196" s="68"/>
      <c r="J196" s="68"/>
      <c r="K196" s="68"/>
      <c r="L196" s="68"/>
      <c r="M196" s="68"/>
      <c r="N196" s="68"/>
      <c r="O196" s="68"/>
      <c r="P196" s="68"/>
      <c r="Q196" s="68"/>
      <c r="R196" s="68"/>
      <c r="S196" s="68"/>
    </row>
    <row r="197" spans="1:19" ht="14" hidden="1" x14ac:dyDescent="0.3">
      <c r="A197" s="103"/>
      <c r="B197" s="68"/>
      <c r="C197" s="68"/>
      <c r="D197" s="68"/>
      <c r="E197" s="68"/>
      <c r="F197" s="68"/>
      <c r="G197" s="68"/>
      <c r="H197" s="68"/>
      <c r="I197" s="68"/>
      <c r="J197" s="68"/>
      <c r="K197" s="68"/>
      <c r="L197" s="68"/>
      <c r="M197" s="68"/>
      <c r="N197" s="68"/>
      <c r="O197" s="68"/>
      <c r="P197" s="68"/>
      <c r="Q197" s="68"/>
      <c r="R197" s="68"/>
      <c r="S197" s="68"/>
    </row>
    <row r="198" spans="1:19" ht="14" hidden="1" x14ac:dyDescent="0.3">
      <c r="A198" s="103"/>
      <c r="B198" s="68"/>
      <c r="C198" s="68"/>
      <c r="D198" s="68"/>
      <c r="E198" s="68"/>
      <c r="F198" s="68"/>
      <c r="G198" s="68"/>
      <c r="H198" s="68"/>
      <c r="I198" s="68"/>
      <c r="J198" s="68"/>
      <c r="K198" s="68"/>
      <c r="L198" s="68"/>
      <c r="M198" s="68"/>
      <c r="N198" s="68"/>
      <c r="O198" s="68"/>
      <c r="P198" s="68"/>
      <c r="Q198" s="68"/>
      <c r="R198" s="68"/>
      <c r="S198" s="68"/>
    </row>
    <row r="199" spans="1:19" ht="14" hidden="1" x14ac:dyDescent="0.3">
      <c r="A199" s="103"/>
      <c r="B199" s="68"/>
      <c r="C199" s="68"/>
      <c r="D199" s="68"/>
      <c r="E199" s="68"/>
      <c r="F199" s="68"/>
      <c r="G199" s="68"/>
      <c r="H199" s="68"/>
      <c r="I199" s="68"/>
      <c r="J199" s="68"/>
      <c r="K199" s="68"/>
      <c r="L199" s="68"/>
      <c r="M199" s="68"/>
      <c r="N199" s="68"/>
      <c r="O199" s="68"/>
      <c r="P199" s="68"/>
      <c r="Q199" s="68"/>
      <c r="R199" s="68"/>
      <c r="S199" s="68"/>
    </row>
    <row r="200" spans="1:19" ht="14" hidden="1" x14ac:dyDescent="0.3">
      <c r="A200" s="103"/>
      <c r="B200" s="68"/>
      <c r="C200" s="68"/>
      <c r="D200" s="68"/>
      <c r="E200" s="68"/>
      <c r="F200" s="68"/>
      <c r="G200" s="68"/>
      <c r="H200" s="68"/>
      <c r="I200" s="68"/>
      <c r="J200" s="68"/>
      <c r="K200" s="68"/>
      <c r="L200" s="68"/>
      <c r="M200" s="68"/>
      <c r="N200" s="68"/>
      <c r="O200" s="68"/>
      <c r="P200" s="68"/>
      <c r="Q200" s="68"/>
      <c r="R200" s="68"/>
      <c r="S200" s="68"/>
    </row>
    <row r="201" spans="1:19" ht="14" hidden="1" x14ac:dyDescent="0.3">
      <c r="A201" s="103"/>
      <c r="B201" s="68"/>
      <c r="C201" s="68"/>
      <c r="D201" s="68"/>
      <c r="E201" s="68"/>
      <c r="F201" s="68"/>
      <c r="G201" s="68"/>
      <c r="H201" s="68"/>
      <c r="I201" s="68"/>
      <c r="J201" s="68"/>
      <c r="K201" s="68"/>
      <c r="L201" s="68"/>
      <c r="M201" s="68"/>
      <c r="N201" s="68"/>
      <c r="O201" s="68"/>
      <c r="P201" s="68"/>
      <c r="Q201" s="68"/>
      <c r="R201" s="68"/>
      <c r="S201" s="68"/>
    </row>
    <row r="202" spans="1:19" ht="14" hidden="1" x14ac:dyDescent="0.3">
      <c r="A202" s="103"/>
      <c r="B202" s="68"/>
      <c r="C202" s="68"/>
      <c r="D202" s="68"/>
      <c r="E202" s="68"/>
      <c r="F202" s="68"/>
      <c r="G202" s="68"/>
      <c r="H202" s="68"/>
      <c r="I202" s="68"/>
      <c r="J202" s="68"/>
      <c r="K202" s="68"/>
      <c r="L202" s="68"/>
      <c r="M202" s="68"/>
      <c r="N202" s="68"/>
      <c r="O202" s="68"/>
      <c r="P202" s="68"/>
      <c r="Q202" s="68"/>
      <c r="R202" s="68"/>
      <c r="S202" s="68"/>
    </row>
    <row r="203" spans="1:19" ht="14" hidden="1" x14ac:dyDescent="0.3">
      <c r="A203" s="103"/>
      <c r="B203" s="68"/>
      <c r="C203" s="68"/>
      <c r="D203" s="68"/>
      <c r="E203" s="68"/>
      <c r="F203" s="68"/>
      <c r="G203" s="68"/>
      <c r="H203" s="68"/>
      <c r="I203" s="68"/>
      <c r="J203" s="68"/>
      <c r="K203" s="68"/>
      <c r="L203" s="68"/>
      <c r="M203" s="68"/>
      <c r="N203" s="68"/>
      <c r="O203" s="68"/>
      <c r="P203" s="68"/>
      <c r="Q203" s="68"/>
      <c r="R203" s="68"/>
      <c r="S203" s="68"/>
    </row>
    <row r="204" spans="1:19" ht="14" hidden="1" x14ac:dyDescent="0.3">
      <c r="A204" s="103"/>
      <c r="B204" s="68"/>
      <c r="C204" s="68"/>
      <c r="D204" s="68"/>
      <c r="E204" s="68"/>
      <c r="F204" s="68"/>
      <c r="G204" s="68"/>
      <c r="H204" s="68"/>
      <c r="I204" s="68"/>
      <c r="J204" s="68"/>
      <c r="K204" s="68"/>
      <c r="L204" s="68"/>
      <c r="M204" s="68"/>
      <c r="N204" s="68"/>
      <c r="O204" s="68"/>
      <c r="P204" s="68"/>
      <c r="Q204" s="68"/>
      <c r="R204" s="68"/>
      <c r="S204" s="68"/>
    </row>
    <row r="205" spans="1:19" ht="14" hidden="1" x14ac:dyDescent="0.3">
      <c r="A205" s="103"/>
      <c r="B205" s="68"/>
      <c r="C205" s="68"/>
      <c r="D205" s="68"/>
      <c r="E205" s="68"/>
      <c r="F205" s="68"/>
      <c r="G205" s="68"/>
      <c r="H205" s="68"/>
      <c r="I205" s="68"/>
      <c r="J205" s="68"/>
      <c r="K205" s="68"/>
      <c r="L205" s="68"/>
      <c r="M205" s="68"/>
      <c r="N205" s="68"/>
      <c r="O205" s="68"/>
      <c r="P205" s="68"/>
      <c r="Q205" s="68"/>
      <c r="R205" s="68"/>
      <c r="S205" s="68"/>
    </row>
    <row r="206" spans="1:19" ht="14" hidden="1" x14ac:dyDescent="0.3">
      <c r="A206" s="103"/>
      <c r="B206" s="68"/>
      <c r="C206" s="68"/>
      <c r="D206" s="68"/>
      <c r="E206" s="68"/>
      <c r="F206" s="68"/>
      <c r="G206" s="68"/>
      <c r="H206" s="68"/>
      <c r="I206" s="68"/>
      <c r="J206" s="68"/>
      <c r="K206" s="68"/>
      <c r="L206" s="68"/>
      <c r="M206" s="68"/>
      <c r="N206" s="68"/>
      <c r="O206" s="68"/>
      <c r="P206" s="68"/>
      <c r="Q206" s="68"/>
      <c r="R206" s="68"/>
      <c r="S206" s="68"/>
    </row>
    <row r="207" spans="1:19" ht="14" hidden="1" x14ac:dyDescent="0.3">
      <c r="A207" s="103"/>
      <c r="B207" s="68"/>
      <c r="C207" s="68"/>
      <c r="D207" s="68"/>
      <c r="E207" s="68"/>
      <c r="F207" s="68"/>
      <c r="G207" s="68"/>
      <c r="H207" s="68"/>
      <c r="I207" s="68"/>
      <c r="J207" s="68"/>
      <c r="K207" s="68"/>
      <c r="L207" s="68"/>
      <c r="M207" s="68"/>
      <c r="N207" s="68"/>
      <c r="O207" s="68"/>
      <c r="P207" s="68"/>
      <c r="Q207" s="68"/>
      <c r="R207" s="68"/>
      <c r="S207" s="68"/>
    </row>
    <row r="208" spans="1:19" ht="14" hidden="1" x14ac:dyDescent="0.3">
      <c r="A208" s="103"/>
      <c r="B208" s="68"/>
      <c r="C208" s="68"/>
      <c r="D208" s="68"/>
      <c r="E208" s="68"/>
      <c r="F208" s="68"/>
      <c r="G208" s="68"/>
      <c r="H208" s="68"/>
      <c r="I208" s="68"/>
      <c r="J208" s="68"/>
      <c r="K208" s="68"/>
      <c r="L208" s="68"/>
      <c r="M208" s="68"/>
      <c r="N208" s="68"/>
      <c r="O208" s="68"/>
      <c r="P208" s="68"/>
      <c r="Q208" s="68"/>
      <c r="R208" s="68"/>
      <c r="S208" s="68"/>
    </row>
    <row r="209" spans="1:19" ht="14" hidden="1" x14ac:dyDescent="0.3">
      <c r="A209" s="103"/>
      <c r="B209" s="68"/>
      <c r="C209" s="68"/>
      <c r="D209" s="68"/>
      <c r="E209" s="68"/>
      <c r="F209" s="68"/>
      <c r="G209" s="68"/>
      <c r="H209" s="68"/>
      <c r="I209" s="68"/>
      <c r="J209" s="68"/>
      <c r="K209" s="68"/>
      <c r="L209" s="68"/>
      <c r="M209" s="68"/>
      <c r="N209" s="68"/>
      <c r="O209" s="68"/>
      <c r="P209" s="68"/>
      <c r="Q209" s="68"/>
      <c r="R209" s="68"/>
      <c r="S209" s="68"/>
    </row>
    <row r="210" spans="1:19" ht="14" hidden="1" x14ac:dyDescent="0.3">
      <c r="A210" s="103"/>
      <c r="B210" s="68"/>
      <c r="C210" s="68"/>
      <c r="D210" s="68"/>
      <c r="E210" s="68"/>
      <c r="F210" s="68"/>
      <c r="G210" s="68"/>
      <c r="H210" s="68"/>
      <c r="I210" s="68"/>
      <c r="J210" s="68"/>
      <c r="K210" s="68"/>
      <c r="L210" s="68"/>
      <c r="M210" s="68"/>
      <c r="N210" s="68"/>
      <c r="O210" s="68"/>
      <c r="P210" s="68"/>
      <c r="Q210" s="68"/>
      <c r="R210" s="68"/>
      <c r="S210" s="68"/>
    </row>
    <row r="211" spans="1:19" ht="14" hidden="1" x14ac:dyDescent="0.3">
      <c r="A211" s="103"/>
      <c r="B211" s="68"/>
      <c r="C211" s="68"/>
      <c r="D211" s="68"/>
      <c r="E211" s="68"/>
      <c r="F211" s="68"/>
      <c r="G211" s="68"/>
      <c r="H211" s="68"/>
      <c r="I211" s="68"/>
      <c r="J211" s="68"/>
      <c r="K211" s="68"/>
      <c r="L211" s="68"/>
      <c r="M211" s="68"/>
      <c r="N211" s="68"/>
      <c r="O211" s="68"/>
      <c r="P211" s="68"/>
      <c r="Q211" s="68"/>
      <c r="R211" s="68"/>
      <c r="S211" s="68"/>
    </row>
    <row r="212" spans="1:19" ht="14" hidden="1" x14ac:dyDescent="0.3">
      <c r="A212" s="103"/>
      <c r="B212" s="68"/>
      <c r="C212" s="68"/>
      <c r="D212" s="68"/>
      <c r="E212" s="68"/>
      <c r="F212" s="68"/>
      <c r="G212" s="68"/>
      <c r="H212" s="68"/>
      <c r="I212" s="68"/>
      <c r="J212" s="68"/>
      <c r="K212" s="68"/>
      <c r="L212" s="68"/>
      <c r="M212" s="68"/>
      <c r="N212" s="68"/>
      <c r="O212" s="68"/>
      <c r="P212" s="68"/>
      <c r="Q212" s="68"/>
      <c r="R212" s="68"/>
      <c r="S212" s="68"/>
    </row>
    <row r="213" spans="1:19" ht="14" hidden="1" x14ac:dyDescent="0.3">
      <c r="A213" s="103"/>
      <c r="B213" s="68"/>
      <c r="C213" s="68"/>
      <c r="D213" s="68"/>
      <c r="E213" s="68"/>
      <c r="F213" s="68"/>
      <c r="G213" s="68"/>
      <c r="H213" s="68"/>
      <c r="I213" s="68"/>
      <c r="J213" s="68"/>
      <c r="K213" s="68"/>
      <c r="L213" s="68"/>
      <c r="M213" s="68"/>
      <c r="N213" s="68"/>
      <c r="O213" s="68"/>
      <c r="P213" s="68"/>
      <c r="Q213" s="68"/>
      <c r="R213" s="68"/>
      <c r="S213" s="68"/>
    </row>
    <row r="214" spans="1:19" ht="14" hidden="1" x14ac:dyDescent="0.3">
      <c r="A214" s="103"/>
      <c r="B214" s="68"/>
      <c r="C214" s="68"/>
      <c r="D214" s="68"/>
      <c r="E214" s="68"/>
      <c r="F214" s="68"/>
      <c r="G214" s="68"/>
      <c r="H214" s="68"/>
      <c r="I214" s="68"/>
      <c r="J214" s="68"/>
      <c r="K214" s="68"/>
      <c r="L214" s="68"/>
      <c r="M214" s="68"/>
      <c r="N214" s="68"/>
      <c r="O214" s="68"/>
      <c r="P214" s="68"/>
      <c r="Q214" s="68"/>
      <c r="R214" s="68"/>
      <c r="S214" s="68"/>
    </row>
    <row r="215" spans="1:19" ht="14" hidden="1" x14ac:dyDescent="0.3">
      <c r="A215" s="103"/>
      <c r="B215" s="68"/>
      <c r="C215" s="68"/>
      <c r="D215" s="68"/>
      <c r="E215" s="68"/>
      <c r="F215" s="68"/>
      <c r="G215" s="68"/>
      <c r="H215" s="68"/>
      <c r="I215" s="68"/>
      <c r="J215" s="68"/>
      <c r="K215" s="68"/>
      <c r="L215" s="68"/>
      <c r="M215" s="68"/>
      <c r="N215" s="68"/>
      <c r="O215" s="68"/>
      <c r="P215" s="68"/>
      <c r="Q215" s="68"/>
      <c r="R215" s="68"/>
      <c r="S215" s="68"/>
    </row>
    <row r="216" spans="1:19" ht="14" hidden="1" x14ac:dyDescent="0.3">
      <c r="A216" s="103"/>
      <c r="B216" s="68"/>
      <c r="C216" s="68"/>
      <c r="D216" s="68"/>
      <c r="E216" s="68"/>
      <c r="F216" s="68"/>
      <c r="G216" s="68"/>
      <c r="H216" s="68"/>
      <c r="I216" s="68"/>
      <c r="J216" s="68"/>
      <c r="K216" s="68"/>
      <c r="L216" s="68"/>
      <c r="M216" s="68"/>
      <c r="N216" s="68"/>
      <c r="O216" s="68"/>
      <c r="P216" s="68"/>
      <c r="Q216" s="68"/>
      <c r="R216" s="68"/>
      <c r="S216" s="68"/>
    </row>
    <row r="217" spans="1:19" ht="14" hidden="1" x14ac:dyDescent="0.3">
      <c r="A217" s="103"/>
      <c r="B217" s="68"/>
      <c r="C217" s="68"/>
      <c r="D217" s="68"/>
      <c r="E217" s="68"/>
      <c r="F217" s="68"/>
      <c r="G217" s="68"/>
      <c r="H217" s="68"/>
      <c r="I217" s="68"/>
      <c r="J217" s="68"/>
      <c r="K217" s="68"/>
      <c r="L217" s="68"/>
      <c r="M217" s="68"/>
      <c r="N217" s="68"/>
      <c r="O217" s="68"/>
      <c r="P217" s="68"/>
      <c r="Q217" s="68"/>
      <c r="R217" s="68"/>
      <c r="S217" s="68"/>
    </row>
    <row r="218" spans="1:19" ht="14" hidden="1" x14ac:dyDescent="0.3">
      <c r="A218" s="103"/>
      <c r="B218" s="68"/>
      <c r="C218" s="68"/>
      <c r="D218" s="68"/>
      <c r="E218" s="68"/>
      <c r="F218" s="68"/>
      <c r="G218" s="68"/>
      <c r="H218" s="68"/>
      <c r="I218" s="68"/>
      <c r="J218" s="68"/>
      <c r="K218" s="68"/>
      <c r="L218" s="68"/>
      <c r="M218" s="68"/>
      <c r="N218" s="68"/>
      <c r="O218" s="68"/>
      <c r="P218" s="68"/>
      <c r="Q218" s="68"/>
      <c r="R218" s="68"/>
      <c r="S218" s="68"/>
    </row>
    <row r="219" spans="1:19" ht="14" hidden="1" x14ac:dyDescent="0.3">
      <c r="A219" s="103"/>
      <c r="B219" s="68"/>
      <c r="C219" s="68"/>
      <c r="D219" s="68"/>
      <c r="E219" s="68"/>
      <c r="F219" s="68"/>
      <c r="G219" s="68"/>
      <c r="H219" s="68"/>
      <c r="I219" s="68"/>
      <c r="J219" s="68"/>
      <c r="K219" s="68"/>
      <c r="L219" s="68"/>
      <c r="M219" s="68"/>
      <c r="N219" s="68"/>
      <c r="O219" s="68"/>
      <c r="P219" s="68"/>
      <c r="Q219" s="68"/>
      <c r="R219" s="68"/>
      <c r="S219" s="68"/>
    </row>
    <row r="220" spans="1:19" ht="14" hidden="1" x14ac:dyDescent="0.3">
      <c r="A220" s="103"/>
      <c r="B220" s="68"/>
      <c r="C220" s="68"/>
      <c r="D220" s="68"/>
      <c r="E220" s="68"/>
      <c r="F220" s="68"/>
      <c r="G220" s="68"/>
      <c r="H220" s="68"/>
      <c r="I220" s="68"/>
      <c r="J220" s="68"/>
      <c r="K220" s="68"/>
      <c r="L220" s="68"/>
      <c r="M220" s="68"/>
      <c r="N220" s="68"/>
      <c r="O220" s="68"/>
      <c r="P220" s="68"/>
      <c r="Q220" s="68"/>
      <c r="R220" s="68"/>
      <c r="S220" s="68"/>
    </row>
    <row r="221" spans="1:19" ht="14" hidden="1" x14ac:dyDescent="0.3">
      <c r="A221" s="103"/>
      <c r="B221" s="68"/>
      <c r="C221" s="68"/>
      <c r="D221" s="68"/>
      <c r="E221" s="68"/>
      <c r="F221" s="68"/>
      <c r="G221" s="68"/>
      <c r="H221" s="68"/>
      <c r="I221" s="68"/>
      <c r="J221" s="68"/>
      <c r="K221" s="68"/>
      <c r="L221" s="68"/>
      <c r="M221" s="68"/>
      <c r="N221" s="68"/>
      <c r="O221" s="68"/>
      <c r="P221" s="68"/>
      <c r="Q221" s="68"/>
      <c r="R221" s="68"/>
      <c r="S221" s="68"/>
    </row>
    <row r="222" spans="1:19" ht="14" hidden="1" x14ac:dyDescent="0.3">
      <c r="A222" s="103"/>
      <c r="B222" s="68"/>
      <c r="C222" s="68"/>
      <c r="D222" s="68"/>
      <c r="E222" s="68"/>
      <c r="F222" s="68"/>
      <c r="G222" s="68"/>
      <c r="H222" s="68"/>
      <c r="I222" s="68"/>
      <c r="J222" s="68"/>
      <c r="K222" s="68"/>
      <c r="L222" s="68"/>
      <c r="M222" s="68"/>
      <c r="N222" s="68"/>
      <c r="O222" s="68"/>
      <c r="P222" s="68"/>
      <c r="Q222" s="68"/>
      <c r="R222" s="68"/>
      <c r="S222" s="68"/>
    </row>
    <row r="223" spans="1:19" ht="14" hidden="1" x14ac:dyDescent="0.3">
      <c r="A223" s="103"/>
      <c r="B223" s="68"/>
      <c r="C223" s="68"/>
      <c r="D223" s="68"/>
      <c r="E223" s="68"/>
      <c r="F223" s="68"/>
      <c r="G223" s="68"/>
      <c r="H223" s="68"/>
      <c r="I223" s="68"/>
      <c r="J223" s="68"/>
      <c r="K223" s="68"/>
      <c r="L223" s="68"/>
      <c r="M223" s="68"/>
      <c r="N223" s="68"/>
      <c r="O223" s="68"/>
      <c r="P223" s="68"/>
      <c r="Q223" s="68"/>
      <c r="R223" s="68"/>
      <c r="S223" s="68"/>
    </row>
    <row r="224" spans="1:19" ht="14" hidden="1" x14ac:dyDescent="0.3">
      <c r="A224" s="103"/>
      <c r="B224" s="68"/>
      <c r="Q224" s="68"/>
      <c r="R224" s="68"/>
      <c r="S224" s="68"/>
    </row>
    <row r="225" spans="1:1" ht="0" hidden="1" customHeight="1" x14ac:dyDescent="0.3">
      <c r="A225" s="103"/>
    </row>
    <row r="226" spans="1:1" ht="0" hidden="1" customHeight="1" x14ac:dyDescent="0.3">
      <c r="A226" s="103"/>
    </row>
  </sheetData>
  <dataConsolidate/>
  <mergeCells count="11">
    <mergeCell ref="C68:E68"/>
    <mergeCell ref="C72:E72"/>
    <mergeCell ref="C3:F3"/>
    <mergeCell ref="F7:G7"/>
    <mergeCell ref="C9:D9"/>
    <mergeCell ref="C10:D10"/>
    <mergeCell ref="C64:E64"/>
    <mergeCell ref="C7:D7"/>
    <mergeCell ref="C27:D27"/>
    <mergeCell ref="C42:D42"/>
    <mergeCell ref="C57:D57"/>
  </mergeCells>
  <hyperlinks>
    <hyperlink ref="A4" location="'Cover Page'!A1" display="Cover Page" xr:uid="{3C071BAB-DD79-473C-BF1C-8510BBD804EE}"/>
    <hyperlink ref="A5" location="Instructions!A1" display="Instructions" xr:uid="{ED74F99B-DA42-4150-B084-387F27EC672A}"/>
    <hyperlink ref="A6" location="'Costs Option 1'!A1" display="Costs Option 1" xr:uid="{2D7A2E3C-98DB-4708-A159-55D225181915}"/>
    <hyperlink ref="A7" location="'Costs Option 2'!A1" display="Costs Option 2" xr:uid="{404CFED3-7310-4E75-837F-52F8BDFE2E62}"/>
    <hyperlink ref="A12" location="'Benefits Option 1'!A1" display="Benefits Option 1" xr:uid="{2F3A3555-ABFB-4ED1-AF1C-6AAAA0659AA1}"/>
    <hyperlink ref="A13" location="'Benefits Option 2'!A1" display="Benefits Option 2" xr:uid="{42189EF0-33F8-4753-BF9A-B2E9FB5682DC}"/>
    <hyperlink ref="A19" location="'Benefits Dashboard'!A1" display="Benefits Dashboard" xr:uid="{5D455A60-8F53-4CB6-9704-3F5B3482E997}"/>
    <hyperlink ref="A22" location="Assumptions!A1" display="Assumptions" xr:uid="{B989B374-7689-4C88-9BA0-B4668FC2F196}"/>
    <hyperlink ref="A18" location="'Costs Dashboard'!A1" display="Cost Dashboard" xr:uid="{11D1C9A7-02DF-4E02-B191-E6E48265E208}"/>
    <hyperlink ref="A20" location="'Cost Benefit Analysis'!A1" display="XX" xr:uid="{B45436D0-139D-4325-B0F6-2344DF5F72DE}"/>
    <hyperlink ref="A8" location="'Costs Option 3'!A1" display="Costs Option 3" xr:uid="{30A72AAC-5C8A-448E-94BC-10D93B78C8EA}"/>
    <hyperlink ref="A14" location="'Benefits Option 3'!A1" display="Benefits Option 3" xr:uid="{626BBD32-AFEF-4C7E-B024-642777E433AA}"/>
    <hyperlink ref="A9" location="'Costs Option 4'!A1" display="Costs Option 4" xr:uid="{08DAED05-2268-4A14-A5B2-73F667234884}"/>
    <hyperlink ref="A10" location="'Costs Option 5'!A1" display="Costs Option 5" xr:uid="{CB9A2096-16FD-424B-84B8-38A42DBF9CE5}"/>
    <hyperlink ref="A11" location="'Costs Option 6'!A1" display="Costs Option 6" xr:uid="{62F4DFD8-099A-4EA2-ADFF-72E9C5054C3F}"/>
    <hyperlink ref="A15" location="'Benefits Option 4'!A1" display="Benefits Option 4" xr:uid="{06710055-3F01-4B2A-AC15-BE159CFE5D28}"/>
    <hyperlink ref="A16" location="'Benefits Option 5'!A1" display="Benefits Option 5" xr:uid="{D738C705-88C5-46E2-8452-7745D96D2B0E}"/>
    <hyperlink ref="A17" location="'Benefits Option 6'!A1" display="Benefits Option 6" xr:uid="{84309297-2D32-4CFD-A92B-1E7BC1C31BE4}"/>
    <hyperlink ref="A21" location="Definitions!A1" display="Definitions" xr:uid="{C043973B-C027-412A-831F-782637227DB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DA0EC-17E3-4C7A-8D25-2CA247C3D452}">
  <sheetPr>
    <tabColor theme="9" tint="0.59999389629810485"/>
  </sheetPr>
  <dimension ref="A1:Z226"/>
  <sheetViews>
    <sheetView zoomScaleNormal="100" workbookViewId="0"/>
  </sheetViews>
  <sheetFormatPr defaultColWidth="0" defaultRowHeight="0" customHeight="1" zeroHeight="1" outlineLevelRow="1" x14ac:dyDescent="0.3"/>
  <cols>
    <col min="1" max="1" width="30.453125" style="69" customWidth="1"/>
    <col min="2" max="2" width="2.453125" style="69" customWidth="1"/>
    <col min="3" max="3" width="46" style="69" customWidth="1"/>
    <col min="4" max="4" width="99.453125" style="69" customWidth="1"/>
    <col min="5" max="5" width="27.1796875" style="69" bestFit="1" customWidth="1"/>
    <col min="6" max="18" width="20.7265625" style="69" customWidth="1"/>
    <col min="19" max="19" width="8.453125" style="69" hidden="1" customWidth="1"/>
    <col min="20" max="26" width="0" style="69" hidden="1" customWidth="1"/>
    <col min="27" max="16384" width="8.453125" style="69" hidden="1"/>
  </cols>
  <sheetData>
    <row r="1" spans="1:19" s="291" customFormat="1" ht="38.15" customHeight="1" x14ac:dyDescent="0.3">
      <c r="A1" s="299"/>
    </row>
    <row r="2" spans="1:19" ht="2.25" customHeight="1" x14ac:dyDescent="0.3">
      <c r="A2" s="68"/>
      <c r="B2" s="68"/>
      <c r="C2" s="68"/>
      <c r="D2" s="68"/>
      <c r="E2" s="68"/>
      <c r="F2" s="68"/>
      <c r="G2" s="68"/>
      <c r="H2" s="68"/>
      <c r="I2" s="68"/>
      <c r="J2" s="68"/>
      <c r="K2" s="68"/>
      <c r="L2" s="68"/>
      <c r="M2" s="68"/>
      <c r="N2" s="68"/>
      <c r="O2" s="68"/>
      <c r="P2" s="68"/>
      <c r="Q2" s="68"/>
      <c r="R2" s="68"/>
      <c r="S2" s="68"/>
    </row>
    <row r="3" spans="1:19" ht="30" customHeight="1" x14ac:dyDescent="0.3">
      <c r="A3" s="45" t="s">
        <v>0</v>
      </c>
      <c r="B3" s="68"/>
      <c r="C3" s="406" t="s">
        <v>180</v>
      </c>
      <c r="D3" s="406"/>
      <c r="E3" s="406"/>
      <c r="F3" s="406"/>
      <c r="G3" s="68"/>
      <c r="H3" s="68"/>
      <c r="I3" s="68"/>
      <c r="J3" s="68"/>
      <c r="K3" s="68"/>
      <c r="L3" s="68"/>
      <c r="M3" s="68"/>
      <c r="N3" s="68"/>
      <c r="O3" s="68"/>
      <c r="P3" s="68"/>
      <c r="Q3" s="68"/>
      <c r="R3" s="68"/>
      <c r="S3" s="68"/>
    </row>
    <row r="4" spans="1:19" ht="14" x14ac:dyDescent="0.3">
      <c r="A4" s="47" t="s">
        <v>2</v>
      </c>
      <c r="B4" s="68"/>
      <c r="C4" s="264" t="s">
        <v>181</v>
      </c>
      <c r="D4" s="68"/>
      <c r="E4" s="68"/>
      <c r="F4" s="68"/>
      <c r="G4" s="68"/>
      <c r="H4" s="68"/>
      <c r="I4" s="68"/>
      <c r="J4" s="68"/>
      <c r="K4" s="68"/>
      <c r="L4" s="68"/>
      <c r="M4" s="68"/>
      <c r="N4" s="68"/>
      <c r="O4" s="68"/>
      <c r="P4" s="68"/>
      <c r="Q4" s="68"/>
      <c r="R4" s="68"/>
      <c r="S4" s="68"/>
    </row>
    <row r="5" spans="1:19" ht="14" x14ac:dyDescent="0.3">
      <c r="A5" s="47" t="s">
        <v>4</v>
      </c>
      <c r="B5" s="68"/>
      <c r="C5" s="263" t="s">
        <v>32</v>
      </c>
      <c r="D5" s="68"/>
      <c r="E5" s="68"/>
      <c r="F5" s="68"/>
      <c r="G5" s="68"/>
      <c r="H5" s="68"/>
      <c r="I5" s="68"/>
      <c r="J5" s="68"/>
      <c r="K5" s="68"/>
      <c r="L5" s="68"/>
      <c r="M5" s="68"/>
      <c r="N5" s="68"/>
      <c r="O5" s="68"/>
      <c r="P5" s="68"/>
      <c r="Q5" s="68"/>
      <c r="R5" s="68"/>
      <c r="S5" s="68"/>
    </row>
    <row r="6" spans="1:19" ht="14.25" customHeight="1" x14ac:dyDescent="0.3">
      <c r="A6" s="47" t="s">
        <v>5</v>
      </c>
      <c r="B6" s="68"/>
      <c r="C6" s="75"/>
      <c r="D6" s="68"/>
      <c r="E6" s="77"/>
      <c r="F6" s="74"/>
      <c r="G6" s="68"/>
      <c r="H6" s="68"/>
      <c r="I6" s="68"/>
      <c r="J6" s="68"/>
      <c r="K6" s="68"/>
      <c r="L6" s="68"/>
      <c r="M6" s="68"/>
      <c r="N6" s="68"/>
      <c r="O6" s="68"/>
      <c r="P6" s="68"/>
      <c r="Q6" s="76"/>
      <c r="R6" s="76"/>
      <c r="S6" s="76"/>
    </row>
    <row r="7" spans="1:19" ht="14.5" thickBot="1" x14ac:dyDescent="0.35">
      <c r="A7" s="47" t="s">
        <v>7</v>
      </c>
      <c r="B7" s="68"/>
      <c r="C7" s="423"/>
      <c r="D7" s="424"/>
      <c r="E7" s="77"/>
      <c r="F7" s="422" t="s">
        <v>81</v>
      </c>
      <c r="G7" s="422"/>
      <c r="H7" s="68"/>
      <c r="I7" s="68"/>
      <c r="J7" s="68"/>
      <c r="K7" s="68"/>
      <c r="L7" s="68"/>
      <c r="M7" s="68"/>
      <c r="N7" s="68"/>
      <c r="O7" s="68"/>
      <c r="P7" s="68"/>
      <c r="Q7" s="68"/>
      <c r="R7" s="68"/>
      <c r="S7" s="68"/>
    </row>
    <row r="8" spans="1:19" ht="14" x14ac:dyDescent="0.3">
      <c r="A8" s="47" t="s">
        <v>9</v>
      </c>
      <c r="B8" s="68"/>
      <c r="C8" s="115" t="s">
        <v>102</v>
      </c>
      <c r="D8" s="116" t="s">
        <v>103</v>
      </c>
      <c r="E8" s="116" t="s">
        <v>104</v>
      </c>
      <c r="F8" s="118" t="s">
        <v>41</v>
      </c>
      <c r="G8" s="118" t="s">
        <v>42</v>
      </c>
      <c r="H8" s="118" t="s">
        <v>43</v>
      </c>
      <c r="I8" s="118" t="s">
        <v>44</v>
      </c>
      <c r="J8" s="118" t="s">
        <v>45</v>
      </c>
      <c r="K8" s="118" t="s">
        <v>46</v>
      </c>
      <c r="L8" s="118" t="s">
        <v>47</v>
      </c>
      <c r="M8" s="118" t="s">
        <v>48</v>
      </c>
      <c r="N8" s="118" t="s">
        <v>49</v>
      </c>
      <c r="O8" s="118" t="s">
        <v>50</v>
      </c>
      <c r="P8" s="119" t="s">
        <v>105</v>
      </c>
      <c r="Q8" s="68"/>
      <c r="R8" s="68"/>
      <c r="S8" s="68"/>
    </row>
    <row r="9" spans="1:19" ht="14" x14ac:dyDescent="0.3">
      <c r="A9" s="47" t="s">
        <v>10</v>
      </c>
      <c r="B9" s="68"/>
      <c r="C9" s="427" t="s">
        <v>182</v>
      </c>
      <c r="D9" s="428"/>
      <c r="E9" s="113"/>
      <c r="F9" s="329">
        <f>SUM(F27,F42,F57)</f>
        <v>0</v>
      </c>
      <c r="G9" s="329">
        <f t="shared" ref="G9:N9" si="0">SUM(G27,G42,G57)</f>
        <v>0</v>
      </c>
      <c r="H9" s="329">
        <f t="shared" si="0"/>
        <v>0</v>
      </c>
      <c r="I9" s="329">
        <f t="shared" si="0"/>
        <v>0</v>
      </c>
      <c r="J9" s="329">
        <f t="shared" si="0"/>
        <v>0</v>
      </c>
      <c r="K9" s="329">
        <f t="shared" si="0"/>
        <v>0</v>
      </c>
      <c r="L9" s="329">
        <f t="shared" si="0"/>
        <v>0</v>
      </c>
      <c r="M9" s="329">
        <f t="shared" si="0"/>
        <v>0</v>
      </c>
      <c r="N9" s="329">
        <f t="shared" si="0"/>
        <v>0</v>
      </c>
      <c r="O9" s="329">
        <f>SUM(O27,O42,O57)</f>
        <v>0</v>
      </c>
      <c r="P9" s="330">
        <f>SUM(F9:O9)</f>
        <v>0</v>
      </c>
      <c r="Q9" s="68"/>
      <c r="R9" s="68"/>
      <c r="S9" s="68"/>
    </row>
    <row r="10" spans="1:19" ht="14" x14ac:dyDescent="0.3">
      <c r="A10" s="47" t="s">
        <v>11</v>
      </c>
      <c r="B10" s="68"/>
      <c r="C10" s="420" t="s">
        <v>183</v>
      </c>
      <c r="D10" s="421"/>
      <c r="E10" s="113"/>
      <c r="F10" s="329">
        <f>F9</f>
        <v>0</v>
      </c>
      <c r="G10" s="329">
        <f>G9+F10</f>
        <v>0</v>
      </c>
      <c r="H10" s="329">
        <f t="shared" ref="H10:O10" si="1">H9+G10</f>
        <v>0</v>
      </c>
      <c r="I10" s="329">
        <f t="shared" si="1"/>
        <v>0</v>
      </c>
      <c r="J10" s="329">
        <f t="shared" si="1"/>
        <v>0</v>
      </c>
      <c r="K10" s="329">
        <f t="shared" si="1"/>
        <v>0</v>
      </c>
      <c r="L10" s="329">
        <f t="shared" si="1"/>
        <v>0</v>
      </c>
      <c r="M10" s="329">
        <f t="shared" si="1"/>
        <v>0</v>
      </c>
      <c r="N10" s="329">
        <f t="shared" si="1"/>
        <v>0</v>
      </c>
      <c r="O10" s="329">
        <f t="shared" si="1"/>
        <v>0</v>
      </c>
      <c r="P10" s="330">
        <f>O10</f>
        <v>0</v>
      </c>
      <c r="Q10" s="68"/>
      <c r="R10" s="68"/>
      <c r="S10" s="68"/>
    </row>
    <row r="11" spans="1:19" ht="14" x14ac:dyDescent="0.3">
      <c r="A11" s="47" t="s">
        <v>12</v>
      </c>
      <c r="B11" s="68"/>
      <c r="C11" s="120" t="s">
        <v>108</v>
      </c>
      <c r="D11" s="331"/>
      <c r="E11" s="332"/>
      <c r="F11" s="333"/>
      <c r="G11" s="333"/>
      <c r="H11" s="333"/>
      <c r="I11" s="333"/>
      <c r="J11" s="333"/>
      <c r="K11" s="334"/>
      <c r="L11" s="334"/>
      <c r="M11" s="334"/>
      <c r="N11" s="334"/>
      <c r="O11" s="334"/>
      <c r="P11" s="335"/>
      <c r="Q11" s="68"/>
      <c r="R11" s="68"/>
      <c r="S11" s="68"/>
    </row>
    <row r="12" spans="1:19" ht="14" x14ac:dyDescent="0.3">
      <c r="A12" s="47" t="s">
        <v>13</v>
      </c>
      <c r="B12" s="68"/>
      <c r="C12" s="336" t="s">
        <v>109</v>
      </c>
      <c r="D12" s="337" t="s">
        <v>110</v>
      </c>
      <c r="E12" s="338"/>
      <c r="F12" s="277"/>
      <c r="G12" s="277"/>
      <c r="H12" s="277"/>
      <c r="I12" s="277"/>
      <c r="J12" s="277"/>
      <c r="K12" s="277"/>
      <c r="L12" s="277"/>
      <c r="M12" s="277"/>
      <c r="N12" s="277"/>
      <c r="O12" s="277"/>
      <c r="P12" s="161">
        <f t="shared" ref="P12:P27" si="2">SUM(F12:O12)</f>
        <v>0</v>
      </c>
      <c r="Q12" s="68"/>
      <c r="R12" s="68"/>
      <c r="S12" s="68"/>
    </row>
    <row r="13" spans="1:19" ht="14" x14ac:dyDescent="0.3">
      <c r="A13" s="47" t="s">
        <v>14</v>
      </c>
      <c r="B13" s="68"/>
      <c r="C13" s="336" t="s">
        <v>111</v>
      </c>
      <c r="D13" s="337" t="s">
        <v>112</v>
      </c>
      <c r="E13" s="338"/>
      <c r="F13" s="277"/>
      <c r="G13" s="277"/>
      <c r="H13" s="277"/>
      <c r="I13" s="277"/>
      <c r="J13" s="277"/>
      <c r="K13" s="277"/>
      <c r="L13" s="277"/>
      <c r="M13" s="277"/>
      <c r="N13" s="277"/>
      <c r="O13" s="277"/>
      <c r="P13" s="161">
        <f t="shared" si="2"/>
        <v>0</v>
      </c>
      <c r="Q13" s="68"/>
      <c r="R13" s="68"/>
      <c r="S13" s="68"/>
    </row>
    <row r="14" spans="1:19" ht="14" x14ac:dyDescent="0.3">
      <c r="A14" s="47" t="s">
        <v>15</v>
      </c>
      <c r="B14" s="68"/>
      <c r="C14" s="336" t="s">
        <v>113</v>
      </c>
      <c r="D14" s="337" t="s">
        <v>114</v>
      </c>
      <c r="E14" s="338"/>
      <c r="F14" s="277"/>
      <c r="G14" s="277"/>
      <c r="H14" s="277"/>
      <c r="I14" s="277"/>
      <c r="J14" s="277"/>
      <c r="K14" s="277"/>
      <c r="L14" s="277"/>
      <c r="M14" s="277"/>
      <c r="N14" s="277"/>
      <c r="O14" s="277"/>
      <c r="P14" s="161">
        <f t="shared" si="2"/>
        <v>0</v>
      </c>
      <c r="Q14" s="68"/>
      <c r="R14" s="68"/>
      <c r="S14" s="68"/>
    </row>
    <row r="15" spans="1:19" ht="14" x14ac:dyDescent="0.3">
      <c r="A15" s="49" t="s">
        <v>16</v>
      </c>
      <c r="B15" s="68"/>
      <c r="C15" s="336" t="s">
        <v>115</v>
      </c>
      <c r="D15" s="337" t="s">
        <v>116</v>
      </c>
      <c r="E15" s="338"/>
      <c r="F15" s="277"/>
      <c r="G15" s="277"/>
      <c r="H15" s="277"/>
      <c r="I15" s="277"/>
      <c r="J15" s="277"/>
      <c r="K15" s="277"/>
      <c r="L15" s="277"/>
      <c r="M15" s="277"/>
      <c r="N15" s="277"/>
      <c r="O15" s="277"/>
      <c r="P15" s="161">
        <f t="shared" si="2"/>
        <v>0</v>
      </c>
      <c r="Q15" s="68"/>
      <c r="R15" s="68"/>
      <c r="S15" s="68"/>
    </row>
    <row r="16" spans="1:19" ht="14" x14ac:dyDescent="0.3">
      <c r="A16" s="47" t="s">
        <v>17</v>
      </c>
      <c r="B16" s="68"/>
      <c r="C16" s="336" t="s">
        <v>117</v>
      </c>
      <c r="D16" s="337" t="s">
        <v>118</v>
      </c>
      <c r="E16" s="338"/>
      <c r="F16" s="277"/>
      <c r="G16" s="277"/>
      <c r="H16" s="277"/>
      <c r="I16" s="277"/>
      <c r="J16" s="277"/>
      <c r="K16" s="277"/>
      <c r="L16" s="277"/>
      <c r="M16" s="277"/>
      <c r="N16" s="277"/>
      <c r="O16" s="277"/>
      <c r="P16" s="161">
        <f t="shared" si="2"/>
        <v>0</v>
      </c>
      <c r="Q16" s="68"/>
      <c r="R16" s="68"/>
      <c r="S16" s="68"/>
    </row>
    <row r="17" spans="1:19" ht="14" x14ac:dyDescent="0.3">
      <c r="A17" s="47" t="s">
        <v>18</v>
      </c>
      <c r="B17" s="68"/>
      <c r="C17" s="336" t="s">
        <v>119</v>
      </c>
      <c r="D17" s="337" t="s">
        <v>120</v>
      </c>
      <c r="E17" s="338"/>
      <c r="F17" s="277"/>
      <c r="G17" s="277"/>
      <c r="H17" s="277"/>
      <c r="I17" s="277"/>
      <c r="J17" s="277"/>
      <c r="K17" s="277"/>
      <c r="L17" s="277"/>
      <c r="M17" s="277"/>
      <c r="N17" s="277"/>
      <c r="O17" s="277"/>
      <c r="P17" s="161">
        <f t="shared" si="2"/>
        <v>0</v>
      </c>
      <c r="Q17" s="68"/>
      <c r="R17" s="68"/>
      <c r="S17" s="84"/>
    </row>
    <row r="18" spans="1:19" ht="14" x14ac:dyDescent="0.3">
      <c r="A18" s="47" t="s">
        <v>19</v>
      </c>
      <c r="B18" s="68"/>
      <c r="C18" s="336" t="s">
        <v>121</v>
      </c>
      <c r="D18" s="337"/>
      <c r="E18" s="338"/>
      <c r="F18" s="277"/>
      <c r="G18" s="277"/>
      <c r="H18" s="277"/>
      <c r="I18" s="277"/>
      <c r="J18" s="277"/>
      <c r="K18" s="277"/>
      <c r="L18" s="277"/>
      <c r="M18" s="277"/>
      <c r="N18" s="277"/>
      <c r="O18" s="277"/>
      <c r="P18" s="161">
        <f t="shared" si="2"/>
        <v>0</v>
      </c>
      <c r="Q18" s="68"/>
      <c r="R18" s="68"/>
      <c r="S18" s="68"/>
    </row>
    <row r="19" spans="1:19" ht="14" x14ac:dyDescent="0.3">
      <c r="A19" s="47" t="s">
        <v>20</v>
      </c>
      <c r="B19" s="68"/>
      <c r="C19" s="336" t="s">
        <v>122</v>
      </c>
      <c r="D19" s="337"/>
      <c r="E19" s="338"/>
      <c r="F19" s="277"/>
      <c r="G19" s="277"/>
      <c r="H19" s="277"/>
      <c r="I19" s="277"/>
      <c r="J19" s="277"/>
      <c r="K19" s="277"/>
      <c r="L19" s="277"/>
      <c r="M19" s="277"/>
      <c r="N19" s="277"/>
      <c r="O19" s="277"/>
      <c r="P19" s="161">
        <f t="shared" si="2"/>
        <v>0</v>
      </c>
      <c r="Q19" s="68"/>
      <c r="R19" s="68"/>
      <c r="S19" s="68"/>
    </row>
    <row r="20" spans="1:19" ht="14" x14ac:dyDescent="0.3">
      <c r="A20" s="47" t="s">
        <v>21</v>
      </c>
      <c r="B20" s="68"/>
      <c r="C20" s="336" t="s">
        <v>123</v>
      </c>
      <c r="D20" s="337"/>
      <c r="E20" s="338"/>
      <c r="F20" s="277"/>
      <c r="G20" s="277"/>
      <c r="H20" s="277"/>
      <c r="I20" s="277"/>
      <c r="J20" s="277"/>
      <c r="K20" s="277"/>
      <c r="L20" s="277"/>
      <c r="M20" s="277"/>
      <c r="N20" s="277"/>
      <c r="O20" s="277"/>
      <c r="P20" s="161">
        <f t="shared" si="2"/>
        <v>0</v>
      </c>
      <c r="Q20" s="68"/>
      <c r="R20" s="68"/>
      <c r="S20" s="68"/>
    </row>
    <row r="21" spans="1:19" ht="14" x14ac:dyDescent="0.3">
      <c r="A21" s="47" t="s">
        <v>22</v>
      </c>
      <c r="B21" s="68"/>
      <c r="C21" s="336"/>
      <c r="D21" s="337"/>
      <c r="E21" s="338"/>
      <c r="F21" s="277"/>
      <c r="G21" s="277"/>
      <c r="H21" s="277"/>
      <c r="I21" s="277"/>
      <c r="J21" s="277"/>
      <c r="K21" s="277"/>
      <c r="L21" s="277"/>
      <c r="M21" s="277"/>
      <c r="N21" s="277"/>
      <c r="O21" s="277"/>
      <c r="P21" s="161">
        <f t="shared" ref="P21" si="3">SUM(F21:O21)</f>
        <v>0</v>
      </c>
      <c r="Q21" s="68"/>
      <c r="R21" s="68"/>
      <c r="S21" s="68"/>
    </row>
    <row r="22" spans="1:19" ht="14" x14ac:dyDescent="0.3">
      <c r="A22" s="47" t="s">
        <v>23</v>
      </c>
      <c r="B22" s="68"/>
      <c r="C22" s="336" t="s">
        <v>124</v>
      </c>
      <c r="D22" s="337"/>
      <c r="E22" s="338"/>
      <c r="F22" s="277"/>
      <c r="G22" s="277"/>
      <c r="H22" s="277"/>
      <c r="I22" s="277"/>
      <c r="J22" s="277"/>
      <c r="K22" s="277"/>
      <c r="L22" s="277"/>
      <c r="M22" s="277"/>
      <c r="N22" s="277"/>
      <c r="O22" s="277"/>
      <c r="P22" s="161">
        <f t="shared" si="2"/>
        <v>0</v>
      </c>
      <c r="Q22" s="68"/>
      <c r="R22" s="68"/>
      <c r="S22" s="68"/>
    </row>
    <row r="23" spans="1:19" ht="14" x14ac:dyDescent="0.3">
      <c r="A23" s="47"/>
      <c r="B23" s="68"/>
      <c r="C23" s="336" t="s">
        <v>125</v>
      </c>
      <c r="D23" s="337"/>
      <c r="E23" s="338"/>
      <c r="F23" s="277"/>
      <c r="G23" s="277"/>
      <c r="H23" s="277"/>
      <c r="I23" s="277"/>
      <c r="J23" s="277"/>
      <c r="K23" s="277"/>
      <c r="L23" s="277"/>
      <c r="M23" s="277"/>
      <c r="N23" s="277"/>
      <c r="O23" s="277"/>
      <c r="P23" s="161">
        <f t="shared" si="2"/>
        <v>0</v>
      </c>
      <c r="Q23" s="68"/>
      <c r="R23" s="68"/>
      <c r="S23" s="68"/>
    </row>
    <row r="24" spans="1:19" ht="14" x14ac:dyDescent="0.3">
      <c r="A24" s="47"/>
      <c r="B24" s="68"/>
      <c r="C24" s="278" t="s">
        <v>126</v>
      </c>
      <c r="D24" s="337"/>
      <c r="E24" s="338"/>
      <c r="F24" s="277"/>
      <c r="G24" s="277"/>
      <c r="H24" s="277"/>
      <c r="I24" s="277"/>
      <c r="J24" s="277"/>
      <c r="K24" s="277"/>
      <c r="L24" s="277"/>
      <c r="M24" s="277"/>
      <c r="N24" s="277"/>
      <c r="O24" s="277"/>
      <c r="P24" s="161">
        <f t="shared" si="2"/>
        <v>0</v>
      </c>
      <c r="Q24" s="68"/>
      <c r="R24" s="68"/>
      <c r="S24" s="68"/>
    </row>
    <row r="25" spans="1:19" ht="14" x14ac:dyDescent="0.3">
      <c r="A25" s="92"/>
      <c r="B25" s="68"/>
      <c r="C25" s="336"/>
      <c r="D25" s="337"/>
      <c r="E25" s="338"/>
      <c r="F25" s="277"/>
      <c r="G25" s="277"/>
      <c r="H25" s="277"/>
      <c r="I25" s="277"/>
      <c r="J25" s="277"/>
      <c r="K25" s="277"/>
      <c r="L25" s="277"/>
      <c r="M25" s="277"/>
      <c r="N25" s="277"/>
      <c r="O25" s="277"/>
      <c r="P25" s="161">
        <f t="shared" si="2"/>
        <v>0</v>
      </c>
      <c r="Q25" s="68"/>
      <c r="R25" s="68"/>
      <c r="S25" s="68"/>
    </row>
    <row r="26" spans="1:19" ht="14" x14ac:dyDescent="0.3">
      <c r="A26" s="92"/>
      <c r="B26" s="68"/>
      <c r="C26" s="336"/>
      <c r="D26" s="337"/>
      <c r="E26" s="338"/>
      <c r="F26" s="277"/>
      <c r="G26" s="277"/>
      <c r="H26" s="277"/>
      <c r="I26" s="277"/>
      <c r="J26" s="277"/>
      <c r="K26" s="277"/>
      <c r="L26" s="277"/>
      <c r="M26" s="277"/>
      <c r="N26" s="277"/>
      <c r="O26" s="277"/>
      <c r="P26" s="161">
        <f t="shared" si="2"/>
        <v>0</v>
      </c>
      <c r="Q26" s="68"/>
      <c r="R26" s="68"/>
      <c r="S26" s="68"/>
    </row>
    <row r="27" spans="1:19" ht="14" x14ac:dyDescent="0.3">
      <c r="A27" s="92"/>
      <c r="B27" s="68"/>
      <c r="C27" s="425" t="s">
        <v>173</v>
      </c>
      <c r="D27" s="426"/>
      <c r="E27" s="339"/>
      <c r="F27" s="130">
        <f t="shared" ref="F27:J27" si="4">SUM(F12:F26)</f>
        <v>0</v>
      </c>
      <c r="G27" s="130">
        <f>SUM(G12:G26)</f>
        <v>0</v>
      </c>
      <c r="H27" s="130">
        <f t="shared" si="4"/>
        <v>0</v>
      </c>
      <c r="I27" s="130">
        <f t="shared" si="4"/>
        <v>0</v>
      </c>
      <c r="J27" s="130">
        <f t="shared" si="4"/>
        <v>0</v>
      </c>
      <c r="K27" s="130">
        <f>SUM(K12:K26)</f>
        <v>0</v>
      </c>
      <c r="L27" s="130">
        <f>SUM(L12:L26)</f>
        <v>0</v>
      </c>
      <c r="M27" s="130">
        <f>SUM(M12:M26)</f>
        <v>0</v>
      </c>
      <c r="N27" s="130">
        <f>SUM(N12:N26)</f>
        <v>0</v>
      </c>
      <c r="O27" s="130">
        <f>SUM(O12:O26)</f>
        <v>0</v>
      </c>
      <c r="P27" s="131">
        <f t="shared" si="2"/>
        <v>0</v>
      </c>
      <c r="Q27" s="68"/>
      <c r="R27" s="68"/>
      <c r="S27" s="68"/>
    </row>
    <row r="28" spans="1:19" ht="14" x14ac:dyDescent="0.3">
      <c r="A28" s="92"/>
      <c r="B28" s="68"/>
      <c r="C28" s="340"/>
      <c r="D28" s="331"/>
      <c r="E28" s="341"/>
      <c r="F28" s="114"/>
      <c r="G28" s="114"/>
      <c r="H28" s="114"/>
      <c r="I28" s="114"/>
      <c r="J28" s="114"/>
      <c r="K28" s="146"/>
      <c r="L28" s="146"/>
      <c r="M28" s="146"/>
      <c r="N28" s="146"/>
      <c r="O28" s="146"/>
      <c r="P28" s="121"/>
      <c r="Q28" s="68"/>
      <c r="R28" s="68"/>
      <c r="S28" s="68"/>
    </row>
    <row r="29" spans="1:19" ht="15" customHeight="1" x14ac:dyDescent="0.3">
      <c r="A29" s="92"/>
      <c r="B29" s="68"/>
      <c r="C29" s="120" t="s">
        <v>128</v>
      </c>
      <c r="D29" s="331"/>
      <c r="E29" s="341"/>
      <c r="F29" s="114"/>
      <c r="G29" s="114"/>
      <c r="H29" s="114"/>
      <c r="I29" s="114"/>
      <c r="J29" s="114"/>
      <c r="K29" s="146"/>
      <c r="L29" s="146"/>
      <c r="M29" s="146"/>
      <c r="N29" s="146"/>
      <c r="O29" s="146"/>
      <c r="P29" s="121"/>
      <c r="Q29" s="68"/>
      <c r="R29" s="68"/>
      <c r="S29" s="68"/>
    </row>
    <row r="30" spans="1:19" s="79" customFormat="1" ht="14" x14ac:dyDescent="0.3">
      <c r="A30" s="103"/>
      <c r="B30" s="84"/>
      <c r="C30" s="336" t="s">
        <v>129</v>
      </c>
      <c r="D30" s="337" t="s">
        <v>130</v>
      </c>
      <c r="E30" s="338"/>
      <c r="F30" s="277"/>
      <c r="G30" s="277"/>
      <c r="H30" s="277"/>
      <c r="I30" s="277"/>
      <c r="J30" s="277"/>
      <c r="K30" s="277"/>
      <c r="L30" s="277"/>
      <c r="M30" s="277"/>
      <c r="N30" s="277"/>
      <c r="O30" s="277"/>
      <c r="P30" s="161">
        <f t="shared" ref="P30:P42" si="5">SUM(F30:O30)</f>
        <v>0</v>
      </c>
      <c r="Q30" s="84"/>
      <c r="R30" s="84"/>
      <c r="S30" s="68"/>
    </row>
    <row r="31" spans="1:19" ht="14" x14ac:dyDescent="0.3">
      <c r="A31" s="103"/>
      <c r="B31" s="68"/>
      <c r="C31" s="336" t="s">
        <v>131</v>
      </c>
      <c r="D31" s="337" t="s">
        <v>132</v>
      </c>
      <c r="E31" s="279"/>
      <c r="F31" s="277"/>
      <c r="G31" s="277"/>
      <c r="H31" s="277"/>
      <c r="I31" s="277"/>
      <c r="J31" s="277"/>
      <c r="K31" s="277"/>
      <c r="L31" s="277"/>
      <c r="M31" s="277"/>
      <c r="N31" s="277"/>
      <c r="O31" s="277"/>
      <c r="P31" s="161">
        <f t="shared" si="5"/>
        <v>0</v>
      </c>
      <c r="Q31" s="68"/>
      <c r="R31" s="68"/>
      <c r="S31" s="68"/>
    </row>
    <row r="32" spans="1:19" ht="14" x14ac:dyDescent="0.3">
      <c r="A32" s="104"/>
      <c r="B32" s="68"/>
      <c r="C32" s="336" t="s">
        <v>133</v>
      </c>
      <c r="D32" s="337" t="s">
        <v>134</v>
      </c>
      <c r="E32" s="279"/>
      <c r="F32" s="277"/>
      <c r="G32" s="277"/>
      <c r="H32" s="277"/>
      <c r="I32" s="277"/>
      <c r="J32" s="277"/>
      <c r="K32" s="277"/>
      <c r="L32" s="277"/>
      <c r="M32" s="277"/>
      <c r="N32" s="277"/>
      <c r="O32" s="277"/>
      <c r="P32" s="161">
        <f t="shared" si="5"/>
        <v>0</v>
      </c>
      <c r="Q32" s="68"/>
      <c r="R32" s="68"/>
      <c r="S32" s="68"/>
    </row>
    <row r="33" spans="1:19" ht="14" x14ac:dyDescent="0.3">
      <c r="A33" s="103"/>
      <c r="B33" s="68"/>
      <c r="C33" s="336" t="s">
        <v>135</v>
      </c>
      <c r="D33" s="338" t="s">
        <v>136</v>
      </c>
      <c r="E33" s="342"/>
      <c r="F33" s="277"/>
      <c r="G33" s="277"/>
      <c r="H33" s="277"/>
      <c r="I33" s="277"/>
      <c r="J33" s="277"/>
      <c r="K33" s="277"/>
      <c r="L33" s="277"/>
      <c r="M33" s="277"/>
      <c r="N33" s="277"/>
      <c r="O33" s="277"/>
      <c r="P33" s="161">
        <f t="shared" si="5"/>
        <v>0</v>
      </c>
      <c r="Q33" s="68"/>
      <c r="R33" s="68"/>
      <c r="S33" s="74"/>
    </row>
    <row r="34" spans="1:19" ht="14" x14ac:dyDescent="0.3">
      <c r="A34" s="103"/>
      <c r="B34" s="68"/>
      <c r="C34" s="336" t="s">
        <v>137</v>
      </c>
      <c r="D34" s="337" t="s">
        <v>138</v>
      </c>
      <c r="E34" s="338"/>
      <c r="F34" s="277"/>
      <c r="G34" s="277"/>
      <c r="H34" s="277"/>
      <c r="I34" s="277"/>
      <c r="J34" s="277"/>
      <c r="K34" s="277"/>
      <c r="L34" s="277"/>
      <c r="M34" s="277"/>
      <c r="N34" s="277"/>
      <c r="O34" s="277"/>
      <c r="P34" s="161">
        <f t="shared" si="5"/>
        <v>0</v>
      </c>
      <c r="Q34" s="68"/>
      <c r="R34" s="68"/>
      <c r="S34" s="68"/>
    </row>
    <row r="35" spans="1:19" ht="14" x14ac:dyDescent="0.3">
      <c r="A35" s="103"/>
      <c r="B35" s="68"/>
      <c r="C35" s="336" t="s">
        <v>139</v>
      </c>
      <c r="D35" s="337" t="s">
        <v>140</v>
      </c>
      <c r="E35" s="338"/>
      <c r="F35" s="277"/>
      <c r="G35" s="277"/>
      <c r="H35" s="277"/>
      <c r="I35" s="277"/>
      <c r="J35" s="277"/>
      <c r="K35" s="277"/>
      <c r="L35" s="277"/>
      <c r="M35" s="277"/>
      <c r="N35" s="277"/>
      <c r="O35" s="277"/>
      <c r="P35" s="161">
        <f t="shared" si="5"/>
        <v>0</v>
      </c>
      <c r="Q35" s="68"/>
      <c r="R35" s="68"/>
      <c r="S35" s="68"/>
    </row>
    <row r="36" spans="1:19" ht="14" x14ac:dyDescent="0.3">
      <c r="A36" s="103"/>
      <c r="B36" s="68"/>
      <c r="C36" s="336" t="s">
        <v>141</v>
      </c>
      <c r="D36" s="337" t="s">
        <v>142</v>
      </c>
      <c r="E36" s="338"/>
      <c r="F36" s="277"/>
      <c r="G36" s="277"/>
      <c r="H36" s="277"/>
      <c r="I36" s="277"/>
      <c r="J36" s="277"/>
      <c r="K36" s="277"/>
      <c r="L36" s="277"/>
      <c r="M36" s="277"/>
      <c r="N36" s="277"/>
      <c r="O36" s="277"/>
      <c r="P36" s="161">
        <f t="shared" si="5"/>
        <v>0</v>
      </c>
      <c r="Q36" s="68"/>
      <c r="R36" s="68"/>
      <c r="S36" s="74"/>
    </row>
    <row r="37" spans="1:19" s="78" customFormat="1" ht="14" x14ac:dyDescent="0.3">
      <c r="A37" s="103"/>
      <c r="B37" s="68"/>
      <c r="C37" s="336" t="s">
        <v>143</v>
      </c>
      <c r="D37" s="337" t="s">
        <v>144</v>
      </c>
      <c r="E37" s="338"/>
      <c r="F37" s="277"/>
      <c r="G37" s="277"/>
      <c r="H37" s="277"/>
      <c r="I37" s="277"/>
      <c r="J37" s="277"/>
      <c r="K37" s="277"/>
      <c r="L37" s="277"/>
      <c r="M37" s="277"/>
      <c r="N37" s="277"/>
      <c r="O37" s="277"/>
      <c r="P37" s="161">
        <f t="shared" si="5"/>
        <v>0</v>
      </c>
      <c r="Q37" s="74"/>
      <c r="R37" s="74"/>
      <c r="S37" s="74"/>
    </row>
    <row r="38" spans="1:19" ht="14" x14ac:dyDescent="0.3">
      <c r="A38" s="103"/>
      <c r="B38" s="68"/>
      <c r="C38" s="336" t="s">
        <v>145</v>
      </c>
      <c r="D38" s="337" t="s">
        <v>146</v>
      </c>
      <c r="E38" s="338"/>
      <c r="F38" s="277"/>
      <c r="G38" s="277"/>
      <c r="H38" s="277"/>
      <c r="I38" s="277"/>
      <c r="J38" s="277"/>
      <c r="K38" s="277"/>
      <c r="L38" s="277"/>
      <c r="M38" s="277"/>
      <c r="N38" s="277"/>
      <c r="O38" s="277"/>
      <c r="P38" s="161">
        <f t="shared" si="5"/>
        <v>0</v>
      </c>
      <c r="Q38" s="68"/>
      <c r="R38" s="68"/>
      <c r="S38" s="74"/>
    </row>
    <row r="39" spans="1:19" ht="14" x14ac:dyDescent="0.3">
      <c r="A39" s="105"/>
      <c r="B39" s="68"/>
      <c r="C39" s="336" t="s">
        <v>147</v>
      </c>
      <c r="D39" s="337" t="s">
        <v>148</v>
      </c>
      <c r="E39" s="338"/>
      <c r="F39" s="277"/>
      <c r="G39" s="277"/>
      <c r="H39" s="277"/>
      <c r="I39" s="277"/>
      <c r="J39" s="277"/>
      <c r="K39" s="277"/>
      <c r="L39" s="277"/>
      <c r="M39" s="277"/>
      <c r="N39" s="277"/>
      <c r="O39" s="277"/>
      <c r="P39" s="161">
        <f t="shared" si="5"/>
        <v>0</v>
      </c>
      <c r="Q39" s="68"/>
      <c r="R39" s="68"/>
      <c r="S39" s="74"/>
    </row>
    <row r="40" spans="1:19" s="78" customFormat="1" ht="14" x14ac:dyDescent="0.3">
      <c r="A40" s="103"/>
      <c r="B40" s="68"/>
      <c r="C40" s="336"/>
      <c r="D40" s="337"/>
      <c r="E40" s="338"/>
      <c r="F40" s="277"/>
      <c r="G40" s="277"/>
      <c r="H40" s="277"/>
      <c r="I40" s="277"/>
      <c r="J40" s="277"/>
      <c r="K40" s="277"/>
      <c r="L40" s="277"/>
      <c r="M40" s="277"/>
      <c r="N40" s="277"/>
      <c r="O40" s="277"/>
      <c r="P40" s="161">
        <f t="shared" si="5"/>
        <v>0</v>
      </c>
      <c r="Q40" s="74"/>
      <c r="R40" s="74"/>
      <c r="S40" s="68"/>
    </row>
    <row r="41" spans="1:19" s="78" customFormat="1" ht="14" x14ac:dyDescent="0.3">
      <c r="A41" s="103"/>
      <c r="B41" s="68"/>
      <c r="C41" s="336"/>
      <c r="D41" s="337"/>
      <c r="E41" s="338"/>
      <c r="F41" s="277"/>
      <c r="G41" s="277"/>
      <c r="H41" s="277"/>
      <c r="I41" s="277"/>
      <c r="J41" s="277"/>
      <c r="K41" s="277"/>
      <c r="L41" s="277"/>
      <c r="M41" s="277"/>
      <c r="N41" s="277"/>
      <c r="O41" s="277"/>
      <c r="P41" s="161">
        <f t="shared" si="5"/>
        <v>0</v>
      </c>
      <c r="Q41" s="74"/>
      <c r="R41" s="74"/>
      <c r="S41" s="68"/>
    </row>
    <row r="42" spans="1:19" s="78" customFormat="1" ht="14" x14ac:dyDescent="0.3">
      <c r="A42" s="105"/>
      <c r="B42" s="68"/>
      <c r="C42" s="425" t="s">
        <v>174</v>
      </c>
      <c r="D42" s="426"/>
      <c r="E42" s="343"/>
      <c r="F42" s="130">
        <f>SUM(F30:F41)</f>
        <v>0</v>
      </c>
      <c r="G42" s="130">
        <f t="shared" ref="G42:N42" si="6">SUM(G30:G41)</f>
        <v>0</v>
      </c>
      <c r="H42" s="130">
        <f t="shared" si="6"/>
        <v>0</v>
      </c>
      <c r="I42" s="130">
        <f t="shared" si="6"/>
        <v>0</v>
      </c>
      <c r="J42" s="130">
        <f t="shared" si="6"/>
        <v>0</v>
      </c>
      <c r="K42" s="130">
        <f t="shared" si="6"/>
        <v>0</v>
      </c>
      <c r="L42" s="130">
        <f t="shared" si="6"/>
        <v>0</v>
      </c>
      <c r="M42" s="130">
        <f t="shared" si="6"/>
        <v>0</v>
      </c>
      <c r="N42" s="130">
        <f t="shared" si="6"/>
        <v>0</v>
      </c>
      <c r="O42" s="130">
        <f>SUM(O30:O41)</f>
        <v>0</v>
      </c>
      <c r="P42" s="131">
        <f t="shared" si="5"/>
        <v>0</v>
      </c>
      <c r="Q42" s="74"/>
      <c r="R42" s="74"/>
      <c r="S42" s="68"/>
    </row>
    <row r="43" spans="1:19" s="78" customFormat="1" ht="14" x14ac:dyDescent="0.3">
      <c r="A43" s="105"/>
      <c r="B43" s="68"/>
      <c r="C43" s="340"/>
      <c r="D43" s="344"/>
      <c r="E43" s="345"/>
      <c r="F43" s="346"/>
      <c r="G43" s="331"/>
      <c r="H43" s="340"/>
      <c r="I43" s="331"/>
      <c r="J43" s="340"/>
      <c r="K43" s="331"/>
      <c r="L43" s="340"/>
      <c r="M43" s="331"/>
      <c r="N43" s="340"/>
      <c r="O43" s="331"/>
      <c r="P43" s="347"/>
      <c r="Q43" s="74"/>
      <c r="R43" s="74"/>
      <c r="S43" s="68"/>
    </row>
    <row r="44" spans="1:19" ht="15" customHeight="1" x14ac:dyDescent="0.3">
      <c r="A44" s="105"/>
      <c r="B44" s="68"/>
      <c r="C44" s="120" t="s">
        <v>150</v>
      </c>
      <c r="D44" s="331"/>
      <c r="E44" s="348"/>
      <c r="F44" s="349"/>
      <c r="G44" s="349"/>
      <c r="H44" s="349"/>
      <c r="I44" s="349"/>
      <c r="J44" s="349"/>
      <c r="K44" s="350"/>
      <c r="L44" s="350"/>
      <c r="M44" s="350"/>
      <c r="N44" s="350"/>
      <c r="O44" s="350"/>
      <c r="P44" s="347"/>
      <c r="Q44" s="68"/>
      <c r="R44" s="68"/>
      <c r="S44" s="68"/>
    </row>
    <row r="45" spans="1:19" ht="14" x14ac:dyDescent="0.3">
      <c r="A45" s="105"/>
      <c r="B45" s="68"/>
      <c r="C45" s="336" t="s">
        <v>151</v>
      </c>
      <c r="D45" s="337" t="s">
        <v>152</v>
      </c>
      <c r="E45" s="342"/>
      <c r="F45" s="277"/>
      <c r="G45" s="277"/>
      <c r="H45" s="277"/>
      <c r="I45" s="277"/>
      <c r="J45" s="277"/>
      <c r="K45" s="277"/>
      <c r="L45" s="277"/>
      <c r="M45" s="277"/>
      <c r="N45" s="277"/>
      <c r="O45" s="277"/>
      <c r="P45" s="161">
        <f t="shared" ref="P45:P57" si="7">SUM(F45:O45)</f>
        <v>0</v>
      </c>
      <c r="Q45" s="68"/>
      <c r="R45" s="68"/>
      <c r="S45" s="68"/>
    </row>
    <row r="46" spans="1:19" ht="14" x14ac:dyDescent="0.3">
      <c r="A46" s="103"/>
      <c r="B46" s="68"/>
      <c r="C46" s="336" t="s">
        <v>153</v>
      </c>
      <c r="D46" s="337" t="s">
        <v>154</v>
      </c>
      <c r="E46" s="342"/>
      <c r="F46" s="277"/>
      <c r="G46" s="277"/>
      <c r="H46" s="277"/>
      <c r="I46" s="277"/>
      <c r="J46" s="277"/>
      <c r="K46" s="277"/>
      <c r="L46" s="277"/>
      <c r="M46" s="277"/>
      <c r="N46" s="277"/>
      <c r="O46" s="277"/>
      <c r="P46" s="161">
        <f t="shared" si="7"/>
        <v>0</v>
      </c>
      <c r="Q46" s="68"/>
      <c r="R46" s="68"/>
      <c r="S46" s="68"/>
    </row>
    <row r="47" spans="1:19" ht="14" x14ac:dyDescent="0.3">
      <c r="A47" s="103"/>
      <c r="B47" s="68"/>
      <c r="C47" s="336" t="s">
        <v>155</v>
      </c>
      <c r="D47" s="337" t="s">
        <v>156</v>
      </c>
      <c r="E47" s="342"/>
      <c r="F47" s="277"/>
      <c r="G47" s="277"/>
      <c r="H47" s="277"/>
      <c r="I47" s="277"/>
      <c r="J47" s="277"/>
      <c r="K47" s="277"/>
      <c r="L47" s="277"/>
      <c r="M47" s="277"/>
      <c r="N47" s="277"/>
      <c r="O47" s="277"/>
      <c r="P47" s="161">
        <f t="shared" si="7"/>
        <v>0</v>
      </c>
      <c r="Q47" s="68"/>
      <c r="R47" s="68"/>
      <c r="S47" s="68"/>
    </row>
    <row r="48" spans="1:19" ht="14" x14ac:dyDescent="0.3">
      <c r="A48" s="103"/>
      <c r="B48" s="68"/>
      <c r="C48" s="336" t="s">
        <v>157</v>
      </c>
      <c r="D48" s="337" t="s">
        <v>158</v>
      </c>
      <c r="E48" s="342"/>
      <c r="F48" s="277"/>
      <c r="G48" s="277"/>
      <c r="H48" s="277"/>
      <c r="I48" s="277"/>
      <c r="J48" s="277"/>
      <c r="K48" s="277"/>
      <c r="L48" s="277"/>
      <c r="M48" s="277"/>
      <c r="N48" s="277"/>
      <c r="O48" s="277"/>
      <c r="P48" s="161">
        <f t="shared" si="7"/>
        <v>0</v>
      </c>
      <c r="Q48" s="68"/>
      <c r="R48" s="68"/>
      <c r="S48" s="68"/>
    </row>
    <row r="49" spans="1:19" ht="14" x14ac:dyDescent="0.3">
      <c r="A49" s="103"/>
      <c r="B49" s="68"/>
      <c r="C49" s="351" t="s">
        <v>121</v>
      </c>
      <c r="D49" s="352"/>
      <c r="E49" s="342"/>
      <c r="F49" s="277"/>
      <c r="G49" s="277"/>
      <c r="H49" s="277"/>
      <c r="I49" s="277"/>
      <c r="J49" s="277"/>
      <c r="K49" s="277"/>
      <c r="L49" s="277"/>
      <c r="M49" s="277"/>
      <c r="N49" s="277"/>
      <c r="O49" s="277"/>
      <c r="P49" s="161">
        <f t="shared" si="7"/>
        <v>0</v>
      </c>
      <c r="Q49" s="68"/>
      <c r="R49" s="68"/>
      <c r="S49" s="68"/>
    </row>
    <row r="50" spans="1:19" ht="14" x14ac:dyDescent="0.3">
      <c r="A50" s="103"/>
      <c r="B50" s="68"/>
      <c r="C50" s="351" t="s">
        <v>122</v>
      </c>
      <c r="D50" s="352"/>
      <c r="E50" s="342"/>
      <c r="F50" s="277"/>
      <c r="G50" s="277"/>
      <c r="H50" s="277"/>
      <c r="I50" s="277"/>
      <c r="J50" s="277"/>
      <c r="K50" s="277"/>
      <c r="L50" s="277"/>
      <c r="M50" s="277"/>
      <c r="N50" s="277"/>
      <c r="O50" s="277"/>
      <c r="P50" s="161">
        <f t="shared" si="7"/>
        <v>0</v>
      </c>
      <c r="Q50" s="68"/>
      <c r="R50" s="68"/>
      <c r="S50" s="68"/>
    </row>
    <row r="51" spans="1:19" ht="14" x14ac:dyDescent="0.3">
      <c r="A51" s="103"/>
      <c r="B51" s="68"/>
      <c r="C51" s="351" t="s">
        <v>123</v>
      </c>
      <c r="D51" s="353"/>
      <c r="E51" s="342"/>
      <c r="F51" s="277"/>
      <c r="G51" s="277"/>
      <c r="H51" s="277"/>
      <c r="I51" s="277"/>
      <c r="J51" s="277"/>
      <c r="K51" s="277"/>
      <c r="L51" s="277"/>
      <c r="M51" s="277"/>
      <c r="N51" s="277"/>
      <c r="O51" s="277"/>
      <c r="P51" s="161">
        <f t="shared" si="7"/>
        <v>0</v>
      </c>
      <c r="Q51" s="68"/>
      <c r="R51" s="68"/>
      <c r="S51" s="68"/>
    </row>
    <row r="52" spans="1:19" ht="14" x14ac:dyDescent="0.3">
      <c r="A52" s="103"/>
      <c r="B52" s="68"/>
      <c r="C52" s="354" t="s">
        <v>124</v>
      </c>
      <c r="D52" s="355"/>
      <c r="E52" s="356"/>
      <c r="F52" s="277"/>
      <c r="G52" s="277"/>
      <c r="H52" s="277"/>
      <c r="I52" s="277"/>
      <c r="J52" s="277"/>
      <c r="K52" s="277"/>
      <c r="L52" s="277"/>
      <c r="M52" s="277"/>
      <c r="N52" s="277"/>
      <c r="O52" s="277"/>
      <c r="P52" s="161">
        <f t="shared" si="7"/>
        <v>0</v>
      </c>
      <c r="Q52" s="68"/>
      <c r="R52" s="68"/>
      <c r="S52" s="68"/>
    </row>
    <row r="53" spans="1:19" ht="14" x14ac:dyDescent="0.3">
      <c r="A53" s="103"/>
      <c r="B53" s="68"/>
      <c r="C53" s="354" t="s">
        <v>159</v>
      </c>
      <c r="D53" s="355"/>
      <c r="E53" s="356"/>
      <c r="F53" s="277"/>
      <c r="G53" s="277"/>
      <c r="H53" s="277"/>
      <c r="I53" s="277"/>
      <c r="J53" s="277"/>
      <c r="K53" s="277"/>
      <c r="L53" s="277"/>
      <c r="M53" s="277"/>
      <c r="N53" s="277"/>
      <c r="O53" s="277"/>
      <c r="P53" s="161">
        <f t="shared" si="7"/>
        <v>0</v>
      </c>
      <c r="Q53" s="68"/>
      <c r="R53" s="68"/>
      <c r="S53" s="68"/>
    </row>
    <row r="54" spans="1:19" ht="14" x14ac:dyDescent="0.3">
      <c r="A54" s="103"/>
      <c r="B54" s="68"/>
      <c r="C54" s="336" t="s">
        <v>160</v>
      </c>
      <c r="D54" s="357"/>
      <c r="E54" s="342"/>
      <c r="F54" s="277"/>
      <c r="G54" s="277"/>
      <c r="H54" s="277"/>
      <c r="I54" s="277"/>
      <c r="J54" s="277"/>
      <c r="K54" s="277"/>
      <c r="L54" s="277"/>
      <c r="M54" s="277"/>
      <c r="N54" s="277"/>
      <c r="O54" s="277"/>
      <c r="P54" s="161">
        <f t="shared" si="7"/>
        <v>0</v>
      </c>
      <c r="Q54" s="68"/>
      <c r="R54" s="68"/>
      <c r="S54" s="68"/>
    </row>
    <row r="55" spans="1:19" ht="14" x14ac:dyDescent="0.3">
      <c r="A55" s="103"/>
      <c r="B55" s="68"/>
      <c r="C55" s="336"/>
      <c r="D55" s="337"/>
      <c r="E55" s="337"/>
      <c r="F55" s="277"/>
      <c r="G55" s="277"/>
      <c r="H55" s="277"/>
      <c r="I55" s="277"/>
      <c r="J55" s="277"/>
      <c r="K55" s="277"/>
      <c r="L55" s="277"/>
      <c r="M55" s="277"/>
      <c r="N55" s="277"/>
      <c r="O55" s="277"/>
      <c r="P55" s="161">
        <f t="shared" si="7"/>
        <v>0</v>
      </c>
      <c r="Q55" s="68"/>
      <c r="R55" s="68"/>
      <c r="S55" s="84"/>
    </row>
    <row r="56" spans="1:19" ht="14" x14ac:dyDescent="0.3">
      <c r="A56" s="103"/>
      <c r="B56" s="68"/>
      <c r="C56" s="336"/>
      <c r="D56" s="337"/>
      <c r="E56" s="337"/>
      <c r="F56" s="277"/>
      <c r="G56" s="277"/>
      <c r="H56" s="277"/>
      <c r="I56" s="277"/>
      <c r="J56" s="277"/>
      <c r="K56" s="277"/>
      <c r="L56" s="277"/>
      <c r="M56" s="277"/>
      <c r="N56" s="277"/>
      <c r="O56" s="277"/>
      <c r="P56" s="161">
        <f t="shared" si="7"/>
        <v>0</v>
      </c>
      <c r="Q56" s="68"/>
      <c r="R56" s="68"/>
      <c r="S56" s="68"/>
    </row>
    <row r="57" spans="1:19" ht="14" x14ac:dyDescent="0.3">
      <c r="A57" s="103"/>
      <c r="B57" s="68"/>
      <c r="C57" s="425" t="s">
        <v>175</v>
      </c>
      <c r="D57" s="426"/>
      <c r="E57" s="339"/>
      <c r="F57" s="130">
        <f>SUM(F45:F56)</f>
        <v>0</v>
      </c>
      <c r="G57" s="130">
        <f t="shared" ref="G57:O57" si="8">SUM(G45:G56)</f>
        <v>0</v>
      </c>
      <c r="H57" s="130">
        <f t="shared" si="8"/>
        <v>0</v>
      </c>
      <c r="I57" s="130">
        <f t="shared" si="8"/>
        <v>0</v>
      </c>
      <c r="J57" s="130">
        <f t="shared" si="8"/>
        <v>0</v>
      </c>
      <c r="K57" s="130">
        <f t="shared" si="8"/>
        <v>0</v>
      </c>
      <c r="L57" s="130">
        <f t="shared" si="8"/>
        <v>0</v>
      </c>
      <c r="M57" s="130">
        <f t="shared" si="8"/>
        <v>0</v>
      </c>
      <c r="N57" s="130">
        <f t="shared" si="8"/>
        <v>0</v>
      </c>
      <c r="O57" s="130">
        <f t="shared" si="8"/>
        <v>0</v>
      </c>
      <c r="P57" s="131">
        <f t="shared" si="7"/>
        <v>0</v>
      </c>
      <c r="Q57" s="68"/>
      <c r="R57" s="68"/>
      <c r="S57" s="68"/>
    </row>
    <row r="58" spans="1:19" ht="14" x14ac:dyDescent="0.3">
      <c r="A58" s="103"/>
      <c r="B58" s="68"/>
      <c r="C58" s="358"/>
      <c r="D58" s="358"/>
      <c r="E58" s="358"/>
      <c r="F58" s="359"/>
      <c r="G58" s="359"/>
      <c r="H58" s="359"/>
      <c r="I58" s="359"/>
      <c r="J58" s="359"/>
      <c r="K58" s="359"/>
      <c r="L58" s="359"/>
      <c r="M58" s="359"/>
      <c r="N58" s="359"/>
      <c r="O58" s="359"/>
      <c r="P58" s="359"/>
      <c r="Q58" s="68"/>
      <c r="R58" s="68"/>
      <c r="S58" s="68"/>
    </row>
    <row r="59" spans="1:19" s="79" customFormat="1" ht="17.25" customHeight="1" x14ac:dyDescent="0.3">
      <c r="A59" s="103"/>
      <c r="B59" s="68"/>
      <c r="C59" s="112"/>
      <c r="D59" s="358"/>
      <c r="E59" s="358"/>
      <c r="F59" s="68"/>
      <c r="G59" s="68"/>
      <c r="H59" s="68"/>
      <c r="I59" s="68"/>
      <c r="J59" s="68"/>
      <c r="K59" s="68"/>
      <c r="L59" s="68"/>
      <c r="M59" s="68"/>
      <c r="N59" s="68"/>
      <c r="O59" s="68"/>
      <c r="P59" s="68"/>
      <c r="Q59" s="359"/>
      <c r="R59" s="359"/>
      <c r="S59" s="68"/>
    </row>
    <row r="60" spans="1:19" ht="17.149999999999999" customHeight="1" outlineLevel="1" x14ac:dyDescent="0.35">
      <c r="A60" s="103"/>
      <c r="B60" s="68"/>
      <c r="C60" s="234" t="s">
        <v>162</v>
      </c>
      <c r="D60" s="360"/>
      <c r="E60" s="360"/>
      <c r="F60" s="191"/>
      <c r="G60" s="191"/>
      <c r="H60" s="191"/>
      <c r="I60" s="191"/>
      <c r="J60" s="191"/>
      <c r="K60" s="191"/>
      <c r="L60" s="191"/>
      <c r="M60" s="191"/>
      <c r="N60" s="191"/>
      <c r="O60" s="191"/>
      <c r="P60" s="191"/>
      <c r="Q60" s="68"/>
      <c r="R60" s="68"/>
      <c r="S60" s="68"/>
    </row>
    <row r="61" spans="1:19" ht="17.149999999999999" customHeight="1" outlineLevel="1" x14ac:dyDescent="0.35">
      <c r="A61" s="103"/>
      <c r="B61" s="68"/>
      <c r="C61" s="235"/>
      <c r="D61" s="358"/>
      <c r="E61" s="358"/>
      <c r="F61" s="68"/>
      <c r="G61" s="68"/>
      <c r="H61" s="68"/>
      <c r="I61" s="68"/>
      <c r="J61" s="68"/>
      <c r="K61" s="68"/>
      <c r="L61" s="68"/>
      <c r="M61" s="68"/>
      <c r="N61" s="68"/>
      <c r="O61" s="68"/>
      <c r="P61" s="68"/>
      <c r="Q61" s="68"/>
      <c r="R61" s="68"/>
      <c r="S61" s="68"/>
    </row>
    <row r="62" spans="1:19" ht="17.149999999999999" customHeight="1" outlineLevel="1" thickBot="1" x14ac:dyDescent="0.35">
      <c r="A62" s="103"/>
      <c r="B62" s="68"/>
      <c r="C62" s="157" t="s">
        <v>163</v>
      </c>
      <c r="D62" s="331"/>
      <c r="E62" s="361"/>
      <c r="F62" s="68"/>
      <c r="G62" s="68"/>
      <c r="H62" s="68"/>
      <c r="I62" s="68"/>
      <c r="J62" s="68"/>
      <c r="K62" s="68"/>
      <c r="L62" s="68"/>
      <c r="M62" s="68"/>
      <c r="N62" s="68"/>
      <c r="O62" s="68"/>
      <c r="P62" s="68"/>
      <c r="Q62" s="68"/>
      <c r="R62" s="68"/>
      <c r="S62" s="68"/>
    </row>
    <row r="63" spans="1:19" ht="17.149999999999999" customHeight="1" outlineLevel="1" x14ac:dyDescent="0.3">
      <c r="A63" s="103"/>
      <c r="B63" s="68"/>
      <c r="C63" s="115" t="s">
        <v>102</v>
      </c>
      <c r="D63" s="116" t="s">
        <v>103</v>
      </c>
      <c r="E63" s="193" t="s">
        <v>104</v>
      </c>
      <c r="F63" s="68"/>
      <c r="G63" s="68"/>
      <c r="H63" s="68"/>
      <c r="I63" s="68"/>
      <c r="J63" s="68"/>
      <c r="K63" s="68"/>
      <c r="L63" s="68"/>
      <c r="M63" s="68"/>
      <c r="N63" s="68"/>
      <c r="O63" s="68"/>
      <c r="P63" s="68"/>
      <c r="Q63" s="68"/>
      <c r="R63" s="68"/>
      <c r="S63" s="68"/>
    </row>
    <row r="64" spans="1:19" ht="17.149999999999999" customHeight="1" outlineLevel="1" x14ac:dyDescent="0.3">
      <c r="A64" s="103"/>
      <c r="B64" s="68"/>
      <c r="C64" s="417" t="s">
        <v>165</v>
      </c>
      <c r="D64" s="418"/>
      <c r="E64" s="419"/>
      <c r="F64" s="68"/>
      <c r="G64" s="68"/>
      <c r="H64" s="68"/>
      <c r="I64" s="68"/>
      <c r="J64" s="68"/>
      <c r="K64" s="68"/>
      <c r="L64" s="68"/>
      <c r="M64" s="68"/>
      <c r="N64" s="68"/>
      <c r="O64" s="68"/>
      <c r="P64" s="68"/>
      <c r="Q64" s="68"/>
      <c r="R64" s="68"/>
      <c r="S64" s="68"/>
    </row>
    <row r="65" spans="1:19" ht="17.149999999999999" customHeight="1" outlineLevel="1" x14ac:dyDescent="0.3">
      <c r="A65" s="103"/>
      <c r="B65" s="68"/>
      <c r="C65" s="362"/>
      <c r="D65" s="363"/>
      <c r="E65" s="363"/>
      <c r="F65" s="68"/>
      <c r="G65" s="68"/>
      <c r="H65" s="68"/>
      <c r="I65" s="68"/>
      <c r="J65" s="68"/>
      <c r="K65" s="68"/>
      <c r="L65" s="68"/>
      <c r="M65" s="68"/>
      <c r="N65" s="68"/>
      <c r="O65" s="68"/>
      <c r="P65" s="68"/>
      <c r="Q65" s="68"/>
      <c r="R65" s="68"/>
      <c r="S65" s="68"/>
    </row>
    <row r="66" spans="1:19" ht="14" x14ac:dyDescent="0.3">
      <c r="A66" s="103"/>
      <c r="B66" s="68"/>
      <c r="C66" s="362"/>
      <c r="D66" s="363"/>
      <c r="E66" s="363"/>
      <c r="F66" s="68"/>
      <c r="G66" s="68"/>
      <c r="H66" s="68"/>
      <c r="I66" s="68"/>
      <c r="J66" s="68"/>
      <c r="K66" s="68"/>
      <c r="L66" s="68"/>
      <c r="M66" s="68"/>
      <c r="N66" s="68"/>
      <c r="O66" s="68"/>
      <c r="P66" s="68"/>
      <c r="Q66" s="68"/>
      <c r="R66" s="68"/>
      <c r="S66" s="68"/>
    </row>
    <row r="67" spans="1:19" ht="14" x14ac:dyDescent="0.3">
      <c r="A67" s="103"/>
      <c r="B67" s="68"/>
      <c r="C67" s="362"/>
      <c r="D67" s="364"/>
      <c r="E67" s="364"/>
      <c r="F67" s="68"/>
      <c r="G67" s="68"/>
      <c r="H67" s="68"/>
      <c r="I67" s="68"/>
      <c r="J67" s="68"/>
      <c r="K67" s="68"/>
      <c r="L67" s="68"/>
      <c r="M67" s="68"/>
      <c r="N67" s="68"/>
      <c r="O67" s="68"/>
      <c r="P67" s="68"/>
      <c r="Q67" s="68"/>
      <c r="R67" s="68"/>
      <c r="S67" s="68"/>
    </row>
    <row r="68" spans="1:19" ht="14" x14ac:dyDescent="0.3">
      <c r="A68" s="103"/>
      <c r="B68" s="68"/>
      <c r="C68" s="417" t="s">
        <v>166</v>
      </c>
      <c r="D68" s="418"/>
      <c r="E68" s="419"/>
      <c r="F68" s="68"/>
      <c r="G68" s="68"/>
      <c r="H68" s="68"/>
      <c r="I68" s="68"/>
      <c r="J68" s="68"/>
      <c r="K68" s="68"/>
      <c r="L68" s="68"/>
      <c r="M68" s="68"/>
      <c r="N68" s="68"/>
      <c r="O68" s="68"/>
      <c r="P68" s="68"/>
      <c r="Q68" s="68"/>
      <c r="R68" s="68"/>
      <c r="S68" s="68"/>
    </row>
    <row r="69" spans="1:19" ht="14" x14ac:dyDescent="0.3">
      <c r="A69" s="103"/>
      <c r="B69" s="68"/>
      <c r="C69" s="362"/>
      <c r="D69" s="363"/>
      <c r="E69" s="363"/>
      <c r="F69" s="68"/>
      <c r="G69" s="68"/>
      <c r="H69" s="68"/>
      <c r="I69" s="68"/>
      <c r="J69" s="68"/>
      <c r="K69" s="68"/>
      <c r="L69" s="68"/>
      <c r="M69" s="68"/>
      <c r="N69" s="68"/>
      <c r="O69" s="68"/>
      <c r="P69" s="68"/>
      <c r="Q69" s="68"/>
      <c r="R69" s="68"/>
      <c r="S69" s="68"/>
    </row>
    <row r="70" spans="1:19" ht="14" x14ac:dyDescent="0.3">
      <c r="A70" s="103"/>
      <c r="B70" s="68"/>
      <c r="C70" s="362"/>
      <c r="D70" s="363"/>
      <c r="E70" s="363"/>
      <c r="F70" s="68"/>
      <c r="G70" s="68"/>
      <c r="H70" s="68"/>
      <c r="I70" s="68"/>
      <c r="J70" s="68"/>
      <c r="K70" s="68"/>
      <c r="L70" s="68"/>
      <c r="M70" s="68"/>
      <c r="N70" s="68"/>
      <c r="O70" s="68"/>
      <c r="P70" s="68"/>
      <c r="Q70" s="68"/>
      <c r="R70" s="68"/>
      <c r="S70" s="68"/>
    </row>
    <row r="71" spans="1:19" ht="14" x14ac:dyDescent="0.3">
      <c r="A71" s="103"/>
      <c r="B71" s="68"/>
      <c r="C71" s="362"/>
      <c r="D71" s="363"/>
      <c r="E71" s="363"/>
      <c r="F71" s="68"/>
      <c r="G71" s="68"/>
      <c r="H71" s="68"/>
      <c r="I71" s="68"/>
      <c r="J71" s="68"/>
      <c r="K71" s="68"/>
      <c r="L71" s="68"/>
      <c r="M71" s="68"/>
      <c r="N71" s="68"/>
      <c r="O71" s="68"/>
      <c r="P71" s="68"/>
      <c r="Q71" s="68"/>
      <c r="R71" s="68"/>
      <c r="S71" s="68"/>
    </row>
    <row r="72" spans="1:19" ht="14" x14ac:dyDescent="0.3">
      <c r="A72" s="103"/>
      <c r="B72" s="68"/>
      <c r="C72" s="417" t="s">
        <v>167</v>
      </c>
      <c r="D72" s="418"/>
      <c r="E72" s="419"/>
      <c r="F72" s="68"/>
      <c r="G72" s="68"/>
      <c r="H72" s="68"/>
      <c r="I72" s="68"/>
      <c r="J72" s="68"/>
      <c r="K72" s="68"/>
      <c r="L72" s="68"/>
      <c r="M72" s="68"/>
      <c r="N72" s="68"/>
      <c r="O72" s="68"/>
      <c r="P72" s="68"/>
      <c r="Q72" s="68"/>
      <c r="R72" s="68"/>
      <c r="S72" s="68"/>
    </row>
    <row r="73" spans="1:19" ht="14" x14ac:dyDescent="0.3">
      <c r="A73" s="103"/>
      <c r="B73" s="68"/>
      <c r="C73" s="362"/>
      <c r="D73" s="363"/>
      <c r="E73" s="363"/>
      <c r="F73" s="68"/>
      <c r="G73" s="68"/>
      <c r="H73" s="68"/>
      <c r="I73" s="68"/>
      <c r="J73" s="68"/>
      <c r="K73" s="68"/>
      <c r="L73" s="68"/>
      <c r="M73" s="68"/>
      <c r="N73" s="68"/>
      <c r="O73" s="68"/>
      <c r="P73" s="68"/>
      <c r="Q73" s="68"/>
      <c r="R73" s="68"/>
      <c r="S73" s="68"/>
    </row>
    <row r="74" spans="1:19" ht="14" x14ac:dyDescent="0.3">
      <c r="A74" s="103"/>
      <c r="B74" s="68"/>
      <c r="C74" s="362"/>
      <c r="D74" s="363"/>
      <c r="E74" s="363"/>
      <c r="F74" s="68"/>
      <c r="G74" s="68"/>
      <c r="H74" s="68"/>
      <c r="I74" s="68"/>
      <c r="J74" s="68"/>
      <c r="K74" s="68"/>
      <c r="L74" s="68"/>
      <c r="M74" s="68"/>
      <c r="N74" s="68"/>
      <c r="O74" s="68"/>
      <c r="P74" s="68"/>
      <c r="Q74" s="68"/>
      <c r="R74" s="68"/>
      <c r="S74" s="68"/>
    </row>
    <row r="75" spans="1:19" ht="14" x14ac:dyDescent="0.3">
      <c r="A75" s="103"/>
      <c r="B75" s="68"/>
      <c r="C75" s="362"/>
      <c r="D75" s="363"/>
      <c r="E75" s="363"/>
      <c r="F75" s="68"/>
      <c r="G75" s="68"/>
      <c r="H75" s="68"/>
      <c r="I75" s="68"/>
      <c r="J75" s="68"/>
      <c r="K75" s="68"/>
      <c r="L75" s="68"/>
      <c r="M75" s="68"/>
      <c r="N75" s="68"/>
      <c r="O75" s="68"/>
      <c r="P75" s="68"/>
      <c r="Q75" s="68"/>
      <c r="R75" s="68"/>
      <c r="S75" s="68"/>
    </row>
    <row r="76" spans="1:19" ht="14" x14ac:dyDescent="0.3">
      <c r="A76" s="103"/>
      <c r="B76" s="68"/>
      <c r="C76" s="358"/>
      <c r="D76" s="358"/>
      <c r="E76" s="358"/>
      <c r="F76" s="68"/>
      <c r="G76" s="68"/>
      <c r="H76" s="68"/>
      <c r="I76" s="68"/>
      <c r="J76" s="68"/>
      <c r="K76" s="68"/>
      <c r="L76" s="68"/>
      <c r="M76" s="68"/>
      <c r="N76" s="68"/>
      <c r="O76" s="68"/>
      <c r="P76" s="68"/>
      <c r="Q76" s="68"/>
      <c r="R76" s="68"/>
      <c r="S76" s="68"/>
    </row>
    <row r="77" spans="1:19" ht="14" x14ac:dyDescent="0.3">
      <c r="A77" s="103"/>
      <c r="B77" s="68"/>
      <c r="C77" s="358"/>
      <c r="D77" s="358"/>
      <c r="E77" s="358"/>
      <c r="F77" s="68"/>
      <c r="G77" s="68"/>
      <c r="H77" s="68"/>
      <c r="I77" s="68"/>
      <c r="J77" s="68"/>
      <c r="K77" s="68"/>
      <c r="L77" s="68"/>
      <c r="M77" s="68"/>
      <c r="N77" s="68"/>
      <c r="O77" s="68"/>
      <c r="P77" s="68"/>
      <c r="Q77" s="68"/>
      <c r="R77" s="68"/>
      <c r="S77" s="68"/>
    </row>
    <row r="78" spans="1:19" ht="14" x14ac:dyDescent="0.3">
      <c r="A78" s="103"/>
      <c r="B78" s="68"/>
      <c r="C78" s="358"/>
      <c r="D78" s="358"/>
      <c r="E78" s="358"/>
      <c r="F78" s="68"/>
      <c r="G78" s="68"/>
      <c r="H78" s="68"/>
      <c r="I78" s="68"/>
      <c r="J78" s="68"/>
      <c r="K78" s="68"/>
      <c r="L78" s="68"/>
      <c r="M78" s="68"/>
      <c r="N78" s="68"/>
      <c r="O78" s="68"/>
      <c r="P78" s="68"/>
      <c r="Q78" s="68"/>
      <c r="R78" s="68"/>
      <c r="S78" s="68"/>
    </row>
    <row r="79" spans="1:19" ht="14" x14ac:dyDescent="0.3">
      <c r="A79" s="103"/>
      <c r="B79" s="68"/>
      <c r="C79" s="358"/>
      <c r="D79" s="358"/>
      <c r="E79" s="358"/>
      <c r="F79" s="68"/>
      <c r="G79" s="68"/>
      <c r="H79" s="68"/>
      <c r="I79" s="68"/>
      <c r="J79" s="68"/>
      <c r="K79" s="68"/>
      <c r="L79" s="68"/>
      <c r="M79" s="68"/>
      <c r="N79" s="68"/>
      <c r="O79" s="68"/>
      <c r="P79" s="68"/>
      <c r="Q79" s="68"/>
      <c r="R79" s="68"/>
      <c r="S79" s="68"/>
    </row>
    <row r="80" spans="1:19" ht="14" hidden="1" x14ac:dyDescent="0.3">
      <c r="A80" s="103"/>
      <c r="B80" s="68"/>
      <c r="C80" s="358"/>
      <c r="D80" s="358"/>
      <c r="E80" s="358"/>
      <c r="F80" s="68"/>
      <c r="G80" s="68"/>
      <c r="H80" s="68"/>
      <c r="I80" s="68"/>
      <c r="J80" s="68"/>
      <c r="K80" s="68"/>
      <c r="L80" s="68"/>
      <c r="M80" s="68"/>
      <c r="N80" s="68"/>
      <c r="O80" s="68"/>
      <c r="P80" s="68"/>
      <c r="Q80" s="68"/>
      <c r="R80" s="68"/>
      <c r="S80" s="68"/>
    </row>
    <row r="81" spans="1:19" ht="14" hidden="1" x14ac:dyDescent="0.3">
      <c r="A81" s="103"/>
      <c r="B81" s="68"/>
      <c r="C81" s="358"/>
      <c r="D81" s="358"/>
      <c r="E81" s="358"/>
      <c r="F81" s="68"/>
      <c r="G81" s="68"/>
      <c r="H81" s="68"/>
      <c r="I81" s="68"/>
      <c r="J81" s="68"/>
      <c r="K81" s="68"/>
      <c r="L81" s="68"/>
      <c r="M81" s="68"/>
      <c r="N81" s="68"/>
      <c r="O81" s="68"/>
      <c r="P81" s="68"/>
      <c r="Q81" s="68"/>
      <c r="R81" s="68"/>
      <c r="S81" s="68"/>
    </row>
    <row r="82" spans="1:19" ht="14" hidden="1" x14ac:dyDescent="0.3">
      <c r="A82" s="103"/>
      <c r="B82" s="68"/>
      <c r="C82" s="68"/>
      <c r="D82" s="68"/>
      <c r="E82" s="68"/>
      <c r="F82" s="68"/>
      <c r="G82" s="68"/>
      <c r="H82" s="68"/>
      <c r="I82" s="68"/>
      <c r="J82" s="68"/>
      <c r="K82" s="68"/>
      <c r="L82" s="68"/>
      <c r="M82" s="68"/>
      <c r="N82" s="68"/>
      <c r="O82" s="68"/>
      <c r="P82" s="68"/>
      <c r="Q82" s="68"/>
      <c r="R82" s="68"/>
      <c r="S82" s="68"/>
    </row>
    <row r="83" spans="1:19" ht="14" hidden="1" x14ac:dyDescent="0.3">
      <c r="A83" s="103"/>
      <c r="B83" s="68"/>
      <c r="C83" s="68"/>
      <c r="D83" s="68"/>
      <c r="E83" s="68"/>
      <c r="F83" s="68"/>
      <c r="G83" s="68"/>
      <c r="H83" s="68"/>
      <c r="I83" s="68"/>
      <c r="J83" s="68"/>
      <c r="K83" s="68"/>
      <c r="L83" s="68"/>
      <c r="M83" s="68"/>
      <c r="N83" s="68"/>
      <c r="O83" s="68"/>
      <c r="P83" s="68"/>
      <c r="Q83" s="68"/>
      <c r="R83" s="68"/>
      <c r="S83" s="68"/>
    </row>
    <row r="84" spans="1:19" ht="14" hidden="1" x14ac:dyDescent="0.3">
      <c r="A84" s="103"/>
      <c r="B84" s="68"/>
      <c r="C84" s="68"/>
      <c r="D84" s="68"/>
      <c r="E84" s="68"/>
      <c r="F84" s="68"/>
      <c r="G84" s="68"/>
      <c r="H84" s="68"/>
      <c r="I84" s="68"/>
      <c r="J84" s="68"/>
      <c r="K84" s="68"/>
      <c r="L84" s="68"/>
      <c r="M84" s="68"/>
      <c r="N84" s="68"/>
      <c r="O84" s="68"/>
      <c r="P84" s="68"/>
      <c r="Q84" s="68"/>
      <c r="R84" s="68"/>
      <c r="S84" s="68"/>
    </row>
    <row r="85" spans="1:19" ht="14" hidden="1" x14ac:dyDescent="0.3">
      <c r="A85" s="103"/>
      <c r="B85" s="68"/>
      <c r="C85" s="68"/>
      <c r="D85" s="68"/>
      <c r="E85" s="68"/>
      <c r="F85" s="68"/>
      <c r="G85" s="68"/>
      <c r="H85" s="68"/>
      <c r="I85" s="68"/>
      <c r="J85" s="68"/>
      <c r="K85" s="68"/>
      <c r="L85" s="68"/>
      <c r="M85" s="68"/>
      <c r="N85" s="68"/>
      <c r="O85" s="68"/>
      <c r="P85" s="68"/>
      <c r="Q85" s="68"/>
      <c r="R85" s="68"/>
      <c r="S85" s="68"/>
    </row>
    <row r="86" spans="1:19" ht="14" hidden="1" x14ac:dyDescent="0.3">
      <c r="A86" s="103"/>
      <c r="B86" s="68"/>
      <c r="C86" s="68"/>
      <c r="D86" s="68"/>
      <c r="E86" s="68"/>
      <c r="F86" s="68"/>
      <c r="G86" s="68"/>
      <c r="H86" s="68"/>
      <c r="I86" s="68"/>
      <c r="J86" s="68"/>
      <c r="K86" s="68"/>
      <c r="L86" s="68"/>
      <c r="M86" s="68"/>
      <c r="N86" s="68"/>
      <c r="O86" s="68"/>
      <c r="P86" s="68"/>
      <c r="Q86" s="68"/>
      <c r="R86" s="68"/>
      <c r="S86" s="68"/>
    </row>
    <row r="87" spans="1:19" ht="14" hidden="1" x14ac:dyDescent="0.3">
      <c r="A87" s="103"/>
      <c r="B87" s="68"/>
      <c r="C87" s="68"/>
      <c r="D87" s="68"/>
      <c r="E87" s="68"/>
      <c r="F87" s="68"/>
      <c r="G87" s="68"/>
      <c r="H87" s="68"/>
      <c r="I87" s="68"/>
      <c r="J87" s="68"/>
      <c r="K87" s="68"/>
      <c r="L87" s="68"/>
      <c r="M87" s="68"/>
      <c r="N87" s="68"/>
      <c r="O87" s="68"/>
      <c r="P87" s="68"/>
      <c r="Q87" s="68"/>
      <c r="R87" s="68"/>
      <c r="S87" s="68"/>
    </row>
    <row r="88" spans="1:19" ht="14" hidden="1" x14ac:dyDescent="0.3">
      <c r="A88" s="103"/>
      <c r="B88" s="68"/>
      <c r="C88" s="68"/>
      <c r="D88" s="68"/>
      <c r="E88" s="68"/>
      <c r="F88" s="68"/>
      <c r="G88" s="68"/>
      <c r="H88" s="68"/>
      <c r="I88" s="68"/>
      <c r="J88" s="68"/>
      <c r="K88" s="68"/>
      <c r="L88" s="68"/>
      <c r="M88" s="68"/>
      <c r="N88" s="68"/>
      <c r="O88" s="68"/>
      <c r="P88" s="68"/>
      <c r="Q88" s="68"/>
      <c r="R88" s="68"/>
      <c r="S88" s="68"/>
    </row>
    <row r="89" spans="1:19" ht="14" hidden="1" x14ac:dyDescent="0.3">
      <c r="A89" s="103"/>
      <c r="B89" s="68"/>
      <c r="C89" s="68"/>
      <c r="D89" s="68"/>
      <c r="E89" s="68"/>
      <c r="F89" s="68"/>
      <c r="G89" s="68"/>
      <c r="H89" s="68"/>
      <c r="I89" s="68"/>
      <c r="J89" s="68"/>
      <c r="K89" s="68"/>
      <c r="L89" s="68"/>
      <c r="M89" s="68"/>
      <c r="N89" s="68"/>
      <c r="O89" s="68"/>
      <c r="P89" s="68"/>
      <c r="Q89" s="68"/>
      <c r="R89" s="68"/>
      <c r="S89" s="68"/>
    </row>
    <row r="90" spans="1:19" ht="14" hidden="1" x14ac:dyDescent="0.3">
      <c r="A90" s="103"/>
      <c r="B90" s="68"/>
      <c r="C90" s="68"/>
      <c r="D90" s="68"/>
      <c r="E90" s="68"/>
      <c r="F90" s="68"/>
      <c r="G90" s="68"/>
      <c r="H90" s="68"/>
      <c r="I90" s="68"/>
      <c r="J90" s="68"/>
      <c r="K90" s="68"/>
      <c r="L90" s="68"/>
      <c r="M90" s="68"/>
      <c r="N90" s="68"/>
      <c r="O90" s="68"/>
      <c r="P90" s="68"/>
      <c r="Q90" s="68"/>
      <c r="R90" s="68"/>
      <c r="S90" s="68"/>
    </row>
    <row r="91" spans="1:19" ht="14" hidden="1" x14ac:dyDescent="0.3">
      <c r="A91" s="103"/>
      <c r="B91" s="68"/>
      <c r="C91" s="68"/>
      <c r="D91" s="68"/>
      <c r="E91" s="68"/>
      <c r="F91" s="68"/>
      <c r="G91" s="68"/>
      <c r="H91" s="68"/>
      <c r="I91" s="68"/>
      <c r="J91" s="68"/>
      <c r="K91" s="68"/>
      <c r="L91" s="68"/>
      <c r="M91" s="68"/>
      <c r="N91" s="68"/>
      <c r="O91" s="68"/>
      <c r="P91" s="68"/>
      <c r="Q91" s="68"/>
      <c r="R91" s="68"/>
      <c r="S91" s="68"/>
    </row>
    <row r="92" spans="1:19" ht="14" hidden="1" x14ac:dyDescent="0.3">
      <c r="A92" s="103"/>
      <c r="B92" s="68"/>
      <c r="C92" s="68"/>
      <c r="D92" s="68"/>
      <c r="E92" s="68"/>
      <c r="F92" s="68"/>
      <c r="G92" s="68"/>
      <c r="H92" s="68"/>
      <c r="I92" s="68"/>
      <c r="J92" s="68"/>
      <c r="K92" s="68"/>
      <c r="L92" s="68"/>
      <c r="M92" s="68"/>
      <c r="N92" s="68"/>
      <c r="O92" s="68"/>
      <c r="P92" s="68"/>
      <c r="Q92" s="68"/>
      <c r="R92" s="68"/>
      <c r="S92" s="68"/>
    </row>
    <row r="93" spans="1:19" ht="14" hidden="1" x14ac:dyDescent="0.3">
      <c r="A93" s="103"/>
      <c r="B93" s="68"/>
      <c r="C93" s="68"/>
      <c r="D93" s="68"/>
      <c r="E93" s="68"/>
      <c r="F93" s="68"/>
      <c r="G93" s="68"/>
      <c r="H93" s="68"/>
      <c r="I93" s="68"/>
      <c r="J93" s="68"/>
      <c r="K93" s="68"/>
      <c r="L93" s="68"/>
      <c r="M93" s="68"/>
      <c r="N93" s="68"/>
      <c r="O93" s="68"/>
      <c r="P93" s="68"/>
      <c r="Q93" s="68"/>
      <c r="R93" s="68"/>
      <c r="S93" s="68"/>
    </row>
    <row r="94" spans="1:19" ht="14" hidden="1" x14ac:dyDescent="0.3">
      <c r="A94" s="103"/>
      <c r="B94" s="68"/>
      <c r="C94" s="68"/>
      <c r="D94" s="68"/>
      <c r="E94" s="68"/>
      <c r="F94" s="68"/>
      <c r="G94" s="68"/>
      <c r="H94" s="68"/>
      <c r="I94" s="68"/>
      <c r="J94" s="68"/>
      <c r="K94" s="68"/>
      <c r="L94" s="68"/>
      <c r="M94" s="68"/>
      <c r="N94" s="68"/>
      <c r="O94" s="68"/>
      <c r="P94" s="68"/>
      <c r="Q94" s="68"/>
      <c r="R94" s="68"/>
      <c r="S94" s="68"/>
    </row>
    <row r="95" spans="1:19" ht="14" hidden="1" x14ac:dyDescent="0.3">
      <c r="A95" s="103"/>
      <c r="B95" s="68"/>
      <c r="C95" s="68"/>
      <c r="D95" s="68"/>
      <c r="E95" s="68"/>
      <c r="F95" s="68"/>
      <c r="G95" s="68"/>
      <c r="H95" s="68"/>
      <c r="I95" s="68"/>
      <c r="J95" s="68"/>
      <c r="K95" s="68"/>
      <c r="L95" s="68"/>
      <c r="M95" s="68"/>
      <c r="N95" s="68"/>
      <c r="O95" s="68"/>
      <c r="P95" s="68"/>
      <c r="Q95" s="68"/>
      <c r="R95" s="68"/>
      <c r="S95" s="68"/>
    </row>
    <row r="96" spans="1:19" ht="14" hidden="1" x14ac:dyDescent="0.3">
      <c r="A96" s="103"/>
      <c r="B96" s="68"/>
      <c r="C96" s="68"/>
      <c r="D96" s="68"/>
      <c r="E96" s="68"/>
      <c r="F96" s="68"/>
      <c r="G96" s="68"/>
      <c r="H96" s="68"/>
      <c r="I96" s="68"/>
      <c r="J96" s="68"/>
      <c r="K96" s="68"/>
      <c r="L96" s="68"/>
      <c r="M96" s="68"/>
      <c r="N96" s="68"/>
      <c r="O96" s="68"/>
      <c r="P96" s="68"/>
      <c r="Q96" s="68"/>
      <c r="R96" s="68"/>
      <c r="S96" s="68"/>
    </row>
    <row r="97" spans="1:19" ht="14" hidden="1" x14ac:dyDescent="0.3">
      <c r="A97" s="103"/>
      <c r="B97" s="68"/>
      <c r="C97" s="68"/>
      <c r="D97" s="68"/>
      <c r="E97" s="68"/>
      <c r="F97" s="68"/>
      <c r="G97" s="68"/>
      <c r="H97" s="68"/>
      <c r="I97" s="68"/>
      <c r="J97" s="68"/>
      <c r="K97" s="68"/>
      <c r="L97" s="68"/>
      <c r="M97" s="68"/>
      <c r="N97" s="68"/>
      <c r="O97" s="68"/>
      <c r="P97" s="68"/>
      <c r="Q97" s="68"/>
      <c r="R97" s="68"/>
      <c r="S97" s="68"/>
    </row>
    <row r="98" spans="1:19" ht="14" hidden="1" x14ac:dyDescent="0.3">
      <c r="A98" s="103"/>
      <c r="B98" s="68"/>
      <c r="C98" s="68"/>
      <c r="D98" s="68"/>
      <c r="E98" s="68"/>
      <c r="F98" s="68"/>
      <c r="G98" s="68"/>
      <c r="H98" s="68"/>
      <c r="I98" s="68"/>
      <c r="J98" s="68"/>
      <c r="K98" s="68"/>
      <c r="L98" s="68"/>
      <c r="M98" s="68"/>
      <c r="N98" s="68"/>
      <c r="O98" s="68"/>
      <c r="P98" s="68"/>
      <c r="Q98" s="68"/>
      <c r="R98" s="68"/>
      <c r="S98" s="68"/>
    </row>
    <row r="99" spans="1:19" ht="14" hidden="1" x14ac:dyDescent="0.3">
      <c r="A99" s="103"/>
      <c r="B99" s="68"/>
      <c r="C99" s="68"/>
      <c r="D99" s="68"/>
      <c r="E99" s="68"/>
      <c r="F99" s="68"/>
      <c r="G99" s="68"/>
      <c r="H99" s="68"/>
      <c r="I99" s="68"/>
      <c r="J99" s="68"/>
      <c r="K99" s="68"/>
      <c r="L99" s="68"/>
      <c r="M99" s="68"/>
      <c r="N99" s="68"/>
      <c r="O99" s="68"/>
      <c r="P99" s="68"/>
      <c r="Q99" s="68"/>
      <c r="R99" s="68"/>
      <c r="S99" s="68"/>
    </row>
    <row r="100" spans="1:19" ht="14" hidden="1" x14ac:dyDescent="0.3">
      <c r="A100" s="103"/>
      <c r="B100" s="68"/>
      <c r="C100" s="68"/>
      <c r="D100" s="68"/>
      <c r="E100" s="68"/>
      <c r="F100" s="68"/>
      <c r="G100" s="68"/>
      <c r="H100" s="68"/>
      <c r="I100" s="68"/>
      <c r="J100" s="68"/>
      <c r="K100" s="68"/>
      <c r="L100" s="68"/>
      <c r="M100" s="68"/>
      <c r="N100" s="68"/>
      <c r="O100" s="68"/>
      <c r="P100" s="68"/>
      <c r="Q100" s="68"/>
      <c r="R100" s="68"/>
      <c r="S100" s="68"/>
    </row>
    <row r="101" spans="1:19" ht="14" hidden="1" x14ac:dyDescent="0.3">
      <c r="A101" s="103"/>
      <c r="B101" s="68"/>
      <c r="C101" s="68"/>
      <c r="D101" s="68"/>
      <c r="E101" s="68"/>
      <c r="F101" s="68"/>
      <c r="G101" s="68"/>
      <c r="H101" s="68"/>
      <c r="I101" s="68"/>
      <c r="J101" s="68"/>
      <c r="K101" s="68"/>
      <c r="L101" s="68"/>
      <c r="M101" s="68"/>
      <c r="N101" s="68"/>
      <c r="O101" s="68"/>
      <c r="P101" s="68"/>
      <c r="Q101" s="68"/>
      <c r="R101" s="68"/>
      <c r="S101" s="68"/>
    </row>
    <row r="102" spans="1:19" ht="14" hidden="1" x14ac:dyDescent="0.3">
      <c r="A102" s="103"/>
      <c r="B102" s="68"/>
      <c r="C102" s="68"/>
      <c r="D102" s="68"/>
      <c r="E102" s="68"/>
      <c r="F102" s="68"/>
      <c r="G102" s="68"/>
      <c r="H102" s="68"/>
      <c r="I102" s="68"/>
      <c r="J102" s="68"/>
      <c r="K102" s="68"/>
      <c r="L102" s="68"/>
      <c r="M102" s="68"/>
      <c r="N102" s="68"/>
      <c r="O102" s="68"/>
      <c r="P102" s="68"/>
      <c r="Q102" s="68"/>
      <c r="R102" s="68"/>
      <c r="S102" s="68"/>
    </row>
    <row r="103" spans="1:19" ht="14" hidden="1" x14ac:dyDescent="0.3">
      <c r="A103" s="103"/>
      <c r="B103" s="68"/>
      <c r="C103" s="68"/>
      <c r="D103" s="68"/>
      <c r="E103" s="68"/>
      <c r="F103" s="68"/>
      <c r="G103" s="68"/>
      <c r="H103" s="68"/>
      <c r="I103" s="68"/>
      <c r="J103" s="68"/>
      <c r="K103" s="68"/>
      <c r="L103" s="68"/>
      <c r="M103" s="68"/>
      <c r="N103" s="68"/>
      <c r="O103" s="68"/>
      <c r="P103" s="68"/>
      <c r="Q103" s="68"/>
      <c r="R103" s="68"/>
      <c r="S103" s="68"/>
    </row>
    <row r="104" spans="1:19" ht="14" hidden="1" x14ac:dyDescent="0.3">
      <c r="A104" s="103"/>
      <c r="B104" s="68"/>
      <c r="C104" s="68"/>
      <c r="D104" s="68"/>
      <c r="E104" s="68"/>
      <c r="F104" s="68"/>
      <c r="G104" s="68"/>
      <c r="H104" s="68"/>
      <c r="I104" s="68"/>
      <c r="J104" s="68"/>
      <c r="K104" s="68"/>
      <c r="L104" s="68"/>
      <c r="M104" s="68"/>
      <c r="N104" s="68"/>
      <c r="O104" s="68"/>
      <c r="P104" s="68"/>
      <c r="Q104" s="68"/>
      <c r="R104" s="68"/>
      <c r="S104" s="68"/>
    </row>
    <row r="105" spans="1:19" ht="14" hidden="1" x14ac:dyDescent="0.3">
      <c r="A105" s="103"/>
      <c r="B105" s="68"/>
      <c r="C105" s="68"/>
      <c r="D105" s="68"/>
      <c r="E105" s="68"/>
      <c r="F105" s="68"/>
      <c r="G105" s="68"/>
      <c r="H105" s="68"/>
      <c r="I105" s="68"/>
      <c r="J105" s="68"/>
      <c r="K105" s="68"/>
      <c r="L105" s="68"/>
      <c r="M105" s="68"/>
      <c r="N105" s="68"/>
      <c r="O105" s="68"/>
      <c r="P105" s="68"/>
      <c r="Q105" s="68"/>
      <c r="R105" s="68"/>
      <c r="S105" s="68"/>
    </row>
    <row r="106" spans="1:19" ht="14" hidden="1" x14ac:dyDescent="0.3">
      <c r="A106" s="103"/>
      <c r="B106" s="68"/>
      <c r="C106" s="68"/>
      <c r="D106" s="68"/>
      <c r="E106" s="68"/>
      <c r="F106" s="68"/>
      <c r="G106" s="68"/>
      <c r="H106" s="68"/>
      <c r="I106" s="68"/>
      <c r="J106" s="68"/>
      <c r="K106" s="68"/>
      <c r="L106" s="68"/>
      <c r="M106" s="68"/>
      <c r="N106" s="68"/>
      <c r="O106" s="68"/>
      <c r="P106" s="68"/>
      <c r="Q106" s="68"/>
      <c r="R106" s="68"/>
      <c r="S106" s="68"/>
    </row>
    <row r="107" spans="1:19" ht="14" hidden="1" x14ac:dyDescent="0.3">
      <c r="A107" s="103"/>
      <c r="B107" s="68"/>
      <c r="C107" s="68"/>
      <c r="D107" s="68"/>
      <c r="E107" s="68"/>
      <c r="F107" s="68"/>
      <c r="G107" s="68"/>
      <c r="H107" s="68"/>
      <c r="I107" s="68"/>
      <c r="J107" s="68"/>
      <c r="K107" s="68"/>
      <c r="L107" s="68"/>
      <c r="M107" s="68"/>
      <c r="N107" s="68"/>
      <c r="O107" s="68"/>
      <c r="P107" s="68"/>
      <c r="Q107" s="68"/>
      <c r="R107" s="68"/>
      <c r="S107" s="68"/>
    </row>
    <row r="108" spans="1:19" ht="14" hidden="1" x14ac:dyDescent="0.3">
      <c r="A108" s="103"/>
      <c r="B108" s="68"/>
      <c r="C108" s="68"/>
      <c r="D108" s="68"/>
      <c r="E108" s="68"/>
      <c r="F108" s="68"/>
      <c r="G108" s="68"/>
      <c r="H108" s="68"/>
      <c r="I108" s="68"/>
      <c r="J108" s="68"/>
      <c r="K108" s="68"/>
      <c r="L108" s="68"/>
      <c r="M108" s="68"/>
      <c r="N108" s="68"/>
      <c r="O108" s="68"/>
      <c r="P108" s="68"/>
      <c r="Q108" s="68"/>
      <c r="R108" s="68"/>
      <c r="S108" s="68"/>
    </row>
    <row r="109" spans="1:19" ht="14" hidden="1" x14ac:dyDescent="0.3">
      <c r="A109" s="103"/>
      <c r="B109" s="68"/>
      <c r="C109" s="68"/>
      <c r="D109" s="68"/>
      <c r="E109" s="68"/>
      <c r="F109" s="68"/>
      <c r="G109" s="68"/>
      <c r="H109" s="68"/>
      <c r="I109" s="68"/>
      <c r="J109" s="68"/>
      <c r="K109" s="68"/>
      <c r="L109" s="68"/>
      <c r="M109" s="68"/>
      <c r="N109" s="68"/>
      <c r="O109" s="68"/>
      <c r="P109" s="68"/>
      <c r="Q109" s="68"/>
      <c r="R109" s="68"/>
      <c r="S109" s="68"/>
    </row>
    <row r="110" spans="1:19" ht="14" hidden="1" x14ac:dyDescent="0.3">
      <c r="A110" s="103"/>
      <c r="B110" s="68"/>
      <c r="C110" s="68"/>
      <c r="D110" s="68"/>
      <c r="E110" s="68"/>
      <c r="F110" s="68"/>
      <c r="G110" s="68"/>
      <c r="H110" s="68"/>
      <c r="I110" s="68"/>
      <c r="J110" s="68"/>
      <c r="K110" s="68"/>
      <c r="L110" s="68"/>
      <c r="M110" s="68"/>
      <c r="N110" s="68"/>
      <c r="O110" s="68"/>
      <c r="P110" s="68"/>
      <c r="Q110" s="68"/>
      <c r="R110" s="68"/>
      <c r="S110" s="68"/>
    </row>
    <row r="111" spans="1:19" ht="14" hidden="1" x14ac:dyDescent="0.3">
      <c r="A111" s="103"/>
      <c r="B111" s="68"/>
      <c r="C111" s="68"/>
      <c r="D111" s="68"/>
      <c r="E111" s="68"/>
      <c r="F111" s="68"/>
      <c r="G111" s="68"/>
      <c r="H111" s="68"/>
      <c r="I111" s="68"/>
      <c r="J111" s="68"/>
      <c r="K111" s="68"/>
      <c r="L111" s="68"/>
      <c r="M111" s="68"/>
      <c r="N111" s="68"/>
      <c r="O111" s="68"/>
      <c r="P111" s="68"/>
      <c r="Q111" s="68"/>
      <c r="R111" s="68"/>
      <c r="S111" s="68"/>
    </row>
    <row r="112" spans="1:19" ht="14" hidden="1" x14ac:dyDescent="0.3">
      <c r="A112" s="103"/>
      <c r="B112" s="68"/>
      <c r="C112" s="68"/>
      <c r="D112" s="68"/>
      <c r="E112" s="68"/>
      <c r="F112" s="68"/>
      <c r="G112" s="68"/>
      <c r="H112" s="68"/>
      <c r="I112" s="68"/>
      <c r="J112" s="68"/>
      <c r="K112" s="68"/>
      <c r="L112" s="68"/>
      <c r="M112" s="68"/>
      <c r="N112" s="68"/>
      <c r="O112" s="68"/>
      <c r="P112" s="68"/>
      <c r="Q112" s="68"/>
      <c r="R112" s="68"/>
      <c r="S112" s="68"/>
    </row>
    <row r="113" spans="1:19" ht="14" hidden="1" x14ac:dyDescent="0.3">
      <c r="A113" s="103"/>
      <c r="B113" s="68"/>
      <c r="C113" s="68"/>
      <c r="D113" s="68"/>
      <c r="E113" s="68"/>
      <c r="F113" s="68"/>
      <c r="G113" s="68"/>
      <c r="H113" s="68"/>
      <c r="I113" s="68"/>
      <c r="J113" s="68"/>
      <c r="K113" s="68"/>
      <c r="L113" s="68"/>
      <c r="M113" s="68"/>
      <c r="N113" s="68"/>
      <c r="O113" s="68"/>
      <c r="P113" s="68"/>
      <c r="Q113" s="68"/>
      <c r="R113" s="68"/>
      <c r="S113" s="68"/>
    </row>
    <row r="114" spans="1:19" ht="14" hidden="1" x14ac:dyDescent="0.3">
      <c r="A114" s="103"/>
      <c r="B114" s="68"/>
      <c r="C114" s="68"/>
      <c r="D114" s="68"/>
      <c r="E114" s="68"/>
      <c r="F114" s="68"/>
      <c r="G114" s="68"/>
      <c r="H114" s="68"/>
      <c r="I114" s="68"/>
      <c r="J114" s="68"/>
      <c r="K114" s="68"/>
      <c r="L114" s="68"/>
      <c r="M114" s="68"/>
      <c r="N114" s="68"/>
      <c r="O114" s="68"/>
      <c r="P114" s="68"/>
      <c r="Q114" s="68"/>
      <c r="R114" s="68"/>
      <c r="S114" s="68"/>
    </row>
    <row r="115" spans="1:19" ht="14" hidden="1" x14ac:dyDescent="0.3">
      <c r="A115" s="103"/>
      <c r="B115" s="68"/>
      <c r="C115" s="68"/>
      <c r="D115" s="68"/>
      <c r="E115" s="68"/>
      <c r="F115" s="68"/>
      <c r="G115" s="68"/>
      <c r="H115" s="68"/>
      <c r="I115" s="68"/>
      <c r="J115" s="68"/>
      <c r="K115" s="68"/>
      <c r="L115" s="68"/>
      <c r="M115" s="68"/>
      <c r="N115" s="68"/>
      <c r="O115" s="68"/>
      <c r="P115" s="68"/>
      <c r="Q115" s="68"/>
      <c r="R115" s="68"/>
      <c r="S115" s="68"/>
    </row>
    <row r="116" spans="1:19" ht="14" hidden="1" x14ac:dyDescent="0.3">
      <c r="A116" s="103"/>
      <c r="B116" s="68"/>
      <c r="C116" s="68"/>
      <c r="D116" s="68"/>
      <c r="E116" s="68"/>
      <c r="F116" s="68"/>
      <c r="G116" s="68"/>
      <c r="H116" s="68"/>
      <c r="I116" s="68"/>
      <c r="J116" s="68"/>
      <c r="K116" s="68"/>
      <c r="L116" s="68"/>
      <c r="M116" s="68"/>
      <c r="N116" s="68"/>
      <c r="O116" s="68"/>
      <c r="P116" s="68"/>
      <c r="Q116" s="68"/>
      <c r="R116" s="68"/>
      <c r="S116" s="68"/>
    </row>
    <row r="117" spans="1:19" ht="14" hidden="1" x14ac:dyDescent="0.3">
      <c r="A117" s="103"/>
      <c r="B117" s="68"/>
      <c r="C117" s="68"/>
      <c r="D117" s="68"/>
      <c r="E117" s="68"/>
      <c r="F117" s="68"/>
      <c r="G117" s="68"/>
      <c r="H117" s="68"/>
      <c r="I117" s="68"/>
      <c r="J117" s="68"/>
      <c r="K117" s="68"/>
      <c r="L117" s="68"/>
      <c r="M117" s="68"/>
      <c r="N117" s="68"/>
      <c r="O117" s="68"/>
      <c r="P117" s="68"/>
      <c r="Q117" s="68"/>
      <c r="R117" s="68"/>
      <c r="S117" s="68"/>
    </row>
    <row r="118" spans="1:19" ht="14" hidden="1" x14ac:dyDescent="0.3">
      <c r="A118" s="103"/>
      <c r="B118" s="68"/>
      <c r="C118" s="68"/>
      <c r="D118" s="68"/>
      <c r="E118" s="68"/>
      <c r="F118" s="68"/>
      <c r="G118" s="68"/>
      <c r="H118" s="68"/>
      <c r="I118" s="68"/>
      <c r="J118" s="68"/>
      <c r="K118" s="68"/>
      <c r="L118" s="68"/>
      <c r="M118" s="68"/>
      <c r="N118" s="68"/>
      <c r="O118" s="68"/>
      <c r="P118" s="68"/>
      <c r="Q118" s="68"/>
      <c r="R118" s="68"/>
      <c r="S118" s="68"/>
    </row>
    <row r="119" spans="1:19" ht="14" hidden="1" x14ac:dyDescent="0.3">
      <c r="A119" s="103"/>
      <c r="B119" s="68"/>
      <c r="C119" s="68"/>
      <c r="D119" s="68"/>
      <c r="E119" s="68"/>
      <c r="F119" s="68"/>
      <c r="G119" s="68"/>
      <c r="H119" s="68"/>
      <c r="I119" s="68"/>
      <c r="J119" s="68"/>
      <c r="K119" s="68"/>
      <c r="L119" s="68"/>
      <c r="M119" s="68"/>
      <c r="N119" s="68"/>
      <c r="O119" s="68"/>
      <c r="P119" s="68"/>
      <c r="Q119" s="68"/>
      <c r="R119" s="68"/>
      <c r="S119" s="68"/>
    </row>
    <row r="120" spans="1:19" ht="14" hidden="1" x14ac:dyDescent="0.3">
      <c r="A120" s="103"/>
      <c r="B120" s="68"/>
      <c r="C120" s="68"/>
      <c r="D120" s="68"/>
      <c r="E120" s="68"/>
      <c r="F120" s="68"/>
      <c r="G120" s="68"/>
      <c r="H120" s="68"/>
      <c r="I120" s="68"/>
      <c r="J120" s="68"/>
      <c r="K120" s="68"/>
      <c r="L120" s="68"/>
      <c r="M120" s="68"/>
      <c r="N120" s="68"/>
      <c r="O120" s="68"/>
      <c r="P120" s="68"/>
      <c r="Q120" s="68"/>
      <c r="R120" s="68"/>
      <c r="S120" s="68"/>
    </row>
    <row r="121" spans="1:19" ht="14" hidden="1" x14ac:dyDescent="0.3">
      <c r="A121" s="103"/>
      <c r="B121" s="68"/>
      <c r="C121" s="68"/>
      <c r="D121" s="68"/>
      <c r="E121" s="68"/>
      <c r="F121" s="68"/>
      <c r="G121" s="68"/>
      <c r="H121" s="68"/>
      <c r="I121" s="68"/>
      <c r="J121" s="68"/>
      <c r="K121" s="68"/>
      <c r="L121" s="68"/>
      <c r="M121" s="68"/>
      <c r="N121" s="68"/>
      <c r="O121" s="68"/>
      <c r="P121" s="68"/>
      <c r="Q121" s="68"/>
      <c r="R121" s="68"/>
      <c r="S121" s="68"/>
    </row>
    <row r="122" spans="1:19" ht="14" hidden="1" x14ac:dyDescent="0.3">
      <c r="A122" s="103"/>
      <c r="B122" s="68"/>
      <c r="C122" s="68"/>
      <c r="D122" s="68"/>
      <c r="E122" s="68"/>
      <c r="F122" s="68"/>
      <c r="G122" s="68"/>
      <c r="H122" s="68"/>
      <c r="I122" s="68"/>
      <c r="J122" s="68"/>
      <c r="K122" s="68"/>
      <c r="L122" s="68"/>
      <c r="M122" s="68"/>
      <c r="N122" s="68"/>
      <c r="O122" s="68"/>
      <c r="P122" s="68"/>
      <c r="Q122" s="68"/>
      <c r="R122" s="68"/>
      <c r="S122" s="68"/>
    </row>
    <row r="123" spans="1:19" ht="14" hidden="1" x14ac:dyDescent="0.3">
      <c r="A123" s="103"/>
      <c r="B123" s="68"/>
      <c r="C123" s="68"/>
      <c r="D123" s="68"/>
      <c r="E123" s="68"/>
      <c r="F123" s="68"/>
      <c r="G123" s="68"/>
      <c r="H123" s="68"/>
      <c r="I123" s="68"/>
      <c r="J123" s="68"/>
      <c r="K123" s="68"/>
      <c r="L123" s="68"/>
      <c r="M123" s="68"/>
      <c r="N123" s="68"/>
      <c r="O123" s="68"/>
      <c r="P123" s="68"/>
      <c r="Q123" s="68"/>
      <c r="R123" s="68"/>
      <c r="S123" s="68"/>
    </row>
    <row r="124" spans="1:19" ht="14" hidden="1" x14ac:dyDescent="0.3">
      <c r="A124" s="103"/>
      <c r="B124" s="68"/>
      <c r="C124" s="68"/>
      <c r="D124" s="68"/>
      <c r="E124" s="68"/>
      <c r="F124" s="68"/>
      <c r="G124" s="68"/>
      <c r="H124" s="68"/>
      <c r="I124" s="68"/>
      <c r="J124" s="68"/>
      <c r="K124" s="68"/>
      <c r="L124" s="68"/>
      <c r="M124" s="68"/>
      <c r="N124" s="68"/>
      <c r="O124" s="68"/>
      <c r="P124" s="68"/>
      <c r="Q124" s="68"/>
      <c r="R124" s="68"/>
      <c r="S124" s="68"/>
    </row>
    <row r="125" spans="1:19" ht="14" hidden="1" x14ac:dyDescent="0.3">
      <c r="A125" s="103"/>
      <c r="B125" s="68"/>
      <c r="C125" s="68"/>
      <c r="D125" s="68"/>
      <c r="E125" s="68"/>
      <c r="F125" s="68"/>
      <c r="G125" s="68"/>
      <c r="H125" s="68"/>
      <c r="I125" s="68"/>
      <c r="J125" s="68"/>
      <c r="K125" s="68"/>
      <c r="L125" s="68"/>
      <c r="M125" s="68"/>
      <c r="N125" s="68"/>
      <c r="O125" s="68"/>
      <c r="P125" s="68"/>
      <c r="Q125" s="68"/>
      <c r="R125" s="68"/>
      <c r="S125" s="68"/>
    </row>
    <row r="126" spans="1:19" ht="14" hidden="1" x14ac:dyDescent="0.3">
      <c r="A126" s="103"/>
      <c r="B126" s="68"/>
      <c r="C126" s="68"/>
      <c r="D126" s="68"/>
      <c r="E126" s="68"/>
      <c r="F126" s="68"/>
      <c r="G126" s="68"/>
      <c r="H126" s="68"/>
      <c r="I126" s="68"/>
      <c r="J126" s="68"/>
      <c r="K126" s="68"/>
      <c r="L126" s="68"/>
      <c r="M126" s="68"/>
      <c r="N126" s="68"/>
      <c r="O126" s="68"/>
      <c r="P126" s="68"/>
      <c r="Q126" s="68"/>
      <c r="R126" s="68"/>
      <c r="S126" s="68"/>
    </row>
    <row r="127" spans="1:19" ht="14" hidden="1" x14ac:dyDescent="0.3">
      <c r="A127" s="103"/>
      <c r="B127" s="68"/>
      <c r="C127" s="68"/>
      <c r="D127" s="68"/>
      <c r="E127" s="68"/>
      <c r="F127" s="68"/>
      <c r="G127" s="68"/>
      <c r="H127" s="68"/>
      <c r="I127" s="68"/>
      <c r="J127" s="68"/>
      <c r="K127" s="68"/>
      <c r="L127" s="68"/>
      <c r="M127" s="68"/>
      <c r="N127" s="68"/>
      <c r="O127" s="68"/>
      <c r="P127" s="68"/>
      <c r="Q127" s="68"/>
      <c r="R127" s="68"/>
      <c r="S127" s="68"/>
    </row>
    <row r="128" spans="1:19" ht="14" hidden="1" x14ac:dyDescent="0.3">
      <c r="A128" s="103"/>
      <c r="B128" s="68"/>
      <c r="C128" s="68"/>
      <c r="D128" s="68"/>
      <c r="E128" s="68"/>
      <c r="F128" s="68"/>
      <c r="G128" s="68"/>
      <c r="H128" s="68"/>
      <c r="I128" s="68"/>
      <c r="J128" s="68"/>
      <c r="K128" s="68"/>
      <c r="L128" s="68"/>
      <c r="M128" s="68"/>
      <c r="N128" s="68"/>
      <c r="O128" s="68"/>
      <c r="P128" s="68"/>
      <c r="Q128" s="68"/>
      <c r="R128" s="68"/>
      <c r="S128" s="68"/>
    </row>
    <row r="129" spans="1:19" ht="14" hidden="1" x14ac:dyDescent="0.3">
      <c r="A129" s="103"/>
      <c r="B129" s="68"/>
      <c r="C129" s="68"/>
      <c r="D129" s="68"/>
      <c r="E129" s="68"/>
      <c r="F129" s="68"/>
      <c r="G129" s="68"/>
      <c r="H129" s="68"/>
      <c r="I129" s="68"/>
      <c r="J129" s="68"/>
      <c r="K129" s="68"/>
      <c r="L129" s="68"/>
      <c r="M129" s="68"/>
      <c r="N129" s="68"/>
      <c r="O129" s="68"/>
      <c r="P129" s="68"/>
      <c r="Q129" s="68"/>
      <c r="R129" s="68"/>
      <c r="S129" s="68"/>
    </row>
    <row r="130" spans="1:19" ht="14" hidden="1" x14ac:dyDescent="0.3">
      <c r="A130" s="103"/>
      <c r="B130" s="68"/>
      <c r="C130" s="68"/>
      <c r="D130" s="68"/>
      <c r="E130" s="68"/>
      <c r="F130" s="68"/>
      <c r="G130" s="68"/>
      <c r="H130" s="68"/>
      <c r="I130" s="68"/>
      <c r="J130" s="68"/>
      <c r="K130" s="68"/>
      <c r="L130" s="68"/>
      <c r="M130" s="68"/>
      <c r="N130" s="68"/>
      <c r="O130" s="68"/>
      <c r="P130" s="68"/>
      <c r="Q130" s="68"/>
      <c r="R130" s="68"/>
      <c r="S130" s="68"/>
    </row>
    <row r="131" spans="1:19" ht="14" hidden="1" x14ac:dyDescent="0.3">
      <c r="A131" s="103"/>
      <c r="B131" s="68"/>
      <c r="C131" s="68"/>
      <c r="D131" s="68"/>
      <c r="E131" s="68"/>
      <c r="F131" s="68"/>
      <c r="G131" s="68"/>
      <c r="H131" s="68"/>
      <c r="I131" s="68"/>
      <c r="J131" s="68"/>
      <c r="K131" s="68"/>
      <c r="L131" s="68"/>
      <c r="M131" s="68"/>
      <c r="N131" s="68"/>
      <c r="O131" s="68"/>
      <c r="P131" s="68"/>
      <c r="Q131" s="68"/>
      <c r="R131" s="68"/>
      <c r="S131" s="68"/>
    </row>
    <row r="132" spans="1:19" ht="14" hidden="1" x14ac:dyDescent="0.3">
      <c r="A132" s="103"/>
      <c r="B132" s="68"/>
      <c r="C132" s="68"/>
      <c r="D132" s="68"/>
      <c r="E132" s="68"/>
      <c r="F132" s="68"/>
      <c r="G132" s="68"/>
      <c r="H132" s="68"/>
      <c r="I132" s="68"/>
      <c r="J132" s="68"/>
      <c r="K132" s="68"/>
      <c r="L132" s="68"/>
      <c r="M132" s="68"/>
      <c r="N132" s="68"/>
      <c r="O132" s="68"/>
      <c r="P132" s="68"/>
      <c r="Q132" s="68"/>
      <c r="R132" s="68"/>
      <c r="S132" s="68"/>
    </row>
    <row r="133" spans="1:19" ht="14" hidden="1" x14ac:dyDescent="0.3">
      <c r="A133" s="103"/>
      <c r="B133" s="68"/>
      <c r="C133" s="68"/>
      <c r="D133" s="68"/>
      <c r="E133" s="68"/>
      <c r="F133" s="68"/>
      <c r="G133" s="68"/>
      <c r="H133" s="68"/>
      <c r="I133" s="68"/>
      <c r="J133" s="68"/>
      <c r="K133" s="68"/>
      <c r="L133" s="68"/>
      <c r="M133" s="68"/>
      <c r="N133" s="68"/>
      <c r="O133" s="68"/>
      <c r="P133" s="68"/>
      <c r="Q133" s="68"/>
      <c r="R133" s="68"/>
      <c r="S133" s="68"/>
    </row>
    <row r="134" spans="1:19" ht="14" hidden="1" x14ac:dyDescent="0.3">
      <c r="A134" s="103"/>
      <c r="B134" s="68"/>
      <c r="C134" s="68"/>
      <c r="D134" s="68"/>
      <c r="E134" s="68"/>
      <c r="F134" s="68"/>
      <c r="G134" s="68"/>
      <c r="H134" s="68"/>
      <c r="I134" s="68"/>
      <c r="J134" s="68"/>
      <c r="K134" s="68"/>
      <c r="L134" s="68"/>
      <c r="M134" s="68"/>
      <c r="N134" s="68"/>
      <c r="O134" s="68"/>
      <c r="P134" s="68"/>
      <c r="Q134" s="68"/>
      <c r="R134" s="68"/>
      <c r="S134" s="68"/>
    </row>
    <row r="135" spans="1:19" ht="14" hidden="1" x14ac:dyDescent="0.3">
      <c r="A135" s="103"/>
      <c r="B135" s="68"/>
      <c r="C135" s="68"/>
      <c r="D135" s="68"/>
      <c r="E135" s="68"/>
      <c r="F135" s="68"/>
      <c r="G135" s="68"/>
      <c r="H135" s="68"/>
      <c r="I135" s="68"/>
      <c r="J135" s="68"/>
      <c r="K135" s="68"/>
      <c r="L135" s="68"/>
      <c r="M135" s="68"/>
      <c r="N135" s="68"/>
      <c r="O135" s="68"/>
      <c r="P135" s="68"/>
      <c r="Q135" s="68"/>
      <c r="R135" s="68"/>
      <c r="S135" s="68"/>
    </row>
    <row r="136" spans="1:19" ht="14" hidden="1" x14ac:dyDescent="0.3">
      <c r="A136" s="103"/>
      <c r="B136" s="68"/>
      <c r="C136" s="68"/>
      <c r="D136" s="68"/>
      <c r="E136" s="68"/>
      <c r="F136" s="68"/>
      <c r="G136" s="68"/>
      <c r="H136" s="68"/>
      <c r="I136" s="68"/>
      <c r="J136" s="68"/>
      <c r="K136" s="68"/>
      <c r="L136" s="68"/>
      <c r="M136" s="68"/>
      <c r="N136" s="68"/>
      <c r="O136" s="68"/>
      <c r="P136" s="68"/>
      <c r="Q136" s="68"/>
      <c r="R136" s="68"/>
      <c r="S136" s="68"/>
    </row>
    <row r="137" spans="1:19" ht="14" hidden="1" x14ac:dyDescent="0.3">
      <c r="A137" s="103"/>
      <c r="B137" s="68"/>
      <c r="C137" s="68"/>
      <c r="D137" s="68"/>
      <c r="E137" s="68"/>
      <c r="F137" s="68"/>
      <c r="G137" s="68"/>
      <c r="H137" s="68"/>
      <c r="I137" s="68"/>
      <c r="J137" s="68"/>
      <c r="K137" s="68"/>
      <c r="L137" s="68"/>
      <c r="M137" s="68"/>
      <c r="N137" s="68"/>
      <c r="O137" s="68"/>
      <c r="P137" s="68"/>
      <c r="Q137" s="68"/>
      <c r="R137" s="68"/>
      <c r="S137" s="68"/>
    </row>
    <row r="138" spans="1:19" ht="14" hidden="1" x14ac:dyDescent="0.3">
      <c r="A138" s="103"/>
      <c r="B138" s="68"/>
      <c r="C138" s="68"/>
      <c r="D138" s="68"/>
      <c r="E138" s="68"/>
      <c r="F138" s="68"/>
      <c r="G138" s="68"/>
      <c r="H138" s="68"/>
      <c r="I138" s="68"/>
      <c r="J138" s="68"/>
      <c r="K138" s="68"/>
      <c r="L138" s="68"/>
      <c r="M138" s="68"/>
      <c r="N138" s="68"/>
      <c r="O138" s="68"/>
      <c r="P138" s="68"/>
      <c r="Q138" s="68"/>
      <c r="R138" s="68"/>
      <c r="S138" s="68"/>
    </row>
    <row r="139" spans="1:19" ht="14" hidden="1" x14ac:dyDescent="0.3">
      <c r="A139" s="103"/>
      <c r="B139" s="68"/>
      <c r="C139" s="68"/>
      <c r="D139" s="68"/>
      <c r="E139" s="68"/>
      <c r="F139" s="68"/>
      <c r="G139" s="68"/>
      <c r="H139" s="68"/>
      <c r="I139" s="68"/>
      <c r="J139" s="68"/>
      <c r="K139" s="68"/>
      <c r="L139" s="68"/>
      <c r="M139" s="68"/>
      <c r="N139" s="68"/>
      <c r="O139" s="68"/>
      <c r="P139" s="68"/>
      <c r="Q139" s="68"/>
      <c r="R139" s="68"/>
      <c r="S139" s="68"/>
    </row>
    <row r="140" spans="1:19" ht="14" hidden="1" x14ac:dyDescent="0.3">
      <c r="A140" s="103"/>
      <c r="B140" s="68"/>
      <c r="C140" s="68"/>
      <c r="D140" s="68"/>
      <c r="E140" s="68"/>
      <c r="F140" s="68"/>
      <c r="G140" s="68"/>
      <c r="H140" s="68"/>
      <c r="I140" s="68"/>
      <c r="J140" s="68"/>
      <c r="K140" s="68"/>
      <c r="L140" s="68"/>
      <c r="M140" s="68"/>
      <c r="N140" s="68"/>
      <c r="O140" s="68"/>
      <c r="P140" s="68"/>
      <c r="Q140" s="68"/>
      <c r="R140" s="68"/>
      <c r="S140" s="68"/>
    </row>
    <row r="141" spans="1:19" ht="14" hidden="1" x14ac:dyDescent="0.3">
      <c r="A141" s="103"/>
      <c r="B141" s="68"/>
      <c r="C141" s="68"/>
      <c r="D141" s="68"/>
      <c r="E141" s="68"/>
      <c r="F141" s="68"/>
      <c r="G141" s="68"/>
      <c r="H141" s="68"/>
      <c r="I141" s="68"/>
      <c r="J141" s="68"/>
      <c r="K141" s="68"/>
      <c r="L141" s="68"/>
      <c r="M141" s="68"/>
      <c r="N141" s="68"/>
      <c r="O141" s="68"/>
      <c r="P141" s="68"/>
      <c r="Q141" s="68"/>
      <c r="R141" s="68"/>
      <c r="S141" s="68"/>
    </row>
    <row r="142" spans="1:19" ht="14" hidden="1" x14ac:dyDescent="0.3">
      <c r="A142" s="103"/>
      <c r="B142" s="68"/>
      <c r="C142" s="68"/>
      <c r="D142" s="68"/>
      <c r="E142" s="68"/>
      <c r="F142" s="68"/>
      <c r="G142" s="68"/>
      <c r="H142" s="68"/>
      <c r="I142" s="68"/>
      <c r="J142" s="68"/>
      <c r="K142" s="68"/>
      <c r="L142" s="68"/>
      <c r="M142" s="68"/>
      <c r="N142" s="68"/>
      <c r="O142" s="68"/>
      <c r="P142" s="68"/>
      <c r="Q142" s="68"/>
      <c r="R142" s="68"/>
      <c r="S142" s="68"/>
    </row>
    <row r="143" spans="1:19" ht="14" hidden="1" x14ac:dyDescent="0.3">
      <c r="A143" s="103"/>
      <c r="B143" s="68"/>
      <c r="C143" s="68"/>
      <c r="D143" s="68"/>
      <c r="E143" s="68"/>
      <c r="F143" s="68"/>
      <c r="G143" s="68"/>
      <c r="H143" s="68"/>
      <c r="I143" s="68"/>
      <c r="J143" s="68"/>
      <c r="K143" s="68"/>
      <c r="L143" s="68"/>
      <c r="M143" s="68"/>
      <c r="N143" s="68"/>
      <c r="O143" s="68"/>
      <c r="P143" s="68"/>
      <c r="Q143" s="68"/>
      <c r="R143" s="68"/>
      <c r="S143" s="68"/>
    </row>
    <row r="144" spans="1:19" ht="14" hidden="1" x14ac:dyDescent="0.3">
      <c r="A144" s="103"/>
      <c r="B144" s="68"/>
      <c r="C144" s="68"/>
      <c r="D144" s="68"/>
      <c r="E144" s="68"/>
      <c r="F144" s="68"/>
      <c r="G144" s="68"/>
      <c r="H144" s="68"/>
      <c r="I144" s="68"/>
      <c r="J144" s="68"/>
      <c r="K144" s="68"/>
      <c r="L144" s="68"/>
      <c r="M144" s="68"/>
      <c r="N144" s="68"/>
      <c r="O144" s="68"/>
      <c r="P144" s="68"/>
      <c r="Q144" s="68"/>
      <c r="R144" s="68"/>
      <c r="S144" s="68"/>
    </row>
    <row r="145" spans="1:19" ht="14" hidden="1" x14ac:dyDescent="0.3">
      <c r="A145" s="103"/>
      <c r="B145" s="68"/>
      <c r="C145" s="68"/>
      <c r="D145" s="68"/>
      <c r="E145" s="68"/>
      <c r="F145" s="68"/>
      <c r="G145" s="68"/>
      <c r="H145" s="68"/>
      <c r="I145" s="68"/>
      <c r="J145" s="68"/>
      <c r="K145" s="68"/>
      <c r="L145" s="68"/>
      <c r="M145" s="68"/>
      <c r="N145" s="68"/>
      <c r="O145" s="68"/>
      <c r="P145" s="68"/>
      <c r="Q145" s="68"/>
      <c r="R145" s="68"/>
      <c r="S145" s="68"/>
    </row>
    <row r="146" spans="1:19" ht="14" hidden="1" x14ac:dyDescent="0.3">
      <c r="A146" s="103"/>
      <c r="B146" s="68"/>
      <c r="C146" s="68"/>
      <c r="D146" s="68"/>
      <c r="E146" s="68"/>
      <c r="F146" s="68"/>
      <c r="G146" s="68"/>
      <c r="H146" s="68"/>
      <c r="I146" s="68"/>
      <c r="J146" s="68"/>
      <c r="K146" s="68"/>
      <c r="L146" s="68"/>
      <c r="M146" s="68"/>
      <c r="N146" s="68"/>
      <c r="O146" s="68"/>
      <c r="P146" s="68"/>
      <c r="Q146" s="68"/>
      <c r="R146" s="68"/>
      <c r="S146" s="68"/>
    </row>
    <row r="147" spans="1:19" ht="14" hidden="1" x14ac:dyDescent="0.3">
      <c r="A147" s="103"/>
      <c r="B147" s="68"/>
      <c r="C147" s="68"/>
      <c r="D147" s="68"/>
      <c r="E147" s="68"/>
      <c r="F147" s="68"/>
      <c r="G147" s="68"/>
      <c r="H147" s="68"/>
      <c r="I147" s="68"/>
      <c r="J147" s="68"/>
      <c r="K147" s="68"/>
      <c r="L147" s="68"/>
      <c r="M147" s="68"/>
      <c r="N147" s="68"/>
      <c r="O147" s="68"/>
      <c r="P147" s="68"/>
      <c r="Q147" s="68"/>
      <c r="R147" s="68"/>
      <c r="S147" s="68"/>
    </row>
    <row r="148" spans="1:19" ht="14" hidden="1" x14ac:dyDescent="0.3">
      <c r="A148" s="103"/>
      <c r="B148" s="68"/>
      <c r="C148" s="68"/>
      <c r="D148" s="68"/>
      <c r="E148" s="68"/>
      <c r="F148" s="68"/>
      <c r="G148" s="68"/>
      <c r="H148" s="68"/>
      <c r="I148" s="68"/>
      <c r="J148" s="68"/>
      <c r="K148" s="68"/>
      <c r="L148" s="68"/>
      <c r="M148" s="68"/>
      <c r="N148" s="68"/>
      <c r="O148" s="68"/>
      <c r="P148" s="68"/>
      <c r="Q148" s="68"/>
      <c r="R148" s="68"/>
      <c r="S148" s="68"/>
    </row>
    <row r="149" spans="1:19" ht="14" hidden="1" x14ac:dyDescent="0.3">
      <c r="A149" s="103"/>
      <c r="B149" s="68"/>
      <c r="C149" s="68"/>
      <c r="D149" s="68"/>
      <c r="E149" s="68"/>
      <c r="F149" s="68"/>
      <c r="G149" s="68"/>
      <c r="H149" s="68"/>
      <c r="I149" s="68"/>
      <c r="J149" s="68"/>
      <c r="K149" s="68"/>
      <c r="L149" s="68"/>
      <c r="M149" s="68"/>
      <c r="N149" s="68"/>
      <c r="O149" s="68"/>
      <c r="P149" s="68"/>
      <c r="Q149" s="68"/>
      <c r="R149" s="68"/>
      <c r="S149" s="68"/>
    </row>
    <row r="150" spans="1:19" ht="14" hidden="1" x14ac:dyDescent="0.3">
      <c r="A150" s="103"/>
      <c r="B150" s="68"/>
      <c r="C150" s="68"/>
      <c r="D150" s="68"/>
      <c r="E150" s="68"/>
      <c r="F150" s="68"/>
      <c r="G150" s="68"/>
      <c r="H150" s="68"/>
      <c r="I150" s="68"/>
      <c r="J150" s="68"/>
      <c r="K150" s="68"/>
      <c r="L150" s="68"/>
      <c r="M150" s="68"/>
      <c r="N150" s="68"/>
      <c r="O150" s="68"/>
      <c r="P150" s="68"/>
      <c r="Q150" s="68"/>
      <c r="R150" s="68"/>
      <c r="S150" s="68"/>
    </row>
    <row r="151" spans="1:19" ht="14" hidden="1" x14ac:dyDescent="0.3">
      <c r="A151" s="103"/>
      <c r="B151" s="68"/>
      <c r="C151" s="68"/>
      <c r="D151" s="68"/>
      <c r="E151" s="68"/>
      <c r="F151" s="68"/>
      <c r="G151" s="68"/>
      <c r="H151" s="68"/>
      <c r="I151" s="68"/>
      <c r="J151" s="68"/>
      <c r="K151" s="68"/>
      <c r="L151" s="68"/>
      <c r="M151" s="68"/>
      <c r="N151" s="68"/>
      <c r="O151" s="68"/>
      <c r="P151" s="68"/>
      <c r="Q151" s="68"/>
      <c r="R151" s="68"/>
      <c r="S151" s="68"/>
    </row>
    <row r="152" spans="1:19" ht="14" hidden="1" x14ac:dyDescent="0.3">
      <c r="A152" s="103"/>
      <c r="B152" s="68"/>
      <c r="C152" s="68"/>
      <c r="D152" s="68"/>
      <c r="E152" s="68"/>
      <c r="F152" s="68"/>
      <c r="G152" s="68"/>
      <c r="H152" s="68"/>
      <c r="I152" s="68"/>
      <c r="J152" s="68"/>
      <c r="K152" s="68"/>
      <c r="L152" s="68"/>
      <c r="M152" s="68"/>
      <c r="N152" s="68"/>
      <c r="O152" s="68"/>
      <c r="P152" s="68"/>
      <c r="Q152" s="68"/>
      <c r="R152" s="68"/>
      <c r="S152" s="68"/>
    </row>
    <row r="153" spans="1:19" ht="14" hidden="1" x14ac:dyDescent="0.3">
      <c r="A153" s="103"/>
      <c r="B153" s="68"/>
      <c r="C153" s="68"/>
      <c r="D153" s="68"/>
      <c r="E153" s="68"/>
      <c r="F153" s="68"/>
      <c r="G153" s="68"/>
      <c r="H153" s="68"/>
      <c r="I153" s="68"/>
      <c r="J153" s="68"/>
      <c r="K153" s="68"/>
      <c r="L153" s="68"/>
      <c r="M153" s="68"/>
      <c r="N153" s="68"/>
      <c r="O153" s="68"/>
      <c r="P153" s="68"/>
      <c r="Q153" s="68"/>
      <c r="R153" s="68"/>
      <c r="S153" s="68"/>
    </row>
    <row r="154" spans="1:19" ht="14" hidden="1" x14ac:dyDescent="0.3">
      <c r="A154" s="103"/>
      <c r="B154" s="68"/>
      <c r="C154" s="68"/>
      <c r="D154" s="68"/>
      <c r="E154" s="68"/>
      <c r="F154" s="68"/>
      <c r="G154" s="68"/>
      <c r="H154" s="68"/>
      <c r="I154" s="68"/>
      <c r="J154" s="68"/>
      <c r="K154" s="68"/>
      <c r="L154" s="68"/>
      <c r="M154" s="68"/>
      <c r="N154" s="68"/>
      <c r="O154" s="68"/>
      <c r="P154" s="68"/>
      <c r="Q154" s="68"/>
      <c r="R154" s="68"/>
      <c r="S154" s="68"/>
    </row>
    <row r="155" spans="1:19" ht="14" hidden="1" x14ac:dyDescent="0.3">
      <c r="A155" s="103"/>
      <c r="B155" s="68"/>
      <c r="C155" s="68"/>
      <c r="D155" s="68"/>
      <c r="E155" s="68"/>
      <c r="F155" s="68"/>
      <c r="G155" s="68"/>
      <c r="H155" s="68"/>
      <c r="I155" s="68"/>
      <c r="J155" s="68"/>
      <c r="K155" s="68"/>
      <c r="L155" s="68"/>
      <c r="M155" s="68"/>
      <c r="N155" s="68"/>
      <c r="O155" s="68"/>
      <c r="P155" s="68"/>
      <c r="Q155" s="68"/>
      <c r="R155" s="68"/>
      <c r="S155" s="68"/>
    </row>
    <row r="156" spans="1:19" ht="14" hidden="1" x14ac:dyDescent="0.3">
      <c r="A156" s="103"/>
      <c r="B156" s="68"/>
      <c r="C156" s="68"/>
      <c r="D156" s="68"/>
      <c r="E156" s="68"/>
      <c r="F156" s="68"/>
      <c r="G156" s="68"/>
      <c r="H156" s="68"/>
      <c r="I156" s="68"/>
      <c r="J156" s="68"/>
      <c r="K156" s="68"/>
      <c r="L156" s="68"/>
      <c r="M156" s="68"/>
      <c r="N156" s="68"/>
      <c r="O156" s="68"/>
      <c r="P156" s="68"/>
      <c r="Q156" s="68"/>
      <c r="R156" s="68"/>
      <c r="S156" s="68"/>
    </row>
    <row r="157" spans="1:19" ht="14" hidden="1" x14ac:dyDescent="0.3">
      <c r="A157" s="103"/>
      <c r="B157" s="68"/>
      <c r="C157" s="68"/>
      <c r="D157" s="68"/>
      <c r="E157" s="68"/>
      <c r="F157" s="68"/>
      <c r="G157" s="68"/>
      <c r="H157" s="68"/>
      <c r="I157" s="68"/>
      <c r="J157" s="68"/>
      <c r="K157" s="68"/>
      <c r="L157" s="68"/>
      <c r="M157" s="68"/>
      <c r="N157" s="68"/>
      <c r="O157" s="68"/>
      <c r="P157" s="68"/>
      <c r="Q157" s="68"/>
      <c r="R157" s="68"/>
      <c r="S157" s="68"/>
    </row>
    <row r="158" spans="1:19" ht="14" hidden="1" x14ac:dyDescent="0.3">
      <c r="A158" s="103"/>
      <c r="B158" s="68"/>
      <c r="C158" s="68"/>
      <c r="D158" s="68"/>
      <c r="E158" s="68"/>
      <c r="F158" s="68"/>
      <c r="G158" s="68"/>
      <c r="H158" s="68"/>
      <c r="I158" s="68"/>
      <c r="J158" s="68"/>
      <c r="K158" s="68"/>
      <c r="L158" s="68"/>
      <c r="M158" s="68"/>
      <c r="N158" s="68"/>
      <c r="O158" s="68"/>
      <c r="P158" s="68"/>
      <c r="Q158" s="68"/>
      <c r="R158" s="68"/>
      <c r="S158" s="68"/>
    </row>
    <row r="159" spans="1:19" ht="14" hidden="1" x14ac:dyDescent="0.3">
      <c r="A159" s="103"/>
      <c r="B159" s="68"/>
      <c r="C159" s="68"/>
      <c r="D159" s="68"/>
      <c r="E159" s="68"/>
      <c r="F159" s="68"/>
      <c r="G159" s="68"/>
      <c r="H159" s="68"/>
      <c r="I159" s="68"/>
      <c r="J159" s="68"/>
      <c r="K159" s="68"/>
      <c r="L159" s="68"/>
      <c r="M159" s="68"/>
      <c r="N159" s="68"/>
      <c r="O159" s="68"/>
      <c r="P159" s="68"/>
      <c r="Q159" s="68"/>
      <c r="R159" s="68"/>
      <c r="S159" s="68"/>
    </row>
    <row r="160" spans="1:19" ht="14" hidden="1" x14ac:dyDescent="0.3">
      <c r="A160" s="103"/>
      <c r="B160" s="68"/>
      <c r="C160" s="68"/>
      <c r="D160" s="68"/>
      <c r="E160" s="68"/>
      <c r="F160" s="68"/>
      <c r="G160" s="68"/>
      <c r="H160" s="68"/>
      <c r="I160" s="68"/>
      <c r="J160" s="68"/>
      <c r="K160" s="68"/>
      <c r="L160" s="68"/>
      <c r="M160" s="68"/>
      <c r="N160" s="68"/>
      <c r="O160" s="68"/>
      <c r="P160" s="68"/>
      <c r="Q160" s="68"/>
      <c r="R160" s="68"/>
      <c r="S160" s="68"/>
    </row>
    <row r="161" spans="1:19" ht="14" hidden="1" x14ac:dyDescent="0.3">
      <c r="A161" s="103"/>
      <c r="B161" s="68"/>
      <c r="C161" s="68"/>
      <c r="D161" s="68"/>
      <c r="E161" s="68"/>
      <c r="F161" s="68"/>
      <c r="G161" s="68"/>
      <c r="H161" s="68"/>
      <c r="I161" s="68"/>
      <c r="J161" s="68"/>
      <c r="K161" s="68"/>
      <c r="L161" s="68"/>
      <c r="M161" s="68"/>
      <c r="N161" s="68"/>
      <c r="O161" s="68"/>
      <c r="P161" s="68"/>
      <c r="Q161" s="68"/>
      <c r="R161" s="68"/>
      <c r="S161" s="68"/>
    </row>
    <row r="162" spans="1:19" ht="14" hidden="1" x14ac:dyDescent="0.3">
      <c r="A162" s="103"/>
      <c r="B162" s="68"/>
      <c r="C162" s="68"/>
      <c r="D162" s="68"/>
      <c r="E162" s="68"/>
      <c r="F162" s="68"/>
      <c r="G162" s="68"/>
      <c r="H162" s="68"/>
      <c r="I162" s="68"/>
      <c r="J162" s="68"/>
      <c r="K162" s="68"/>
      <c r="L162" s="68"/>
      <c r="M162" s="68"/>
      <c r="N162" s="68"/>
      <c r="O162" s="68"/>
      <c r="P162" s="68"/>
      <c r="Q162" s="68"/>
      <c r="R162" s="68"/>
      <c r="S162" s="68"/>
    </row>
    <row r="163" spans="1:19" ht="14" hidden="1" x14ac:dyDescent="0.3">
      <c r="A163" s="103"/>
      <c r="B163" s="68"/>
      <c r="C163" s="68"/>
      <c r="D163" s="68"/>
      <c r="E163" s="68"/>
      <c r="F163" s="68"/>
      <c r="G163" s="68"/>
      <c r="H163" s="68"/>
      <c r="I163" s="68"/>
      <c r="J163" s="68"/>
      <c r="K163" s="68"/>
      <c r="L163" s="68"/>
      <c r="M163" s="68"/>
      <c r="N163" s="68"/>
      <c r="O163" s="68"/>
      <c r="P163" s="68"/>
      <c r="Q163" s="68"/>
      <c r="R163" s="68"/>
      <c r="S163" s="68"/>
    </row>
    <row r="164" spans="1:19" ht="14" hidden="1" x14ac:dyDescent="0.3">
      <c r="A164" s="103"/>
      <c r="B164" s="68"/>
      <c r="C164" s="68"/>
      <c r="D164" s="68"/>
      <c r="E164" s="68"/>
      <c r="F164" s="68"/>
      <c r="G164" s="68"/>
      <c r="H164" s="68"/>
      <c r="I164" s="68"/>
      <c r="J164" s="68"/>
      <c r="K164" s="68"/>
      <c r="L164" s="68"/>
      <c r="M164" s="68"/>
      <c r="N164" s="68"/>
      <c r="O164" s="68"/>
      <c r="P164" s="68"/>
      <c r="Q164" s="68"/>
      <c r="R164" s="68"/>
      <c r="S164" s="68"/>
    </row>
    <row r="165" spans="1:19" ht="14" hidden="1" x14ac:dyDescent="0.3">
      <c r="A165" s="103"/>
      <c r="B165" s="68"/>
      <c r="C165" s="68"/>
      <c r="D165" s="68"/>
      <c r="E165" s="68"/>
      <c r="F165" s="68"/>
      <c r="G165" s="68"/>
      <c r="H165" s="68"/>
      <c r="I165" s="68"/>
      <c r="J165" s="68"/>
      <c r="K165" s="68"/>
      <c r="L165" s="68"/>
      <c r="M165" s="68"/>
      <c r="N165" s="68"/>
      <c r="O165" s="68"/>
      <c r="P165" s="68"/>
      <c r="Q165" s="68"/>
      <c r="R165" s="68"/>
      <c r="S165" s="68"/>
    </row>
    <row r="166" spans="1:19" ht="14" hidden="1" x14ac:dyDescent="0.3">
      <c r="A166" s="103"/>
      <c r="B166" s="68"/>
      <c r="C166" s="68"/>
      <c r="D166" s="68"/>
      <c r="E166" s="68"/>
      <c r="F166" s="68"/>
      <c r="G166" s="68"/>
      <c r="H166" s="68"/>
      <c r="I166" s="68"/>
      <c r="J166" s="68"/>
      <c r="K166" s="68"/>
      <c r="L166" s="68"/>
      <c r="M166" s="68"/>
      <c r="N166" s="68"/>
      <c r="O166" s="68"/>
      <c r="P166" s="68"/>
      <c r="Q166" s="68"/>
      <c r="R166" s="68"/>
      <c r="S166" s="68"/>
    </row>
    <row r="167" spans="1:19" ht="14" hidden="1" x14ac:dyDescent="0.3">
      <c r="A167" s="103"/>
      <c r="B167" s="68"/>
      <c r="C167" s="68"/>
      <c r="D167" s="68"/>
      <c r="E167" s="68"/>
      <c r="F167" s="68"/>
      <c r="G167" s="68"/>
      <c r="H167" s="68"/>
      <c r="I167" s="68"/>
      <c r="J167" s="68"/>
      <c r="K167" s="68"/>
      <c r="L167" s="68"/>
      <c r="M167" s="68"/>
      <c r="N167" s="68"/>
      <c r="O167" s="68"/>
      <c r="P167" s="68"/>
      <c r="Q167" s="68"/>
      <c r="R167" s="68"/>
      <c r="S167" s="68"/>
    </row>
    <row r="168" spans="1:19" ht="14" hidden="1" x14ac:dyDescent="0.3">
      <c r="A168" s="103"/>
      <c r="B168" s="68"/>
      <c r="C168" s="68"/>
      <c r="D168" s="68"/>
      <c r="E168" s="68"/>
      <c r="F168" s="68"/>
      <c r="G168" s="68"/>
      <c r="H168" s="68"/>
      <c r="I168" s="68"/>
      <c r="J168" s="68"/>
      <c r="K168" s="68"/>
      <c r="L168" s="68"/>
      <c r="M168" s="68"/>
      <c r="N168" s="68"/>
      <c r="O168" s="68"/>
      <c r="P168" s="68"/>
      <c r="Q168" s="68"/>
      <c r="R168" s="68"/>
      <c r="S168" s="68"/>
    </row>
    <row r="169" spans="1:19" ht="14" hidden="1" x14ac:dyDescent="0.3">
      <c r="A169" s="103"/>
      <c r="B169" s="68"/>
      <c r="C169" s="68"/>
      <c r="D169" s="68"/>
      <c r="E169" s="68"/>
      <c r="F169" s="68"/>
      <c r="G169" s="68"/>
      <c r="H169" s="68"/>
      <c r="I169" s="68"/>
      <c r="J169" s="68"/>
      <c r="K169" s="68"/>
      <c r="L169" s="68"/>
      <c r="M169" s="68"/>
      <c r="N169" s="68"/>
      <c r="O169" s="68"/>
      <c r="P169" s="68"/>
      <c r="Q169" s="68"/>
      <c r="R169" s="68"/>
      <c r="S169" s="68"/>
    </row>
    <row r="170" spans="1:19" ht="14" hidden="1" x14ac:dyDescent="0.3">
      <c r="A170" s="103"/>
      <c r="B170" s="68"/>
      <c r="C170" s="68"/>
      <c r="D170" s="68"/>
      <c r="E170" s="68"/>
      <c r="F170" s="68"/>
      <c r="G170" s="68"/>
      <c r="H170" s="68"/>
      <c r="I170" s="68"/>
      <c r="J170" s="68"/>
      <c r="K170" s="68"/>
      <c r="L170" s="68"/>
      <c r="M170" s="68"/>
      <c r="N170" s="68"/>
      <c r="O170" s="68"/>
      <c r="P170" s="68"/>
      <c r="Q170" s="68"/>
      <c r="R170" s="68"/>
      <c r="S170" s="68"/>
    </row>
    <row r="171" spans="1:19" ht="14" hidden="1" x14ac:dyDescent="0.3">
      <c r="A171" s="103"/>
      <c r="B171" s="68"/>
      <c r="C171" s="68"/>
      <c r="D171" s="68"/>
      <c r="E171" s="68"/>
      <c r="F171" s="68"/>
      <c r="G171" s="68"/>
      <c r="H171" s="68"/>
      <c r="I171" s="68"/>
      <c r="J171" s="68"/>
      <c r="K171" s="68"/>
      <c r="L171" s="68"/>
      <c r="M171" s="68"/>
      <c r="N171" s="68"/>
      <c r="O171" s="68"/>
      <c r="P171" s="68"/>
      <c r="Q171" s="68"/>
      <c r="R171" s="68"/>
      <c r="S171" s="68"/>
    </row>
    <row r="172" spans="1:19" ht="14" hidden="1" x14ac:dyDescent="0.3">
      <c r="A172" s="103"/>
      <c r="B172" s="68"/>
      <c r="C172" s="68"/>
      <c r="D172" s="68"/>
      <c r="E172" s="68"/>
      <c r="F172" s="68"/>
      <c r="G172" s="68"/>
      <c r="H172" s="68"/>
      <c r="I172" s="68"/>
      <c r="J172" s="68"/>
      <c r="K172" s="68"/>
      <c r="L172" s="68"/>
      <c r="M172" s="68"/>
      <c r="N172" s="68"/>
      <c r="O172" s="68"/>
      <c r="P172" s="68"/>
      <c r="Q172" s="68"/>
      <c r="R172" s="68"/>
      <c r="S172" s="68"/>
    </row>
    <row r="173" spans="1:19" ht="14" hidden="1" x14ac:dyDescent="0.3">
      <c r="A173" s="103"/>
      <c r="B173" s="68"/>
      <c r="C173" s="68"/>
      <c r="D173" s="68"/>
      <c r="E173" s="68"/>
      <c r="F173" s="68"/>
      <c r="G173" s="68"/>
      <c r="H173" s="68"/>
      <c r="I173" s="68"/>
      <c r="J173" s="68"/>
      <c r="K173" s="68"/>
      <c r="L173" s="68"/>
      <c r="M173" s="68"/>
      <c r="N173" s="68"/>
      <c r="O173" s="68"/>
      <c r="P173" s="68"/>
      <c r="Q173" s="68"/>
      <c r="R173" s="68"/>
      <c r="S173" s="68"/>
    </row>
    <row r="174" spans="1:19" ht="14" hidden="1" x14ac:dyDescent="0.3">
      <c r="A174" s="103"/>
      <c r="B174" s="68"/>
      <c r="C174" s="68"/>
      <c r="D174" s="68"/>
      <c r="E174" s="68"/>
      <c r="F174" s="68"/>
      <c r="G174" s="68"/>
      <c r="H174" s="68"/>
      <c r="I174" s="68"/>
      <c r="J174" s="68"/>
      <c r="K174" s="68"/>
      <c r="L174" s="68"/>
      <c r="M174" s="68"/>
      <c r="N174" s="68"/>
      <c r="O174" s="68"/>
      <c r="P174" s="68"/>
      <c r="Q174" s="68"/>
      <c r="R174" s="68"/>
      <c r="S174" s="68"/>
    </row>
    <row r="175" spans="1:19" ht="14" hidden="1" x14ac:dyDescent="0.3">
      <c r="A175" s="103"/>
      <c r="B175" s="68"/>
      <c r="C175" s="68"/>
      <c r="D175" s="68"/>
      <c r="E175" s="68"/>
      <c r="F175" s="68"/>
      <c r="G175" s="68"/>
      <c r="H175" s="68"/>
      <c r="I175" s="68"/>
      <c r="J175" s="68"/>
      <c r="K175" s="68"/>
      <c r="L175" s="68"/>
      <c r="M175" s="68"/>
      <c r="N175" s="68"/>
      <c r="O175" s="68"/>
      <c r="P175" s="68"/>
      <c r="Q175" s="68"/>
      <c r="R175" s="68"/>
      <c r="S175" s="68"/>
    </row>
    <row r="176" spans="1:19" ht="14" hidden="1" x14ac:dyDescent="0.3">
      <c r="A176" s="103"/>
      <c r="B176" s="68"/>
      <c r="C176" s="68"/>
      <c r="D176" s="68"/>
      <c r="E176" s="68"/>
      <c r="F176" s="68"/>
      <c r="G176" s="68"/>
      <c r="H176" s="68"/>
      <c r="I176" s="68"/>
      <c r="J176" s="68"/>
      <c r="K176" s="68"/>
      <c r="L176" s="68"/>
      <c r="M176" s="68"/>
      <c r="N176" s="68"/>
      <c r="O176" s="68"/>
      <c r="P176" s="68"/>
      <c r="Q176" s="68"/>
      <c r="R176" s="68"/>
      <c r="S176" s="68"/>
    </row>
    <row r="177" spans="1:19" ht="14" hidden="1" x14ac:dyDescent="0.3">
      <c r="A177" s="103"/>
      <c r="B177" s="68"/>
      <c r="C177" s="68"/>
      <c r="D177" s="68"/>
      <c r="E177" s="68"/>
      <c r="F177" s="68"/>
      <c r="G177" s="68"/>
      <c r="H177" s="68"/>
      <c r="I177" s="68"/>
      <c r="J177" s="68"/>
      <c r="K177" s="68"/>
      <c r="L177" s="68"/>
      <c r="M177" s="68"/>
      <c r="N177" s="68"/>
      <c r="O177" s="68"/>
      <c r="P177" s="68"/>
      <c r="Q177" s="68"/>
      <c r="R177" s="68"/>
      <c r="S177" s="68"/>
    </row>
    <row r="178" spans="1:19" ht="14" hidden="1" x14ac:dyDescent="0.3">
      <c r="A178" s="103"/>
      <c r="B178" s="68"/>
      <c r="C178" s="68"/>
      <c r="D178" s="68"/>
      <c r="E178" s="68"/>
      <c r="F178" s="68"/>
      <c r="G178" s="68"/>
      <c r="H178" s="68"/>
      <c r="I178" s="68"/>
      <c r="J178" s="68"/>
      <c r="K178" s="68"/>
      <c r="L178" s="68"/>
      <c r="M178" s="68"/>
      <c r="N178" s="68"/>
      <c r="O178" s="68"/>
      <c r="P178" s="68"/>
      <c r="Q178" s="68"/>
      <c r="R178" s="68"/>
      <c r="S178" s="68"/>
    </row>
    <row r="179" spans="1:19" ht="14" hidden="1" x14ac:dyDescent="0.3">
      <c r="A179" s="103"/>
      <c r="B179" s="68"/>
      <c r="C179" s="68"/>
      <c r="D179" s="68"/>
      <c r="E179" s="68"/>
      <c r="F179" s="68"/>
      <c r="G179" s="68"/>
      <c r="H179" s="68"/>
      <c r="I179" s="68"/>
      <c r="J179" s="68"/>
      <c r="K179" s="68"/>
      <c r="L179" s="68"/>
      <c r="M179" s="68"/>
      <c r="N179" s="68"/>
      <c r="O179" s="68"/>
      <c r="P179" s="68"/>
      <c r="Q179" s="68"/>
      <c r="R179" s="68"/>
      <c r="S179" s="68"/>
    </row>
    <row r="180" spans="1:19" ht="14" hidden="1" x14ac:dyDescent="0.3">
      <c r="A180" s="103"/>
      <c r="B180" s="68"/>
      <c r="C180" s="68"/>
      <c r="D180" s="68"/>
      <c r="E180" s="68"/>
      <c r="F180" s="68"/>
      <c r="G180" s="68"/>
      <c r="H180" s="68"/>
      <c r="I180" s="68"/>
      <c r="J180" s="68"/>
      <c r="K180" s="68"/>
      <c r="L180" s="68"/>
      <c r="M180" s="68"/>
      <c r="N180" s="68"/>
      <c r="O180" s="68"/>
      <c r="P180" s="68"/>
      <c r="Q180" s="68"/>
      <c r="R180" s="68"/>
      <c r="S180" s="68"/>
    </row>
    <row r="181" spans="1:19" ht="14" hidden="1" x14ac:dyDescent="0.3">
      <c r="A181" s="103"/>
      <c r="B181" s="68"/>
      <c r="C181" s="68"/>
      <c r="D181" s="68"/>
      <c r="E181" s="68"/>
      <c r="F181" s="68"/>
      <c r="G181" s="68"/>
      <c r="H181" s="68"/>
      <c r="I181" s="68"/>
      <c r="J181" s="68"/>
      <c r="K181" s="68"/>
      <c r="L181" s="68"/>
      <c r="M181" s="68"/>
      <c r="N181" s="68"/>
      <c r="O181" s="68"/>
      <c r="P181" s="68"/>
      <c r="Q181" s="68"/>
      <c r="R181" s="68"/>
      <c r="S181" s="68"/>
    </row>
    <row r="182" spans="1:19" ht="14" hidden="1" x14ac:dyDescent="0.3">
      <c r="A182" s="103"/>
      <c r="B182" s="68"/>
      <c r="C182" s="68"/>
      <c r="D182" s="68"/>
      <c r="E182" s="68"/>
      <c r="F182" s="68"/>
      <c r="G182" s="68"/>
      <c r="H182" s="68"/>
      <c r="I182" s="68"/>
      <c r="J182" s="68"/>
      <c r="K182" s="68"/>
      <c r="L182" s="68"/>
      <c r="M182" s="68"/>
      <c r="N182" s="68"/>
      <c r="O182" s="68"/>
      <c r="P182" s="68"/>
      <c r="Q182" s="68"/>
      <c r="R182" s="68"/>
      <c r="S182" s="68"/>
    </row>
    <row r="183" spans="1:19" ht="14" hidden="1" x14ac:dyDescent="0.3">
      <c r="A183" s="103"/>
      <c r="B183" s="68"/>
      <c r="C183" s="68"/>
      <c r="D183" s="68"/>
      <c r="E183" s="68"/>
      <c r="F183" s="68"/>
      <c r="G183" s="68"/>
      <c r="H183" s="68"/>
      <c r="I183" s="68"/>
      <c r="J183" s="68"/>
      <c r="K183" s="68"/>
      <c r="L183" s="68"/>
      <c r="M183" s="68"/>
      <c r="N183" s="68"/>
      <c r="O183" s="68"/>
      <c r="P183" s="68"/>
      <c r="Q183" s="68"/>
      <c r="R183" s="68"/>
      <c r="S183" s="68"/>
    </row>
    <row r="184" spans="1:19" ht="14" hidden="1" x14ac:dyDescent="0.3">
      <c r="A184" s="103"/>
      <c r="B184" s="68"/>
      <c r="C184" s="68"/>
      <c r="D184" s="68"/>
      <c r="E184" s="68"/>
      <c r="F184" s="68"/>
      <c r="G184" s="68"/>
      <c r="H184" s="68"/>
      <c r="I184" s="68"/>
      <c r="J184" s="68"/>
      <c r="K184" s="68"/>
      <c r="L184" s="68"/>
      <c r="M184" s="68"/>
      <c r="N184" s="68"/>
      <c r="O184" s="68"/>
      <c r="P184" s="68"/>
      <c r="Q184" s="68"/>
      <c r="R184" s="68"/>
      <c r="S184" s="68"/>
    </row>
    <row r="185" spans="1:19" ht="14" hidden="1" x14ac:dyDescent="0.3">
      <c r="A185" s="103"/>
      <c r="B185" s="68"/>
      <c r="C185" s="68"/>
      <c r="D185" s="68"/>
      <c r="E185" s="68"/>
      <c r="F185" s="68"/>
      <c r="G185" s="68"/>
      <c r="H185" s="68"/>
      <c r="I185" s="68"/>
      <c r="J185" s="68"/>
      <c r="K185" s="68"/>
      <c r="L185" s="68"/>
      <c r="M185" s="68"/>
      <c r="N185" s="68"/>
      <c r="O185" s="68"/>
      <c r="P185" s="68"/>
      <c r="Q185" s="68"/>
      <c r="R185" s="68"/>
      <c r="S185" s="68"/>
    </row>
    <row r="186" spans="1:19" ht="14" hidden="1" x14ac:dyDescent="0.3">
      <c r="A186" s="103"/>
      <c r="B186" s="68"/>
      <c r="C186" s="68"/>
      <c r="D186" s="68"/>
      <c r="E186" s="68"/>
      <c r="F186" s="68"/>
      <c r="G186" s="68"/>
      <c r="H186" s="68"/>
      <c r="I186" s="68"/>
      <c r="J186" s="68"/>
      <c r="K186" s="68"/>
      <c r="L186" s="68"/>
      <c r="M186" s="68"/>
      <c r="N186" s="68"/>
      <c r="O186" s="68"/>
      <c r="P186" s="68"/>
      <c r="Q186" s="68"/>
      <c r="R186" s="68"/>
      <c r="S186" s="68"/>
    </row>
    <row r="187" spans="1:19" ht="14" hidden="1" x14ac:dyDescent="0.3">
      <c r="A187" s="103"/>
      <c r="B187" s="68"/>
      <c r="C187" s="68"/>
      <c r="D187" s="68"/>
      <c r="E187" s="68"/>
      <c r="F187" s="68"/>
      <c r="G187" s="68"/>
      <c r="H187" s="68"/>
      <c r="I187" s="68"/>
      <c r="J187" s="68"/>
      <c r="K187" s="68"/>
      <c r="L187" s="68"/>
      <c r="M187" s="68"/>
      <c r="N187" s="68"/>
      <c r="O187" s="68"/>
      <c r="P187" s="68"/>
      <c r="Q187" s="68"/>
      <c r="R187" s="68"/>
      <c r="S187" s="68"/>
    </row>
    <row r="188" spans="1:19" ht="14" hidden="1" x14ac:dyDescent="0.3">
      <c r="A188" s="103"/>
      <c r="B188" s="68"/>
      <c r="C188" s="68"/>
      <c r="D188" s="68"/>
      <c r="E188" s="68"/>
      <c r="F188" s="68"/>
      <c r="G188" s="68"/>
      <c r="H188" s="68"/>
      <c r="I188" s="68"/>
      <c r="J188" s="68"/>
      <c r="K188" s="68"/>
      <c r="L188" s="68"/>
      <c r="M188" s="68"/>
      <c r="N188" s="68"/>
      <c r="O188" s="68"/>
      <c r="P188" s="68"/>
      <c r="Q188" s="68"/>
      <c r="R188" s="68"/>
      <c r="S188" s="68"/>
    </row>
    <row r="189" spans="1:19" ht="14" hidden="1" x14ac:dyDescent="0.3">
      <c r="A189" s="103"/>
      <c r="B189" s="68"/>
      <c r="C189" s="68"/>
      <c r="D189" s="68"/>
      <c r="E189" s="68"/>
      <c r="F189" s="68"/>
      <c r="G189" s="68"/>
      <c r="H189" s="68"/>
      <c r="I189" s="68"/>
      <c r="J189" s="68"/>
      <c r="K189" s="68"/>
      <c r="L189" s="68"/>
      <c r="M189" s="68"/>
      <c r="N189" s="68"/>
      <c r="O189" s="68"/>
      <c r="P189" s="68"/>
      <c r="Q189" s="68"/>
      <c r="R189" s="68"/>
      <c r="S189" s="68"/>
    </row>
    <row r="190" spans="1:19" ht="14" hidden="1" x14ac:dyDescent="0.3">
      <c r="A190" s="103"/>
      <c r="B190" s="68"/>
      <c r="C190" s="68"/>
      <c r="D190" s="68"/>
      <c r="E190" s="68"/>
      <c r="F190" s="68"/>
      <c r="G190" s="68"/>
      <c r="H190" s="68"/>
      <c r="I190" s="68"/>
      <c r="J190" s="68"/>
      <c r="K190" s="68"/>
      <c r="L190" s="68"/>
      <c r="M190" s="68"/>
      <c r="N190" s="68"/>
      <c r="O190" s="68"/>
      <c r="P190" s="68"/>
      <c r="Q190" s="68"/>
      <c r="R190" s="68"/>
      <c r="S190" s="68"/>
    </row>
    <row r="191" spans="1:19" ht="14" hidden="1" x14ac:dyDescent="0.3">
      <c r="A191" s="103"/>
      <c r="B191" s="68"/>
      <c r="C191" s="68"/>
      <c r="D191" s="68"/>
      <c r="E191" s="68"/>
      <c r="F191" s="68"/>
      <c r="G191" s="68"/>
      <c r="H191" s="68"/>
      <c r="I191" s="68"/>
      <c r="J191" s="68"/>
      <c r="K191" s="68"/>
      <c r="L191" s="68"/>
      <c r="M191" s="68"/>
      <c r="N191" s="68"/>
      <c r="O191" s="68"/>
      <c r="P191" s="68"/>
      <c r="Q191" s="68"/>
      <c r="R191" s="68"/>
      <c r="S191" s="68"/>
    </row>
    <row r="192" spans="1:19" ht="14" hidden="1" x14ac:dyDescent="0.3">
      <c r="A192" s="103"/>
      <c r="B192" s="68"/>
      <c r="C192" s="68"/>
      <c r="D192" s="68"/>
      <c r="E192" s="68"/>
      <c r="F192" s="68"/>
      <c r="G192" s="68"/>
      <c r="H192" s="68"/>
      <c r="I192" s="68"/>
      <c r="J192" s="68"/>
      <c r="K192" s="68"/>
      <c r="L192" s="68"/>
      <c r="M192" s="68"/>
      <c r="N192" s="68"/>
      <c r="O192" s="68"/>
      <c r="P192" s="68"/>
      <c r="Q192" s="68"/>
      <c r="R192" s="68"/>
      <c r="S192" s="68"/>
    </row>
    <row r="193" spans="1:19" ht="14" hidden="1" x14ac:dyDescent="0.3">
      <c r="A193" s="103"/>
      <c r="B193" s="68"/>
      <c r="C193" s="68"/>
      <c r="D193" s="68"/>
      <c r="E193" s="68"/>
      <c r="F193" s="68"/>
      <c r="G193" s="68"/>
      <c r="H193" s="68"/>
      <c r="I193" s="68"/>
      <c r="J193" s="68"/>
      <c r="K193" s="68"/>
      <c r="L193" s="68"/>
      <c r="M193" s="68"/>
      <c r="N193" s="68"/>
      <c r="O193" s="68"/>
      <c r="P193" s="68"/>
      <c r="Q193" s="68"/>
      <c r="R193" s="68"/>
      <c r="S193" s="68"/>
    </row>
    <row r="194" spans="1:19" ht="14" hidden="1" x14ac:dyDescent="0.3">
      <c r="A194" s="103"/>
      <c r="B194" s="68"/>
      <c r="C194" s="68"/>
      <c r="D194" s="68"/>
      <c r="E194" s="68"/>
      <c r="F194" s="68"/>
      <c r="G194" s="68"/>
      <c r="H194" s="68"/>
      <c r="I194" s="68"/>
      <c r="J194" s="68"/>
      <c r="K194" s="68"/>
      <c r="L194" s="68"/>
      <c r="M194" s="68"/>
      <c r="N194" s="68"/>
      <c r="O194" s="68"/>
      <c r="P194" s="68"/>
      <c r="Q194" s="68"/>
      <c r="R194" s="68"/>
      <c r="S194" s="68"/>
    </row>
    <row r="195" spans="1:19" ht="14" hidden="1" x14ac:dyDescent="0.3">
      <c r="A195" s="103"/>
      <c r="B195" s="68"/>
      <c r="C195" s="68"/>
      <c r="D195" s="68"/>
      <c r="E195" s="68"/>
      <c r="F195" s="68"/>
      <c r="G195" s="68"/>
      <c r="H195" s="68"/>
      <c r="I195" s="68"/>
      <c r="J195" s="68"/>
      <c r="K195" s="68"/>
      <c r="L195" s="68"/>
      <c r="M195" s="68"/>
      <c r="N195" s="68"/>
      <c r="O195" s="68"/>
      <c r="P195" s="68"/>
      <c r="Q195" s="68"/>
      <c r="R195" s="68"/>
      <c r="S195" s="68"/>
    </row>
    <row r="196" spans="1:19" ht="14" hidden="1" x14ac:dyDescent="0.3">
      <c r="A196" s="103"/>
      <c r="B196" s="68"/>
      <c r="C196" s="68"/>
      <c r="D196" s="68"/>
      <c r="E196" s="68"/>
      <c r="F196" s="68"/>
      <c r="G196" s="68"/>
      <c r="H196" s="68"/>
      <c r="I196" s="68"/>
      <c r="J196" s="68"/>
      <c r="K196" s="68"/>
      <c r="L196" s="68"/>
      <c r="M196" s="68"/>
      <c r="N196" s="68"/>
      <c r="O196" s="68"/>
      <c r="P196" s="68"/>
      <c r="Q196" s="68"/>
      <c r="R196" s="68"/>
      <c r="S196" s="68"/>
    </row>
    <row r="197" spans="1:19" ht="14" hidden="1" x14ac:dyDescent="0.3">
      <c r="A197" s="103"/>
      <c r="B197" s="68"/>
      <c r="C197" s="68"/>
      <c r="D197" s="68"/>
      <c r="E197" s="68"/>
      <c r="F197" s="68"/>
      <c r="G197" s="68"/>
      <c r="H197" s="68"/>
      <c r="I197" s="68"/>
      <c r="J197" s="68"/>
      <c r="K197" s="68"/>
      <c r="L197" s="68"/>
      <c r="M197" s="68"/>
      <c r="N197" s="68"/>
      <c r="O197" s="68"/>
      <c r="P197" s="68"/>
      <c r="Q197" s="68"/>
      <c r="R197" s="68"/>
      <c r="S197" s="68"/>
    </row>
    <row r="198" spans="1:19" ht="14" hidden="1" x14ac:dyDescent="0.3">
      <c r="A198" s="103"/>
      <c r="B198" s="68"/>
      <c r="C198" s="68"/>
      <c r="D198" s="68"/>
      <c r="E198" s="68"/>
      <c r="F198" s="68"/>
      <c r="G198" s="68"/>
      <c r="H198" s="68"/>
      <c r="I198" s="68"/>
      <c r="J198" s="68"/>
      <c r="K198" s="68"/>
      <c r="L198" s="68"/>
      <c r="M198" s="68"/>
      <c r="N198" s="68"/>
      <c r="O198" s="68"/>
      <c r="P198" s="68"/>
      <c r="Q198" s="68"/>
      <c r="R198" s="68"/>
      <c r="S198" s="68"/>
    </row>
    <row r="199" spans="1:19" ht="14" hidden="1" x14ac:dyDescent="0.3">
      <c r="A199" s="103"/>
      <c r="B199" s="68"/>
      <c r="C199" s="68"/>
      <c r="D199" s="68"/>
      <c r="E199" s="68"/>
      <c r="F199" s="68"/>
      <c r="G199" s="68"/>
      <c r="H199" s="68"/>
      <c r="I199" s="68"/>
      <c r="J199" s="68"/>
      <c r="K199" s="68"/>
      <c r="L199" s="68"/>
      <c r="M199" s="68"/>
      <c r="N199" s="68"/>
      <c r="O199" s="68"/>
      <c r="P199" s="68"/>
      <c r="Q199" s="68"/>
      <c r="R199" s="68"/>
      <c r="S199" s="68"/>
    </row>
    <row r="200" spans="1:19" ht="14" hidden="1" x14ac:dyDescent="0.3">
      <c r="A200" s="103"/>
      <c r="B200" s="68"/>
      <c r="C200" s="68"/>
      <c r="D200" s="68"/>
      <c r="E200" s="68"/>
      <c r="F200" s="68"/>
      <c r="G200" s="68"/>
      <c r="H200" s="68"/>
      <c r="I200" s="68"/>
      <c r="J200" s="68"/>
      <c r="K200" s="68"/>
      <c r="L200" s="68"/>
      <c r="M200" s="68"/>
      <c r="N200" s="68"/>
      <c r="O200" s="68"/>
      <c r="P200" s="68"/>
      <c r="Q200" s="68"/>
      <c r="R200" s="68"/>
      <c r="S200" s="68"/>
    </row>
    <row r="201" spans="1:19" ht="14" hidden="1" x14ac:dyDescent="0.3">
      <c r="A201" s="103"/>
      <c r="B201" s="68"/>
      <c r="C201" s="68"/>
      <c r="D201" s="68"/>
      <c r="E201" s="68"/>
      <c r="F201" s="68"/>
      <c r="G201" s="68"/>
      <c r="H201" s="68"/>
      <c r="I201" s="68"/>
      <c r="J201" s="68"/>
      <c r="K201" s="68"/>
      <c r="L201" s="68"/>
      <c r="M201" s="68"/>
      <c r="N201" s="68"/>
      <c r="O201" s="68"/>
      <c r="P201" s="68"/>
      <c r="Q201" s="68"/>
      <c r="R201" s="68"/>
      <c r="S201" s="68"/>
    </row>
    <row r="202" spans="1:19" ht="14" hidden="1" x14ac:dyDescent="0.3">
      <c r="A202" s="103"/>
      <c r="B202" s="68"/>
      <c r="C202" s="68"/>
      <c r="D202" s="68"/>
      <c r="E202" s="68"/>
      <c r="F202" s="68"/>
      <c r="G202" s="68"/>
      <c r="H202" s="68"/>
      <c r="I202" s="68"/>
      <c r="J202" s="68"/>
      <c r="K202" s="68"/>
      <c r="L202" s="68"/>
      <c r="M202" s="68"/>
      <c r="N202" s="68"/>
      <c r="O202" s="68"/>
      <c r="P202" s="68"/>
      <c r="Q202" s="68"/>
      <c r="R202" s="68"/>
      <c r="S202" s="68"/>
    </row>
    <row r="203" spans="1:19" ht="14" hidden="1" x14ac:dyDescent="0.3">
      <c r="A203" s="103"/>
      <c r="B203" s="68"/>
      <c r="C203" s="68"/>
      <c r="D203" s="68"/>
      <c r="E203" s="68"/>
      <c r="F203" s="68"/>
      <c r="G203" s="68"/>
      <c r="H203" s="68"/>
      <c r="I203" s="68"/>
      <c r="J203" s="68"/>
      <c r="K203" s="68"/>
      <c r="L203" s="68"/>
      <c r="M203" s="68"/>
      <c r="N203" s="68"/>
      <c r="O203" s="68"/>
      <c r="P203" s="68"/>
      <c r="Q203" s="68"/>
      <c r="R203" s="68"/>
      <c r="S203" s="68"/>
    </row>
    <row r="204" spans="1:19" ht="14" hidden="1" x14ac:dyDescent="0.3">
      <c r="A204" s="103"/>
      <c r="B204" s="68"/>
      <c r="C204" s="68"/>
      <c r="D204" s="68"/>
      <c r="E204" s="68"/>
      <c r="F204" s="68"/>
      <c r="G204" s="68"/>
      <c r="H204" s="68"/>
      <c r="I204" s="68"/>
      <c r="J204" s="68"/>
      <c r="K204" s="68"/>
      <c r="L204" s="68"/>
      <c r="M204" s="68"/>
      <c r="N204" s="68"/>
      <c r="O204" s="68"/>
      <c r="P204" s="68"/>
      <c r="Q204" s="68"/>
      <c r="R204" s="68"/>
      <c r="S204" s="68"/>
    </row>
    <row r="205" spans="1:19" ht="14" hidden="1" x14ac:dyDescent="0.3">
      <c r="A205" s="103"/>
      <c r="B205" s="68"/>
      <c r="C205" s="68"/>
      <c r="D205" s="68"/>
      <c r="E205" s="68"/>
      <c r="F205" s="68"/>
      <c r="G205" s="68"/>
      <c r="H205" s="68"/>
      <c r="I205" s="68"/>
      <c r="J205" s="68"/>
      <c r="K205" s="68"/>
      <c r="L205" s="68"/>
      <c r="M205" s="68"/>
      <c r="N205" s="68"/>
      <c r="O205" s="68"/>
      <c r="P205" s="68"/>
      <c r="Q205" s="68"/>
      <c r="R205" s="68"/>
      <c r="S205" s="68"/>
    </row>
    <row r="206" spans="1:19" ht="14" hidden="1" x14ac:dyDescent="0.3">
      <c r="A206" s="103"/>
      <c r="B206" s="68"/>
      <c r="C206" s="68"/>
      <c r="D206" s="68"/>
      <c r="E206" s="68"/>
      <c r="F206" s="68"/>
      <c r="G206" s="68"/>
      <c r="H206" s="68"/>
      <c r="I206" s="68"/>
      <c r="J206" s="68"/>
      <c r="K206" s="68"/>
      <c r="L206" s="68"/>
      <c r="M206" s="68"/>
      <c r="N206" s="68"/>
      <c r="O206" s="68"/>
      <c r="P206" s="68"/>
      <c r="Q206" s="68"/>
      <c r="R206" s="68"/>
      <c r="S206" s="68"/>
    </row>
    <row r="207" spans="1:19" ht="14" hidden="1" x14ac:dyDescent="0.3">
      <c r="A207" s="103"/>
      <c r="B207" s="68"/>
      <c r="C207" s="68"/>
      <c r="D207" s="68"/>
      <c r="E207" s="68"/>
      <c r="F207" s="68"/>
      <c r="G207" s="68"/>
      <c r="H207" s="68"/>
      <c r="I207" s="68"/>
      <c r="J207" s="68"/>
      <c r="K207" s="68"/>
      <c r="L207" s="68"/>
      <c r="M207" s="68"/>
      <c r="N207" s="68"/>
      <c r="O207" s="68"/>
      <c r="P207" s="68"/>
      <c r="Q207" s="68"/>
      <c r="R207" s="68"/>
      <c r="S207" s="68"/>
    </row>
    <row r="208" spans="1:19" ht="14" hidden="1" x14ac:dyDescent="0.3">
      <c r="A208" s="103"/>
      <c r="B208" s="68"/>
      <c r="C208" s="68"/>
      <c r="D208" s="68"/>
      <c r="E208" s="68"/>
      <c r="F208" s="68"/>
      <c r="G208" s="68"/>
      <c r="H208" s="68"/>
      <c r="I208" s="68"/>
      <c r="J208" s="68"/>
      <c r="K208" s="68"/>
      <c r="L208" s="68"/>
      <c r="M208" s="68"/>
      <c r="N208" s="68"/>
      <c r="O208" s="68"/>
      <c r="P208" s="68"/>
      <c r="Q208" s="68"/>
      <c r="R208" s="68"/>
      <c r="S208" s="68"/>
    </row>
    <row r="209" spans="1:19" ht="14" hidden="1" x14ac:dyDescent="0.3">
      <c r="A209" s="103"/>
      <c r="B209" s="68"/>
      <c r="C209" s="68"/>
      <c r="D209" s="68"/>
      <c r="E209" s="68"/>
      <c r="F209" s="68"/>
      <c r="G209" s="68"/>
      <c r="H209" s="68"/>
      <c r="I209" s="68"/>
      <c r="J209" s="68"/>
      <c r="K209" s="68"/>
      <c r="L209" s="68"/>
      <c r="M209" s="68"/>
      <c r="N209" s="68"/>
      <c r="O209" s="68"/>
      <c r="P209" s="68"/>
      <c r="Q209" s="68"/>
      <c r="R209" s="68"/>
      <c r="S209" s="68"/>
    </row>
    <row r="210" spans="1:19" ht="14" hidden="1" x14ac:dyDescent="0.3">
      <c r="A210" s="103"/>
      <c r="B210" s="68"/>
      <c r="C210" s="68"/>
      <c r="D210" s="68"/>
      <c r="E210" s="68"/>
      <c r="F210" s="68"/>
      <c r="G210" s="68"/>
      <c r="H210" s="68"/>
      <c r="I210" s="68"/>
      <c r="J210" s="68"/>
      <c r="K210" s="68"/>
      <c r="L210" s="68"/>
      <c r="M210" s="68"/>
      <c r="N210" s="68"/>
      <c r="O210" s="68"/>
      <c r="P210" s="68"/>
      <c r="Q210" s="68"/>
      <c r="R210" s="68"/>
      <c r="S210" s="68"/>
    </row>
    <row r="211" spans="1:19" ht="14" hidden="1" x14ac:dyDescent="0.3">
      <c r="A211" s="103"/>
      <c r="B211" s="68"/>
      <c r="C211" s="68"/>
      <c r="D211" s="68"/>
      <c r="E211" s="68"/>
      <c r="F211" s="68"/>
      <c r="G211" s="68"/>
      <c r="H211" s="68"/>
      <c r="I211" s="68"/>
      <c r="J211" s="68"/>
      <c r="K211" s="68"/>
      <c r="L211" s="68"/>
      <c r="M211" s="68"/>
      <c r="N211" s="68"/>
      <c r="O211" s="68"/>
      <c r="P211" s="68"/>
      <c r="Q211" s="68"/>
      <c r="R211" s="68"/>
      <c r="S211" s="68"/>
    </row>
    <row r="212" spans="1:19" ht="14" hidden="1" x14ac:dyDescent="0.3">
      <c r="A212" s="103"/>
      <c r="B212" s="68"/>
      <c r="C212" s="68"/>
      <c r="D212" s="68"/>
      <c r="E212" s="68"/>
      <c r="F212" s="68"/>
      <c r="G212" s="68"/>
      <c r="H212" s="68"/>
      <c r="I212" s="68"/>
      <c r="J212" s="68"/>
      <c r="K212" s="68"/>
      <c r="L212" s="68"/>
      <c r="M212" s="68"/>
      <c r="N212" s="68"/>
      <c r="O212" s="68"/>
      <c r="P212" s="68"/>
      <c r="Q212" s="68"/>
      <c r="R212" s="68"/>
      <c r="S212" s="68"/>
    </row>
    <row r="213" spans="1:19" ht="14" hidden="1" x14ac:dyDescent="0.3">
      <c r="A213" s="103"/>
      <c r="B213" s="68"/>
      <c r="C213" s="68"/>
      <c r="D213" s="68"/>
      <c r="E213" s="68"/>
      <c r="F213" s="68"/>
      <c r="G213" s="68"/>
      <c r="H213" s="68"/>
      <c r="I213" s="68"/>
      <c r="J213" s="68"/>
      <c r="K213" s="68"/>
      <c r="L213" s="68"/>
      <c r="M213" s="68"/>
      <c r="N213" s="68"/>
      <c r="O213" s="68"/>
      <c r="P213" s="68"/>
      <c r="Q213" s="68"/>
      <c r="R213" s="68"/>
      <c r="S213" s="68"/>
    </row>
    <row r="214" spans="1:19" ht="14" hidden="1" x14ac:dyDescent="0.3">
      <c r="A214" s="103"/>
      <c r="B214" s="68"/>
      <c r="C214" s="68"/>
      <c r="D214" s="68"/>
      <c r="E214" s="68"/>
      <c r="F214" s="68"/>
      <c r="G214" s="68"/>
      <c r="H214" s="68"/>
      <c r="I214" s="68"/>
      <c r="J214" s="68"/>
      <c r="K214" s="68"/>
      <c r="L214" s="68"/>
      <c r="M214" s="68"/>
      <c r="N214" s="68"/>
      <c r="O214" s="68"/>
      <c r="P214" s="68"/>
      <c r="Q214" s="68"/>
      <c r="R214" s="68"/>
      <c r="S214" s="68"/>
    </row>
    <row r="215" spans="1:19" ht="14" hidden="1" x14ac:dyDescent="0.3">
      <c r="A215" s="103"/>
      <c r="B215" s="68"/>
      <c r="C215" s="68"/>
      <c r="D215" s="68"/>
      <c r="E215" s="68"/>
      <c r="F215" s="68"/>
      <c r="G215" s="68"/>
      <c r="H215" s="68"/>
      <c r="I215" s="68"/>
      <c r="J215" s="68"/>
      <c r="K215" s="68"/>
      <c r="L215" s="68"/>
      <c r="M215" s="68"/>
      <c r="N215" s="68"/>
      <c r="O215" s="68"/>
      <c r="P215" s="68"/>
      <c r="Q215" s="68"/>
      <c r="R215" s="68"/>
      <c r="S215" s="68"/>
    </row>
    <row r="216" spans="1:19" ht="14" hidden="1" x14ac:dyDescent="0.3">
      <c r="A216" s="103"/>
      <c r="B216" s="68"/>
      <c r="C216" s="68"/>
      <c r="D216" s="68"/>
      <c r="E216" s="68"/>
      <c r="F216" s="68"/>
      <c r="G216" s="68"/>
      <c r="H216" s="68"/>
      <c r="I216" s="68"/>
      <c r="J216" s="68"/>
      <c r="K216" s="68"/>
      <c r="L216" s="68"/>
      <c r="M216" s="68"/>
      <c r="N216" s="68"/>
      <c r="O216" s="68"/>
      <c r="P216" s="68"/>
      <c r="Q216" s="68"/>
      <c r="R216" s="68"/>
      <c r="S216" s="68"/>
    </row>
    <row r="217" spans="1:19" ht="14" hidden="1" x14ac:dyDescent="0.3">
      <c r="A217" s="103"/>
      <c r="B217" s="68"/>
      <c r="C217" s="68"/>
      <c r="D217" s="68"/>
      <c r="E217" s="68"/>
      <c r="F217" s="68"/>
      <c r="G217" s="68"/>
      <c r="H217" s="68"/>
      <c r="I217" s="68"/>
      <c r="J217" s="68"/>
      <c r="K217" s="68"/>
      <c r="L217" s="68"/>
      <c r="M217" s="68"/>
      <c r="N217" s="68"/>
      <c r="O217" s="68"/>
      <c r="P217" s="68"/>
      <c r="Q217" s="68"/>
      <c r="R217" s="68"/>
      <c r="S217" s="68"/>
    </row>
    <row r="218" spans="1:19" ht="14" hidden="1" x14ac:dyDescent="0.3">
      <c r="A218" s="103"/>
      <c r="B218" s="68"/>
      <c r="C218" s="68"/>
      <c r="D218" s="68"/>
      <c r="E218" s="68"/>
      <c r="F218" s="68"/>
      <c r="G218" s="68"/>
      <c r="H218" s="68"/>
      <c r="I218" s="68"/>
      <c r="J218" s="68"/>
      <c r="K218" s="68"/>
      <c r="L218" s="68"/>
      <c r="M218" s="68"/>
      <c r="N218" s="68"/>
      <c r="O218" s="68"/>
      <c r="P218" s="68"/>
      <c r="Q218" s="68"/>
      <c r="R218" s="68"/>
      <c r="S218" s="68"/>
    </row>
    <row r="219" spans="1:19" ht="14" hidden="1" x14ac:dyDescent="0.3">
      <c r="A219" s="103"/>
      <c r="B219" s="68"/>
      <c r="C219" s="68"/>
      <c r="D219" s="68"/>
      <c r="E219" s="68"/>
      <c r="F219" s="68"/>
      <c r="G219" s="68"/>
      <c r="H219" s="68"/>
      <c r="I219" s="68"/>
      <c r="J219" s="68"/>
      <c r="K219" s="68"/>
      <c r="L219" s="68"/>
      <c r="M219" s="68"/>
      <c r="N219" s="68"/>
      <c r="O219" s="68"/>
      <c r="P219" s="68"/>
      <c r="Q219" s="68"/>
      <c r="R219" s="68"/>
      <c r="S219" s="68"/>
    </row>
    <row r="220" spans="1:19" ht="14" hidden="1" x14ac:dyDescent="0.3">
      <c r="A220" s="103"/>
      <c r="B220" s="68"/>
      <c r="C220" s="68"/>
      <c r="D220" s="68"/>
      <c r="E220" s="68"/>
      <c r="F220" s="68"/>
      <c r="G220" s="68"/>
      <c r="H220" s="68"/>
      <c r="I220" s="68"/>
      <c r="J220" s="68"/>
      <c r="K220" s="68"/>
      <c r="L220" s="68"/>
      <c r="M220" s="68"/>
      <c r="N220" s="68"/>
      <c r="O220" s="68"/>
      <c r="P220" s="68"/>
      <c r="Q220" s="68"/>
      <c r="R220" s="68"/>
      <c r="S220" s="68"/>
    </row>
    <row r="221" spans="1:19" ht="14" hidden="1" x14ac:dyDescent="0.3">
      <c r="A221" s="103"/>
      <c r="B221" s="68"/>
      <c r="C221" s="68"/>
      <c r="D221" s="68"/>
      <c r="E221" s="68"/>
      <c r="F221" s="68"/>
      <c r="G221" s="68"/>
      <c r="H221" s="68"/>
      <c r="I221" s="68"/>
      <c r="J221" s="68"/>
      <c r="K221" s="68"/>
      <c r="L221" s="68"/>
      <c r="M221" s="68"/>
      <c r="N221" s="68"/>
      <c r="O221" s="68"/>
      <c r="P221" s="68"/>
      <c r="Q221" s="68"/>
      <c r="R221" s="68"/>
      <c r="S221" s="68"/>
    </row>
    <row r="222" spans="1:19" ht="14" hidden="1" x14ac:dyDescent="0.3">
      <c r="A222" s="103"/>
      <c r="B222" s="68"/>
      <c r="C222" s="68"/>
      <c r="D222" s="68"/>
      <c r="E222" s="68"/>
      <c r="F222" s="68"/>
      <c r="G222" s="68"/>
      <c r="H222" s="68"/>
      <c r="I222" s="68"/>
      <c r="J222" s="68"/>
      <c r="K222" s="68"/>
      <c r="L222" s="68"/>
      <c r="M222" s="68"/>
      <c r="N222" s="68"/>
      <c r="O222" s="68"/>
      <c r="P222" s="68"/>
      <c r="Q222" s="68"/>
      <c r="R222" s="68"/>
      <c r="S222" s="68"/>
    </row>
    <row r="223" spans="1:19" ht="14" hidden="1" x14ac:dyDescent="0.3">
      <c r="A223" s="103"/>
      <c r="B223" s="68"/>
      <c r="C223" s="68"/>
      <c r="D223" s="68"/>
      <c r="E223" s="68"/>
      <c r="F223" s="68"/>
      <c r="G223" s="68"/>
      <c r="H223" s="68"/>
      <c r="I223" s="68"/>
      <c r="J223" s="68"/>
      <c r="K223" s="68"/>
      <c r="L223" s="68"/>
      <c r="M223" s="68"/>
      <c r="N223" s="68"/>
      <c r="O223" s="68"/>
      <c r="P223" s="68"/>
      <c r="Q223" s="68"/>
      <c r="R223" s="68"/>
      <c r="S223" s="68"/>
    </row>
    <row r="224" spans="1:19" ht="14" hidden="1" x14ac:dyDescent="0.3">
      <c r="A224" s="103"/>
      <c r="B224" s="68"/>
      <c r="Q224" s="68"/>
      <c r="R224" s="68"/>
      <c r="S224" s="68"/>
    </row>
    <row r="225" spans="1:1" ht="0" hidden="1" customHeight="1" x14ac:dyDescent="0.3">
      <c r="A225" s="103"/>
    </row>
    <row r="226" spans="1:1" ht="0" hidden="1" customHeight="1" x14ac:dyDescent="0.3">
      <c r="A226" s="103"/>
    </row>
  </sheetData>
  <dataConsolidate/>
  <mergeCells count="11">
    <mergeCell ref="C68:E68"/>
    <mergeCell ref="C72:E72"/>
    <mergeCell ref="C3:F3"/>
    <mergeCell ref="F7:G7"/>
    <mergeCell ref="C9:D9"/>
    <mergeCell ref="C10:D10"/>
    <mergeCell ref="C64:E64"/>
    <mergeCell ref="C7:D7"/>
    <mergeCell ref="C27:D27"/>
    <mergeCell ref="C42:D42"/>
    <mergeCell ref="C57:D57"/>
  </mergeCells>
  <hyperlinks>
    <hyperlink ref="A4" location="'Cover Page'!A1" display="Cover Page" xr:uid="{F00FE266-E927-43C7-8B84-4C38632C461A}"/>
    <hyperlink ref="A5" location="Instructions!A1" display="Instructions" xr:uid="{B0DDB368-A0A4-4847-8D16-39224402EF82}"/>
    <hyperlink ref="A6" location="'Costs Option 1'!A1" display="Costs Option 1" xr:uid="{27F31DF2-8B7E-4B8D-96A7-DC9CB4F186FF}"/>
    <hyperlink ref="A7" location="'Costs Option 2'!A1" display="Costs Option 2" xr:uid="{1EB49E93-84B9-41A5-AA9B-31CFF6613186}"/>
    <hyperlink ref="A12" location="'Benefits Option 1'!A1" display="Benefits Option 1" xr:uid="{B1D7E5AF-BE9E-438A-89BF-CF243DFF931A}"/>
    <hyperlink ref="A13" location="'Benefits Option 2'!A1" display="Benefits Option 2" xr:uid="{9C972C20-7FB6-4D63-B38C-BCA627DEB301}"/>
    <hyperlink ref="A19" location="'Benefits Dashboard'!A1" display="Benefits Dashboard" xr:uid="{C7A3B7E2-2EB1-4DCB-9724-9B796F7A110D}"/>
    <hyperlink ref="A22" location="Assumptions!A1" display="Assumptions" xr:uid="{EED87C3A-B504-447B-8204-65C5F3B8A65C}"/>
    <hyperlink ref="A18" location="'Costs Dashboard'!A1" display="Cost Dashboard" xr:uid="{48483DFC-B788-4647-9C05-DC2C07948C82}"/>
    <hyperlink ref="A20" location="'Cost Benefit Analysis'!A1" display="XX" xr:uid="{E775AB24-F1D8-47AC-8BA9-4E9505B259FD}"/>
    <hyperlink ref="A8" location="'Costs Option 3'!A1" display="Costs Option 3" xr:uid="{C01F7D4A-841E-44A8-A1D5-9E2E3967B5A2}"/>
    <hyperlink ref="A14" location="'Benefits Option 3'!A1" display="Benefits Option 3" xr:uid="{0133F3FD-8954-4E5C-96E1-C69709D70124}"/>
    <hyperlink ref="A9" location="'Costs Option 4'!A1" display="Costs Option 4" xr:uid="{E622E199-F103-44BD-9744-8E0B0F1897E6}"/>
    <hyperlink ref="A10" location="'Costs Option 5'!A1" display="Costs Option 5" xr:uid="{316B34A1-0D3E-4B85-AD9F-24536B362B12}"/>
    <hyperlink ref="A11" location="'Costs Option 6'!A1" display="Costs Option 6" xr:uid="{469CA7AE-C105-4A01-877A-D60B4C49D0D8}"/>
    <hyperlink ref="A15" location="'Benefits Option 4'!A1" display="Benefits Option 4" xr:uid="{B3D2D51E-82A7-4396-BCC6-70E0DBE35CFB}"/>
    <hyperlink ref="A16" location="'Benefits Option 5'!A1" display="Benefits Option 5" xr:uid="{200A7FBC-413E-4EC2-8429-A6F12918DD99}"/>
    <hyperlink ref="A17" location="'Benefits Option 6'!A1" display="Benefits Option 6" xr:uid="{0C8A15AE-A6C0-4518-A840-F3E24334C8C9}"/>
    <hyperlink ref="A21" location="Definitions!A1" display="Definitions" xr:uid="{16B599AB-7753-4F30-A3B9-8D7A3BEF63CD}"/>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10A13-D738-4D14-9D64-3AB0A22F609D}">
  <sheetPr>
    <tabColor theme="9" tint="0.59999389629810485"/>
  </sheetPr>
  <dimension ref="A1:Z226"/>
  <sheetViews>
    <sheetView zoomScaleNormal="100" workbookViewId="0"/>
  </sheetViews>
  <sheetFormatPr defaultColWidth="0" defaultRowHeight="0" customHeight="1" zeroHeight="1" outlineLevelRow="1" x14ac:dyDescent="0.3"/>
  <cols>
    <col min="1" max="1" width="30.453125" style="69" customWidth="1"/>
    <col min="2" max="2" width="2.453125" style="69" customWidth="1"/>
    <col min="3" max="3" width="46" style="69" customWidth="1"/>
    <col min="4" max="4" width="99.453125" style="69" customWidth="1"/>
    <col min="5" max="5" width="27.1796875" style="69" bestFit="1" customWidth="1"/>
    <col min="6" max="18" width="20.7265625" style="69" customWidth="1"/>
    <col min="19" max="19" width="8.453125" style="69" hidden="1" customWidth="1"/>
    <col min="20" max="26" width="0" style="69" hidden="1" customWidth="1"/>
    <col min="27" max="16384" width="8.453125" style="69" hidden="1"/>
  </cols>
  <sheetData>
    <row r="1" spans="1:19" s="291" customFormat="1" ht="38.15" customHeight="1" x14ac:dyDescent="0.3">
      <c r="A1" s="299"/>
    </row>
    <row r="2" spans="1:19" ht="2.25" customHeight="1" x14ac:dyDescent="0.3">
      <c r="A2" s="68"/>
      <c r="B2" s="68"/>
      <c r="C2" s="68"/>
      <c r="D2" s="68"/>
      <c r="E2" s="68"/>
      <c r="F2" s="68"/>
      <c r="G2" s="68"/>
      <c r="H2" s="68"/>
      <c r="I2" s="68"/>
      <c r="J2" s="68"/>
      <c r="K2" s="68"/>
      <c r="L2" s="68"/>
      <c r="M2" s="68"/>
      <c r="N2" s="68"/>
      <c r="O2" s="68"/>
      <c r="P2" s="68"/>
      <c r="Q2" s="68"/>
      <c r="R2" s="68"/>
      <c r="S2" s="68"/>
    </row>
    <row r="3" spans="1:19" ht="30" customHeight="1" x14ac:dyDescent="0.3">
      <c r="A3" s="45" t="s">
        <v>0</v>
      </c>
      <c r="B3" s="68"/>
      <c r="C3" s="406" t="s">
        <v>184</v>
      </c>
      <c r="D3" s="406"/>
      <c r="E3" s="406"/>
      <c r="F3" s="406"/>
      <c r="G3" s="68"/>
      <c r="H3" s="68"/>
      <c r="I3" s="68"/>
      <c r="J3" s="68"/>
      <c r="K3" s="68"/>
      <c r="L3" s="68"/>
      <c r="M3" s="68"/>
      <c r="N3" s="68"/>
      <c r="O3" s="68"/>
      <c r="P3" s="68"/>
      <c r="Q3" s="68"/>
      <c r="R3" s="68"/>
      <c r="S3" s="68"/>
    </row>
    <row r="4" spans="1:19" ht="14" x14ac:dyDescent="0.3">
      <c r="A4" s="47" t="s">
        <v>2</v>
      </c>
      <c r="B4" s="68"/>
      <c r="C4" s="264" t="s">
        <v>185</v>
      </c>
      <c r="D4" s="68"/>
      <c r="E4" s="68"/>
      <c r="F4" s="68"/>
      <c r="G4" s="68"/>
      <c r="H4" s="68"/>
      <c r="I4" s="68"/>
      <c r="J4" s="68"/>
      <c r="K4" s="68"/>
      <c r="L4" s="68"/>
      <c r="M4" s="68"/>
      <c r="N4" s="68"/>
      <c r="O4" s="68"/>
      <c r="P4" s="68"/>
      <c r="Q4" s="68"/>
      <c r="R4" s="68"/>
      <c r="S4" s="68"/>
    </row>
    <row r="5" spans="1:19" ht="14" x14ac:dyDescent="0.3">
      <c r="A5" s="47" t="s">
        <v>4</v>
      </c>
      <c r="B5" s="68"/>
      <c r="C5" s="263" t="s">
        <v>32</v>
      </c>
      <c r="D5" s="68"/>
      <c r="E5" s="68"/>
      <c r="F5" s="68"/>
      <c r="G5" s="68"/>
      <c r="H5" s="68"/>
      <c r="I5" s="68"/>
      <c r="J5" s="68"/>
      <c r="K5" s="68"/>
      <c r="L5" s="68"/>
      <c r="M5" s="68"/>
      <c r="N5" s="68"/>
      <c r="O5" s="68"/>
      <c r="P5" s="68"/>
      <c r="Q5" s="68"/>
      <c r="R5" s="68"/>
      <c r="S5" s="68"/>
    </row>
    <row r="6" spans="1:19" ht="14.25" customHeight="1" x14ac:dyDescent="0.3">
      <c r="A6" s="47" t="s">
        <v>5</v>
      </c>
      <c r="B6" s="68"/>
      <c r="C6" s="75"/>
      <c r="D6" s="68"/>
      <c r="E6" s="77"/>
      <c r="F6" s="74"/>
      <c r="G6" s="68"/>
      <c r="H6" s="68"/>
      <c r="I6" s="68"/>
      <c r="J6" s="68"/>
      <c r="K6" s="68"/>
      <c r="L6" s="68"/>
      <c r="M6" s="68"/>
      <c r="N6" s="68"/>
      <c r="O6" s="68"/>
      <c r="P6" s="68"/>
      <c r="Q6" s="76"/>
      <c r="R6" s="76"/>
      <c r="S6" s="76"/>
    </row>
    <row r="7" spans="1:19" ht="14.5" thickBot="1" x14ac:dyDescent="0.35">
      <c r="A7" s="47" t="s">
        <v>7</v>
      </c>
      <c r="B7" s="68"/>
      <c r="C7" s="423"/>
      <c r="D7" s="424"/>
      <c r="E7" s="77"/>
      <c r="F7" s="422" t="s">
        <v>88</v>
      </c>
      <c r="G7" s="422"/>
      <c r="H7" s="68"/>
      <c r="I7" s="68"/>
      <c r="J7" s="68"/>
      <c r="K7" s="68"/>
      <c r="L7" s="68"/>
      <c r="M7" s="68"/>
      <c r="N7" s="68"/>
      <c r="O7" s="68"/>
      <c r="P7" s="68"/>
      <c r="Q7" s="68"/>
      <c r="R7" s="68"/>
      <c r="S7" s="68"/>
    </row>
    <row r="8" spans="1:19" ht="14" x14ac:dyDescent="0.3">
      <c r="A8" s="47" t="s">
        <v>9</v>
      </c>
      <c r="B8" s="68"/>
      <c r="C8" s="115" t="s">
        <v>102</v>
      </c>
      <c r="D8" s="116" t="s">
        <v>103</v>
      </c>
      <c r="E8" s="116" t="s">
        <v>104</v>
      </c>
      <c r="F8" s="118" t="s">
        <v>41</v>
      </c>
      <c r="G8" s="118" t="s">
        <v>42</v>
      </c>
      <c r="H8" s="118" t="s">
        <v>43</v>
      </c>
      <c r="I8" s="118" t="s">
        <v>44</v>
      </c>
      <c r="J8" s="118" t="s">
        <v>45</v>
      </c>
      <c r="K8" s="118" t="s">
        <v>46</v>
      </c>
      <c r="L8" s="118" t="s">
        <v>47</v>
      </c>
      <c r="M8" s="118" t="s">
        <v>48</v>
      </c>
      <c r="N8" s="118" t="s">
        <v>49</v>
      </c>
      <c r="O8" s="118" t="s">
        <v>50</v>
      </c>
      <c r="P8" s="119" t="s">
        <v>105</v>
      </c>
      <c r="Q8" s="68"/>
      <c r="R8" s="68"/>
      <c r="S8" s="68"/>
    </row>
    <row r="9" spans="1:19" ht="14" x14ac:dyDescent="0.3">
      <c r="A9" s="47" t="s">
        <v>10</v>
      </c>
      <c r="B9" s="68"/>
      <c r="C9" s="427" t="s">
        <v>186</v>
      </c>
      <c r="D9" s="428"/>
      <c r="E9" s="113"/>
      <c r="F9" s="329">
        <f>SUM(F27,F42,F57)</f>
        <v>0</v>
      </c>
      <c r="G9" s="329">
        <f t="shared" ref="G9:N9" si="0">SUM(G27,G42,G57)</f>
        <v>0</v>
      </c>
      <c r="H9" s="329">
        <f t="shared" si="0"/>
        <v>0</v>
      </c>
      <c r="I9" s="329">
        <f t="shared" si="0"/>
        <v>0</v>
      </c>
      <c r="J9" s="329">
        <f t="shared" si="0"/>
        <v>0</v>
      </c>
      <c r="K9" s="329">
        <f t="shared" si="0"/>
        <v>0</v>
      </c>
      <c r="L9" s="329">
        <f t="shared" si="0"/>
        <v>0</v>
      </c>
      <c r="M9" s="329">
        <f t="shared" si="0"/>
        <v>0</v>
      </c>
      <c r="N9" s="329">
        <f t="shared" si="0"/>
        <v>0</v>
      </c>
      <c r="O9" s="329">
        <f>SUM(O27,O42,O57)</f>
        <v>0</v>
      </c>
      <c r="P9" s="330">
        <f>SUM(F9:O9)</f>
        <v>0</v>
      </c>
      <c r="Q9" s="68"/>
      <c r="R9" s="68"/>
      <c r="S9" s="68"/>
    </row>
    <row r="10" spans="1:19" ht="14" x14ac:dyDescent="0.3">
      <c r="A10" s="47" t="s">
        <v>11</v>
      </c>
      <c r="B10" s="68"/>
      <c r="C10" s="420" t="s">
        <v>187</v>
      </c>
      <c r="D10" s="421"/>
      <c r="E10" s="113"/>
      <c r="F10" s="329">
        <f>F9</f>
        <v>0</v>
      </c>
      <c r="G10" s="329">
        <f>G9+F10</f>
        <v>0</v>
      </c>
      <c r="H10" s="329">
        <f t="shared" ref="H10:O10" si="1">H9+G10</f>
        <v>0</v>
      </c>
      <c r="I10" s="329">
        <f t="shared" si="1"/>
        <v>0</v>
      </c>
      <c r="J10" s="329">
        <f t="shared" si="1"/>
        <v>0</v>
      </c>
      <c r="K10" s="329">
        <f t="shared" si="1"/>
        <v>0</v>
      </c>
      <c r="L10" s="329">
        <f t="shared" si="1"/>
        <v>0</v>
      </c>
      <c r="M10" s="329">
        <f t="shared" si="1"/>
        <v>0</v>
      </c>
      <c r="N10" s="329">
        <f t="shared" si="1"/>
        <v>0</v>
      </c>
      <c r="O10" s="329">
        <f t="shared" si="1"/>
        <v>0</v>
      </c>
      <c r="P10" s="330">
        <f>O10</f>
        <v>0</v>
      </c>
      <c r="Q10" s="68"/>
      <c r="R10" s="68"/>
      <c r="S10" s="68"/>
    </row>
    <row r="11" spans="1:19" ht="14" x14ac:dyDescent="0.3">
      <c r="A11" s="47" t="s">
        <v>12</v>
      </c>
      <c r="B11" s="68"/>
      <c r="C11" s="120" t="s">
        <v>108</v>
      </c>
      <c r="D11" s="331"/>
      <c r="E11" s="332"/>
      <c r="F11" s="333"/>
      <c r="G11" s="333"/>
      <c r="H11" s="333"/>
      <c r="I11" s="333"/>
      <c r="J11" s="333"/>
      <c r="K11" s="334"/>
      <c r="L11" s="334"/>
      <c r="M11" s="334"/>
      <c r="N11" s="334"/>
      <c r="O11" s="334"/>
      <c r="P11" s="335"/>
      <c r="Q11" s="68"/>
      <c r="R11" s="68"/>
      <c r="S11" s="68"/>
    </row>
    <row r="12" spans="1:19" ht="14" x14ac:dyDescent="0.3">
      <c r="A12" s="47" t="s">
        <v>13</v>
      </c>
      <c r="B12" s="68"/>
      <c r="C12" s="336" t="s">
        <v>109</v>
      </c>
      <c r="D12" s="337" t="s">
        <v>110</v>
      </c>
      <c r="E12" s="338"/>
      <c r="F12" s="277"/>
      <c r="G12" s="277"/>
      <c r="H12" s="277"/>
      <c r="I12" s="277"/>
      <c r="J12" s="277"/>
      <c r="K12" s="277"/>
      <c r="L12" s="277"/>
      <c r="M12" s="277"/>
      <c r="N12" s="277"/>
      <c r="O12" s="277"/>
      <c r="P12" s="161">
        <f t="shared" ref="P12:P27" si="2">SUM(F12:O12)</f>
        <v>0</v>
      </c>
      <c r="Q12" s="68"/>
      <c r="R12" s="68"/>
      <c r="S12" s="68"/>
    </row>
    <row r="13" spans="1:19" ht="14" x14ac:dyDescent="0.3">
      <c r="A13" s="47" t="s">
        <v>14</v>
      </c>
      <c r="B13" s="68"/>
      <c r="C13" s="336" t="s">
        <v>111</v>
      </c>
      <c r="D13" s="337" t="s">
        <v>112</v>
      </c>
      <c r="E13" s="338"/>
      <c r="F13" s="277"/>
      <c r="G13" s="277"/>
      <c r="H13" s="277"/>
      <c r="I13" s="277"/>
      <c r="J13" s="277"/>
      <c r="K13" s="277"/>
      <c r="L13" s="277"/>
      <c r="M13" s="277"/>
      <c r="N13" s="277"/>
      <c r="O13" s="277"/>
      <c r="P13" s="161">
        <f t="shared" si="2"/>
        <v>0</v>
      </c>
      <c r="Q13" s="68"/>
      <c r="R13" s="68"/>
      <c r="S13" s="68"/>
    </row>
    <row r="14" spans="1:19" ht="14" x14ac:dyDescent="0.3">
      <c r="A14" s="47" t="s">
        <v>15</v>
      </c>
      <c r="B14" s="68"/>
      <c r="C14" s="336" t="s">
        <v>113</v>
      </c>
      <c r="D14" s="337" t="s">
        <v>114</v>
      </c>
      <c r="E14" s="338"/>
      <c r="F14" s="277"/>
      <c r="G14" s="277"/>
      <c r="H14" s="277"/>
      <c r="I14" s="277"/>
      <c r="J14" s="277"/>
      <c r="K14" s="277"/>
      <c r="L14" s="277"/>
      <c r="M14" s="277"/>
      <c r="N14" s="277"/>
      <c r="O14" s="277"/>
      <c r="P14" s="161">
        <f t="shared" si="2"/>
        <v>0</v>
      </c>
      <c r="Q14" s="68"/>
      <c r="R14" s="68"/>
      <c r="S14" s="68"/>
    </row>
    <row r="15" spans="1:19" ht="14" x14ac:dyDescent="0.3">
      <c r="A15" s="47" t="s">
        <v>16</v>
      </c>
      <c r="B15" s="68"/>
      <c r="C15" s="336" t="s">
        <v>115</v>
      </c>
      <c r="D15" s="337" t="s">
        <v>116</v>
      </c>
      <c r="E15" s="338"/>
      <c r="F15" s="277"/>
      <c r="G15" s="277"/>
      <c r="H15" s="277"/>
      <c r="I15" s="277"/>
      <c r="J15" s="277"/>
      <c r="K15" s="277"/>
      <c r="L15" s="277"/>
      <c r="M15" s="277"/>
      <c r="N15" s="277"/>
      <c r="O15" s="277"/>
      <c r="P15" s="161">
        <f t="shared" si="2"/>
        <v>0</v>
      </c>
      <c r="Q15" s="68"/>
      <c r="R15" s="68"/>
      <c r="S15" s="68"/>
    </row>
    <row r="16" spans="1:19" ht="14" x14ac:dyDescent="0.3">
      <c r="A16" s="49" t="s">
        <v>17</v>
      </c>
      <c r="B16" s="68"/>
      <c r="C16" s="336" t="s">
        <v>117</v>
      </c>
      <c r="D16" s="337" t="s">
        <v>118</v>
      </c>
      <c r="E16" s="338"/>
      <c r="F16" s="277"/>
      <c r="G16" s="277"/>
      <c r="H16" s="277"/>
      <c r="I16" s="277"/>
      <c r="J16" s="277"/>
      <c r="K16" s="277"/>
      <c r="L16" s="277"/>
      <c r="M16" s="277"/>
      <c r="N16" s="277"/>
      <c r="O16" s="277"/>
      <c r="P16" s="161">
        <f t="shared" si="2"/>
        <v>0</v>
      </c>
      <c r="Q16" s="68"/>
      <c r="R16" s="68"/>
      <c r="S16" s="68"/>
    </row>
    <row r="17" spans="1:19" ht="14" x14ac:dyDescent="0.3">
      <c r="A17" s="47" t="s">
        <v>18</v>
      </c>
      <c r="B17" s="68"/>
      <c r="C17" s="336" t="s">
        <v>119</v>
      </c>
      <c r="D17" s="337" t="s">
        <v>120</v>
      </c>
      <c r="E17" s="338"/>
      <c r="F17" s="277"/>
      <c r="G17" s="277"/>
      <c r="H17" s="277"/>
      <c r="I17" s="277"/>
      <c r="J17" s="277"/>
      <c r="K17" s="277"/>
      <c r="L17" s="277"/>
      <c r="M17" s="277"/>
      <c r="N17" s="277"/>
      <c r="O17" s="277"/>
      <c r="P17" s="161">
        <f t="shared" si="2"/>
        <v>0</v>
      </c>
      <c r="Q17" s="68"/>
      <c r="R17" s="68"/>
      <c r="S17" s="84"/>
    </row>
    <row r="18" spans="1:19" ht="14" x14ac:dyDescent="0.3">
      <c r="A18" s="47" t="s">
        <v>19</v>
      </c>
      <c r="B18" s="68"/>
      <c r="C18" s="336" t="s">
        <v>121</v>
      </c>
      <c r="D18" s="337"/>
      <c r="E18" s="338"/>
      <c r="F18" s="277"/>
      <c r="G18" s="277"/>
      <c r="H18" s="277"/>
      <c r="I18" s="277"/>
      <c r="J18" s="277"/>
      <c r="K18" s="277"/>
      <c r="L18" s="277"/>
      <c r="M18" s="277"/>
      <c r="N18" s="277"/>
      <c r="O18" s="277"/>
      <c r="P18" s="161">
        <f t="shared" si="2"/>
        <v>0</v>
      </c>
      <c r="Q18" s="68"/>
      <c r="R18" s="68"/>
      <c r="S18" s="68"/>
    </row>
    <row r="19" spans="1:19" ht="14" x14ac:dyDescent="0.3">
      <c r="A19" s="47" t="s">
        <v>20</v>
      </c>
      <c r="B19" s="68"/>
      <c r="C19" s="336" t="s">
        <v>122</v>
      </c>
      <c r="D19" s="337"/>
      <c r="E19" s="338"/>
      <c r="F19" s="277"/>
      <c r="G19" s="277"/>
      <c r="H19" s="277"/>
      <c r="I19" s="277"/>
      <c r="J19" s="277"/>
      <c r="K19" s="277"/>
      <c r="L19" s="277"/>
      <c r="M19" s="277"/>
      <c r="N19" s="277"/>
      <c r="O19" s="277"/>
      <c r="P19" s="161">
        <f t="shared" si="2"/>
        <v>0</v>
      </c>
      <c r="Q19" s="68"/>
      <c r="R19" s="68"/>
      <c r="S19" s="68"/>
    </row>
    <row r="20" spans="1:19" ht="14" x14ac:dyDescent="0.3">
      <c r="A20" s="47" t="s">
        <v>21</v>
      </c>
      <c r="B20" s="68"/>
      <c r="C20" s="336" t="s">
        <v>123</v>
      </c>
      <c r="D20" s="337"/>
      <c r="E20" s="338"/>
      <c r="F20" s="277"/>
      <c r="G20" s="277"/>
      <c r="H20" s="277"/>
      <c r="I20" s="277"/>
      <c r="J20" s="277"/>
      <c r="K20" s="277"/>
      <c r="L20" s="277"/>
      <c r="M20" s="277"/>
      <c r="N20" s="277"/>
      <c r="O20" s="277"/>
      <c r="P20" s="161">
        <f t="shared" si="2"/>
        <v>0</v>
      </c>
      <c r="Q20" s="68"/>
      <c r="R20" s="68"/>
      <c r="S20" s="68"/>
    </row>
    <row r="21" spans="1:19" ht="14" x14ac:dyDescent="0.3">
      <c r="A21" s="47" t="s">
        <v>22</v>
      </c>
      <c r="B21" s="68"/>
      <c r="C21" s="336"/>
      <c r="D21" s="337"/>
      <c r="E21" s="338"/>
      <c r="F21" s="277"/>
      <c r="G21" s="277"/>
      <c r="H21" s="277"/>
      <c r="I21" s="277"/>
      <c r="J21" s="277"/>
      <c r="K21" s="277"/>
      <c r="L21" s="277"/>
      <c r="M21" s="277"/>
      <c r="N21" s="277"/>
      <c r="O21" s="277"/>
      <c r="P21" s="161">
        <f t="shared" ref="P21" si="3">SUM(F21:O21)</f>
        <v>0</v>
      </c>
      <c r="Q21" s="68"/>
      <c r="R21" s="68"/>
      <c r="S21" s="68"/>
    </row>
    <row r="22" spans="1:19" ht="14" x14ac:dyDescent="0.3">
      <c r="A22" s="47" t="s">
        <v>23</v>
      </c>
      <c r="B22" s="68"/>
      <c r="C22" s="336" t="s">
        <v>124</v>
      </c>
      <c r="D22" s="337"/>
      <c r="E22" s="338"/>
      <c r="F22" s="277"/>
      <c r="G22" s="277"/>
      <c r="H22" s="277"/>
      <c r="I22" s="277"/>
      <c r="J22" s="277"/>
      <c r="K22" s="277"/>
      <c r="L22" s="277"/>
      <c r="M22" s="277"/>
      <c r="N22" s="277"/>
      <c r="O22" s="277"/>
      <c r="P22" s="161">
        <f t="shared" si="2"/>
        <v>0</v>
      </c>
      <c r="Q22" s="68"/>
      <c r="R22" s="68"/>
      <c r="S22" s="68"/>
    </row>
    <row r="23" spans="1:19" ht="14" x14ac:dyDescent="0.3">
      <c r="A23" s="47"/>
      <c r="B23" s="68"/>
      <c r="C23" s="336" t="s">
        <v>125</v>
      </c>
      <c r="D23" s="337"/>
      <c r="E23" s="338"/>
      <c r="F23" s="277"/>
      <c r="G23" s="277"/>
      <c r="H23" s="277"/>
      <c r="I23" s="277"/>
      <c r="J23" s="277"/>
      <c r="K23" s="277"/>
      <c r="L23" s="277"/>
      <c r="M23" s="277"/>
      <c r="N23" s="277"/>
      <c r="O23" s="277"/>
      <c r="P23" s="161">
        <f t="shared" si="2"/>
        <v>0</v>
      </c>
      <c r="Q23" s="68"/>
      <c r="R23" s="68"/>
      <c r="S23" s="68"/>
    </row>
    <row r="24" spans="1:19" ht="14" x14ac:dyDescent="0.3">
      <c r="A24" s="47"/>
      <c r="B24" s="68"/>
      <c r="C24" s="278" t="s">
        <v>126</v>
      </c>
      <c r="D24" s="337"/>
      <c r="E24" s="338"/>
      <c r="F24" s="277"/>
      <c r="G24" s="277"/>
      <c r="H24" s="277"/>
      <c r="I24" s="277"/>
      <c r="J24" s="277"/>
      <c r="K24" s="277"/>
      <c r="L24" s="277"/>
      <c r="M24" s="277"/>
      <c r="N24" s="277"/>
      <c r="O24" s="277"/>
      <c r="P24" s="161">
        <f t="shared" si="2"/>
        <v>0</v>
      </c>
      <c r="Q24" s="68"/>
      <c r="R24" s="68"/>
      <c r="S24" s="68"/>
    </row>
    <row r="25" spans="1:19" ht="14" x14ac:dyDescent="0.3">
      <c r="A25" s="92"/>
      <c r="B25" s="68"/>
      <c r="C25" s="336"/>
      <c r="D25" s="337"/>
      <c r="E25" s="338"/>
      <c r="F25" s="277"/>
      <c r="G25" s="277"/>
      <c r="H25" s="277"/>
      <c r="I25" s="277"/>
      <c r="J25" s="277"/>
      <c r="K25" s="277"/>
      <c r="L25" s="277"/>
      <c r="M25" s="277"/>
      <c r="N25" s="277"/>
      <c r="O25" s="277"/>
      <c r="P25" s="161">
        <f t="shared" si="2"/>
        <v>0</v>
      </c>
      <c r="Q25" s="68"/>
      <c r="R25" s="68"/>
      <c r="S25" s="68"/>
    </row>
    <row r="26" spans="1:19" ht="14" x14ac:dyDescent="0.3">
      <c r="A26" s="92"/>
      <c r="B26" s="68"/>
      <c r="C26" s="336"/>
      <c r="D26" s="337"/>
      <c r="E26" s="338"/>
      <c r="F26" s="277"/>
      <c r="G26" s="277"/>
      <c r="H26" s="277"/>
      <c r="I26" s="277"/>
      <c r="J26" s="277"/>
      <c r="K26" s="277"/>
      <c r="L26" s="277"/>
      <c r="M26" s="277"/>
      <c r="N26" s="277"/>
      <c r="O26" s="277"/>
      <c r="P26" s="161">
        <f t="shared" si="2"/>
        <v>0</v>
      </c>
      <c r="Q26" s="68"/>
      <c r="R26" s="68"/>
      <c r="S26" s="68"/>
    </row>
    <row r="27" spans="1:19" ht="14" x14ac:dyDescent="0.3">
      <c r="A27" s="92"/>
      <c r="B27" s="68"/>
      <c r="C27" s="425" t="s">
        <v>173</v>
      </c>
      <c r="D27" s="426"/>
      <c r="E27" s="339"/>
      <c r="F27" s="130">
        <f t="shared" ref="F27:J27" si="4">SUM(F12:F26)</f>
        <v>0</v>
      </c>
      <c r="G27" s="130">
        <f>SUM(G12:G26)</f>
        <v>0</v>
      </c>
      <c r="H27" s="130">
        <f t="shared" si="4"/>
        <v>0</v>
      </c>
      <c r="I27" s="130">
        <f t="shared" si="4"/>
        <v>0</v>
      </c>
      <c r="J27" s="130">
        <f t="shared" si="4"/>
        <v>0</v>
      </c>
      <c r="K27" s="130">
        <f>SUM(K12:K26)</f>
        <v>0</v>
      </c>
      <c r="L27" s="130">
        <f>SUM(L12:L26)</f>
        <v>0</v>
      </c>
      <c r="M27" s="130">
        <f>SUM(M12:M26)</f>
        <v>0</v>
      </c>
      <c r="N27" s="130">
        <f>SUM(N12:N26)</f>
        <v>0</v>
      </c>
      <c r="O27" s="130">
        <f>SUM(O12:O26)</f>
        <v>0</v>
      </c>
      <c r="P27" s="131">
        <f t="shared" si="2"/>
        <v>0</v>
      </c>
      <c r="Q27" s="68"/>
      <c r="R27" s="68"/>
      <c r="S27" s="68"/>
    </row>
    <row r="28" spans="1:19" ht="14" x14ac:dyDescent="0.3">
      <c r="A28" s="92"/>
      <c r="B28" s="68"/>
      <c r="C28" s="340"/>
      <c r="D28" s="331"/>
      <c r="E28" s="341"/>
      <c r="F28" s="114"/>
      <c r="G28" s="114"/>
      <c r="H28" s="114"/>
      <c r="I28" s="114"/>
      <c r="J28" s="114"/>
      <c r="K28" s="146"/>
      <c r="L28" s="146"/>
      <c r="M28" s="146"/>
      <c r="N28" s="146"/>
      <c r="O28" s="146"/>
      <c r="P28" s="121"/>
      <c r="Q28" s="68"/>
      <c r="R28" s="68"/>
      <c r="S28" s="68"/>
    </row>
    <row r="29" spans="1:19" ht="15" customHeight="1" x14ac:dyDescent="0.3">
      <c r="A29" s="92"/>
      <c r="B29" s="68"/>
      <c r="C29" s="120" t="s">
        <v>128</v>
      </c>
      <c r="D29" s="331"/>
      <c r="E29" s="341"/>
      <c r="F29" s="114"/>
      <c r="G29" s="114"/>
      <c r="H29" s="114"/>
      <c r="I29" s="114"/>
      <c r="J29" s="114"/>
      <c r="K29" s="146"/>
      <c r="L29" s="146"/>
      <c r="M29" s="146"/>
      <c r="N29" s="146"/>
      <c r="O29" s="146"/>
      <c r="P29" s="121"/>
      <c r="Q29" s="68"/>
      <c r="R29" s="68"/>
      <c r="S29" s="68"/>
    </row>
    <row r="30" spans="1:19" s="79" customFormat="1" ht="14" x14ac:dyDescent="0.3">
      <c r="A30" s="103"/>
      <c r="B30" s="84"/>
      <c r="C30" s="336" t="s">
        <v>129</v>
      </c>
      <c r="D30" s="337" t="s">
        <v>130</v>
      </c>
      <c r="E30" s="338"/>
      <c r="F30" s="277"/>
      <c r="G30" s="277"/>
      <c r="H30" s="277"/>
      <c r="I30" s="277"/>
      <c r="J30" s="277"/>
      <c r="K30" s="277"/>
      <c r="L30" s="277"/>
      <c r="M30" s="277"/>
      <c r="N30" s="277"/>
      <c r="O30" s="277"/>
      <c r="P30" s="161">
        <f t="shared" ref="P30:P42" si="5">SUM(F30:O30)</f>
        <v>0</v>
      </c>
      <c r="Q30" s="84"/>
      <c r="R30" s="84"/>
      <c r="S30" s="68"/>
    </row>
    <row r="31" spans="1:19" ht="14" x14ac:dyDescent="0.3">
      <c r="A31" s="103"/>
      <c r="B31" s="68"/>
      <c r="C31" s="336" t="s">
        <v>131</v>
      </c>
      <c r="D31" s="337" t="s">
        <v>132</v>
      </c>
      <c r="E31" s="279"/>
      <c r="F31" s="277"/>
      <c r="G31" s="277"/>
      <c r="H31" s="277"/>
      <c r="I31" s="277"/>
      <c r="J31" s="277"/>
      <c r="K31" s="277"/>
      <c r="L31" s="277"/>
      <c r="M31" s="277"/>
      <c r="N31" s="277"/>
      <c r="O31" s="277"/>
      <c r="P31" s="161">
        <f t="shared" si="5"/>
        <v>0</v>
      </c>
      <c r="Q31" s="68"/>
      <c r="R31" s="68"/>
      <c r="S31" s="68"/>
    </row>
    <row r="32" spans="1:19" ht="14" x14ac:dyDescent="0.3">
      <c r="A32" s="104"/>
      <c r="B32" s="68"/>
      <c r="C32" s="336" t="s">
        <v>133</v>
      </c>
      <c r="D32" s="337" t="s">
        <v>134</v>
      </c>
      <c r="E32" s="279"/>
      <c r="F32" s="277"/>
      <c r="G32" s="277"/>
      <c r="H32" s="277"/>
      <c r="I32" s="277"/>
      <c r="J32" s="277"/>
      <c r="K32" s="277"/>
      <c r="L32" s="277"/>
      <c r="M32" s="277"/>
      <c r="N32" s="277"/>
      <c r="O32" s="277"/>
      <c r="P32" s="161">
        <f t="shared" si="5"/>
        <v>0</v>
      </c>
      <c r="Q32" s="68"/>
      <c r="R32" s="68"/>
      <c r="S32" s="68"/>
    </row>
    <row r="33" spans="1:19" ht="14" x14ac:dyDescent="0.3">
      <c r="A33" s="103"/>
      <c r="B33" s="68"/>
      <c r="C33" s="336" t="s">
        <v>135</v>
      </c>
      <c r="D33" s="338" t="s">
        <v>136</v>
      </c>
      <c r="E33" s="342"/>
      <c r="F33" s="277"/>
      <c r="G33" s="277"/>
      <c r="H33" s="277"/>
      <c r="I33" s="277"/>
      <c r="J33" s="277"/>
      <c r="K33" s="277"/>
      <c r="L33" s="277"/>
      <c r="M33" s="277"/>
      <c r="N33" s="277"/>
      <c r="O33" s="277"/>
      <c r="P33" s="161">
        <f t="shared" si="5"/>
        <v>0</v>
      </c>
      <c r="Q33" s="68"/>
      <c r="R33" s="68"/>
      <c r="S33" s="74"/>
    </row>
    <row r="34" spans="1:19" ht="14" x14ac:dyDescent="0.3">
      <c r="A34" s="103"/>
      <c r="B34" s="68"/>
      <c r="C34" s="336" t="s">
        <v>137</v>
      </c>
      <c r="D34" s="337" t="s">
        <v>138</v>
      </c>
      <c r="E34" s="338"/>
      <c r="F34" s="277"/>
      <c r="G34" s="277"/>
      <c r="H34" s="277"/>
      <c r="I34" s="277"/>
      <c r="J34" s="277"/>
      <c r="K34" s="277"/>
      <c r="L34" s="277"/>
      <c r="M34" s="277"/>
      <c r="N34" s="277"/>
      <c r="O34" s="277"/>
      <c r="P34" s="161">
        <f t="shared" si="5"/>
        <v>0</v>
      </c>
      <c r="Q34" s="68"/>
      <c r="R34" s="68"/>
      <c r="S34" s="68"/>
    </row>
    <row r="35" spans="1:19" ht="14" x14ac:dyDescent="0.3">
      <c r="A35" s="103"/>
      <c r="B35" s="68"/>
      <c r="C35" s="336" t="s">
        <v>139</v>
      </c>
      <c r="D35" s="337" t="s">
        <v>140</v>
      </c>
      <c r="E35" s="338"/>
      <c r="F35" s="277"/>
      <c r="G35" s="277"/>
      <c r="H35" s="277"/>
      <c r="I35" s="277"/>
      <c r="J35" s="277"/>
      <c r="K35" s="277"/>
      <c r="L35" s="277"/>
      <c r="M35" s="277"/>
      <c r="N35" s="277"/>
      <c r="O35" s="277"/>
      <c r="P35" s="161">
        <f t="shared" si="5"/>
        <v>0</v>
      </c>
      <c r="Q35" s="68"/>
      <c r="R35" s="68"/>
      <c r="S35" s="68"/>
    </row>
    <row r="36" spans="1:19" ht="14" x14ac:dyDescent="0.3">
      <c r="A36" s="103"/>
      <c r="B36" s="68"/>
      <c r="C36" s="336" t="s">
        <v>141</v>
      </c>
      <c r="D36" s="337" t="s">
        <v>142</v>
      </c>
      <c r="E36" s="338"/>
      <c r="F36" s="277"/>
      <c r="G36" s="277"/>
      <c r="H36" s="277"/>
      <c r="I36" s="277"/>
      <c r="J36" s="277"/>
      <c r="K36" s="277"/>
      <c r="L36" s="277"/>
      <c r="M36" s="277"/>
      <c r="N36" s="277"/>
      <c r="O36" s="277"/>
      <c r="P36" s="161">
        <f t="shared" si="5"/>
        <v>0</v>
      </c>
      <c r="Q36" s="68"/>
      <c r="R36" s="68"/>
      <c r="S36" s="74"/>
    </row>
    <row r="37" spans="1:19" s="78" customFormat="1" ht="14" x14ac:dyDescent="0.3">
      <c r="A37" s="103"/>
      <c r="B37" s="68"/>
      <c r="C37" s="336" t="s">
        <v>143</v>
      </c>
      <c r="D37" s="337" t="s">
        <v>144</v>
      </c>
      <c r="E37" s="338"/>
      <c r="F37" s="277"/>
      <c r="G37" s="277"/>
      <c r="H37" s="277"/>
      <c r="I37" s="277"/>
      <c r="J37" s="277"/>
      <c r="K37" s="277"/>
      <c r="L37" s="277"/>
      <c r="M37" s="277"/>
      <c r="N37" s="277"/>
      <c r="O37" s="277"/>
      <c r="P37" s="161">
        <f t="shared" si="5"/>
        <v>0</v>
      </c>
      <c r="Q37" s="74"/>
      <c r="R37" s="74"/>
      <c r="S37" s="74"/>
    </row>
    <row r="38" spans="1:19" ht="14" x14ac:dyDescent="0.3">
      <c r="A38" s="103"/>
      <c r="B38" s="68"/>
      <c r="C38" s="336" t="s">
        <v>145</v>
      </c>
      <c r="D38" s="337" t="s">
        <v>146</v>
      </c>
      <c r="E38" s="338"/>
      <c r="F38" s="277"/>
      <c r="G38" s="277"/>
      <c r="H38" s="277"/>
      <c r="I38" s="277"/>
      <c r="J38" s="277"/>
      <c r="K38" s="277"/>
      <c r="L38" s="277"/>
      <c r="M38" s="277"/>
      <c r="N38" s="277"/>
      <c r="O38" s="277"/>
      <c r="P38" s="161">
        <f t="shared" si="5"/>
        <v>0</v>
      </c>
      <c r="Q38" s="68"/>
      <c r="R38" s="68"/>
      <c r="S38" s="74"/>
    </row>
    <row r="39" spans="1:19" ht="14" x14ac:dyDescent="0.3">
      <c r="A39" s="105"/>
      <c r="B39" s="68"/>
      <c r="C39" s="336" t="s">
        <v>147</v>
      </c>
      <c r="D39" s="337" t="s">
        <v>148</v>
      </c>
      <c r="E39" s="338"/>
      <c r="F39" s="277"/>
      <c r="G39" s="277"/>
      <c r="H39" s="277"/>
      <c r="I39" s="277"/>
      <c r="J39" s="277"/>
      <c r="K39" s="277"/>
      <c r="L39" s="277"/>
      <c r="M39" s="277"/>
      <c r="N39" s="277"/>
      <c r="O39" s="277"/>
      <c r="P39" s="161">
        <f t="shared" si="5"/>
        <v>0</v>
      </c>
      <c r="Q39" s="68"/>
      <c r="R39" s="68"/>
      <c r="S39" s="74"/>
    </row>
    <row r="40" spans="1:19" s="78" customFormat="1" ht="14" x14ac:dyDescent="0.3">
      <c r="A40" s="103"/>
      <c r="B40" s="68"/>
      <c r="C40" s="336"/>
      <c r="D40" s="337"/>
      <c r="E40" s="338"/>
      <c r="F40" s="277"/>
      <c r="G40" s="277"/>
      <c r="H40" s="277"/>
      <c r="I40" s="277"/>
      <c r="J40" s="277"/>
      <c r="K40" s="277"/>
      <c r="L40" s="277"/>
      <c r="M40" s="277"/>
      <c r="N40" s="277"/>
      <c r="O40" s="277"/>
      <c r="P40" s="161">
        <f t="shared" si="5"/>
        <v>0</v>
      </c>
      <c r="Q40" s="74"/>
      <c r="R40" s="74"/>
      <c r="S40" s="68"/>
    </row>
    <row r="41" spans="1:19" s="78" customFormat="1" ht="14" x14ac:dyDescent="0.3">
      <c r="A41" s="103"/>
      <c r="B41" s="68"/>
      <c r="C41" s="336"/>
      <c r="D41" s="337"/>
      <c r="E41" s="338"/>
      <c r="F41" s="277"/>
      <c r="G41" s="277"/>
      <c r="H41" s="277"/>
      <c r="I41" s="277"/>
      <c r="J41" s="277"/>
      <c r="K41" s="277"/>
      <c r="L41" s="277"/>
      <c r="M41" s="277"/>
      <c r="N41" s="277"/>
      <c r="O41" s="277"/>
      <c r="P41" s="161">
        <f t="shared" si="5"/>
        <v>0</v>
      </c>
      <c r="Q41" s="74"/>
      <c r="R41" s="74"/>
      <c r="S41" s="68"/>
    </row>
    <row r="42" spans="1:19" s="78" customFormat="1" ht="14" x14ac:dyDescent="0.3">
      <c r="A42" s="105"/>
      <c r="B42" s="68"/>
      <c r="C42" s="425" t="s">
        <v>174</v>
      </c>
      <c r="D42" s="426"/>
      <c r="E42" s="343"/>
      <c r="F42" s="130">
        <f>SUM(F30:F41)</f>
        <v>0</v>
      </c>
      <c r="G42" s="130">
        <f t="shared" ref="G42:N42" si="6">SUM(G30:G41)</f>
        <v>0</v>
      </c>
      <c r="H42" s="130">
        <f t="shared" si="6"/>
        <v>0</v>
      </c>
      <c r="I42" s="130">
        <f t="shared" si="6"/>
        <v>0</v>
      </c>
      <c r="J42" s="130">
        <f t="shared" si="6"/>
        <v>0</v>
      </c>
      <c r="K42" s="130">
        <f t="shared" si="6"/>
        <v>0</v>
      </c>
      <c r="L42" s="130">
        <f t="shared" si="6"/>
        <v>0</v>
      </c>
      <c r="M42" s="130">
        <f t="shared" si="6"/>
        <v>0</v>
      </c>
      <c r="N42" s="130">
        <f t="shared" si="6"/>
        <v>0</v>
      </c>
      <c r="O42" s="130">
        <f>SUM(O30:O41)</f>
        <v>0</v>
      </c>
      <c r="P42" s="131">
        <f t="shared" si="5"/>
        <v>0</v>
      </c>
      <c r="Q42" s="74"/>
      <c r="R42" s="74"/>
      <c r="S42" s="68"/>
    </row>
    <row r="43" spans="1:19" s="78" customFormat="1" ht="14" x14ac:dyDescent="0.3">
      <c r="A43" s="105"/>
      <c r="B43" s="68"/>
      <c r="C43" s="340"/>
      <c r="D43" s="344"/>
      <c r="E43" s="345"/>
      <c r="F43" s="346"/>
      <c r="G43" s="331"/>
      <c r="H43" s="340"/>
      <c r="I43" s="331"/>
      <c r="J43" s="340"/>
      <c r="K43" s="331"/>
      <c r="L43" s="340"/>
      <c r="M43" s="331"/>
      <c r="N43" s="340"/>
      <c r="O43" s="331"/>
      <c r="P43" s="347"/>
      <c r="Q43" s="74"/>
      <c r="R43" s="74"/>
      <c r="S43" s="68"/>
    </row>
    <row r="44" spans="1:19" ht="15" customHeight="1" x14ac:dyDescent="0.3">
      <c r="A44" s="105"/>
      <c r="B44" s="68"/>
      <c r="C44" s="120" t="s">
        <v>150</v>
      </c>
      <c r="D44" s="331"/>
      <c r="E44" s="348"/>
      <c r="F44" s="349"/>
      <c r="G44" s="349"/>
      <c r="H44" s="349"/>
      <c r="I44" s="349"/>
      <c r="J44" s="349"/>
      <c r="K44" s="350"/>
      <c r="L44" s="350"/>
      <c r="M44" s="350"/>
      <c r="N44" s="350"/>
      <c r="O44" s="350"/>
      <c r="P44" s="347"/>
      <c r="Q44" s="68"/>
      <c r="R44" s="68"/>
      <c r="S44" s="68"/>
    </row>
    <row r="45" spans="1:19" ht="14" x14ac:dyDescent="0.3">
      <c r="A45" s="105"/>
      <c r="B45" s="68"/>
      <c r="C45" s="336" t="s">
        <v>151</v>
      </c>
      <c r="D45" s="337" t="s">
        <v>152</v>
      </c>
      <c r="E45" s="342"/>
      <c r="F45" s="277"/>
      <c r="G45" s="277"/>
      <c r="H45" s="277"/>
      <c r="I45" s="277"/>
      <c r="J45" s="277"/>
      <c r="K45" s="277"/>
      <c r="L45" s="277"/>
      <c r="M45" s="277"/>
      <c r="N45" s="277"/>
      <c r="O45" s="277"/>
      <c r="P45" s="161">
        <f t="shared" ref="P45:P57" si="7">SUM(F45:O45)</f>
        <v>0</v>
      </c>
      <c r="Q45" s="68"/>
      <c r="R45" s="68"/>
      <c r="S45" s="68"/>
    </row>
    <row r="46" spans="1:19" ht="14" x14ac:dyDescent="0.3">
      <c r="A46" s="103"/>
      <c r="B46" s="68"/>
      <c r="C46" s="336" t="s">
        <v>153</v>
      </c>
      <c r="D46" s="337" t="s">
        <v>154</v>
      </c>
      <c r="E46" s="342"/>
      <c r="F46" s="277"/>
      <c r="G46" s="277"/>
      <c r="H46" s="277"/>
      <c r="I46" s="277"/>
      <c r="J46" s="277"/>
      <c r="K46" s="277"/>
      <c r="L46" s="277"/>
      <c r="M46" s="277"/>
      <c r="N46" s="277"/>
      <c r="O46" s="277"/>
      <c r="P46" s="161">
        <f t="shared" si="7"/>
        <v>0</v>
      </c>
      <c r="Q46" s="68"/>
      <c r="R46" s="68"/>
      <c r="S46" s="68"/>
    </row>
    <row r="47" spans="1:19" ht="14" x14ac:dyDescent="0.3">
      <c r="A47" s="103"/>
      <c r="B47" s="68"/>
      <c r="C47" s="336" t="s">
        <v>155</v>
      </c>
      <c r="D47" s="337" t="s">
        <v>156</v>
      </c>
      <c r="E47" s="342"/>
      <c r="F47" s="277"/>
      <c r="G47" s="277"/>
      <c r="H47" s="277"/>
      <c r="I47" s="277"/>
      <c r="J47" s="277"/>
      <c r="K47" s="277"/>
      <c r="L47" s="277"/>
      <c r="M47" s="277"/>
      <c r="N47" s="277"/>
      <c r="O47" s="277"/>
      <c r="P47" s="161">
        <f t="shared" si="7"/>
        <v>0</v>
      </c>
      <c r="Q47" s="68"/>
      <c r="R47" s="68"/>
      <c r="S47" s="68"/>
    </row>
    <row r="48" spans="1:19" ht="14" x14ac:dyDescent="0.3">
      <c r="A48" s="103"/>
      <c r="B48" s="68"/>
      <c r="C48" s="336" t="s">
        <v>157</v>
      </c>
      <c r="D48" s="337" t="s">
        <v>158</v>
      </c>
      <c r="E48" s="342"/>
      <c r="F48" s="277"/>
      <c r="G48" s="277"/>
      <c r="H48" s="277"/>
      <c r="I48" s="277"/>
      <c r="J48" s="277"/>
      <c r="K48" s="277"/>
      <c r="L48" s="277"/>
      <c r="M48" s="277"/>
      <c r="N48" s="277"/>
      <c r="O48" s="277"/>
      <c r="P48" s="161">
        <f t="shared" si="7"/>
        <v>0</v>
      </c>
      <c r="Q48" s="68"/>
      <c r="R48" s="68"/>
      <c r="S48" s="68"/>
    </row>
    <row r="49" spans="1:19" ht="14" x14ac:dyDescent="0.3">
      <c r="A49" s="103"/>
      <c r="B49" s="68"/>
      <c r="C49" s="351" t="s">
        <v>121</v>
      </c>
      <c r="D49" s="352"/>
      <c r="E49" s="342"/>
      <c r="F49" s="277"/>
      <c r="G49" s="277"/>
      <c r="H49" s="277"/>
      <c r="I49" s="277"/>
      <c r="J49" s="277"/>
      <c r="K49" s="277"/>
      <c r="L49" s="277"/>
      <c r="M49" s="277"/>
      <c r="N49" s="277"/>
      <c r="O49" s="277"/>
      <c r="P49" s="161">
        <f t="shared" si="7"/>
        <v>0</v>
      </c>
      <c r="Q49" s="68"/>
      <c r="R49" s="68"/>
      <c r="S49" s="68"/>
    </row>
    <row r="50" spans="1:19" ht="14" x14ac:dyDescent="0.3">
      <c r="A50" s="103"/>
      <c r="B50" s="68"/>
      <c r="C50" s="351" t="s">
        <v>122</v>
      </c>
      <c r="D50" s="352"/>
      <c r="E50" s="342"/>
      <c r="F50" s="277"/>
      <c r="G50" s="277"/>
      <c r="H50" s="277"/>
      <c r="I50" s="277"/>
      <c r="J50" s="277"/>
      <c r="K50" s="277"/>
      <c r="L50" s="277"/>
      <c r="M50" s="277"/>
      <c r="N50" s="277"/>
      <c r="O50" s="277"/>
      <c r="P50" s="161">
        <f t="shared" si="7"/>
        <v>0</v>
      </c>
      <c r="Q50" s="68"/>
      <c r="R50" s="68"/>
      <c r="S50" s="68"/>
    </row>
    <row r="51" spans="1:19" ht="14" x14ac:dyDescent="0.3">
      <c r="A51" s="103"/>
      <c r="B51" s="68"/>
      <c r="C51" s="351" t="s">
        <v>123</v>
      </c>
      <c r="D51" s="353"/>
      <c r="E51" s="342"/>
      <c r="F51" s="277"/>
      <c r="G51" s="277"/>
      <c r="H51" s="277"/>
      <c r="I51" s="277"/>
      <c r="J51" s="277"/>
      <c r="K51" s="277"/>
      <c r="L51" s="277"/>
      <c r="M51" s="277"/>
      <c r="N51" s="277"/>
      <c r="O51" s="277"/>
      <c r="P51" s="161">
        <f t="shared" si="7"/>
        <v>0</v>
      </c>
      <c r="Q51" s="68"/>
      <c r="R51" s="68"/>
      <c r="S51" s="68"/>
    </row>
    <row r="52" spans="1:19" ht="14" x14ac:dyDescent="0.3">
      <c r="A52" s="103"/>
      <c r="B52" s="68"/>
      <c r="C52" s="354" t="s">
        <v>124</v>
      </c>
      <c r="D52" s="355"/>
      <c r="E52" s="356"/>
      <c r="F52" s="277"/>
      <c r="G52" s="277"/>
      <c r="H52" s="277"/>
      <c r="I52" s="277"/>
      <c r="J52" s="277"/>
      <c r="K52" s="277"/>
      <c r="L52" s="277"/>
      <c r="M52" s="277"/>
      <c r="N52" s="277"/>
      <c r="O52" s="277"/>
      <c r="P52" s="161">
        <f t="shared" si="7"/>
        <v>0</v>
      </c>
      <c r="Q52" s="68"/>
      <c r="R52" s="68"/>
      <c r="S52" s="68"/>
    </row>
    <row r="53" spans="1:19" ht="14" x14ac:dyDescent="0.3">
      <c r="A53" s="103"/>
      <c r="B53" s="68"/>
      <c r="C53" s="354" t="s">
        <v>159</v>
      </c>
      <c r="D53" s="355"/>
      <c r="E53" s="356"/>
      <c r="F53" s="277"/>
      <c r="G53" s="277"/>
      <c r="H53" s="277"/>
      <c r="I53" s="277"/>
      <c r="J53" s="277"/>
      <c r="K53" s="277"/>
      <c r="L53" s="277"/>
      <c r="M53" s="277"/>
      <c r="N53" s="277"/>
      <c r="O53" s="277"/>
      <c r="P53" s="161">
        <f t="shared" si="7"/>
        <v>0</v>
      </c>
      <c r="Q53" s="68"/>
      <c r="R53" s="68"/>
      <c r="S53" s="68"/>
    </row>
    <row r="54" spans="1:19" ht="14" x14ac:dyDescent="0.3">
      <c r="A54" s="103"/>
      <c r="B54" s="68"/>
      <c r="C54" s="336" t="s">
        <v>160</v>
      </c>
      <c r="D54" s="357"/>
      <c r="E54" s="342"/>
      <c r="F54" s="277"/>
      <c r="G54" s="277"/>
      <c r="H54" s="277"/>
      <c r="I54" s="277"/>
      <c r="J54" s="277"/>
      <c r="K54" s="277"/>
      <c r="L54" s="277"/>
      <c r="M54" s="277"/>
      <c r="N54" s="277"/>
      <c r="O54" s="277"/>
      <c r="P54" s="161">
        <f t="shared" si="7"/>
        <v>0</v>
      </c>
      <c r="Q54" s="68"/>
      <c r="R54" s="68"/>
      <c r="S54" s="68"/>
    </row>
    <row r="55" spans="1:19" ht="14" x14ac:dyDescent="0.3">
      <c r="A55" s="103"/>
      <c r="B55" s="68"/>
      <c r="C55" s="336"/>
      <c r="D55" s="337"/>
      <c r="E55" s="337"/>
      <c r="F55" s="277"/>
      <c r="G55" s="277"/>
      <c r="H55" s="277"/>
      <c r="I55" s="277"/>
      <c r="J55" s="277"/>
      <c r="K55" s="277"/>
      <c r="L55" s="277"/>
      <c r="M55" s="277"/>
      <c r="N55" s="277"/>
      <c r="O55" s="277"/>
      <c r="P55" s="161">
        <f t="shared" si="7"/>
        <v>0</v>
      </c>
      <c r="Q55" s="68"/>
      <c r="R55" s="68"/>
      <c r="S55" s="84"/>
    </row>
    <row r="56" spans="1:19" ht="14" x14ac:dyDescent="0.3">
      <c r="A56" s="103"/>
      <c r="B56" s="68"/>
      <c r="C56" s="336"/>
      <c r="D56" s="337"/>
      <c r="E56" s="337"/>
      <c r="F56" s="277"/>
      <c r="G56" s="277"/>
      <c r="H56" s="277"/>
      <c r="I56" s="277"/>
      <c r="J56" s="277"/>
      <c r="K56" s="277"/>
      <c r="L56" s="277"/>
      <c r="M56" s="277"/>
      <c r="N56" s="277"/>
      <c r="O56" s="277"/>
      <c r="P56" s="161">
        <f t="shared" si="7"/>
        <v>0</v>
      </c>
      <c r="Q56" s="68"/>
      <c r="R56" s="68"/>
      <c r="S56" s="68"/>
    </row>
    <row r="57" spans="1:19" ht="14" x14ac:dyDescent="0.3">
      <c r="A57" s="103"/>
      <c r="B57" s="68"/>
      <c r="C57" s="425" t="s">
        <v>175</v>
      </c>
      <c r="D57" s="426"/>
      <c r="E57" s="339"/>
      <c r="F57" s="130">
        <f>SUM(F45:F56)</f>
        <v>0</v>
      </c>
      <c r="G57" s="130">
        <f t="shared" ref="G57:O57" si="8">SUM(G45:G56)</f>
        <v>0</v>
      </c>
      <c r="H57" s="130">
        <f t="shared" si="8"/>
        <v>0</v>
      </c>
      <c r="I57" s="130">
        <f t="shared" si="8"/>
        <v>0</v>
      </c>
      <c r="J57" s="130">
        <f t="shared" si="8"/>
        <v>0</v>
      </c>
      <c r="K57" s="130">
        <f t="shared" si="8"/>
        <v>0</v>
      </c>
      <c r="L57" s="130">
        <f t="shared" si="8"/>
        <v>0</v>
      </c>
      <c r="M57" s="130">
        <f t="shared" si="8"/>
        <v>0</v>
      </c>
      <c r="N57" s="130">
        <f t="shared" si="8"/>
        <v>0</v>
      </c>
      <c r="O57" s="130">
        <f t="shared" si="8"/>
        <v>0</v>
      </c>
      <c r="P57" s="131">
        <f t="shared" si="7"/>
        <v>0</v>
      </c>
      <c r="Q57" s="68"/>
      <c r="R57" s="68"/>
      <c r="S57" s="68"/>
    </row>
    <row r="58" spans="1:19" ht="14" x14ac:dyDescent="0.3">
      <c r="A58" s="103"/>
      <c r="B58" s="68"/>
      <c r="C58" s="358"/>
      <c r="D58" s="358"/>
      <c r="E58" s="358"/>
      <c r="F58" s="359"/>
      <c r="G58" s="359"/>
      <c r="H58" s="359"/>
      <c r="I58" s="359"/>
      <c r="J58" s="359"/>
      <c r="K58" s="359"/>
      <c r="L58" s="359"/>
      <c r="M58" s="359"/>
      <c r="N58" s="359"/>
      <c r="O58" s="359"/>
      <c r="P58" s="359"/>
      <c r="Q58" s="68"/>
      <c r="R58" s="68"/>
      <c r="S58" s="68"/>
    </row>
    <row r="59" spans="1:19" s="79" customFormat="1" ht="17.25" customHeight="1" x14ac:dyDescent="0.3">
      <c r="A59" s="103"/>
      <c r="B59" s="68"/>
      <c r="C59" s="112"/>
      <c r="D59" s="358"/>
      <c r="E59" s="358"/>
      <c r="F59" s="68"/>
      <c r="G59" s="68"/>
      <c r="H59" s="68"/>
      <c r="I59" s="68"/>
      <c r="J59" s="68"/>
      <c r="K59" s="68"/>
      <c r="L59" s="68"/>
      <c r="M59" s="68"/>
      <c r="N59" s="68"/>
      <c r="O59" s="68"/>
      <c r="P59" s="68"/>
      <c r="Q59" s="359"/>
      <c r="R59" s="359"/>
      <c r="S59" s="68"/>
    </row>
    <row r="60" spans="1:19" ht="17.149999999999999" customHeight="1" outlineLevel="1" x14ac:dyDescent="0.35">
      <c r="A60" s="103"/>
      <c r="B60" s="68"/>
      <c r="C60" s="234" t="s">
        <v>162</v>
      </c>
      <c r="D60" s="360"/>
      <c r="E60" s="360"/>
      <c r="F60" s="191"/>
      <c r="G60" s="191"/>
      <c r="H60" s="191"/>
      <c r="I60" s="191"/>
      <c r="J60" s="191"/>
      <c r="K60" s="191"/>
      <c r="L60" s="191"/>
      <c r="M60" s="191"/>
      <c r="N60" s="191"/>
      <c r="O60" s="191"/>
      <c r="P60" s="191"/>
      <c r="Q60" s="68"/>
      <c r="R60" s="68"/>
      <c r="S60" s="68"/>
    </row>
    <row r="61" spans="1:19" ht="17.149999999999999" customHeight="1" outlineLevel="1" x14ac:dyDescent="0.35">
      <c r="A61" s="103"/>
      <c r="B61" s="68"/>
      <c r="C61" s="235"/>
      <c r="D61" s="358"/>
      <c r="E61" s="358"/>
      <c r="F61" s="68"/>
      <c r="G61" s="68"/>
      <c r="H61" s="68"/>
      <c r="I61" s="68"/>
      <c r="J61" s="68"/>
      <c r="K61" s="68"/>
      <c r="L61" s="68"/>
      <c r="M61" s="68"/>
      <c r="N61" s="68"/>
      <c r="O61" s="68"/>
      <c r="P61" s="68"/>
      <c r="Q61" s="68"/>
      <c r="R61" s="68"/>
      <c r="S61" s="68"/>
    </row>
    <row r="62" spans="1:19" ht="17.149999999999999" customHeight="1" outlineLevel="1" thickBot="1" x14ac:dyDescent="0.35">
      <c r="A62" s="103"/>
      <c r="B62" s="68"/>
      <c r="C62" s="157" t="s">
        <v>163</v>
      </c>
      <c r="D62" s="331"/>
      <c r="E62" s="361"/>
      <c r="F62" s="68"/>
      <c r="G62" s="68"/>
      <c r="H62" s="68"/>
      <c r="I62" s="68"/>
      <c r="J62" s="68"/>
      <c r="K62" s="68"/>
      <c r="L62" s="68"/>
      <c r="M62" s="68"/>
      <c r="N62" s="68"/>
      <c r="O62" s="68"/>
      <c r="P62" s="68"/>
      <c r="Q62" s="68"/>
      <c r="R62" s="68"/>
      <c r="S62" s="68"/>
    </row>
    <row r="63" spans="1:19" ht="17.149999999999999" customHeight="1" outlineLevel="1" x14ac:dyDescent="0.3">
      <c r="A63" s="103"/>
      <c r="B63" s="68"/>
      <c r="C63" s="115" t="s">
        <v>102</v>
      </c>
      <c r="D63" s="116" t="s">
        <v>103</v>
      </c>
      <c r="E63" s="193" t="s">
        <v>104</v>
      </c>
      <c r="F63" s="68"/>
      <c r="G63" s="68"/>
      <c r="H63" s="68"/>
      <c r="I63" s="68"/>
      <c r="J63" s="68"/>
      <c r="K63" s="68"/>
      <c r="L63" s="68"/>
      <c r="M63" s="68"/>
      <c r="N63" s="68"/>
      <c r="O63" s="68"/>
      <c r="P63" s="68"/>
      <c r="Q63" s="68"/>
      <c r="R63" s="68"/>
      <c r="S63" s="68"/>
    </row>
    <row r="64" spans="1:19" ht="17.149999999999999" customHeight="1" outlineLevel="1" x14ac:dyDescent="0.3">
      <c r="A64" s="103"/>
      <c r="B64" s="68"/>
      <c r="C64" s="417" t="s">
        <v>165</v>
      </c>
      <c r="D64" s="418"/>
      <c r="E64" s="419"/>
      <c r="F64" s="68"/>
      <c r="G64" s="68"/>
      <c r="H64" s="68"/>
      <c r="I64" s="68"/>
      <c r="J64" s="68"/>
      <c r="K64" s="68"/>
      <c r="L64" s="68"/>
      <c r="M64" s="68"/>
      <c r="N64" s="68"/>
      <c r="O64" s="68"/>
      <c r="P64" s="68"/>
      <c r="Q64" s="68"/>
      <c r="R64" s="68"/>
      <c r="S64" s="68"/>
    </row>
    <row r="65" spans="1:19" ht="17.149999999999999" customHeight="1" outlineLevel="1" x14ac:dyDescent="0.3">
      <c r="A65" s="103"/>
      <c r="B65" s="68"/>
      <c r="C65" s="336"/>
      <c r="D65" s="337"/>
      <c r="E65" s="337"/>
      <c r="F65" s="68"/>
      <c r="G65" s="68"/>
      <c r="H65" s="68"/>
      <c r="I65" s="68"/>
      <c r="J65" s="68"/>
      <c r="K65" s="68"/>
      <c r="L65" s="68"/>
      <c r="M65" s="68"/>
      <c r="N65" s="68"/>
      <c r="O65" s="68"/>
      <c r="P65" s="68"/>
      <c r="Q65" s="68"/>
      <c r="R65" s="68"/>
      <c r="S65" s="68"/>
    </row>
    <row r="66" spans="1:19" ht="14" x14ac:dyDescent="0.3">
      <c r="A66" s="103"/>
      <c r="B66" s="68"/>
      <c r="C66" s="336"/>
      <c r="D66" s="337"/>
      <c r="E66" s="337"/>
      <c r="F66" s="68"/>
      <c r="G66" s="68"/>
      <c r="H66" s="68"/>
      <c r="I66" s="68"/>
      <c r="J66" s="68"/>
      <c r="K66" s="68"/>
      <c r="L66" s="68"/>
      <c r="M66" s="68"/>
      <c r="N66" s="68"/>
      <c r="O66" s="68"/>
      <c r="P66" s="68"/>
      <c r="Q66" s="68"/>
      <c r="R66" s="68"/>
      <c r="S66" s="68"/>
    </row>
    <row r="67" spans="1:19" ht="14" x14ac:dyDescent="0.3">
      <c r="A67" s="103"/>
      <c r="B67" s="68"/>
      <c r="C67" s="336"/>
      <c r="D67" s="338"/>
      <c r="E67" s="338"/>
      <c r="F67" s="68"/>
      <c r="G67" s="68"/>
      <c r="H67" s="68"/>
      <c r="I67" s="68"/>
      <c r="J67" s="68"/>
      <c r="K67" s="68"/>
      <c r="L67" s="68"/>
      <c r="M67" s="68"/>
      <c r="N67" s="68"/>
      <c r="O67" s="68"/>
      <c r="P67" s="68"/>
      <c r="Q67" s="68"/>
      <c r="R67" s="68"/>
      <c r="S67" s="68"/>
    </row>
    <row r="68" spans="1:19" ht="14" x14ac:dyDescent="0.3">
      <c r="A68" s="103"/>
      <c r="B68" s="68"/>
      <c r="C68" s="417" t="s">
        <v>166</v>
      </c>
      <c r="D68" s="418"/>
      <c r="E68" s="419"/>
      <c r="F68" s="68"/>
      <c r="G68" s="68"/>
      <c r="H68" s="68"/>
      <c r="I68" s="68"/>
      <c r="J68" s="68"/>
      <c r="K68" s="68"/>
      <c r="L68" s="68"/>
      <c r="M68" s="68"/>
      <c r="N68" s="68"/>
      <c r="O68" s="68"/>
      <c r="P68" s="68"/>
      <c r="Q68" s="68"/>
      <c r="R68" s="68"/>
      <c r="S68" s="68"/>
    </row>
    <row r="69" spans="1:19" ht="14" x14ac:dyDescent="0.3">
      <c r="A69" s="103"/>
      <c r="B69" s="68"/>
      <c r="C69" s="336"/>
      <c r="D69" s="337"/>
      <c r="E69" s="337"/>
      <c r="F69" s="68"/>
      <c r="G69" s="68"/>
      <c r="H69" s="68"/>
      <c r="I69" s="68"/>
      <c r="J69" s="68"/>
      <c r="K69" s="68"/>
      <c r="L69" s="68"/>
      <c r="M69" s="68"/>
      <c r="N69" s="68"/>
      <c r="O69" s="68"/>
      <c r="P69" s="68"/>
      <c r="Q69" s="68"/>
      <c r="R69" s="68"/>
      <c r="S69" s="68"/>
    </row>
    <row r="70" spans="1:19" ht="14" x14ac:dyDescent="0.3">
      <c r="A70" s="103"/>
      <c r="B70" s="68"/>
      <c r="C70" s="336"/>
      <c r="D70" s="337"/>
      <c r="E70" s="337"/>
      <c r="F70" s="68"/>
      <c r="G70" s="68"/>
      <c r="H70" s="68"/>
      <c r="I70" s="68"/>
      <c r="J70" s="68"/>
      <c r="K70" s="68"/>
      <c r="L70" s="68"/>
      <c r="M70" s="68"/>
      <c r="N70" s="68"/>
      <c r="O70" s="68"/>
      <c r="P70" s="68"/>
      <c r="Q70" s="68"/>
      <c r="R70" s="68"/>
      <c r="S70" s="68"/>
    </row>
    <row r="71" spans="1:19" ht="14" x14ac:dyDescent="0.3">
      <c r="A71" s="103"/>
      <c r="B71" s="68"/>
      <c r="C71" s="336"/>
      <c r="D71" s="337"/>
      <c r="E71" s="337"/>
      <c r="F71" s="68"/>
      <c r="G71" s="68"/>
      <c r="H71" s="68"/>
      <c r="I71" s="68"/>
      <c r="J71" s="68"/>
      <c r="K71" s="68"/>
      <c r="L71" s="68"/>
      <c r="M71" s="68"/>
      <c r="N71" s="68"/>
      <c r="O71" s="68"/>
      <c r="P71" s="68"/>
      <c r="Q71" s="68"/>
      <c r="R71" s="68"/>
      <c r="S71" s="68"/>
    </row>
    <row r="72" spans="1:19" ht="14" x14ac:dyDescent="0.3">
      <c r="A72" s="103"/>
      <c r="B72" s="68"/>
      <c r="C72" s="417" t="s">
        <v>167</v>
      </c>
      <c r="D72" s="418"/>
      <c r="E72" s="419"/>
      <c r="F72" s="68"/>
      <c r="G72" s="68"/>
      <c r="H72" s="68"/>
      <c r="I72" s="68"/>
      <c r="J72" s="68"/>
      <c r="K72" s="68"/>
      <c r="L72" s="68"/>
      <c r="M72" s="68"/>
      <c r="N72" s="68"/>
      <c r="O72" s="68"/>
      <c r="P72" s="68"/>
      <c r="Q72" s="68"/>
      <c r="R72" s="68"/>
      <c r="S72" s="68"/>
    </row>
    <row r="73" spans="1:19" ht="14" x14ac:dyDescent="0.3">
      <c r="A73" s="103"/>
      <c r="B73" s="68"/>
      <c r="C73" s="336"/>
      <c r="D73" s="337"/>
      <c r="E73" s="337"/>
      <c r="F73" s="68"/>
      <c r="G73" s="68"/>
      <c r="H73" s="68"/>
      <c r="I73" s="68"/>
      <c r="J73" s="68"/>
      <c r="K73" s="68"/>
      <c r="L73" s="68"/>
      <c r="M73" s="68"/>
      <c r="N73" s="68"/>
      <c r="O73" s="68"/>
      <c r="P73" s="68"/>
      <c r="Q73" s="68"/>
      <c r="R73" s="68"/>
      <c r="S73" s="68"/>
    </row>
    <row r="74" spans="1:19" ht="14" x14ac:dyDescent="0.3">
      <c r="A74" s="103"/>
      <c r="B74" s="68"/>
      <c r="C74" s="336"/>
      <c r="D74" s="337"/>
      <c r="E74" s="337"/>
      <c r="F74" s="68"/>
      <c r="G74" s="68"/>
      <c r="H74" s="68"/>
      <c r="I74" s="68"/>
      <c r="J74" s="68"/>
      <c r="K74" s="68"/>
      <c r="L74" s="68"/>
      <c r="M74" s="68"/>
      <c r="N74" s="68"/>
      <c r="O74" s="68"/>
      <c r="P74" s="68"/>
      <c r="Q74" s="68"/>
      <c r="R74" s="68"/>
      <c r="S74" s="68"/>
    </row>
    <row r="75" spans="1:19" ht="14" x14ac:dyDescent="0.3">
      <c r="A75" s="103"/>
      <c r="B75" s="68"/>
      <c r="C75" s="336"/>
      <c r="D75" s="337"/>
      <c r="E75" s="337"/>
      <c r="F75" s="68"/>
      <c r="G75" s="68"/>
      <c r="H75" s="68"/>
      <c r="I75" s="68"/>
      <c r="J75" s="68"/>
      <c r="K75" s="68"/>
      <c r="L75" s="68"/>
      <c r="M75" s="68"/>
      <c r="N75" s="68"/>
      <c r="O75" s="68"/>
      <c r="P75" s="68"/>
      <c r="Q75" s="68"/>
      <c r="R75" s="68"/>
      <c r="S75" s="68"/>
    </row>
    <row r="76" spans="1:19" ht="14" x14ac:dyDescent="0.3">
      <c r="A76" s="103"/>
      <c r="B76" s="68"/>
      <c r="C76" s="358"/>
      <c r="D76" s="358"/>
      <c r="E76" s="358"/>
      <c r="F76" s="68"/>
      <c r="G76" s="68"/>
      <c r="H76" s="68"/>
      <c r="I76" s="68"/>
      <c r="J76" s="68"/>
      <c r="K76" s="68"/>
      <c r="L76" s="68"/>
      <c r="M76" s="68"/>
      <c r="N76" s="68"/>
      <c r="O76" s="68"/>
      <c r="P76" s="68"/>
      <c r="Q76" s="68"/>
      <c r="R76" s="68"/>
      <c r="S76" s="68"/>
    </row>
    <row r="77" spans="1:19" ht="14" x14ac:dyDescent="0.3">
      <c r="A77" s="103"/>
      <c r="B77" s="68"/>
      <c r="C77" s="358"/>
      <c r="D77" s="358"/>
      <c r="E77" s="358"/>
      <c r="F77" s="68"/>
      <c r="G77" s="68"/>
      <c r="H77" s="68"/>
      <c r="I77" s="68"/>
      <c r="J77" s="68"/>
      <c r="K77" s="68"/>
      <c r="L77" s="68"/>
      <c r="M77" s="68"/>
      <c r="N77" s="68"/>
      <c r="O77" s="68"/>
      <c r="P77" s="68"/>
      <c r="Q77" s="68"/>
      <c r="R77" s="68"/>
      <c r="S77" s="68"/>
    </row>
    <row r="78" spans="1:19" ht="14" x14ac:dyDescent="0.3">
      <c r="A78" s="103"/>
      <c r="B78" s="68"/>
      <c r="C78" s="358"/>
      <c r="D78" s="358"/>
      <c r="E78" s="358"/>
      <c r="F78" s="68"/>
      <c r="G78" s="68"/>
      <c r="H78" s="68"/>
      <c r="I78" s="68"/>
      <c r="J78" s="68"/>
      <c r="K78" s="68"/>
      <c r="L78" s="68"/>
      <c r="M78" s="68"/>
      <c r="N78" s="68"/>
      <c r="O78" s="68"/>
      <c r="P78" s="68"/>
      <c r="Q78" s="68"/>
      <c r="R78" s="68"/>
      <c r="S78" s="68"/>
    </row>
    <row r="79" spans="1:19" ht="14" x14ac:dyDescent="0.3">
      <c r="A79" s="103"/>
      <c r="B79" s="68"/>
      <c r="C79" s="358"/>
      <c r="D79" s="358"/>
      <c r="E79" s="358"/>
      <c r="F79" s="68"/>
      <c r="G79" s="68"/>
      <c r="H79" s="68"/>
      <c r="I79" s="68"/>
      <c r="J79" s="68"/>
      <c r="K79" s="68"/>
      <c r="L79" s="68"/>
      <c r="M79" s="68"/>
      <c r="N79" s="68"/>
      <c r="O79" s="68"/>
      <c r="P79" s="68"/>
      <c r="Q79" s="68"/>
      <c r="R79" s="68"/>
      <c r="S79" s="68"/>
    </row>
    <row r="80" spans="1:19" ht="14" hidden="1" x14ac:dyDescent="0.3">
      <c r="A80" s="103"/>
      <c r="B80" s="68"/>
      <c r="C80" s="358"/>
      <c r="D80" s="358"/>
      <c r="E80" s="358"/>
      <c r="F80" s="68"/>
      <c r="G80" s="68"/>
      <c r="H80" s="68"/>
      <c r="I80" s="68"/>
      <c r="J80" s="68"/>
      <c r="K80" s="68"/>
      <c r="L80" s="68"/>
      <c r="M80" s="68"/>
      <c r="N80" s="68"/>
      <c r="O80" s="68"/>
      <c r="P80" s="68"/>
      <c r="Q80" s="68"/>
      <c r="R80" s="68"/>
      <c r="S80" s="68"/>
    </row>
    <row r="81" spans="1:19" ht="14" hidden="1" x14ac:dyDescent="0.3">
      <c r="A81" s="103"/>
      <c r="B81" s="68"/>
      <c r="C81" s="358"/>
      <c r="D81" s="358"/>
      <c r="E81" s="358"/>
      <c r="F81" s="68"/>
      <c r="G81" s="68"/>
      <c r="H81" s="68"/>
      <c r="I81" s="68"/>
      <c r="J81" s="68"/>
      <c r="K81" s="68"/>
      <c r="L81" s="68"/>
      <c r="M81" s="68"/>
      <c r="N81" s="68"/>
      <c r="O81" s="68"/>
      <c r="P81" s="68"/>
      <c r="Q81" s="68"/>
      <c r="R81" s="68"/>
      <c r="S81" s="68"/>
    </row>
    <row r="82" spans="1:19" ht="14" hidden="1" x14ac:dyDescent="0.3">
      <c r="A82" s="103"/>
      <c r="B82" s="68"/>
      <c r="C82" s="68"/>
      <c r="D82" s="68"/>
      <c r="E82" s="68"/>
      <c r="F82" s="68"/>
      <c r="G82" s="68"/>
      <c r="H82" s="68"/>
      <c r="I82" s="68"/>
      <c r="J82" s="68"/>
      <c r="K82" s="68"/>
      <c r="L82" s="68"/>
      <c r="M82" s="68"/>
      <c r="N82" s="68"/>
      <c r="O82" s="68"/>
      <c r="P82" s="68"/>
      <c r="Q82" s="68"/>
      <c r="R82" s="68"/>
      <c r="S82" s="68"/>
    </row>
    <row r="83" spans="1:19" ht="14" hidden="1" x14ac:dyDescent="0.3">
      <c r="A83" s="103"/>
      <c r="B83" s="68"/>
      <c r="C83" s="68"/>
      <c r="D83" s="68"/>
      <c r="E83" s="68"/>
      <c r="F83" s="68"/>
      <c r="G83" s="68"/>
      <c r="H83" s="68"/>
      <c r="I83" s="68"/>
      <c r="J83" s="68"/>
      <c r="K83" s="68"/>
      <c r="L83" s="68"/>
      <c r="M83" s="68"/>
      <c r="N83" s="68"/>
      <c r="O83" s="68"/>
      <c r="P83" s="68"/>
      <c r="Q83" s="68"/>
      <c r="R83" s="68"/>
      <c r="S83" s="68"/>
    </row>
    <row r="84" spans="1:19" ht="14" hidden="1" x14ac:dyDescent="0.3">
      <c r="A84" s="103"/>
      <c r="B84" s="68"/>
      <c r="C84" s="68"/>
      <c r="D84" s="68"/>
      <c r="E84" s="68"/>
      <c r="F84" s="68"/>
      <c r="G84" s="68"/>
      <c r="H84" s="68"/>
      <c r="I84" s="68"/>
      <c r="J84" s="68"/>
      <c r="K84" s="68"/>
      <c r="L84" s="68"/>
      <c r="M84" s="68"/>
      <c r="N84" s="68"/>
      <c r="O84" s="68"/>
      <c r="P84" s="68"/>
      <c r="Q84" s="68"/>
      <c r="R84" s="68"/>
      <c r="S84" s="68"/>
    </row>
    <row r="85" spans="1:19" ht="14" hidden="1" x14ac:dyDescent="0.3">
      <c r="A85" s="103"/>
      <c r="B85" s="68"/>
      <c r="C85" s="68"/>
      <c r="D85" s="68"/>
      <c r="E85" s="68"/>
      <c r="F85" s="68"/>
      <c r="G85" s="68"/>
      <c r="H85" s="68"/>
      <c r="I85" s="68"/>
      <c r="J85" s="68"/>
      <c r="K85" s="68"/>
      <c r="L85" s="68"/>
      <c r="M85" s="68"/>
      <c r="N85" s="68"/>
      <c r="O85" s="68"/>
      <c r="P85" s="68"/>
      <c r="Q85" s="68"/>
      <c r="R85" s="68"/>
      <c r="S85" s="68"/>
    </row>
    <row r="86" spans="1:19" ht="14" hidden="1" x14ac:dyDescent="0.3">
      <c r="A86" s="103"/>
      <c r="B86" s="68"/>
      <c r="C86" s="68"/>
      <c r="D86" s="68"/>
      <c r="E86" s="68"/>
      <c r="F86" s="68"/>
      <c r="G86" s="68"/>
      <c r="H86" s="68"/>
      <c r="I86" s="68"/>
      <c r="J86" s="68"/>
      <c r="K86" s="68"/>
      <c r="L86" s="68"/>
      <c r="M86" s="68"/>
      <c r="N86" s="68"/>
      <c r="O86" s="68"/>
      <c r="P86" s="68"/>
      <c r="Q86" s="68"/>
      <c r="R86" s="68"/>
      <c r="S86" s="68"/>
    </row>
    <row r="87" spans="1:19" ht="14" hidden="1" x14ac:dyDescent="0.3">
      <c r="A87" s="103"/>
      <c r="B87" s="68"/>
      <c r="C87" s="68"/>
      <c r="D87" s="68"/>
      <c r="E87" s="68"/>
      <c r="F87" s="68"/>
      <c r="G87" s="68"/>
      <c r="H87" s="68"/>
      <c r="I87" s="68"/>
      <c r="J87" s="68"/>
      <c r="K87" s="68"/>
      <c r="L87" s="68"/>
      <c r="M87" s="68"/>
      <c r="N87" s="68"/>
      <c r="O87" s="68"/>
      <c r="P87" s="68"/>
      <c r="Q87" s="68"/>
      <c r="R87" s="68"/>
      <c r="S87" s="68"/>
    </row>
    <row r="88" spans="1:19" ht="14" hidden="1" x14ac:dyDescent="0.3">
      <c r="A88" s="103"/>
      <c r="B88" s="68"/>
      <c r="C88" s="68"/>
      <c r="D88" s="68"/>
      <c r="E88" s="68"/>
      <c r="F88" s="68"/>
      <c r="G88" s="68"/>
      <c r="H88" s="68"/>
      <c r="I88" s="68"/>
      <c r="J88" s="68"/>
      <c r="K88" s="68"/>
      <c r="L88" s="68"/>
      <c r="M88" s="68"/>
      <c r="N88" s="68"/>
      <c r="O88" s="68"/>
      <c r="P88" s="68"/>
      <c r="Q88" s="68"/>
      <c r="R88" s="68"/>
      <c r="S88" s="68"/>
    </row>
    <row r="89" spans="1:19" ht="14" hidden="1" x14ac:dyDescent="0.3">
      <c r="A89" s="103"/>
      <c r="B89" s="68"/>
      <c r="C89" s="68"/>
      <c r="D89" s="68"/>
      <c r="E89" s="68"/>
      <c r="F89" s="68"/>
      <c r="G89" s="68"/>
      <c r="H89" s="68"/>
      <c r="I89" s="68"/>
      <c r="J89" s="68"/>
      <c r="K89" s="68"/>
      <c r="L89" s="68"/>
      <c r="M89" s="68"/>
      <c r="N89" s="68"/>
      <c r="O89" s="68"/>
      <c r="P89" s="68"/>
      <c r="Q89" s="68"/>
      <c r="R89" s="68"/>
      <c r="S89" s="68"/>
    </row>
    <row r="90" spans="1:19" ht="14" hidden="1" x14ac:dyDescent="0.3">
      <c r="A90" s="103"/>
      <c r="B90" s="68"/>
      <c r="C90" s="68"/>
      <c r="D90" s="68"/>
      <c r="E90" s="68"/>
      <c r="F90" s="68"/>
      <c r="G90" s="68"/>
      <c r="H90" s="68"/>
      <c r="I90" s="68"/>
      <c r="J90" s="68"/>
      <c r="K90" s="68"/>
      <c r="L90" s="68"/>
      <c r="M90" s="68"/>
      <c r="N90" s="68"/>
      <c r="O90" s="68"/>
      <c r="P90" s="68"/>
      <c r="Q90" s="68"/>
      <c r="R90" s="68"/>
      <c r="S90" s="68"/>
    </row>
    <row r="91" spans="1:19" ht="14" hidden="1" x14ac:dyDescent="0.3">
      <c r="A91" s="103"/>
      <c r="B91" s="68"/>
      <c r="C91" s="68"/>
      <c r="D91" s="68"/>
      <c r="E91" s="68"/>
      <c r="F91" s="68"/>
      <c r="G91" s="68"/>
      <c r="H91" s="68"/>
      <c r="I91" s="68"/>
      <c r="J91" s="68"/>
      <c r="K91" s="68"/>
      <c r="L91" s="68"/>
      <c r="M91" s="68"/>
      <c r="N91" s="68"/>
      <c r="O91" s="68"/>
      <c r="P91" s="68"/>
      <c r="Q91" s="68"/>
      <c r="R91" s="68"/>
      <c r="S91" s="68"/>
    </row>
    <row r="92" spans="1:19" ht="14" hidden="1" x14ac:dyDescent="0.3">
      <c r="A92" s="103"/>
      <c r="B92" s="68"/>
      <c r="C92" s="68"/>
      <c r="D92" s="68"/>
      <c r="E92" s="68"/>
      <c r="F92" s="68"/>
      <c r="G92" s="68"/>
      <c r="H92" s="68"/>
      <c r="I92" s="68"/>
      <c r="J92" s="68"/>
      <c r="K92" s="68"/>
      <c r="L92" s="68"/>
      <c r="M92" s="68"/>
      <c r="N92" s="68"/>
      <c r="O92" s="68"/>
      <c r="P92" s="68"/>
      <c r="Q92" s="68"/>
      <c r="R92" s="68"/>
      <c r="S92" s="68"/>
    </row>
    <row r="93" spans="1:19" ht="14" hidden="1" x14ac:dyDescent="0.3">
      <c r="A93" s="103"/>
      <c r="B93" s="68"/>
      <c r="C93" s="68"/>
      <c r="D93" s="68"/>
      <c r="E93" s="68"/>
      <c r="F93" s="68"/>
      <c r="G93" s="68"/>
      <c r="H93" s="68"/>
      <c r="I93" s="68"/>
      <c r="J93" s="68"/>
      <c r="K93" s="68"/>
      <c r="L93" s="68"/>
      <c r="M93" s="68"/>
      <c r="N93" s="68"/>
      <c r="O93" s="68"/>
      <c r="P93" s="68"/>
      <c r="Q93" s="68"/>
      <c r="R93" s="68"/>
      <c r="S93" s="68"/>
    </row>
    <row r="94" spans="1:19" ht="14" hidden="1" x14ac:dyDescent="0.3">
      <c r="A94" s="103"/>
      <c r="B94" s="68"/>
      <c r="C94" s="68"/>
      <c r="D94" s="68"/>
      <c r="E94" s="68"/>
      <c r="F94" s="68"/>
      <c r="G94" s="68"/>
      <c r="H94" s="68"/>
      <c r="I94" s="68"/>
      <c r="J94" s="68"/>
      <c r="K94" s="68"/>
      <c r="L94" s="68"/>
      <c r="M94" s="68"/>
      <c r="N94" s="68"/>
      <c r="O94" s="68"/>
      <c r="P94" s="68"/>
      <c r="Q94" s="68"/>
      <c r="R94" s="68"/>
      <c r="S94" s="68"/>
    </row>
    <row r="95" spans="1:19" ht="14" hidden="1" x14ac:dyDescent="0.3">
      <c r="A95" s="103"/>
      <c r="B95" s="68"/>
      <c r="C95" s="68"/>
      <c r="D95" s="68"/>
      <c r="E95" s="68"/>
      <c r="F95" s="68"/>
      <c r="G95" s="68"/>
      <c r="H95" s="68"/>
      <c r="I95" s="68"/>
      <c r="J95" s="68"/>
      <c r="K95" s="68"/>
      <c r="L95" s="68"/>
      <c r="M95" s="68"/>
      <c r="N95" s="68"/>
      <c r="O95" s="68"/>
      <c r="P95" s="68"/>
      <c r="Q95" s="68"/>
      <c r="R95" s="68"/>
      <c r="S95" s="68"/>
    </row>
    <row r="96" spans="1:19" ht="14" hidden="1" x14ac:dyDescent="0.3">
      <c r="A96" s="103"/>
      <c r="B96" s="68"/>
      <c r="C96" s="68"/>
      <c r="D96" s="68"/>
      <c r="E96" s="68"/>
      <c r="F96" s="68"/>
      <c r="G96" s="68"/>
      <c r="H96" s="68"/>
      <c r="I96" s="68"/>
      <c r="J96" s="68"/>
      <c r="K96" s="68"/>
      <c r="L96" s="68"/>
      <c r="M96" s="68"/>
      <c r="N96" s="68"/>
      <c r="O96" s="68"/>
      <c r="P96" s="68"/>
      <c r="Q96" s="68"/>
      <c r="R96" s="68"/>
      <c r="S96" s="68"/>
    </row>
    <row r="97" spans="1:19" ht="14" hidden="1" x14ac:dyDescent="0.3">
      <c r="A97" s="103"/>
      <c r="B97" s="68"/>
      <c r="C97" s="68"/>
      <c r="D97" s="68"/>
      <c r="E97" s="68"/>
      <c r="F97" s="68"/>
      <c r="G97" s="68"/>
      <c r="H97" s="68"/>
      <c r="I97" s="68"/>
      <c r="J97" s="68"/>
      <c r="K97" s="68"/>
      <c r="L97" s="68"/>
      <c r="M97" s="68"/>
      <c r="N97" s="68"/>
      <c r="O97" s="68"/>
      <c r="P97" s="68"/>
      <c r="Q97" s="68"/>
      <c r="R97" s="68"/>
      <c r="S97" s="68"/>
    </row>
    <row r="98" spans="1:19" ht="14" hidden="1" x14ac:dyDescent="0.3">
      <c r="A98" s="103"/>
      <c r="B98" s="68"/>
      <c r="C98" s="68"/>
      <c r="D98" s="68"/>
      <c r="E98" s="68"/>
      <c r="F98" s="68"/>
      <c r="G98" s="68"/>
      <c r="H98" s="68"/>
      <c r="I98" s="68"/>
      <c r="J98" s="68"/>
      <c r="K98" s="68"/>
      <c r="L98" s="68"/>
      <c r="M98" s="68"/>
      <c r="N98" s="68"/>
      <c r="O98" s="68"/>
      <c r="P98" s="68"/>
      <c r="Q98" s="68"/>
      <c r="R98" s="68"/>
      <c r="S98" s="68"/>
    </row>
    <row r="99" spans="1:19" ht="14" hidden="1" x14ac:dyDescent="0.3">
      <c r="A99" s="103"/>
      <c r="B99" s="68"/>
      <c r="C99" s="68"/>
      <c r="D99" s="68"/>
      <c r="E99" s="68"/>
      <c r="F99" s="68"/>
      <c r="G99" s="68"/>
      <c r="H99" s="68"/>
      <c r="I99" s="68"/>
      <c r="J99" s="68"/>
      <c r="K99" s="68"/>
      <c r="L99" s="68"/>
      <c r="M99" s="68"/>
      <c r="N99" s="68"/>
      <c r="O99" s="68"/>
      <c r="P99" s="68"/>
      <c r="Q99" s="68"/>
      <c r="R99" s="68"/>
      <c r="S99" s="68"/>
    </row>
    <row r="100" spans="1:19" ht="14" hidden="1" x14ac:dyDescent="0.3">
      <c r="A100" s="103"/>
      <c r="B100" s="68"/>
      <c r="C100" s="68"/>
      <c r="D100" s="68"/>
      <c r="E100" s="68"/>
      <c r="F100" s="68"/>
      <c r="G100" s="68"/>
      <c r="H100" s="68"/>
      <c r="I100" s="68"/>
      <c r="J100" s="68"/>
      <c r="K100" s="68"/>
      <c r="L100" s="68"/>
      <c r="M100" s="68"/>
      <c r="N100" s="68"/>
      <c r="O100" s="68"/>
      <c r="P100" s="68"/>
      <c r="Q100" s="68"/>
      <c r="R100" s="68"/>
      <c r="S100" s="68"/>
    </row>
    <row r="101" spans="1:19" ht="14" hidden="1" x14ac:dyDescent="0.3">
      <c r="A101" s="103"/>
      <c r="B101" s="68"/>
      <c r="C101" s="68"/>
      <c r="D101" s="68"/>
      <c r="E101" s="68"/>
      <c r="F101" s="68"/>
      <c r="G101" s="68"/>
      <c r="H101" s="68"/>
      <c r="I101" s="68"/>
      <c r="J101" s="68"/>
      <c r="K101" s="68"/>
      <c r="L101" s="68"/>
      <c r="M101" s="68"/>
      <c r="N101" s="68"/>
      <c r="O101" s="68"/>
      <c r="P101" s="68"/>
      <c r="Q101" s="68"/>
      <c r="R101" s="68"/>
      <c r="S101" s="68"/>
    </row>
    <row r="102" spans="1:19" ht="14" hidden="1" x14ac:dyDescent="0.3">
      <c r="A102" s="103"/>
      <c r="B102" s="68"/>
      <c r="C102" s="68"/>
      <c r="D102" s="68"/>
      <c r="E102" s="68"/>
      <c r="F102" s="68"/>
      <c r="G102" s="68"/>
      <c r="H102" s="68"/>
      <c r="I102" s="68"/>
      <c r="J102" s="68"/>
      <c r="K102" s="68"/>
      <c r="L102" s="68"/>
      <c r="M102" s="68"/>
      <c r="N102" s="68"/>
      <c r="O102" s="68"/>
      <c r="P102" s="68"/>
      <c r="Q102" s="68"/>
      <c r="R102" s="68"/>
      <c r="S102" s="68"/>
    </row>
    <row r="103" spans="1:19" ht="14" hidden="1" x14ac:dyDescent="0.3">
      <c r="A103" s="103"/>
      <c r="B103" s="68"/>
      <c r="C103" s="68"/>
      <c r="D103" s="68"/>
      <c r="E103" s="68"/>
      <c r="F103" s="68"/>
      <c r="G103" s="68"/>
      <c r="H103" s="68"/>
      <c r="I103" s="68"/>
      <c r="J103" s="68"/>
      <c r="K103" s="68"/>
      <c r="L103" s="68"/>
      <c r="M103" s="68"/>
      <c r="N103" s="68"/>
      <c r="O103" s="68"/>
      <c r="P103" s="68"/>
      <c r="Q103" s="68"/>
      <c r="R103" s="68"/>
      <c r="S103" s="68"/>
    </row>
    <row r="104" spans="1:19" ht="14" hidden="1" x14ac:dyDescent="0.3">
      <c r="A104" s="103"/>
      <c r="B104" s="68"/>
      <c r="C104" s="68"/>
      <c r="D104" s="68"/>
      <c r="E104" s="68"/>
      <c r="F104" s="68"/>
      <c r="G104" s="68"/>
      <c r="H104" s="68"/>
      <c r="I104" s="68"/>
      <c r="J104" s="68"/>
      <c r="K104" s="68"/>
      <c r="L104" s="68"/>
      <c r="M104" s="68"/>
      <c r="N104" s="68"/>
      <c r="O104" s="68"/>
      <c r="P104" s="68"/>
      <c r="Q104" s="68"/>
      <c r="R104" s="68"/>
      <c r="S104" s="68"/>
    </row>
    <row r="105" spans="1:19" ht="14" hidden="1" x14ac:dyDescent="0.3">
      <c r="A105" s="103"/>
      <c r="B105" s="68"/>
      <c r="C105" s="68"/>
      <c r="D105" s="68"/>
      <c r="E105" s="68"/>
      <c r="F105" s="68"/>
      <c r="G105" s="68"/>
      <c r="H105" s="68"/>
      <c r="I105" s="68"/>
      <c r="J105" s="68"/>
      <c r="K105" s="68"/>
      <c r="L105" s="68"/>
      <c r="M105" s="68"/>
      <c r="N105" s="68"/>
      <c r="O105" s="68"/>
      <c r="P105" s="68"/>
      <c r="Q105" s="68"/>
      <c r="R105" s="68"/>
      <c r="S105" s="68"/>
    </row>
    <row r="106" spans="1:19" ht="14" hidden="1" x14ac:dyDescent="0.3">
      <c r="A106" s="103"/>
      <c r="B106" s="68"/>
      <c r="C106" s="68"/>
      <c r="D106" s="68"/>
      <c r="E106" s="68"/>
      <c r="F106" s="68"/>
      <c r="G106" s="68"/>
      <c r="H106" s="68"/>
      <c r="I106" s="68"/>
      <c r="J106" s="68"/>
      <c r="K106" s="68"/>
      <c r="L106" s="68"/>
      <c r="M106" s="68"/>
      <c r="N106" s="68"/>
      <c r="O106" s="68"/>
      <c r="P106" s="68"/>
      <c r="Q106" s="68"/>
      <c r="R106" s="68"/>
      <c r="S106" s="68"/>
    </row>
    <row r="107" spans="1:19" ht="14" hidden="1" x14ac:dyDescent="0.3">
      <c r="A107" s="103"/>
      <c r="B107" s="68"/>
      <c r="C107" s="68"/>
      <c r="D107" s="68"/>
      <c r="E107" s="68"/>
      <c r="F107" s="68"/>
      <c r="G107" s="68"/>
      <c r="H107" s="68"/>
      <c r="I107" s="68"/>
      <c r="J107" s="68"/>
      <c r="K107" s="68"/>
      <c r="L107" s="68"/>
      <c r="M107" s="68"/>
      <c r="N107" s="68"/>
      <c r="O107" s="68"/>
      <c r="P107" s="68"/>
      <c r="Q107" s="68"/>
      <c r="R107" s="68"/>
      <c r="S107" s="68"/>
    </row>
    <row r="108" spans="1:19" ht="14" hidden="1" x14ac:dyDescent="0.3">
      <c r="A108" s="103"/>
      <c r="B108" s="68"/>
      <c r="C108" s="68"/>
      <c r="D108" s="68"/>
      <c r="E108" s="68"/>
      <c r="F108" s="68"/>
      <c r="G108" s="68"/>
      <c r="H108" s="68"/>
      <c r="I108" s="68"/>
      <c r="J108" s="68"/>
      <c r="K108" s="68"/>
      <c r="L108" s="68"/>
      <c r="M108" s="68"/>
      <c r="N108" s="68"/>
      <c r="O108" s="68"/>
      <c r="P108" s="68"/>
      <c r="Q108" s="68"/>
      <c r="R108" s="68"/>
      <c r="S108" s="68"/>
    </row>
    <row r="109" spans="1:19" ht="14" hidden="1" x14ac:dyDescent="0.3">
      <c r="A109" s="103"/>
      <c r="B109" s="68"/>
      <c r="C109" s="68"/>
      <c r="D109" s="68"/>
      <c r="E109" s="68"/>
      <c r="F109" s="68"/>
      <c r="G109" s="68"/>
      <c r="H109" s="68"/>
      <c r="I109" s="68"/>
      <c r="J109" s="68"/>
      <c r="K109" s="68"/>
      <c r="L109" s="68"/>
      <c r="M109" s="68"/>
      <c r="N109" s="68"/>
      <c r="O109" s="68"/>
      <c r="P109" s="68"/>
      <c r="Q109" s="68"/>
      <c r="R109" s="68"/>
      <c r="S109" s="68"/>
    </row>
    <row r="110" spans="1:19" ht="14" hidden="1" x14ac:dyDescent="0.3">
      <c r="A110" s="103"/>
      <c r="B110" s="68"/>
      <c r="C110" s="68"/>
      <c r="D110" s="68"/>
      <c r="E110" s="68"/>
      <c r="F110" s="68"/>
      <c r="G110" s="68"/>
      <c r="H110" s="68"/>
      <c r="I110" s="68"/>
      <c r="J110" s="68"/>
      <c r="K110" s="68"/>
      <c r="L110" s="68"/>
      <c r="M110" s="68"/>
      <c r="N110" s="68"/>
      <c r="O110" s="68"/>
      <c r="P110" s="68"/>
      <c r="Q110" s="68"/>
      <c r="R110" s="68"/>
      <c r="S110" s="68"/>
    </row>
    <row r="111" spans="1:19" ht="14" hidden="1" x14ac:dyDescent="0.3">
      <c r="A111" s="103"/>
      <c r="B111" s="68"/>
      <c r="C111" s="68"/>
      <c r="D111" s="68"/>
      <c r="E111" s="68"/>
      <c r="F111" s="68"/>
      <c r="G111" s="68"/>
      <c r="H111" s="68"/>
      <c r="I111" s="68"/>
      <c r="J111" s="68"/>
      <c r="K111" s="68"/>
      <c r="L111" s="68"/>
      <c r="M111" s="68"/>
      <c r="N111" s="68"/>
      <c r="O111" s="68"/>
      <c r="P111" s="68"/>
      <c r="Q111" s="68"/>
      <c r="R111" s="68"/>
      <c r="S111" s="68"/>
    </row>
    <row r="112" spans="1:19" ht="14" hidden="1" x14ac:dyDescent="0.3">
      <c r="A112" s="103"/>
      <c r="B112" s="68"/>
      <c r="C112" s="68"/>
      <c r="D112" s="68"/>
      <c r="E112" s="68"/>
      <c r="F112" s="68"/>
      <c r="G112" s="68"/>
      <c r="H112" s="68"/>
      <c r="I112" s="68"/>
      <c r="J112" s="68"/>
      <c r="K112" s="68"/>
      <c r="L112" s="68"/>
      <c r="M112" s="68"/>
      <c r="N112" s="68"/>
      <c r="O112" s="68"/>
      <c r="P112" s="68"/>
      <c r="Q112" s="68"/>
      <c r="R112" s="68"/>
      <c r="S112" s="68"/>
    </row>
    <row r="113" spans="1:19" ht="14" hidden="1" x14ac:dyDescent="0.3">
      <c r="A113" s="103"/>
      <c r="B113" s="68"/>
      <c r="C113" s="68"/>
      <c r="D113" s="68"/>
      <c r="E113" s="68"/>
      <c r="F113" s="68"/>
      <c r="G113" s="68"/>
      <c r="H113" s="68"/>
      <c r="I113" s="68"/>
      <c r="J113" s="68"/>
      <c r="K113" s="68"/>
      <c r="L113" s="68"/>
      <c r="M113" s="68"/>
      <c r="N113" s="68"/>
      <c r="O113" s="68"/>
      <c r="P113" s="68"/>
      <c r="Q113" s="68"/>
      <c r="R113" s="68"/>
      <c r="S113" s="68"/>
    </row>
    <row r="114" spans="1:19" ht="14" hidden="1" x14ac:dyDescent="0.3">
      <c r="A114" s="103"/>
      <c r="B114" s="68"/>
      <c r="C114" s="68"/>
      <c r="D114" s="68"/>
      <c r="E114" s="68"/>
      <c r="F114" s="68"/>
      <c r="G114" s="68"/>
      <c r="H114" s="68"/>
      <c r="I114" s="68"/>
      <c r="J114" s="68"/>
      <c r="K114" s="68"/>
      <c r="L114" s="68"/>
      <c r="M114" s="68"/>
      <c r="N114" s="68"/>
      <c r="O114" s="68"/>
      <c r="P114" s="68"/>
      <c r="Q114" s="68"/>
      <c r="R114" s="68"/>
      <c r="S114" s="68"/>
    </row>
    <row r="115" spans="1:19" ht="14" hidden="1" x14ac:dyDescent="0.3">
      <c r="A115" s="103"/>
      <c r="B115" s="68"/>
      <c r="C115" s="68"/>
      <c r="D115" s="68"/>
      <c r="E115" s="68"/>
      <c r="F115" s="68"/>
      <c r="G115" s="68"/>
      <c r="H115" s="68"/>
      <c r="I115" s="68"/>
      <c r="J115" s="68"/>
      <c r="K115" s="68"/>
      <c r="L115" s="68"/>
      <c r="M115" s="68"/>
      <c r="N115" s="68"/>
      <c r="O115" s="68"/>
      <c r="P115" s="68"/>
      <c r="Q115" s="68"/>
      <c r="R115" s="68"/>
      <c r="S115" s="68"/>
    </row>
    <row r="116" spans="1:19" ht="14" hidden="1" x14ac:dyDescent="0.3">
      <c r="A116" s="103"/>
      <c r="B116" s="68"/>
      <c r="C116" s="68"/>
      <c r="D116" s="68"/>
      <c r="E116" s="68"/>
      <c r="F116" s="68"/>
      <c r="G116" s="68"/>
      <c r="H116" s="68"/>
      <c r="I116" s="68"/>
      <c r="J116" s="68"/>
      <c r="K116" s="68"/>
      <c r="L116" s="68"/>
      <c r="M116" s="68"/>
      <c r="N116" s="68"/>
      <c r="O116" s="68"/>
      <c r="P116" s="68"/>
      <c r="Q116" s="68"/>
      <c r="R116" s="68"/>
      <c r="S116" s="68"/>
    </row>
    <row r="117" spans="1:19" ht="14" hidden="1" x14ac:dyDescent="0.3">
      <c r="A117" s="103"/>
      <c r="B117" s="68"/>
      <c r="C117" s="68"/>
      <c r="D117" s="68"/>
      <c r="E117" s="68"/>
      <c r="F117" s="68"/>
      <c r="G117" s="68"/>
      <c r="H117" s="68"/>
      <c r="I117" s="68"/>
      <c r="J117" s="68"/>
      <c r="K117" s="68"/>
      <c r="L117" s="68"/>
      <c r="M117" s="68"/>
      <c r="N117" s="68"/>
      <c r="O117" s="68"/>
      <c r="P117" s="68"/>
      <c r="Q117" s="68"/>
      <c r="R117" s="68"/>
      <c r="S117" s="68"/>
    </row>
    <row r="118" spans="1:19" ht="14" hidden="1" x14ac:dyDescent="0.3">
      <c r="A118" s="103"/>
      <c r="B118" s="68"/>
      <c r="C118" s="68"/>
      <c r="D118" s="68"/>
      <c r="E118" s="68"/>
      <c r="F118" s="68"/>
      <c r="G118" s="68"/>
      <c r="H118" s="68"/>
      <c r="I118" s="68"/>
      <c r="J118" s="68"/>
      <c r="K118" s="68"/>
      <c r="L118" s="68"/>
      <c r="M118" s="68"/>
      <c r="N118" s="68"/>
      <c r="O118" s="68"/>
      <c r="P118" s="68"/>
      <c r="Q118" s="68"/>
      <c r="R118" s="68"/>
      <c r="S118" s="68"/>
    </row>
    <row r="119" spans="1:19" ht="14" hidden="1" x14ac:dyDescent="0.3">
      <c r="A119" s="103"/>
      <c r="B119" s="68"/>
      <c r="C119" s="68"/>
      <c r="D119" s="68"/>
      <c r="E119" s="68"/>
      <c r="F119" s="68"/>
      <c r="G119" s="68"/>
      <c r="H119" s="68"/>
      <c r="I119" s="68"/>
      <c r="J119" s="68"/>
      <c r="K119" s="68"/>
      <c r="L119" s="68"/>
      <c r="M119" s="68"/>
      <c r="N119" s="68"/>
      <c r="O119" s="68"/>
      <c r="P119" s="68"/>
      <c r="Q119" s="68"/>
      <c r="R119" s="68"/>
      <c r="S119" s="68"/>
    </row>
    <row r="120" spans="1:19" ht="14" hidden="1" x14ac:dyDescent="0.3">
      <c r="A120" s="103"/>
      <c r="B120" s="68"/>
      <c r="C120" s="68"/>
      <c r="D120" s="68"/>
      <c r="E120" s="68"/>
      <c r="F120" s="68"/>
      <c r="G120" s="68"/>
      <c r="H120" s="68"/>
      <c r="I120" s="68"/>
      <c r="J120" s="68"/>
      <c r="K120" s="68"/>
      <c r="L120" s="68"/>
      <c r="M120" s="68"/>
      <c r="N120" s="68"/>
      <c r="O120" s="68"/>
      <c r="P120" s="68"/>
      <c r="Q120" s="68"/>
      <c r="R120" s="68"/>
      <c r="S120" s="68"/>
    </row>
    <row r="121" spans="1:19" ht="14" hidden="1" x14ac:dyDescent="0.3">
      <c r="A121" s="103"/>
      <c r="B121" s="68"/>
      <c r="C121" s="68"/>
      <c r="D121" s="68"/>
      <c r="E121" s="68"/>
      <c r="F121" s="68"/>
      <c r="G121" s="68"/>
      <c r="H121" s="68"/>
      <c r="I121" s="68"/>
      <c r="J121" s="68"/>
      <c r="K121" s="68"/>
      <c r="L121" s="68"/>
      <c r="M121" s="68"/>
      <c r="N121" s="68"/>
      <c r="O121" s="68"/>
      <c r="P121" s="68"/>
      <c r="Q121" s="68"/>
      <c r="R121" s="68"/>
      <c r="S121" s="68"/>
    </row>
    <row r="122" spans="1:19" ht="14" hidden="1" x14ac:dyDescent="0.3">
      <c r="A122" s="103"/>
      <c r="B122" s="68"/>
      <c r="C122" s="68"/>
      <c r="D122" s="68"/>
      <c r="E122" s="68"/>
      <c r="F122" s="68"/>
      <c r="G122" s="68"/>
      <c r="H122" s="68"/>
      <c r="I122" s="68"/>
      <c r="J122" s="68"/>
      <c r="K122" s="68"/>
      <c r="L122" s="68"/>
      <c r="M122" s="68"/>
      <c r="N122" s="68"/>
      <c r="O122" s="68"/>
      <c r="P122" s="68"/>
      <c r="Q122" s="68"/>
      <c r="R122" s="68"/>
      <c r="S122" s="68"/>
    </row>
    <row r="123" spans="1:19" ht="14" hidden="1" x14ac:dyDescent="0.3">
      <c r="A123" s="103"/>
      <c r="B123" s="68"/>
      <c r="C123" s="68"/>
      <c r="D123" s="68"/>
      <c r="E123" s="68"/>
      <c r="F123" s="68"/>
      <c r="G123" s="68"/>
      <c r="H123" s="68"/>
      <c r="I123" s="68"/>
      <c r="J123" s="68"/>
      <c r="K123" s="68"/>
      <c r="L123" s="68"/>
      <c r="M123" s="68"/>
      <c r="N123" s="68"/>
      <c r="O123" s="68"/>
      <c r="P123" s="68"/>
      <c r="Q123" s="68"/>
      <c r="R123" s="68"/>
      <c r="S123" s="68"/>
    </row>
    <row r="124" spans="1:19" ht="14" hidden="1" x14ac:dyDescent="0.3">
      <c r="A124" s="103"/>
      <c r="B124" s="68"/>
      <c r="C124" s="68"/>
      <c r="D124" s="68"/>
      <c r="E124" s="68"/>
      <c r="F124" s="68"/>
      <c r="G124" s="68"/>
      <c r="H124" s="68"/>
      <c r="I124" s="68"/>
      <c r="J124" s="68"/>
      <c r="K124" s="68"/>
      <c r="L124" s="68"/>
      <c r="M124" s="68"/>
      <c r="N124" s="68"/>
      <c r="O124" s="68"/>
      <c r="P124" s="68"/>
      <c r="Q124" s="68"/>
      <c r="R124" s="68"/>
      <c r="S124" s="68"/>
    </row>
    <row r="125" spans="1:19" ht="14" hidden="1" x14ac:dyDescent="0.3">
      <c r="A125" s="103"/>
      <c r="B125" s="68"/>
      <c r="C125" s="68"/>
      <c r="D125" s="68"/>
      <c r="E125" s="68"/>
      <c r="F125" s="68"/>
      <c r="G125" s="68"/>
      <c r="H125" s="68"/>
      <c r="I125" s="68"/>
      <c r="J125" s="68"/>
      <c r="K125" s="68"/>
      <c r="L125" s="68"/>
      <c r="M125" s="68"/>
      <c r="N125" s="68"/>
      <c r="O125" s="68"/>
      <c r="P125" s="68"/>
      <c r="Q125" s="68"/>
      <c r="R125" s="68"/>
      <c r="S125" s="68"/>
    </row>
    <row r="126" spans="1:19" ht="14" hidden="1" x14ac:dyDescent="0.3">
      <c r="A126" s="103"/>
      <c r="B126" s="68"/>
      <c r="C126" s="68"/>
      <c r="D126" s="68"/>
      <c r="E126" s="68"/>
      <c r="F126" s="68"/>
      <c r="G126" s="68"/>
      <c r="H126" s="68"/>
      <c r="I126" s="68"/>
      <c r="J126" s="68"/>
      <c r="K126" s="68"/>
      <c r="L126" s="68"/>
      <c r="M126" s="68"/>
      <c r="N126" s="68"/>
      <c r="O126" s="68"/>
      <c r="P126" s="68"/>
      <c r="Q126" s="68"/>
      <c r="R126" s="68"/>
      <c r="S126" s="68"/>
    </row>
    <row r="127" spans="1:19" ht="14" hidden="1" x14ac:dyDescent="0.3">
      <c r="A127" s="103"/>
      <c r="B127" s="68"/>
      <c r="C127" s="68"/>
      <c r="D127" s="68"/>
      <c r="E127" s="68"/>
      <c r="F127" s="68"/>
      <c r="G127" s="68"/>
      <c r="H127" s="68"/>
      <c r="I127" s="68"/>
      <c r="J127" s="68"/>
      <c r="K127" s="68"/>
      <c r="L127" s="68"/>
      <c r="M127" s="68"/>
      <c r="N127" s="68"/>
      <c r="O127" s="68"/>
      <c r="P127" s="68"/>
      <c r="Q127" s="68"/>
      <c r="R127" s="68"/>
      <c r="S127" s="68"/>
    </row>
    <row r="128" spans="1:19" ht="14" hidden="1" x14ac:dyDescent="0.3">
      <c r="A128" s="103"/>
      <c r="B128" s="68"/>
      <c r="C128" s="68"/>
      <c r="D128" s="68"/>
      <c r="E128" s="68"/>
      <c r="F128" s="68"/>
      <c r="G128" s="68"/>
      <c r="H128" s="68"/>
      <c r="I128" s="68"/>
      <c r="J128" s="68"/>
      <c r="K128" s="68"/>
      <c r="L128" s="68"/>
      <c r="M128" s="68"/>
      <c r="N128" s="68"/>
      <c r="O128" s="68"/>
      <c r="P128" s="68"/>
      <c r="Q128" s="68"/>
      <c r="R128" s="68"/>
      <c r="S128" s="68"/>
    </row>
    <row r="129" spans="1:19" ht="14" hidden="1" x14ac:dyDescent="0.3">
      <c r="A129" s="103"/>
      <c r="B129" s="68"/>
      <c r="C129" s="68"/>
      <c r="D129" s="68"/>
      <c r="E129" s="68"/>
      <c r="F129" s="68"/>
      <c r="G129" s="68"/>
      <c r="H129" s="68"/>
      <c r="I129" s="68"/>
      <c r="J129" s="68"/>
      <c r="K129" s="68"/>
      <c r="L129" s="68"/>
      <c r="M129" s="68"/>
      <c r="N129" s="68"/>
      <c r="O129" s="68"/>
      <c r="P129" s="68"/>
      <c r="Q129" s="68"/>
      <c r="R129" s="68"/>
      <c r="S129" s="68"/>
    </row>
    <row r="130" spans="1:19" ht="14" hidden="1" x14ac:dyDescent="0.3">
      <c r="A130" s="103"/>
      <c r="B130" s="68"/>
      <c r="C130" s="68"/>
      <c r="D130" s="68"/>
      <c r="E130" s="68"/>
      <c r="F130" s="68"/>
      <c r="G130" s="68"/>
      <c r="H130" s="68"/>
      <c r="I130" s="68"/>
      <c r="J130" s="68"/>
      <c r="K130" s="68"/>
      <c r="L130" s="68"/>
      <c r="M130" s="68"/>
      <c r="N130" s="68"/>
      <c r="O130" s="68"/>
      <c r="P130" s="68"/>
      <c r="Q130" s="68"/>
      <c r="R130" s="68"/>
      <c r="S130" s="68"/>
    </row>
    <row r="131" spans="1:19" ht="14" hidden="1" x14ac:dyDescent="0.3">
      <c r="A131" s="103"/>
      <c r="B131" s="68"/>
      <c r="C131" s="68"/>
      <c r="D131" s="68"/>
      <c r="E131" s="68"/>
      <c r="F131" s="68"/>
      <c r="G131" s="68"/>
      <c r="H131" s="68"/>
      <c r="I131" s="68"/>
      <c r="J131" s="68"/>
      <c r="K131" s="68"/>
      <c r="L131" s="68"/>
      <c r="M131" s="68"/>
      <c r="N131" s="68"/>
      <c r="O131" s="68"/>
      <c r="P131" s="68"/>
      <c r="Q131" s="68"/>
      <c r="R131" s="68"/>
      <c r="S131" s="68"/>
    </row>
    <row r="132" spans="1:19" ht="14" hidden="1" x14ac:dyDescent="0.3">
      <c r="A132" s="103"/>
      <c r="B132" s="68"/>
      <c r="C132" s="68"/>
      <c r="D132" s="68"/>
      <c r="E132" s="68"/>
      <c r="F132" s="68"/>
      <c r="G132" s="68"/>
      <c r="H132" s="68"/>
      <c r="I132" s="68"/>
      <c r="J132" s="68"/>
      <c r="K132" s="68"/>
      <c r="L132" s="68"/>
      <c r="M132" s="68"/>
      <c r="N132" s="68"/>
      <c r="O132" s="68"/>
      <c r="P132" s="68"/>
      <c r="Q132" s="68"/>
      <c r="R132" s="68"/>
      <c r="S132" s="68"/>
    </row>
    <row r="133" spans="1:19" ht="14" hidden="1" x14ac:dyDescent="0.3">
      <c r="A133" s="103"/>
      <c r="B133" s="68"/>
      <c r="C133" s="68"/>
      <c r="D133" s="68"/>
      <c r="E133" s="68"/>
      <c r="F133" s="68"/>
      <c r="G133" s="68"/>
      <c r="H133" s="68"/>
      <c r="I133" s="68"/>
      <c r="J133" s="68"/>
      <c r="K133" s="68"/>
      <c r="L133" s="68"/>
      <c r="M133" s="68"/>
      <c r="N133" s="68"/>
      <c r="O133" s="68"/>
      <c r="P133" s="68"/>
      <c r="Q133" s="68"/>
      <c r="R133" s="68"/>
      <c r="S133" s="68"/>
    </row>
    <row r="134" spans="1:19" ht="14" hidden="1" x14ac:dyDescent="0.3">
      <c r="A134" s="103"/>
      <c r="B134" s="68"/>
      <c r="C134" s="68"/>
      <c r="D134" s="68"/>
      <c r="E134" s="68"/>
      <c r="F134" s="68"/>
      <c r="G134" s="68"/>
      <c r="H134" s="68"/>
      <c r="I134" s="68"/>
      <c r="J134" s="68"/>
      <c r="K134" s="68"/>
      <c r="L134" s="68"/>
      <c r="M134" s="68"/>
      <c r="N134" s="68"/>
      <c r="O134" s="68"/>
      <c r="P134" s="68"/>
      <c r="Q134" s="68"/>
      <c r="R134" s="68"/>
      <c r="S134" s="68"/>
    </row>
    <row r="135" spans="1:19" ht="14" hidden="1" x14ac:dyDescent="0.3">
      <c r="A135" s="103"/>
      <c r="B135" s="68"/>
      <c r="C135" s="68"/>
      <c r="D135" s="68"/>
      <c r="E135" s="68"/>
      <c r="F135" s="68"/>
      <c r="G135" s="68"/>
      <c r="H135" s="68"/>
      <c r="I135" s="68"/>
      <c r="J135" s="68"/>
      <c r="K135" s="68"/>
      <c r="L135" s="68"/>
      <c r="M135" s="68"/>
      <c r="N135" s="68"/>
      <c r="O135" s="68"/>
      <c r="P135" s="68"/>
      <c r="Q135" s="68"/>
      <c r="R135" s="68"/>
      <c r="S135" s="68"/>
    </row>
    <row r="136" spans="1:19" ht="14" hidden="1" x14ac:dyDescent="0.3">
      <c r="A136" s="103"/>
      <c r="B136" s="68"/>
      <c r="C136" s="68"/>
      <c r="D136" s="68"/>
      <c r="E136" s="68"/>
      <c r="F136" s="68"/>
      <c r="G136" s="68"/>
      <c r="H136" s="68"/>
      <c r="I136" s="68"/>
      <c r="J136" s="68"/>
      <c r="K136" s="68"/>
      <c r="L136" s="68"/>
      <c r="M136" s="68"/>
      <c r="N136" s="68"/>
      <c r="O136" s="68"/>
      <c r="P136" s="68"/>
      <c r="Q136" s="68"/>
      <c r="R136" s="68"/>
      <c r="S136" s="68"/>
    </row>
    <row r="137" spans="1:19" ht="14" hidden="1" x14ac:dyDescent="0.3">
      <c r="A137" s="103"/>
      <c r="B137" s="68"/>
      <c r="C137" s="68"/>
      <c r="D137" s="68"/>
      <c r="E137" s="68"/>
      <c r="F137" s="68"/>
      <c r="G137" s="68"/>
      <c r="H137" s="68"/>
      <c r="I137" s="68"/>
      <c r="J137" s="68"/>
      <c r="K137" s="68"/>
      <c r="L137" s="68"/>
      <c r="M137" s="68"/>
      <c r="N137" s="68"/>
      <c r="O137" s="68"/>
      <c r="P137" s="68"/>
      <c r="Q137" s="68"/>
      <c r="R137" s="68"/>
      <c r="S137" s="68"/>
    </row>
    <row r="138" spans="1:19" ht="14" hidden="1" x14ac:dyDescent="0.3">
      <c r="A138" s="103"/>
      <c r="B138" s="68"/>
      <c r="C138" s="68"/>
      <c r="D138" s="68"/>
      <c r="E138" s="68"/>
      <c r="F138" s="68"/>
      <c r="G138" s="68"/>
      <c r="H138" s="68"/>
      <c r="I138" s="68"/>
      <c r="J138" s="68"/>
      <c r="K138" s="68"/>
      <c r="L138" s="68"/>
      <c r="M138" s="68"/>
      <c r="N138" s="68"/>
      <c r="O138" s="68"/>
      <c r="P138" s="68"/>
      <c r="Q138" s="68"/>
      <c r="R138" s="68"/>
      <c r="S138" s="68"/>
    </row>
    <row r="139" spans="1:19" ht="14" hidden="1" x14ac:dyDescent="0.3">
      <c r="A139" s="103"/>
      <c r="B139" s="68"/>
      <c r="C139" s="68"/>
      <c r="D139" s="68"/>
      <c r="E139" s="68"/>
      <c r="F139" s="68"/>
      <c r="G139" s="68"/>
      <c r="H139" s="68"/>
      <c r="I139" s="68"/>
      <c r="J139" s="68"/>
      <c r="K139" s="68"/>
      <c r="L139" s="68"/>
      <c r="M139" s="68"/>
      <c r="N139" s="68"/>
      <c r="O139" s="68"/>
      <c r="P139" s="68"/>
      <c r="Q139" s="68"/>
      <c r="R139" s="68"/>
      <c r="S139" s="68"/>
    </row>
    <row r="140" spans="1:19" ht="14" hidden="1" x14ac:dyDescent="0.3">
      <c r="A140" s="103"/>
      <c r="B140" s="68"/>
      <c r="C140" s="68"/>
      <c r="D140" s="68"/>
      <c r="E140" s="68"/>
      <c r="F140" s="68"/>
      <c r="G140" s="68"/>
      <c r="H140" s="68"/>
      <c r="I140" s="68"/>
      <c r="J140" s="68"/>
      <c r="K140" s="68"/>
      <c r="L140" s="68"/>
      <c r="M140" s="68"/>
      <c r="N140" s="68"/>
      <c r="O140" s="68"/>
      <c r="P140" s="68"/>
      <c r="Q140" s="68"/>
      <c r="R140" s="68"/>
      <c r="S140" s="68"/>
    </row>
    <row r="141" spans="1:19" ht="14" hidden="1" x14ac:dyDescent="0.3">
      <c r="A141" s="103"/>
      <c r="B141" s="68"/>
      <c r="C141" s="68"/>
      <c r="D141" s="68"/>
      <c r="E141" s="68"/>
      <c r="F141" s="68"/>
      <c r="G141" s="68"/>
      <c r="H141" s="68"/>
      <c r="I141" s="68"/>
      <c r="J141" s="68"/>
      <c r="K141" s="68"/>
      <c r="L141" s="68"/>
      <c r="M141" s="68"/>
      <c r="N141" s="68"/>
      <c r="O141" s="68"/>
      <c r="P141" s="68"/>
      <c r="Q141" s="68"/>
      <c r="R141" s="68"/>
      <c r="S141" s="68"/>
    </row>
    <row r="142" spans="1:19" ht="14" hidden="1" x14ac:dyDescent="0.3">
      <c r="A142" s="103"/>
      <c r="B142" s="68"/>
      <c r="C142" s="68"/>
      <c r="D142" s="68"/>
      <c r="E142" s="68"/>
      <c r="F142" s="68"/>
      <c r="G142" s="68"/>
      <c r="H142" s="68"/>
      <c r="I142" s="68"/>
      <c r="J142" s="68"/>
      <c r="K142" s="68"/>
      <c r="L142" s="68"/>
      <c r="M142" s="68"/>
      <c r="N142" s="68"/>
      <c r="O142" s="68"/>
      <c r="P142" s="68"/>
      <c r="Q142" s="68"/>
      <c r="R142" s="68"/>
      <c r="S142" s="68"/>
    </row>
    <row r="143" spans="1:19" ht="14" hidden="1" x14ac:dyDescent="0.3">
      <c r="A143" s="103"/>
      <c r="B143" s="68"/>
      <c r="C143" s="68"/>
      <c r="D143" s="68"/>
      <c r="E143" s="68"/>
      <c r="F143" s="68"/>
      <c r="G143" s="68"/>
      <c r="H143" s="68"/>
      <c r="I143" s="68"/>
      <c r="J143" s="68"/>
      <c r="K143" s="68"/>
      <c r="L143" s="68"/>
      <c r="M143" s="68"/>
      <c r="N143" s="68"/>
      <c r="O143" s="68"/>
      <c r="P143" s="68"/>
      <c r="Q143" s="68"/>
      <c r="R143" s="68"/>
      <c r="S143" s="68"/>
    </row>
    <row r="144" spans="1:19" ht="14" hidden="1" x14ac:dyDescent="0.3">
      <c r="A144" s="103"/>
      <c r="B144" s="68"/>
      <c r="C144" s="68"/>
      <c r="D144" s="68"/>
      <c r="E144" s="68"/>
      <c r="F144" s="68"/>
      <c r="G144" s="68"/>
      <c r="H144" s="68"/>
      <c r="I144" s="68"/>
      <c r="J144" s="68"/>
      <c r="K144" s="68"/>
      <c r="L144" s="68"/>
      <c r="M144" s="68"/>
      <c r="N144" s="68"/>
      <c r="O144" s="68"/>
      <c r="P144" s="68"/>
      <c r="Q144" s="68"/>
      <c r="R144" s="68"/>
      <c r="S144" s="68"/>
    </row>
    <row r="145" spans="1:19" ht="14" hidden="1" x14ac:dyDescent="0.3">
      <c r="A145" s="103"/>
      <c r="B145" s="68"/>
      <c r="C145" s="68"/>
      <c r="D145" s="68"/>
      <c r="E145" s="68"/>
      <c r="F145" s="68"/>
      <c r="G145" s="68"/>
      <c r="H145" s="68"/>
      <c r="I145" s="68"/>
      <c r="J145" s="68"/>
      <c r="K145" s="68"/>
      <c r="L145" s="68"/>
      <c r="M145" s="68"/>
      <c r="N145" s="68"/>
      <c r="O145" s="68"/>
      <c r="P145" s="68"/>
      <c r="Q145" s="68"/>
      <c r="R145" s="68"/>
      <c r="S145" s="68"/>
    </row>
    <row r="146" spans="1:19" ht="14" hidden="1" x14ac:dyDescent="0.3">
      <c r="A146" s="103"/>
      <c r="B146" s="68"/>
      <c r="C146" s="68"/>
      <c r="D146" s="68"/>
      <c r="E146" s="68"/>
      <c r="F146" s="68"/>
      <c r="G146" s="68"/>
      <c r="H146" s="68"/>
      <c r="I146" s="68"/>
      <c r="J146" s="68"/>
      <c r="K146" s="68"/>
      <c r="L146" s="68"/>
      <c r="M146" s="68"/>
      <c r="N146" s="68"/>
      <c r="O146" s="68"/>
      <c r="P146" s="68"/>
      <c r="Q146" s="68"/>
      <c r="R146" s="68"/>
      <c r="S146" s="68"/>
    </row>
    <row r="147" spans="1:19" ht="14" hidden="1" x14ac:dyDescent="0.3">
      <c r="A147" s="103"/>
      <c r="B147" s="68"/>
      <c r="C147" s="68"/>
      <c r="D147" s="68"/>
      <c r="E147" s="68"/>
      <c r="F147" s="68"/>
      <c r="G147" s="68"/>
      <c r="H147" s="68"/>
      <c r="I147" s="68"/>
      <c r="J147" s="68"/>
      <c r="K147" s="68"/>
      <c r="L147" s="68"/>
      <c r="M147" s="68"/>
      <c r="N147" s="68"/>
      <c r="O147" s="68"/>
      <c r="P147" s="68"/>
      <c r="Q147" s="68"/>
      <c r="R147" s="68"/>
      <c r="S147" s="68"/>
    </row>
    <row r="148" spans="1:19" ht="14" hidden="1" x14ac:dyDescent="0.3">
      <c r="A148" s="103"/>
      <c r="B148" s="68"/>
      <c r="C148" s="68"/>
      <c r="D148" s="68"/>
      <c r="E148" s="68"/>
      <c r="F148" s="68"/>
      <c r="G148" s="68"/>
      <c r="H148" s="68"/>
      <c r="I148" s="68"/>
      <c r="J148" s="68"/>
      <c r="K148" s="68"/>
      <c r="L148" s="68"/>
      <c r="M148" s="68"/>
      <c r="N148" s="68"/>
      <c r="O148" s="68"/>
      <c r="P148" s="68"/>
      <c r="Q148" s="68"/>
      <c r="R148" s="68"/>
      <c r="S148" s="68"/>
    </row>
    <row r="149" spans="1:19" ht="14" hidden="1" x14ac:dyDescent="0.3">
      <c r="A149" s="103"/>
      <c r="B149" s="68"/>
      <c r="C149" s="68"/>
      <c r="D149" s="68"/>
      <c r="E149" s="68"/>
      <c r="F149" s="68"/>
      <c r="G149" s="68"/>
      <c r="H149" s="68"/>
      <c r="I149" s="68"/>
      <c r="J149" s="68"/>
      <c r="K149" s="68"/>
      <c r="L149" s="68"/>
      <c r="M149" s="68"/>
      <c r="N149" s="68"/>
      <c r="O149" s="68"/>
      <c r="P149" s="68"/>
      <c r="Q149" s="68"/>
      <c r="R149" s="68"/>
      <c r="S149" s="68"/>
    </row>
    <row r="150" spans="1:19" ht="14" hidden="1" x14ac:dyDescent="0.3">
      <c r="A150" s="103"/>
      <c r="B150" s="68"/>
      <c r="C150" s="68"/>
      <c r="D150" s="68"/>
      <c r="E150" s="68"/>
      <c r="F150" s="68"/>
      <c r="G150" s="68"/>
      <c r="H150" s="68"/>
      <c r="I150" s="68"/>
      <c r="J150" s="68"/>
      <c r="K150" s="68"/>
      <c r="L150" s="68"/>
      <c r="M150" s="68"/>
      <c r="N150" s="68"/>
      <c r="O150" s="68"/>
      <c r="P150" s="68"/>
      <c r="Q150" s="68"/>
      <c r="R150" s="68"/>
      <c r="S150" s="68"/>
    </row>
    <row r="151" spans="1:19" ht="14" hidden="1" x14ac:dyDescent="0.3">
      <c r="A151" s="103"/>
      <c r="B151" s="68"/>
      <c r="C151" s="68"/>
      <c r="D151" s="68"/>
      <c r="E151" s="68"/>
      <c r="F151" s="68"/>
      <c r="G151" s="68"/>
      <c r="H151" s="68"/>
      <c r="I151" s="68"/>
      <c r="J151" s="68"/>
      <c r="K151" s="68"/>
      <c r="L151" s="68"/>
      <c r="M151" s="68"/>
      <c r="N151" s="68"/>
      <c r="O151" s="68"/>
      <c r="P151" s="68"/>
      <c r="Q151" s="68"/>
      <c r="R151" s="68"/>
      <c r="S151" s="68"/>
    </row>
    <row r="152" spans="1:19" ht="14" hidden="1" x14ac:dyDescent="0.3">
      <c r="A152" s="103"/>
      <c r="B152" s="68"/>
      <c r="C152" s="68"/>
      <c r="D152" s="68"/>
      <c r="E152" s="68"/>
      <c r="F152" s="68"/>
      <c r="G152" s="68"/>
      <c r="H152" s="68"/>
      <c r="I152" s="68"/>
      <c r="J152" s="68"/>
      <c r="K152" s="68"/>
      <c r="L152" s="68"/>
      <c r="M152" s="68"/>
      <c r="N152" s="68"/>
      <c r="O152" s="68"/>
      <c r="P152" s="68"/>
      <c r="Q152" s="68"/>
      <c r="R152" s="68"/>
      <c r="S152" s="68"/>
    </row>
    <row r="153" spans="1:19" ht="14" hidden="1" x14ac:dyDescent="0.3">
      <c r="A153" s="103"/>
      <c r="B153" s="68"/>
      <c r="C153" s="68"/>
      <c r="D153" s="68"/>
      <c r="E153" s="68"/>
      <c r="F153" s="68"/>
      <c r="G153" s="68"/>
      <c r="H153" s="68"/>
      <c r="I153" s="68"/>
      <c r="J153" s="68"/>
      <c r="K153" s="68"/>
      <c r="L153" s="68"/>
      <c r="M153" s="68"/>
      <c r="N153" s="68"/>
      <c r="O153" s="68"/>
      <c r="P153" s="68"/>
      <c r="Q153" s="68"/>
      <c r="R153" s="68"/>
      <c r="S153" s="68"/>
    </row>
    <row r="154" spans="1:19" ht="14" hidden="1" x14ac:dyDescent="0.3">
      <c r="A154" s="103"/>
      <c r="B154" s="68"/>
      <c r="C154" s="68"/>
      <c r="D154" s="68"/>
      <c r="E154" s="68"/>
      <c r="F154" s="68"/>
      <c r="G154" s="68"/>
      <c r="H154" s="68"/>
      <c r="I154" s="68"/>
      <c r="J154" s="68"/>
      <c r="K154" s="68"/>
      <c r="L154" s="68"/>
      <c r="M154" s="68"/>
      <c r="N154" s="68"/>
      <c r="O154" s="68"/>
      <c r="P154" s="68"/>
      <c r="Q154" s="68"/>
      <c r="R154" s="68"/>
      <c r="S154" s="68"/>
    </row>
    <row r="155" spans="1:19" ht="14" hidden="1" x14ac:dyDescent="0.3">
      <c r="A155" s="103"/>
      <c r="B155" s="68"/>
      <c r="C155" s="68"/>
      <c r="D155" s="68"/>
      <c r="E155" s="68"/>
      <c r="F155" s="68"/>
      <c r="G155" s="68"/>
      <c r="H155" s="68"/>
      <c r="I155" s="68"/>
      <c r="J155" s="68"/>
      <c r="K155" s="68"/>
      <c r="L155" s="68"/>
      <c r="M155" s="68"/>
      <c r="N155" s="68"/>
      <c r="O155" s="68"/>
      <c r="P155" s="68"/>
      <c r="Q155" s="68"/>
      <c r="R155" s="68"/>
      <c r="S155" s="68"/>
    </row>
    <row r="156" spans="1:19" ht="14" hidden="1" x14ac:dyDescent="0.3">
      <c r="A156" s="103"/>
      <c r="B156" s="68"/>
      <c r="C156" s="68"/>
      <c r="D156" s="68"/>
      <c r="E156" s="68"/>
      <c r="F156" s="68"/>
      <c r="G156" s="68"/>
      <c r="H156" s="68"/>
      <c r="I156" s="68"/>
      <c r="J156" s="68"/>
      <c r="K156" s="68"/>
      <c r="L156" s="68"/>
      <c r="M156" s="68"/>
      <c r="N156" s="68"/>
      <c r="O156" s="68"/>
      <c r="P156" s="68"/>
      <c r="Q156" s="68"/>
      <c r="R156" s="68"/>
      <c r="S156" s="68"/>
    </row>
    <row r="157" spans="1:19" ht="14" hidden="1" x14ac:dyDescent="0.3">
      <c r="A157" s="103"/>
      <c r="B157" s="68"/>
      <c r="C157" s="68"/>
      <c r="D157" s="68"/>
      <c r="E157" s="68"/>
      <c r="F157" s="68"/>
      <c r="G157" s="68"/>
      <c r="H157" s="68"/>
      <c r="I157" s="68"/>
      <c r="J157" s="68"/>
      <c r="K157" s="68"/>
      <c r="L157" s="68"/>
      <c r="M157" s="68"/>
      <c r="N157" s="68"/>
      <c r="O157" s="68"/>
      <c r="P157" s="68"/>
      <c r="Q157" s="68"/>
      <c r="R157" s="68"/>
      <c r="S157" s="68"/>
    </row>
    <row r="158" spans="1:19" ht="14" hidden="1" x14ac:dyDescent="0.3">
      <c r="A158" s="103"/>
      <c r="B158" s="68"/>
      <c r="C158" s="68"/>
      <c r="D158" s="68"/>
      <c r="E158" s="68"/>
      <c r="F158" s="68"/>
      <c r="G158" s="68"/>
      <c r="H158" s="68"/>
      <c r="I158" s="68"/>
      <c r="J158" s="68"/>
      <c r="K158" s="68"/>
      <c r="L158" s="68"/>
      <c r="M158" s="68"/>
      <c r="N158" s="68"/>
      <c r="O158" s="68"/>
      <c r="P158" s="68"/>
      <c r="Q158" s="68"/>
      <c r="R158" s="68"/>
      <c r="S158" s="68"/>
    </row>
    <row r="159" spans="1:19" ht="14" hidden="1" x14ac:dyDescent="0.3">
      <c r="A159" s="103"/>
      <c r="B159" s="68"/>
      <c r="C159" s="68"/>
      <c r="D159" s="68"/>
      <c r="E159" s="68"/>
      <c r="F159" s="68"/>
      <c r="G159" s="68"/>
      <c r="H159" s="68"/>
      <c r="I159" s="68"/>
      <c r="J159" s="68"/>
      <c r="K159" s="68"/>
      <c r="L159" s="68"/>
      <c r="M159" s="68"/>
      <c r="N159" s="68"/>
      <c r="O159" s="68"/>
      <c r="P159" s="68"/>
      <c r="Q159" s="68"/>
      <c r="R159" s="68"/>
      <c r="S159" s="68"/>
    </row>
    <row r="160" spans="1:19" ht="14" hidden="1" x14ac:dyDescent="0.3">
      <c r="A160" s="103"/>
      <c r="B160" s="68"/>
      <c r="C160" s="68"/>
      <c r="D160" s="68"/>
      <c r="E160" s="68"/>
      <c r="F160" s="68"/>
      <c r="G160" s="68"/>
      <c r="H160" s="68"/>
      <c r="I160" s="68"/>
      <c r="J160" s="68"/>
      <c r="K160" s="68"/>
      <c r="L160" s="68"/>
      <c r="M160" s="68"/>
      <c r="N160" s="68"/>
      <c r="O160" s="68"/>
      <c r="P160" s="68"/>
      <c r="Q160" s="68"/>
      <c r="R160" s="68"/>
      <c r="S160" s="68"/>
    </row>
    <row r="161" spans="1:19" ht="14" hidden="1" x14ac:dyDescent="0.3">
      <c r="A161" s="103"/>
      <c r="B161" s="68"/>
      <c r="C161" s="68"/>
      <c r="D161" s="68"/>
      <c r="E161" s="68"/>
      <c r="F161" s="68"/>
      <c r="G161" s="68"/>
      <c r="H161" s="68"/>
      <c r="I161" s="68"/>
      <c r="J161" s="68"/>
      <c r="K161" s="68"/>
      <c r="L161" s="68"/>
      <c r="M161" s="68"/>
      <c r="N161" s="68"/>
      <c r="O161" s="68"/>
      <c r="P161" s="68"/>
      <c r="Q161" s="68"/>
      <c r="R161" s="68"/>
      <c r="S161" s="68"/>
    </row>
    <row r="162" spans="1:19" ht="14" hidden="1" x14ac:dyDescent="0.3">
      <c r="A162" s="103"/>
      <c r="B162" s="68"/>
      <c r="C162" s="68"/>
      <c r="D162" s="68"/>
      <c r="E162" s="68"/>
      <c r="F162" s="68"/>
      <c r="G162" s="68"/>
      <c r="H162" s="68"/>
      <c r="I162" s="68"/>
      <c r="J162" s="68"/>
      <c r="K162" s="68"/>
      <c r="L162" s="68"/>
      <c r="M162" s="68"/>
      <c r="N162" s="68"/>
      <c r="O162" s="68"/>
      <c r="P162" s="68"/>
      <c r="Q162" s="68"/>
      <c r="R162" s="68"/>
      <c r="S162" s="68"/>
    </row>
    <row r="163" spans="1:19" ht="14" hidden="1" x14ac:dyDescent="0.3">
      <c r="A163" s="103"/>
      <c r="B163" s="68"/>
      <c r="C163" s="68"/>
      <c r="D163" s="68"/>
      <c r="E163" s="68"/>
      <c r="F163" s="68"/>
      <c r="G163" s="68"/>
      <c r="H163" s="68"/>
      <c r="I163" s="68"/>
      <c r="J163" s="68"/>
      <c r="K163" s="68"/>
      <c r="L163" s="68"/>
      <c r="M163" s="68"/>
      <c r="N163" s="68"/>
      <c r="O163" s="68"/>
      <c r="P163" s="68"/>
      <c r="Q163" s="68"/>
      <c r="R163" s="68"/>
      <c r="S163" s="68"/>
    </row>
    <row r="164" spans="1:19" ht="14" hidden="1" x14ac:dyDescent="0.3">
      <c r="A164" s="103"/>
      <c r="B164" s="68"/>
      <c r="C164" s="68"/>
      <c r="D164" s="68"/>
      <c r="E164" s="68"/>
      <c r="F164" s="68"/>
      <c r="G164" s="68"/>
      <c r="H164" s="68"/>
      <c r="I164" s="68"/>
      <c r="J164" s="68"/>
      <c r="K164" s="68"/>
      <c r="L164" s="68"/>
      <c r="M164" s="68"/>
      <c r="N164" s="68"/>
      <c r="O164" s="68"/>
      <c r="P164" s="68"/>
      <c r="Q164" s="68"/>
      <c r="R164" s="68"/>
      <c r="S164" s="68"/>
    </row>
    <row r="165" spans="1:19" ht="14" hidden="1" x14ac:dyDescent="0.3">
      <c r="A165" s="103"/>
      <c r="B165" s="68"/>
      <c r="C165" s="68"/>
      <c r="D165" s="68"/>
      <c r="E165" s="68"/>
      <c r="F165" s="68"/>
      <c r="G165" s="68"/>
      <c r="H165" s="68"/>
      <c r="I165" s="68"/>
      <c r="J165" s="68"/>
      <c r="K165" s="68"/>
      <c r="L165" s="68"/>
      <c r="M165" s="68"/>
      <c r="N165" s="68"/>
      <c r="O165" s="68"/>
      <c r="P165" s="68"/>
      <c r="Q165" s="68"/>
      <c r="R165" s="68"/>
      <c r="S165" s="68"/>
    </row>
    <row r="166" spans="1:19" ht="14" hidden="1" x14ac:dyDescent="0.3">
      <c r="A166" s="103"/>
      <c r="B166" s="68"/>
      <c r="C166" s="68"/>
      <c r="D166" s="68"/>
      <c r="E166" s="68"/>
      <c r="F166" s="68"/>
      <c r="G166" s="68"/>
      <c r="H166" s="68"/>
      <c r="I166" s="68"/>
      <c r="J166" s="68"/>
      <c r="K166" s="68"/>
      <c r="L166" s="68"/>
      <c r="M166" s="68"/>
      <c r="N166" s="68"/>
      <c r="O166" s="68"/>
      <c r="P166" s="68"/>
      <c r="Q166" s="68"/>
      <c r="R166" s="68"/>
      <c r="S166" s="68"/>
    </row>
    <row r="167" spans="1:19" ht="14" hidden="1" x14ac:dyDescent="0.3">
      <c r="A167" s="103"/>
      <c r="B167" s="68"/>
      <c r="C167" s="68"/>
      <c r="D167" s="68"/>
      <c r="E167" s="68"/>
      <c r="F167" s="68"/>
      <c r="G167" s="68"/>
      <c r="H167" s="68"/>
      <c r="I167" s="68"/>
      <c r="J167" s="68"/>
      <c r="K167" s="68"/>
      <c r="L167" s="68"/>
      <c r="M167" s="68"/>
      <c r="N167" s="68"/>
      <c r="O167" s="68"/>
      <c r="P167" s="68"/>
      <c r="Q167" s="68"/>
      <c r="R167" s="68"/>
      <c r="S167" s="68"/>
    </row>
    <row r="168" spans="1:19" ht="14" hidden="1" x14ac:dyDescent="0.3">
      <c r="A168" s="103"/>
      <c r="B168" s="68"/>
      <c r="C168" s="68"/>
      <c r="D168" s="68"/>
      <c r="E168" s="68"/>
      <c r="F168" s="68"/>
      <c r="G168" s="68"/>
      <c r="H168" s="68"/>
      <c r="I168" s="68"/>
      <c r="J168" s="68"/>
      <c r="K168" s="68"/>
      <c r="L168" s="68"/>
      <c r="M168" s="68"/>
      <c r="N168" s="68"/>
      <c r="O168" s="68"/>
      <c r="P168" s="68"/>
      <c r="Q168" s="68"/>
      <c r="R168" s="68"/>
      <c r="S168" s="68"/>
    </row>
    <row r="169" spans="1:19" ht="14" hidden="1" x14ac:dyDescent="0.3">
      <c r="A169" s="103"/>
      <c r="B169" s="68"/>
      <c r="C169" s="68"/>
      <c r="D169" s="68"/>
      <c r="E169" s="68"/>
      <c r="F169" s="68"/>
      <c r="G169" s="68"/>
      <c r="H169" s="68"/>
      <c r="I169" s="68"/>
      <c r="J169" s="68"/>
      <c r="K169" s="68"/>
      <c r="L169" s="68"/>
      <c r="M169" s="68"/>
      <c r="N169" s="68"/>
      <c r="O169" s="68"/>
      <c r="P169" s="68"/>
      <c r="Q169" s="68"/>
      <c r="R169" s="68"/>
      <c r="S169" s="68"/>
    </row>
    <row r="170" spans="1:19" ht="14" hidden="1" x14ac:dyDescent="0.3">
      <c r="A170" s="103"/>
      <c r="B170" s="68"/>
      <c r="C170" s="68"/>
      <c r="D170" s="68"/>
      <c r="E170" s="68"/>
      <c r="F170" s="68"/>
      <c r="G170" s="68"/>
      <c r="H170" s="68"/>
      <c r="I170" s="68"/>
      <c r="J170" s="68"/>
      <c r="K170" s="68"/>
      <c r="L170" s="68"/>
      <c r="M170" s="68"/>
      <c r="N170" s="68"/>
      <c r="O170" s="68"/>
      <c r="P170" s="68"/>
      <c r="Q170" s="68"/>
      <c r="R170" s="68"/>
      <c r="S170" s="68"/>
    </row>
    <row r="171" spans="1:19" ht="14" hidden="1" x14ac:dyDescent="0.3">
      <c r="A171" s="103"/>
      <c r="B171" s="68"/>
      <c r="C171" s="68"/>
      <c r="D171" s="68"/>
      <c r="E171" s="68"/>
      <c r="F171" s="68"/>
      <c r="G171" s="68"/>
      <c r="H171" s="68"/>
      <c r="I171" s="68"/>
      <c r="J171" s="68"/>
      <c r="K171" s="68"/>
      <c r="L171" s="68"/>
      <c r="M171" s="68"/>
      <c r="N171" s="68"/>
      <c r="O171" s="68"/>
      <c r="P171" s="68"/>
      <c r="Q171" s="68"/>
      <c r="R171" s="68"/>
      <c r="S171" s="68"/>
    </row>
    <row r="172" spans="1:19" ht="14" hidden="1" x14ac:dyDescent="0.3">
      <c r="A172" s="103"/>
      <c r="B172" s="68"/>
      <c r="C172" s="68"/>
      <c r="D172" s="68"/>
      <c r="E172" s="68"/>
      <c r="F172" s="68"/>
      <c r="G172" s="68"/>
      <c r="H172" s="68"/>
      <c r="I172" s="68"/>
      <c r="J172" s="68"/>
      <c r="K172" s="68"/>
      <c r="L172" s="68"/>
      <c r="M172" s="68"/>
      <c r="N172" s="68"/>
      <c r="O172" s="68"/>
      <c r="P172" s="68"/>
      <c r="Q172" s="68"/>
      <c r="R172" s="68"/>
      <c r="S172" s="68"/>
    </row>
    <row r="173" spans="1:19" ht="14" hidden="1" x14ac:dyDescent="0.3">
      <c r="A173" s="103"/>
      <c r="B173" s="68"/>
      <c r="C173" s="68"/>
      <c r="D173" s="68"/>
      <c r="E173" s="68"/>
      <c r="F173" s="68"/>
      <c r="G173" s="68"/>
      <c r="H173" s="68"/>
      <c r="I173" s="68"/>
      <c r="J173" s="68"/>
      <c r="K173" s="68"/>
      <c r="L173" s="68"/>
      <c r="M173" s="68"/>
      <c r="N173" s="68"/>
      <c r="O173" s="68"/>
      <c r="P173" s="68"/>
      <c r="Q173" s="68"/>
      <c r="R173" s="68"/>
      <c r="S173" s="68"/>
    </row>
    <row r="174" spans="1:19" ht="14" hidden="1" x14ac:dyDescent="0.3">
      <c r="A174" s="103"/>
      <c r="B174" s="68"/>
      <c r="C174" s="68"/>
      <c r="D174" s="68"/>
      <c r="E174" s="68"/>
      <c r="F174" s="68"/>
      <c r="G174" s="68"/>
      <c r="H174" s="68"/>
      <c r="I174" s="68"/>
      <c r="J174" s="68"/>
      <c r="K174" s="68"/>
      <c r="L174" s="68"/>
      <c r="M174" s="68"/>
      <c r="N174" s="68"/>
      <c r="O174" s="68"/>
      <c r="P174" s="68"/>
      <c r="Q174" s="68"/>
      <c r="R174" s="68"/>
      <c r="S174" s="68"/>
    </row>
    <row r="175" spans="1:19" ht="14" hidden="1" x14ac:dyDescent="0.3">
      <c r="A175" s="103"/>
      <c r="B175" s="68"/>
      <c r="C175" s="68"/>
      <c r="D175" s="68"/>
      <c r="E175" s="68"/>
      <c r="F175" s="68"/>
      <c r="G175" s="68"/>
      <c r="H175" s="68"/>
      <c r="I175" s="68"/>
      <c r="J175" s="68"/>
      <c r="K175" s="68"/>
      <c r="L175" s="68"/>
      <c r="M175" s="68"/>
      <c r="N175" s="68"/>
      <c r="O175" s="68"/>
      <c r="P175" s="68"/>
      <c r="Q175" s="68"/>
      <c r="R175" s="68"/>
      <c r="S175" s="68"/>
    </row>
    <row r="176" spans="1:19" ht="14" hidden="1" x14ac:dyDescent="0.3">
      <c r="A176" s="103"/>
      <c r="B176" s="68"/>
      <c r="C176" s="68"/>
      <c r="D176" s="68"/>
      <c r="E176" s="68"/>
      <c r="F176" s="68"/>
      <c r="G176" s="68"/>
      <c r="H176" s="68"/>
      <c r="I176" s="68"/>
      <c r="J176" s="68"/>
      <c r="K176" s="68"/>
      <c r="L176" s="68"/>
      <c r="M176" s="68"/>
      <c r="N176" s="68"/>
      <c r="O176" s="68"/>
      <c r="P176" s="68"/>
      <c r="Q176" s="68"/>
      <c r="R176" s="68"/>
      <c r="S176" s="68"/>
    </row>
    <row r="177" spans="1:19" ht="14" hidden="1" x14ac:dyDescent="0.3">
      <c r="A177" s="103"/>
      <c r="B177" s="68"/>
      <c r="C177" s="68"/>
      <c r="D177" s="68"/>
      <c r="E177" s="68"/>
      <c r="F177" s="68"/>
      <c r="G177" s="68"/>
      <c r="H177" s="68"/>
      <c r="I177" s="68"/>
      <c r="J177" s="68"/>
      <c r="K177" s="68"/>
      <c r="L177" s="68"/>
      <c r="M177" s="68"/>
      <c r="N177" s="68"/>
      <c r="O177" s="68"/>
      <c r="P177" s="68"/>
      <c r="Q177" s="68"/>
      <c r="R177" s="68"/>
      <c r="S177" s="68"/>
    </row>
    <row r="178" spans="1:19" ht="14" hidden="1" x14ac:dyDescent="0.3">
      <c r="A178" s="103"/>
      <c r="B178" s="68"/>
      <c r="C178" s="68"/>
      <c r="D178" s="68"/>
      <c r="E178" s="68"/>
      <c r="F178" s="68"/>
      <c r="G178" s="68"/>
      <c r="H178" s="68"/>
      <c r="I178" s="68"/>
      <c r="J178" s="68"/>
      <c r="K178" s="68"/>
      <c r="L178" s="68"/>
      <c r="M178" s="68"/>
      <c r="N178" s="68"/>
      <c r="O178" s="68"/>
      <c r="P178" s="68"/>
      <c r="Q178" s="68"/>
      <c r="R178" s="68"/>
      <c r="S178" s="68"/>
    </row>
    <row r="179" spans="1:19" ht="14" hidden="1" x14ac:dyDescent="0.3">
      <c r="A179" s="103"/>
      <c r="B179" s="68"/>
      <c r="C179" s="68"/>
      <c r="D179" s="68"/>
      <c r="E179" s="68"/>
      <c r="F179" s="68"/>
      <c r="G179" s="68"/>
      <c r="H179" s="68"/>
      <c r="I179" s="68"/>
      <c r="J179" s="68"/>
      <c r="K179" s="68"/>
      <c r="L179" s="68"/>
      <c r="M179" s="68"/>
      <c r="N179" s="68"/>
      <c r="O179" s="68"/>
      <c r="P179" s="68"/>
      <c r="Q179" s="68"/>
      <c r="R179" s="68"/>
      <c r="S179" s="68"/>
    </row>
    <row r="180" spans="1:19" ht="14" hidden="1" x14ac:dyDescent="0.3">
      <c r="A180" s="103"/>
      <c r="B180" s="68"/>
      <c r="C180" s="68"/>
      <c r="D180" s="68"/>
      <c r="E180" s="68"/>
      <c r="F180" s="68"/>
      <c r="G180" s="68"/>
      <c r="H180" s="68"/>
      <c r="I180" s="68"/>
      <c r="J180" s="68"/>
      <c r="K180" s="68"/>
      <c r="L180" s="68"/>
      <c r="M180" s="68"/>
      <c r="N180" s="68"/>
      <c r="O180" s="68"/>
      <c r="P180" s="68"/>
      <c r="Q180" s="68"/>
      <c r="R180" s="68"/>
      <c r="S180" s="68"/>
    </row>
    <row r="181" spans="1:19" ht="14" hidden="1" x14ac:dyDescent="0.3">
      <c r="A181" s="103"/>
      <c r="B181" s="68"/>
      <c r="C181" s="68"/>
      <c r="D181" s="68"/>
      <c r="E181" s="68"/>
      <c r="F181" s="68"/>
      <c r="G181" s="68"/>
      <c r="H181" s="68"/>
      <c r="I181" s="68"/>
      <c r="J181" s="68"/>
      <c r="K181" s="68"/>
      <c r="L181" s="68"/>
      <c r="M181" s="68"/>
      <c r="N181" s="68"/>
      <c r="O181" s="68"/>
      <c r="P181" s="68"/>
      <c r="Q181" s="68"/>
      <c r="R181" s="68"/>
      <c r="S181" s="68"/>
    </row>
    <row r="182" spans="1:19" ht="14" hidden="1" x14ac:dyDescent="0.3">
      <c r="A182" s="103"/>
      <c r="B182" s="68"/>
      <c r="C182" s="68"/>
      <c r="D182" s="68"/>
      <c r="E182" s="68"/>
      <c r="F182" s="68"/>
      <c r="G182" s="68"/>
      <c r="H182" s="68"/>
      <c r="I182" s="68"/>
      <c r="J182" s="68"/>
      <c r="K182" s="68"/>
      <c r="L182" s="68"/>
      <c r="M182" s="68"/>
      <c r="N182" s="68"/>
      <c r="O182" s="68"/>
      <c r="P182" s="68"/>
      <c r="Q182" s="68"/>
      <c r="R182" s="68"/>
      <c r="S182" s="68"/>
    </row>
    <row r="183" spans="1:19" ht="14" hidden="1" x14ac:dyDescent="0.3">
      <c r="A183" s="103"/>
      <c r="B183" s="68"/>
      <c r="C183" s="68"/>
      <c r="D183" s="68"/>
      <c r="E183" s="68"/>
      <c r="F183" s="68"/>
      <c r="G183" s="68"/>
      <c r="H183" s="68"/>
      <c r="I183" s="68"/>
      <c r="J183" s="68"/>
      <c r="K183" s="68"/>
      <c r="L183" s="68"/>
      <c r="M183" s="68"/>
      <c r="N183" s="68"/>
      <c r="O183" s="68"/>
      <c r="P183" s="68"/>
      <c r="Q183" s="68"/>
      <c r="R183" s="68"/>
      <c r="S183" s="68"/>
    </row>
    <row r="184" spans="1:19" ht="14" hidden="1" x14ac:dyDescent="0.3">
      <c r="A184" s="103"/>
      <c r="B184" s="68"/>
      <c r="C184" s="68"/>
      <c r="D184" s="68"/>
      <c r="E184" s="68"/>
      <c r="F184" s="68"/>
      <c r="G184" s="68"/>
      <c r="H184" s="68"/>
      <c r="I184" s="68"/>
      <c r="J184" s="68"/>
      <c r="K184" s="68"/>
      <c r="L184" s="68"/>
      <c r="M184" s="68"/>
      <c r="N184" s="68"/>
      <c r="O184" s="68"/>
      <c r="P184" s="68"/>
      <c r="Q184" s="68"/>
      <c r="R184" s="68"/>
      <c r="S184" s="68"/>
    </row>
    <row r="185" spans="1:19" ht="14" hidden="1" x14ac:dyDescent="0.3">
      <c r="A185" s="103"/>
      <c r="B185" s="68"/>
      <c r="C185" s="68"/>
      <c r="D185" s="68"/>
      <c r="E185" s="68"/>
      <c r="F185" s="68"/>
      <c r="G185" s="68"/>
      <c r="H185" s="68"/>
      <c r="I185" s="68"/>
      <c r="J185" s="68"/>
      <c r="K185" s="68"/>
      <c r="L185" s="68"/>
      <c r="M185" s="68"/>
      <c r="N185" s="68"/>
      <c r="O185" s="68"/>
      <c r="P185" s="68"/>
      <c r="Q185" s="68"/>
      <c r="R185" s="68"/>
      <c r="S185" s="68"/>
    </row>
    <row r="186" spans="1:19" ht="14" hidden="1" x14ac:dyDescent="0.3">
      <c r="A186" s="103"/>
      <c r="B186" s="68"/>
      <c r="C186" s="68"/>
      <c r="D186" s="68"/>
      <c r="E186" s="68"/>
      <c r="F186" s="68"/>
      <c r="G186" s="68"/>
      <c r="H186" s="68"/>
      <c r="I186" s="68"/>
      <c r="J186" s="68"/>
      <c r="K186" s="68"/>
      <c r="L186" s="68"/>
      <c r="M186" s="68"/>
      <c r="N186" s="68"/>
      <c r="O186" s="68"/>
      <c r="P186" s="68"/>
      <c r="Q186" s="68"/>
      <c r="R186" s="68"/>
      <c r="S186" s="68"/>
    </row>
    <row r="187" spans="1:19" ht="14" hidden="1" x14ac:dyDescent="0.3">
      <c r="A187" s="103"/>
      <c r="B187" s="68"/>
      <c r="C187" s="68"/>
      <c r="D187" s="68"/>
      <c r="E187" s="68"/>
      <c r="F187" s="68"/>
      <c r="G187" s="68"/>
      <c r="H187" s="68"/>
      <c r="I187" s="68"/>
      <c r="J187" s="68"/>
      <c r="K187" s="68"/>
      <c r="L187" s="68"/>
      <c r="M187" s="68"/>
      <c r="N187" s="68"/>
      <c r="O187" s="68"/>
      <c r="P187" s="68"/>
      <c r="Q187" s="68"/>
      <c r="R187" s="68"/>
      <c r="S187" s="68"/>
    </row>
    <row r="188" spans="1:19" ht="14" hidden="1" x14ac:dyDescent="0.3">
      <c r="A188" s="103"/>
      <c r="B188" s="68"/>
      <c r="C188" s="68"/>
      <c r="D188" s="68"/>
      <c r="E188" s="68"/>
      <c r="F188" s="68"/>
      <c r="G188" s="68"/>
      <c r="H188" s="68"/>
      <c r="I188" s="68"/>
      <c r="J188" s="68"/>
      <c r="K188" s="68"/>
      <c r="L188" s="68"/>
      <c r="M188" s="68"/>
      <c r="N188" s="68"/>
      <c r="O188" s="68"/>
      <c r="P188" s="68"/>
      <c r="Q188" s="68"/>
      <c r="R188" s="68"/>
      <c r="S188" s="68"/>
    </row>
    <row r="189" spans="1:19" ht="14" hidden="1" x14ac:dyDescent="0.3">
      <c r="A189" s="103"/>
      <c r="B189" s="68"/>
      <c r="C189" s="68"/>
      <c r="D189" s="68"/>
      <c r="E189" s="68"/>
      <c r="F189" s="68"/>
      <c r="G189" s="68"/>
      <c r="H189" s="68"/>
      <c r="I189" s="68"/>
      <c r="J189" s="68"/>
      <c r="K189" s="68"/>
      <c r="L189" s="68"/>
      <c r="M189" s="68"/>
      <c r="N189" s="68"/>
      <c r="O189" s="68"/>
      <c r="P189" s="68"/>
      <c r="Q189" s="68"/>
      <c r="R189" s="68"/>
      <c r="S189" s="68"/>
    </row>
    <row r="190" spans="1:19" ht="14" hidden="1" x14ac:dyDescent="0.3">
      <c r="A190" s="103"/>
      <c r="B190" s="68"/>
      <c r="C190" s="68"/>
      <c r="D190" s="68"/>
      <c r="E190" s="68"/>
      <c r="F190" s="68"/>
      <c r="G190" s="68"/>
      <c r="H190" s="68"/>
      <c r="I190" s="68"/>
      <c r="J190" s="68"/>
      <c r="K190" s="68"/>
      <c r="L190" s="68"/>
      <c r="M190" s="68"/>
      <c r="N190" s="68"/>
      <c r="O190" s="68"/>
      <c r="P190" s="68"/>
      <c r="Q190" s="68"/>
      <c r="R190" s="68"/>
      <c r="S190" s="68"/>
    </row>
    <row r="191" spans="1:19" ht="14" hidden="1" x14ac:dyDescent="0.3">
      <c r="A191" s="103"/>
      <c r="B191" s="68"/>
      <c r="C191" s="68"/>
      <c r="D191" s="68"/>
      <c r="E191" s="68"/>
      <c r="F191" s="68"/>
      <c r="G191" s="68"/>
      <c r="H191" s="68"/>
      <c r="I191" s="68"/>
      <c r="J191" s="68"/>
      <c r="K191" s="68"/>
      <c r="L191" s="68"/>
      <c r="M191" s="68"/>
      <c r="N191" s="68"/>
      <c r="O191" s="68"/>
      <c r="P191" s="68"/>
      <c r="Q191" s="68"/>
      <c r="R191" s="68"/>
      <c r="S191" s="68"/>
    </row>
    <row r="192" spans="1:19" ht="14" hidden="1" x14ac:dyDescent="0.3">
      <c r="A192" s="103"/>
      <c r="B192" s="68"/>
      <c r="C192" s="68"/>
      <c r="D192" s="68"/>
      <c r="E192" s="68"/>
      <c r="F192" s="68"/>
      <c r="G192" s="68"/>
      <c r="H192" s="68"/>
      <c r="I192" s="68"/>
      <c r="J192" s="68"/>
      <c r="K192" s="68"/>
      <c r="L192" s="68"/>
      <c r="M192" s="68"/>
      <c r="N192" s="68"/>
      <c r="O192" s="68"/>
      <c r="P192" s="68"/>
      <c r="Q192" s="68"/>
      <c r="R192" s="68"/>
      <c r="S192" s="68"/>
    </row>
    <row r="193" spans="1:19" ht="14" hidden="1" x14ac:dyDescent="0.3">
      <c r="A193" s="103"/>
      <c r="B193" s="68"/>
      <c r="C193" s="68"/>
      <c r="D193" s="68"/>
      <c r="E193" s="68"/>
      <c r="F193" s="68"/>
      <c r="G193" s="68"/>
      <c r="H193" s="68"/>
      <c r="I193" s="68"/>
      <c r="J193" s="68"/>
      <c r="K193" s="68"/>
      <c r="L193" s="68"/>
      <c r="M193" s="68"/>
      <c r="N193" s="68"/>
      <c r="O193" s="68"/>
      <c r="P193" s="68"/>
      <c r="Q193" s="68"/>
      <c r="R193" s="68"/>
      <c r="S193" s="68"/>
    </row>
    <row r="194" spans="1:19" ht="14" hidden="1" x14ac:dyDescent="0.3">
      <c r="A194" s="103"/>
      <c r="B194" s="68"/>
      <c r="C194" s="68"/>
      <c r="D194" s="68"/>
      <c r="E194" s="68"/>
      <c r="F194" s="68"/>
      <c r="G194" s="68"/>
      <c r="H194" s="68"/>
      <c r="I194" s="68"/>
      <c r="J194" s="68"/>
      <c r="K194" s="68"/>
      <c r="L194" s="68"/>
      <c r="M194" s="68"/>
      <c r="N194" s="68"/>
      <c r="O194" s="68"/>
      <c r="P194" s="68"/>
      <c r="Q194" s="68"/>
      <c r="R194" s="68"/>
      <c r="S194" s="68"/>
    </row>
    <row r="195" spans="1:19" ht="14" hidden="1" x14ac:dyDescent="0.3">
      <c r="A195" s="103"/>
      <c r="B195" s="68"/>
      <c r="C195" s="68"/>
      <c r="D195" s="68"/>
      <c r="E195" s="68"/>
      <c r="F195" s="68"/>
      <c r="G195" s="68"/>
      <c r="H195" s="68"/>
      <c r="I195" s="68"/>
      <c r="J195" s="68"/>
      <c r="K195" s="68"/>
      <c r="L195" s="68"/>
      <c r="M195" s="68"/>
      <c r="N195" s="68"/>
      <c r="O195" s="68"/>
      <c r="P195" s="68"/>
      <c r="Q195" s="68"/>
      <c r="R195" s="68"/>
      <c r="S195" s="68"/>
    </row>
    <row r="196" spans="1:19" ht="14" hidden="1" x14ac:dyDescent="0.3">
      <c r="A196" s="103"/>
      <c r="B196" s="68"/>
      <c r="C196" s="68"/>
      <c r="D196" s="68"/>
      <c r="E196" s="68"/>
      <c r="F196" s="68"/>
      <c r="G196" s="68"/>
      <c r="H196" s="68"/>
      <c r="I196" s="68"/>
      <c r="J196" s="68"/>
      <c r="K196" s="68"/>
      <c r="L196" s="68"/>
      <c r="M196" s="68"/>
      <c r="N196" s="68"/>
      <c r="O196" s="68"/>
      <c r="P196" s="68"/>
      <c r="Q196" s="68"/>
      <c r="R196" s="68"/>
      <c r="S196" s="68"/>
    </row>
    <row r="197" spans="1:19" ht="14" hidden="1" x14ac:dyDescent="0.3">
      <c r="A197" s="103"/>
      <c r="B197" s="68"/>
      <c r="C197" s="68"/>
      <c r="D197" s="68"/>
      <c r="E197" s="68"/>
      <c r="F197" s="68"/>
      <c r="G197" s="68"/>
      <c r="H197" s="68"/>
      <c r="I197" s="68"/>
      <c r="J197" s="68"/>
      <c r="K197" s="68"/>
      <c r="L197" s="68"/>
      <c r="M197" s="68"/>
      <c r="N197" s="68"/>
      <c r="O197" s="68"/>
      <c r="P197" s="68"/>
      <c r="Q197" s="68"/>
      <c r="R197" s="68"/>
      <c r="S197" s="68"/>
    </row>
    <row r="198" spans="1:19" ht="14" hidden="1" x14ac:dyDescent="0.3">
      <c r="A198" s="103"/>
      <c r="B198" s="68"/>
      <c r="C198" s="68"/>
      <c r="D198" s="68"/>
      <c r="E198" s="68"/>
      <c r="F198" s="68"/>
      <c r="G198" s="68"/>
      <c r="H198" s="68"/>
      <c r="I198" s="68"/>
      <c r="J198" s="68"/>
      <c r="K198" s="68"/>
      <c r="L198" s="68"/>
      <c r="M198" s="68"/>
      <c r="N198" s="68"/>
      <c r="O198" s="68"/>
      <c r="P198" s="68"/>
      <c r="Q198" s="68"/>
      <c r="R198" s="68"/>
      <c r="S198" s="68"/>
    </row>
    <row r="199" spans="1:19" ht="14" hidden="1" x14ac:dyDescent="0.3">
      <c r="A199" s="103"/>
      <c r="B199" s="68"/>
      <c r="C199" s="68"/>
      <c r="D199" s="68"/>
      <c r="E199" s="68"/>
      <c r="F199" s="68"/>
      <c r="G199" s="68"/>
      <c r="H199" s="68"/>
      <c r="I199" s="68"/>
      <c r="J199" s="68"/>
      <c r="K199" s="68"/>
      <c r="L199" s="68"/>
      <c r="M199" s="68"/>
      <c r="N199" s="68"/>
      <c r="O199" s="68"/>
      <c r="P199" s="68"/>
      <c r="Q199" s="68"/>
      <c r="R199" s="68"/>
      <c r="S199" s="68"/>
    </row>
    <row r="200" spans="1:19" ht="14" hidden="1" x14ac:dyDescent="0.3">
      <c r="A200" s="103"/>
      <c r="B200" s="68"/>
      <c r="C200" s="68"/>
      <c r="D200" s="68"/>
      <c r="E200" s="68"/>
      <c r="F200" s="68"/>
      <c r="G200" s="68"/>
      <c r="H200" s="68"/>
      <c r="I200" s="68"/>
      <c r="J200" s="68"/>
      <c r="K200" s="68"/>
      <c r="L200" s="68"/>
      <c r="M200" s="68"/>
      <c r="N200" s="68"/>
      <c r="O200" s="68"/>
      <c r="P200" s="68"/>
      <c r="Q200" s="68"/>
      <c r="R200" s="68"/>
      <c r="S200" s="68"/>
    </row>
    <row r="201" spans="1:19" ht="14" hidden="1" x14ac:dyDescent="0.3">
      <c r="A201" s="103"/>
      <c r="B201" s="68"/>
      <c r="C201" s="68"/>
      <c r="D201" s="68"/>
      <c r="E201" s="68"/>
      <c r="F201" s="68"/>
      <c r="G201" s="68"/>
      <c r="H201" s="68"/>
      <c r="I201" s="68"/>
      <c r="J201" s="68"/>
      <c r="K201" s="68"/>
      <c r="L201" s="68"/>
      <c r="M201" s="68"/>
      <c r="N201" s="68"/>
      <c r="O201" s="68"/>
      <c r="P201" s="68"/>
      <c r="Q201" s="68"/>
      <c r="R201" s="68"/>
      <c r="S201" s="68"/>
    </row>
    <row r="202" spans="1:19" ht="14" hidden="1" x14ac:dyDescent="0.3">
      <c r="A202" s="103"/>
      <c r="B202" s="68"/>
      <c r="C202" s="68"/>
      <c r="D202" s="68"/>
      <c r="E202" s="68"/>
      <c r="F202" s="68"/>
      <c r="G202" s="68"/>
      <c r="H202" s="68"/>
      <c r="I202" s="68"/>
      <c r="J202" s="68"/>
      <c r="K202" s="68"/>
      <c r="L202" s="68"/>
      <c r="M202" s="68"/>
      <c r="N202" s="68"/>
      <c r="O202" s="68"/>
      <c r="P202" s="68"/>
      <c r="Q202" s="68"/>
      <c r="R202" s="68"/>
      <c r="S202" s="68"/>
    </row>
    <row r="203" spans="1:19" ht="14" hidden="1" x14ac:dyDescent="0.3">
      <c r="A203" s="103"/>
      <c r="B203" s="68"/>
      <c r="C203" s="68"/>
      <c r="D203" s="68"/>
      <c r="E203" s="68"/>
      <c r="F203" s="68"/>
      <c r="G203" s="68"/>
      <c r="H203" s="68"/>
      <c r="I203" s="68"/>
      <c r="J203" s="68"/>
      <c r="K203" s="68"/>
      <c r="L203" s="68"/>
      <c r="M203" s="68"/>
      <c r="N203" s="68"/>
      <c r="O203" s="68"/>
      <c r="P203" s="68"/>
      <c r="Q203" s="68"/>
      <c r="R203" s="68"/>
      <c r="S203" s="68"/>
    </row>
    <row r="204" spans="1:19" ht="14" hidden="1" x14ac:dyDescent="0.3">
      <c r="A204" s="103"/>
      <c r="B204" s="68"/>
      <c r="C204" s="68"/>
      <c r="D204" s="68"/>
      <c r="E204" s="68"/>
      <c r="F204" s="68"/>
      <c r="G204" s="68"/>
      <c r="H204" s="68"/>
      <c r="I204" s="68"/>
      <c r="J204" s="68"/>
      <c r="K204" s="68"/>
      <c r="L204" s="68"/>
      <c r="M204" s="68"/>
      <c r="N204" s="68"/>
      <c r="O204" s="68"/>
      <c r="P204" s="68"/>
      <c r="Q204" s="68"/>
      <c r="R204" s="68"/>
      <c r="S204" s="68"/>
    </row>
    <row r="205" spans="1:19" ht="14" hidden="1" x14ac:dyDescent="0.3">
      <c r="A205" s="103"/>
      <c r="B205" s="68"/>
      <c r="C205" s="68"/>
      <c r="D205" s="68"/>
      <c r="E205" s="68"/>
      <c r="F205" s="68"/>
      <c r="G205" s="68"/>
      <c r="H205" s="68"/>
      <c r="I205" s="68"/>
      <c r="J205" s="68"/>
      <c r="K205" s="68"/>
      <c r="L205" s="68"/>
      <c r="M205" s="68"/>
      <c r="N205" s="68"/>
      <c r="O205" s="68"/>
      <c r="P205" s="68"/>
      <c r="Q205" s="68"/>
      <c r="R205" s="68"/>
      <c r="S205" s="68"/>
    </row>
    <row r="206" spans="1:19" ht="14" hidden="1" x14ac:dyDescent="0.3">
      <c r="A206" s="103"/>
      <c r="B206" s="68"/>
      <c r="C206" s="68"/>
      <c r="D206" s="68"/>
      <c r="E206" s="68"/>
      <c r="F206" s="68"/>
      <c r="G206" s="68"/>
      <c r="H206" s="68"/>
      <c r="I206" s="68"/>
      <c r="J206" s="68"/>
      <c r="K206" s="68"/>
      <c r="L206" s="68"/>
      <c r="M206" s="68"/>
      <c r="N206" s="68"/>
      <c r="O206" s="68"/>
      <c r="P206" s="68"/>
      <c r="Q206" s="68"/>
      <c r="R206" s="68"/>
      <c r="S206" s="68"/>
    </row>
    <row r="207" spans="1:19" ht="14" hidden="1" x14ac:dyDescent="0.3">
      <c r="A207" s="103"/>
      <c r="B207" s="68"/>
      <c r="C207" s="68"/>
      <c r="D207" s="68"/>
      <c r="E207" s="68"/>
      <c r="F207" s="68"/>
      <c r="G207" s="68"/>
      <c r="H207" s="68"/>
      <c r="I207" s="68"/>
      <c r="J207" s="68"/>
      <c r="K207" s="68"/>
      <c r="L207" s="68"/>
      <c r="M207" s="68"/>
      <c r="N207" s="68"/>
      <c r="O207" s="68"/>
      <c r="P207" s="68"/>
      <c r="Q207" s="68"/>
      <c r="R207" s="68"/>
      <c r="S207" s="68"/>
    </row>
    <row r="208" spans="1:19" ht="14" hidden="1" x14ac:dyDescent="0.3">
      <c r="A208" s="103"/>
      <c r="B208" s="68"/>
      <c r="C208" s="68"/>
      <c r="D208" s="68"/>
      <c r="E208" s="68"/>
      <c r="F208" s="68"/>
      <c r="G208" s="68"/>
      <c r="H208" s="68"/>
      <c r="I208" s="68"/>
      <c r="J208" s="68"/>
      <c r="K208" s="68"/>
      <c r="L208" s="68"/>
      <c r="M208" s="68"/>
      <c r="N208" s="68"/>
      <c r="O208" s="68"/>
      <c r="P208" s="68"/>
      <c r="Q208" s="68"/>
      <c r="R208" s="68"/>
      <c r="S208" s="68"/>
    </row>
    <row r="209" spans="1:19" ht="14" hidden="1" x14ac:dyDescent="0.3">
      <c r="A209" s="103"/>
      <c r="B209" s="68"/>
      <c r="C209" s="68"/>
      <c r="D209" s="68"/>
      <c r="E209" s="68"/>
      <c r="F209" s="68"/>
      <c r="G209" s="68"/>
      <c r="H209" s="68"/>
      <c r="I209" s="68"/>
      <c r="J209" s="68"/>
      <c r="K209" s="68"/>
      <c r="L209" s="68"/>
      <c r="M209" s="68"/>
      <c r="N209" s="68"/>
      <c r="O209" s="68"/>
      <c r="P209" s="68"/>
      <c r="Q209" s="68"/>
      <c r="R209" s="68"/>
      <c r="S209" s="68"/>
    </row>
    <row r="210" spans="1:19" ht="14" hidden="1" x14ac:dyDescent="0.3">
      <c r="A210" s="103"/>
      <c r="B210" s="68"/>
      <c r="C210" s="68"/>
      <c r="D210" s="68"/>
      <c r="E210" s="68"/>
      <c r="F210" s="68"/>
      <c r="G210" s="68"/>
      <c r="H210" s="68"/>
      <c r="I210" s="68"/>
      <c r="J210" s="68"/>
      <c r="K210" s="68"/>
      <c r="L210" s="68"/>
      <c r="M210" s="68"/>
      <c r="N210" s="68"/>
      <c r="O210" s="68"/>
      <c r="P210" s="68"/>
      <c r="Q210" s="68"/>
      <c r="R210" s="68"/>
      <c r="S210" s="68"/>
    </row>
    <row r="211" spans="1:19" ht="14" hidden="1" x14ac:dyDescent="0.3">
      <c r="A211" s="103"/>
      <c r="B211" s="68"/>
      <c r="C211" s="68"/>
      <c r="D211" s="68"/>
      <c r="E211" s="68"/>
      <c r="F211" s="68"/>
      <c r="G211" s="68"/>
      <c r="H211" s="68"/>
      <c r="I211" s="68"/>
      <c r="J211" s="68"/>
      <c r="K211" s="68"/>
      <c r="L211" s="68"/>
      <c r="M211" s="68"/>
      <c r="N211" s="68"/>
      <c r="O211" s="68"/>
      <c r="P211" s="68"/>
      <c r="Q211" s="68"/>
      <c r="R211" s="68"/>
      <c r="S211" s="68"/>
    </row>
    <row r="212" spans="1:19" ht="14" hidden="1" x14ac:dyDescent="0.3">
      <c r="A212" s="103"/>
      <c r="B212" s="68"/>
      <c r="C212" s="68"/>
      <c r="D212" s="68"/>
      <c r="E212" s="68"/>
      <c r="F212" s="68"/>
      <c r="G212" s="68"/>
      <c r="H212" s="68"/>
      <c r="I212" s="68"/>
      <c r="J212" s="68"/>
      <c r="K212" s="68"/>
      <c r="L212" s="68"/>
      <c r="M212" s="68"/>
      <c r="N212" s="68"/>
      <c r="O212" s="68"/>
      <c r="P212" s="68"/>
      <c r="Q212" s="68"/>
      <c r="R212" s="68"/>
      <c r="S212" s="68"/>
    </row>
    <row r="213" spans="1:19" ht="14" hidden="1" x14ac:dyDescent="0.3">
      <c r="A213" s="103"/>
      <c r="B213" s="68"/>
      <c r="C213" s="68"/>
      <c r="D213" s="68"/>
      <c r="E213" s="68"/>
      <c r="F213" s="68"/>
      <c r="G213" s="68"/>
      <c r="H213" s="68"/>
      <c r="I213" s="68"/>
      <c r="J213" s="68"/>
      <c r="K213" s="68"/>
      <c r="L213" s="68"/>
      <c r="M213" s="68"/>
      <c r="N213" s="68"/>
      <c r="O213" s="68"/>
      <c r="P213" s="68"/>
      <c r="Q213" s="68"/>
      <c r="R213" s="68"/>
      <c r="S213" s="68"/>
    </row>
    <row r="214" spans="1:19" ht="14" hidden="1" x14ac:dyDescent="0.3">
      <c r="A214" s="103"/>
      <c r="B214" s="68"/>
      <c r="C214" s="68"/>
      <c r="D214" s="68"/>
      <c r="E214" s="68"/>
      <c r="F214" s="68"/>
      <c r="G214" s="68"/>
      <c r="H214" s="68"/>
      <c r="I214" s="68"/>
      <c r="J214" s="68"/>
      <c r="K214" s="68"/>
      <c r="L214" s="68"/>
      <c r="M214" s="68"/>
      <c r="N214" s="68"/>
      <c r="O214" s="68"/>
      <c r="P214" s="68"/>
      <c r="Q214" s="68"/>
      <c r="R214" s="68"/>
      <c r="S214" s="68"/>
    </row>
    <row r="215" spans="1:19" ht="14" hidden="1" x14ac:dyDescent="0.3">
      <c r="A215" s="103"/>
      <c r="B215" s="68"/>
      <c r="C215" s="68"/>
      <c r="D215" s="68"/>
      <c r="E215" s="68"/>
      <c r="F215" s="68"/>
      <c r="G215" s="68"/>
      <c r="H215" s="68"/>
      <c r="I215" s="68"/>
      <c r="J215" s="68"/>
      <c r="K215" s="68"/>
      <c r="L215" s="68"/>
      <c r="M215" s="68"/>
      <c r="N215" s="68"/>
      <c r="O215" s="68"/>
      <c r="P215" s="68"/>
      <c r="Q215" s="68"/>
      <c r="R215" s="68"/>
      <c r="S215" s="68"/>
    </row>
    <row r="216" spans="1:19" ht="14" hidden="1" x14ac:dyDescent="0.3">
      <c r="A216" s="103"/>
      <c r="B216" s="68"/>
      <c r="C216" s="68"/>
      <c r="D216" s="68"/>
      <c r="E216" s="68"/>
      <c r="F216" s="68"/>
      <c r="G216" s="68"/>
      <c r="H216" s="68"/>
      <c r="I216" s="68"/>
      <c r="J216" s="68"/>
      <c r="K216" s="68"/>
      <c r="L216" s="68"/>
      <c r="M216" s="68"/>
      <c r="N216" s="68"/>
      <c r="O216" s="68"/>
      <c r="P216" s="68"/>
      <c r="Q216" s="68"/>
      <c r="R216" s="68"/>
      <c r="S216" s="68"/>
    </row>
    <row r="217" spans="1:19" ht="14" hidden="1" x14ac:dyDescent="0.3">
      <c r="A217" s="103"/>
      <c r="B217" s="68"/>
      <c r="C217" s="68"/>
      <c r="D217" s="68"/>
      <c r="E217" s="68"/>
      <c r="F217" s="68"/>
      <c r="G217" s="68"/>
      <c r="H217" s="68"/>
      <c r="I217" s="68"/>
      <c r="J217" s="68"/>
      <c r="K217" s="68"/>
      <c r="L217" s="68"/>
      <c r="M217" s="68"/>
      <c r="N217" s="68"/>
      <c r="O217" s="68"/>
      <c r="P217" s="68"/>
      <c r="Q217" s="68"/>
      <c r="R217" s="68"/>
      <c r="S217" s="68"/>
    </row>
    <row r="218" spans="1:19" ht="14" hidden="1" x14ac:dyDescent="0.3">
      <c r="A218" s="103"/>
      <c r="B218" s="68"/>
      <c r="C218" s="68"/>
      <c r="D218" s="68"/>
      <c r="E218" s="68"/>
      <c r="F218" s="68"/>
      <c r="G218" s="68"/>
      <c r="H218" s="68"/>
      <c r="I218" s="68"/>
      <c r="J218" s="68"/>
      <c r="K218" s="68"/>
      <c r="L218" s="68"/>
      <c r="M218" s="68"/>
      <c r="N218" s="68"/>
      <c r="O218" s="68"/>
      <c r="P218" s="68"/>
      <c r="Q218" s="68"/>
      <c r="R218" s="68"/>
      <c r="S218" s="68"/>
    </row>
    <row r="219" spans="1:19" ht="14" hidden="1" x14ac:dyDescent="0.3">
      <c r="A219" s="103"/>
      <c r="B219" s="68"/>
      <c r="C219" s="68"/>
      <c r="D219" s="68"/>
      <c r="E219" s="68"/>
      <c r="F219" s="68"/>
      <c r="G219" s="68"/>
      <c r="H219" s="68"/>
      <c r="I219" s="68"/>
      <c r="J219" s="68"/>
      <c r="K219" s="68"/>
      <c r="L219" s="68"/>
      <c r="M219" s="68"/>
      <c r="N219" s="68"/>
      <c r="O219" s="68"/>
      <c r="P219" s="68"/>
      <c r="Q219" s="68"/>
      <c r="R219" s="68"/>
      <c r="S219" s="68"/>
    </row>
    <row r="220" spans="1:19" ht="14" hidden="1" x14ac:dyDescent="0.3">
      <c r="A220" s="103"/>
      <c r="B220" s="68"/>
      <c r="C220" s="68"/>
      <c r="D220" s="68"/>
      <c r="E220" s="68"/>
      <c r="F220" s="68"/>
      <c r="G220" s="68"/>
      <c r="H220" s="68"/>
      <c r="I220" s="68"/>
      <c r="J220" s="68"/>
      <c r="K220" s="68"/>
      <c r="L220" s="68"/>
      <c r="M220" s="68"/>
      <c r="N220" s="68"/>
      <c r="O220" s="68"/>
      <c r="P220" s="68"/>
      <c r="Q220" s="68"/>
      <c r="R220" s="68"/>
      <c r="S220" s="68"/>
    </row>
    <row r="221" spans="1:19" ht="14" hidden="1" x14ac:dyDescent="0.3">
      <c r="A221" s="103"/>
      <c r="B221" s="68"/>
      <c r="C221" s="68"/>
      <c r="D221" s="68"/>
      <c r="E221" s="68"/>
      <c r="F221" s="68"/>
      <c r="G221" s="68"/>
      <c r="H221" s="68"/>
      <c r="I221" s="68"/>
      <c r="J221" s="68"/>
      <c r="K221" s="68"/>
      <c r="L221" s="68"/>
      <c r="M221" s="68"/>
      <c r="N221" s="68"/>
      <c r="O221" s="68"/>
      <c r="P221" s="68"/>
      <c r="Q221" s="68"/>
      <c r="R221" s="68"/>
      <c r="S221" s="68"/>
    </row>
    <row r="222" spans="1:19" ht="14" hidden="1" x14ac:dyDescent="0.3">
      <c r="A222" s="103"/>
      <c r="B222" s="68"/>
      <c r="C222" s="68"/>
      <c r="D222" s="68"/>
      <c r="E222" s="68"/>
      <c r="F222" s="68"/>
      <c r="G222" s="68"/>
      <c r="H222" s="68"/>
      <c r="I222" s="68"/>
      <c r="J222" s="68"/>
      <c r="K222" s="68"/>
      <c r="L222" s="68"/>
      <c r="M222" s="68"/>
      <c r="N222" s="68"/>
      <c r="O222" s="68"/>
      <c r="P222" s="68"/>
      <c r="Q222" s="68"/>
      <c r="R222" s="68"/>
      <c r="S222" s="68"/>
    </row>
    <row r="223" spans="1:19" ht="14" hidden="1" x14ac:dyDescent="0.3">
      <c r="A223" s="103"/>
      <c r="B223" s="68"/>
      <c r="C223" s="68"/>
      <c r="D223" s="68"/>
      <c r="E223" s="68"/>
      <c r="F223" s="68"/>
      <c r="G223" s="68"/>
      <c r="H223" s="68"/>
      <c r="I223" s="68"/>
      <c r="J223" s="68"/>
      <c r="K223" s="68"/>
      <c r="L223" s="68"/>
      <c r="M223" s="68"/>
      <c r="N223" s="68"/>
      <c r="O223" s="68"/>
      <c r="P223" s="68"/>
      <c r="Q223" s="68"/>
      <c r="R223" s="68"/>
      <c r="S223" s="68"/>
    </row>
    <row r="224" spans="1:19" ht="14" hidden="1" x14ac:dyDescent="0.3">
      <c r="A224" s="103"/>
      <c r="B224" s="68"/>
      <c r="Q224" s="68"/>
      <c r="R224" s="68"/>
      <c r="S224" s="68"/>
    </row>
    <row r="225" spans="1:1" ht="0" hidden="1" customHeight="1" x14ac:dyDescent="0.3">
      <c r="A225" s="103"/>
    </row>
    <row r="226" spans="1:1" ht="0" hidden="1" customHeight="1" x14ac:dyDescent="0.3">
      <c r="A226" s="103"/>
    </row>
  </sheetData>
  <dataConsolidate/>
  <mergeCells count="11">
    <mergeCell ref="C68:E68"/>
    <mergeCell ref="C72:E72"/>
    <mergeCell ref="C3:F3"/>
    <mergeCell ref="F7:G7"/>
    <mergeCell ref="C9:D9"/>
    <mergeCell ref="C10:D10"/>
    <mergeCell ref="C64:E64"/>
    <mergeCell ref="C7:D7"/>
    <mergeCell ref="C27:D27"/>
    <mergeCell ref="C42:D42"/>
    <mergeCell ref="C57:D57"/>
  </mergeCells>
  <hyperlinks>
    <hyperlink ref="A4" location="'Cover Page'!A1" display="Cover Page" xr:uid="{CB523F38-A125-4E91-9CC6-8833B0A8A8DB}"/>
    <hyperlink ref="A5" location="Instructions!A1" display="Instructions" xr:uid="{092533E7-5FF7-47FA-8F51-DD96184D6036}"/>
    <hyperlink ref="A6" location="'Costs Option 1'!A1" display="Costs Option 1" xr:uid="{9D0F3C97-CEE8-4413-AAFE-E641E5991787}"/>
    <hyperlink ref="A7" location="'Costs Option 2'!A1" display="Costs Option 2" xr:uid="{CA8F89A9-AF68-434E-836B-8A59BEA43C2C}"/>
    <hyperlink ref="A12" location="'Benefits Option 1'!A1" display="Benefits Option 1" xr:uid="{E96E4954-C6A8-4AF4-A76C-2D575E52652A}"/>
    <hyperlink ref="A13" location="'Benefits Option 2'!A1" display="Benefits Option 2" xr:uid="{C91D8FF8-A495-4690-B748-0B7430808E67}"/>
    <hyperlink ref="A19" location="'Benefits Dashboard'!A1" display="Benefits Dashboard" xr:uid="{6931A419-73EE-4337-AB75-B38651D6C22D}"/>
    <hyperlink ref="A22" location="Assumptions!A1" display="Assumptions" xr:uid="{34B7BFF0-09B9-4078-9522-6C8D827F23B5}"/>
    <hyperlink ref="A18" location="'Costs Dashboard'!A1" display="Cost Dashboard" xr:uid="{1A9974E0-1032-4F98-B4E5-4FF3BAB835AE}"/>
    <hyperlink ref="A20" location="'Cost Benefit Analysis'!A1" display="XX" xr:uid="{CDC9DBF6-09FE-4564-8AA7-E7E42827AECD}"/>
    <hyperlink ref="A8" location="'Costs Option 3'!A1" display="Costs Option 3" xr:uid="{E253A5C0-B705-409A-A600-D8CC5B92CD5E}"/>
    <hyperlink ref="A14" location="'Benefits Option 3'!A1" display="Benefits Option 3" xr:uid="{A0FB76B4-C749-45ED-87A8-A92B7C7A0678}"/>
    <hyperlink ref="A9" location="'Costs Option 4'!A1" display="Costs Option 4" xr:uid="{AB6C397C-96CF-448A-993E-86F180FDC9C6}"/>
    <hyperlink ref="A10" location="'Costs Option 5'!A1" display="Costs Option 5" xr:uid="{387BE1BB-F5AB-46BF-9163-04BBE07DD500}"/>
    <hyperlink ref="A11" location="'Costs Option 6'!A1" display="Costs Option 6" xr:uid="{508A7884-A394-4947-882E-8AF168C937E4}"/>
    <hyperlink ref="A15" location="'Benefits Option 4'!A1" display="Benefits Option 4" xr:uid="{7E6BE695-C951-41ED-8191-74BB1A746737}"/>
    <hyperlink ref="A16" location="'Benefits Option 5'!A1" display="Benefits Option 5" xr:uid="{5BB55794-1B93-4CF3-8D54-2783B57D0126}"/>
    <hyperlink ref="A17" location="'Benefits Option 6'!A1" display="Benefits Option 6" xr:uid="{562DC554-C38B-4100-A115-519F4AB27A2C}"/>
    <hyperlink ref="A21" location="Definitions!A1" display="Definitions" xr:uid="{47F5D0C0-3AA0-4836-BC96-2711DCF17E6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8C2FE-55A2-4194-B74C-4B8627278755}">
  <sheetPr>
    <tabColor theme="9" tint="0.59999389629810485"/>
  </sheetPr>
  <dimension ref="A1:Z226"/>
  <sheetViews>
    <sheetView zoomScaleNormal="100" workbookViewId="0"/>
  </sheetViews>
  <sheetFormatPr defaultColWidth="0" defaultRowHeight="0" customHeight="1" zeroHeight="1" outlineLevelRow="1" x14ac:dyDescent="0.3"/>
  <cols>
    <col min="1" max="1" width="30.453125" style="69" customWidth="1"/>
    <col min="2" max="2" width="2.453125" style="69" customWidth="1"/>
    <col min="3" max="3" width="46" style="69" customWidth="1"/>
    <col min="4" max="4" width="99.453125" style="69" customWidth="1"/>
    <col min="5" max="5" width="22.1796875" style="69" bestFit="1" customWidth="1"/>
    <col min="6" max="18" width="20.7265625" style="69" customWidth="1"/>
    <col min="19" max="19" width="8.453125" style="69" hidden="1" customWidth="1"/>
    <col min="20" max="26" width="0" style="69" hidden="1" customWidth="1"/>
    <col min="27" max="16384" width="8.453125" style="69" hidden="1"/>
  </cols>
  <sheetData>
    <row r="1" spans="1:19" s="291" customFormat="1" ht="38.15" customHeight="1" x14ac:dyDescent="0.3">
      <c r="A1" s="299"/>
    </row>
    <row r="2" spans="1:19" ht="2.25" customHeight="1" x14ac:dyDescent="0.3">
      <c r="A2" s="68"/>
      <c r="B2" s="68"/>
      <c r="C2" s="68"/>
      <c r="D2" s="68"/>
      <c r="E2" s="68"/>
      <c r="F2" s="68"/>
      <c r="G2" s="68"/>
      <c r="H2" s="68"/>
      <c r="I2" s="68"/>
      <c r="J2" s="68"/>
      <c r="K2" s="68"/>
      <c r="L2" s="68"/>
      <c r="M2" s="68"/>
      <c r="N2" s="68"/>
      <c r="O2" s="68"/>
      <c r="P2" s="68"/>
      <c r="Q2" s="68"/>
      <c r="R2" s="68"/>
      <c r="S2" s="68"/>
    </row>
    <row r="3" spans="1:19" ht="30" customHeight="1" x14ac:dyDescent="0.3">
      <c r="A3" s="45" t="s">
        <v>0</v>
      </c>
      <c r="B3" s="68"/>
      <c r="C3" s="406" t="s">
        <v>188</v>
      </c>
      <c r="D3" s="406"/>
      <c r="E3" s="406"/>
      <c r="F3" s="406"/>
      <c r="G3" s="68"/>
      <c r="H3" s="68"/>
      <c r="I3" s="68"/>
      <c r="J3" s="68"/>
      <c r="K3" s="68"/>
      <c r="L3" s="68"/>
      <c r="M3" s="68"/>
      <c r="N3" s="68"/>
      <c r="O3" s="68"/>
      <c r="P3" s="68"/>
      <c r="Q3" s="68"/>
      <c r="R3" s="68"/>
      <c r="S3" s="68"/>
    </row>
    <row r="4" spans="1:19" ht="14" x14ac:dyDescent="0.3">
      <c r="A4" s="47" t="s">
        <v>2</v>
      </c>
      <c r="B4" s="68"/>
      <c r="C4" s="264" t="s">
        <v>189</v>
      </c>
      <c r="D4" s="68"/>
      <c r="E4" s="68"/>
      <c r="F4" s="68"/>
      <c r="G4" s="68"/>
      <c r="H4" s="68"/>
      <c r="I4" s="68"/>
      <c r="J4" s="68"/>
      <c r="K4" s="68"/>
      <c r="L4" s="68"/>
      <c r="M4" s="68"/>
      <c r="N4" s="68"/>
      <c r="O4" s="68"/>
      <c r="P4" s="68"/>
      <c r="Q4" s="68"/>
      <c r="R4" s="68"/>
      <c r="S4" s="68"/>
    </row>
    <row r="5" spans="1:19" ht="14" x14ac:dyDescent="0.3">
      <c r="A5" s="47" t="s">
        <v>4</v>
      </c>
      <c r="B5" s="68"/>
      <c r="C5" s="263" t="s">
        <v>190</v>
      </c>
      <c r="D5" s="68"/>
      <c r="E5" s="68"/>
      <c r="F5" s="68"/>
      <c r="G5" s="68"/>
      <c r="H5" s="68"/>
      <c r="I5" s="68"/>
      <c r="J5" s="68"/>
      <c r="K5" s="68"/>
      <c r="L5" s="68"/>
      <c r="M5" s="68"/>
      <c r="N5" s="68"/>
      <c r="O5" s="68"/>
      <c r="P5" s="68"/>
      <c r="Q5" s="68"/>
      <c r="R5" s="68"/>
      <c r="S5" s="68"/>
    </row>
    <row r="6" spans="1:19" ht="20" x14ac:dyDescent="0.3">
      <c r="A6" s="47" t="s">
        <v>5</v>
      </c>
      <c r="B6" s="68"/>
      <c r="C6" s="75"/>
      <c r="D6" s="68"/>
      <c r="E6" s="77"/>
      <c r="F6" s="74"/>
      <c r="G6" s="68"/>
      <c r="H6" s="68"/>
      <c r="I6" s="68"/>
      <c r="J6" s="68"/>
      <c r="K6" s="68"/>
      <c r="L6" s="68"/>
      <c r="M6" s="68"/>
      <c r="N6" s="68"/>
      <c r="O6" s="68"/>
      <c r="P6" s="68"/>
      <c r="Q6" s="76"/>
      <c r="R6" s="76"/>
      <c r="S6" s="76"/>
    </row>
    <row r="7" spans="1:19" ht="14.5" thickBot="1" x14ac:dyDescent="0.35">
      <c r="A7" s="47" t="s">
        <v>7</v>
      </c>
      <c r="B7" s="68"/>
      <c r="C7" s="423"/>
      <c r="D7" s="424"/>
      <c r="E7" s="77"/>
      <c r="F7" s="422" t="s">
        <v>95</v>
      </c>
      <c r="G7" s="422"/>
      <c r="H7" s="68"/>
      <c r="I7" s="68"/>
      <c r="J7" s="68"/>
      <c r="K7" s="68"/>
      <c r="L7" s="68"/>
      <c r="M7" s="68"/>
      <c r="N7" s="68"/>
      <c r="O7" s="68"/>
      <c r="P7" s="68"/>
      <c r="Q7" s="68"/>
      <c r="R7" s="68"/>
      <c r="S7" s="68"/>
    </row>
    <row r="8" spans="1:19" ht="14" x14ac:dyDescent="0.3">
      <c r="A8" s="47" t="s">
        <v>9</v>
      </c>
      <c r="B8" s="68"/>
      <c r="C8" s="115" t="s">
        <v>102</v>
      </c>
      <c r="D8" s="116" t="s">
        <v>103</v>
      </c>
      <c r="E8" s="116" t="s">
        <v>104</v>
      </c>
      <c r="F8" s="118" t="s">
        <v>41</v>
      </c>
      <c r="G8" s="118" t="s">
        <v>42</v>
      </c>
      <c r="H8" s="118" t="s">
        <v>43</v>
      </c>
      <c r="I8" s="118" t="s">
        <v>44</v>
      </c>
      <c r="J8" s="118" t="s">
        <v>45</v>
      </c>
      <c r="K8" s="118" t="s">
        <v>46</v>
      </c>
      <c r="L8" s="118" t="s">
        <v>47</v>
      </c>
      <c r="M8" s="118" t="s">
        <v>48</v>
      </c>
      <c r="N8" s="118" t="s">
        <v>49</v>
      </c>
      <c r="O8" s="118" t="s">
        <v>50</v>
      </c>
      <c r="P8" s="119" t="s">
        <v>105</v>
      </c>
      <c r="Q8" s="68"/>
      <c r="R8" s="68"/>
      <c r="S8" s="68"/>
    </row>
    <row r="9" spans="1:19" ht="14" x14ac:dyDescent="0.3">
      <c r="A9" s="47" t="s">
        <v>10</v>
      </c>
      <c r="B9" s="68"/>
      <c r="C9" s="427" t="s">
        <v>191</v>
      </c>
      <c r="D9" s="428"/>
      <c r="E9" s="113"/>
      <c r="F9" s="329">
        <f>SUM(F27,F42,F57)</f>
        <v>0</v>
      </c>
      <c r="G9" s="329">
        <f t="shared" ref="G9:N9" si="0">SUM(G27,G42,G57)</f>
        <v>0</v>
      </c>
      <c r="H9" s="329">
        <f t="shared" si="0"/>
        <v>0</v>
      </c>
      <c r="I9" s="329">
        <f t="shared" si="0"/>
        <v>0</v>
      </c>
      <c r="J9" s="329">
        <f t="shared" si="0"/>
        <v>0</v>
      </c>
      <c r="K9" s="329">
        <f t="shared" si="0"/>
        <v>0</v>
      </c>
      <c r="L9" s="329">
        <f t="shared" si="0"/>
        <v>0</v>
      </c>
      <c r="M9" s="329">
        <f t="shared" si="0"/>
        <v>0</v>
      </c>
      <c r="N9" s="329">
        <f t="shared" si="0"/>
        <v>0</v>
      </c>
      <c r="O9" s="329">
        <f>SUM(O27,O42,O57)</f>
        <v>0</v>
      </c>
      <c r="P9" s="330">
        <f>SUM(F9:O9)</f>
        <v>0</v>
      </c>
      <c r="Q9" s="68"/>
      <c r="R9" s="68"/>
      <c r="S9" s="68"/>
    </row>
    <row r="10" spans="1:19" ht="14" x14ac:dyDescent="0.3">
      <c r="A10" s="47" t="s">
        <v>11</v>
      </c>
      <c r="B10" s="68"/>
      <c r="C10" s="420" t="s">
        <v>192</v>
      </c>
      <c r="D10" s="421"/>
      <c r="E10" s="113"/>
      <c r="F10" s="329">
        <f>F9</f>
        <v>0</v>
      </c>
      <c r="G10" s="329">
        <f>G9+F10</f>
        <v>0</v>
      </c>
      <c r="H10" s="329">
        <f t="shared" ref="H10:O10" si="1">H9+G10</f>
        <v>0</v>
      </c>
      <c r="I10" s="329">
        <f t="shared" si="1"/>
        <v>0</v>
      </c>
      <c r="J10" s="329">
        <f t="shared" si="1"/>
        <v>0</v>
      </c>
      <c r="K10" s="329">
        <f t="shared" si="1"/>
        <v>0</v>
      </c>
      <c r="L10" s="329">
        <f t="shared" si="1"/>
        <v>0</v>
      </c>
      <c r="M10" s="329">
        <f t="shared" si="1"/>
        <v>0</v>
      </c>
      <c r="N10" s="329">
        <f t="shared" si="1"/>
        <v>0</v>
      </c>
      <c r="O10" s="329">
        <f t="shared" si="1"/>
        <v>0</v>
      </c>
      <c r="P10" s="330">
        <f>O10</f>
        <v>0</v>
      </c>
      <c r="Q10" s="68"/>
      <c r="R10" s="68"/>
      <c r="S10" s="68"/>
    </row>
    <row r="11" spans="1:19" ht="14" x14ac:dyDescent="0.3">
      <c r="A11" s="47" t="s">
        <v>12</v>
      </c>
      <c r="B11" s="68"/>
      <c r="C11" s="120" t="s">
        <v>108</v>
      </c>
      <c r="D11" s="331"/>
      <c r="E11" s="332"/>
      <c r="F11" s="333"/>
      <c r="G11" s="333"/>
      <c r="H11" s="333"/>
      <c r="I11" s="333"/>
      <c r="J11" s="333"/>
      <c r="K11" s="334"/>
      <c r="L11" s="334"/>
      <c r="M11" s="334"/>
      <c r="N11" s="334"/>
      <c r="O11" s="334"/>
      <c r="P11" s="335"/>
      <c r="Q11" s="68"/>
      <c r="R11" s="68"/>
      <c r="S11" s="68"/>
    </row>
    <row r="12" spans="1:19" ht="14" x14ac:dyDescent="0.3">
      <c r="A12" s="47" t="s">
        <v>13</v>
      </c>
      <c r="B12" s="68"/>
      <c r="C12" s="336" t="s">
        <v>109</v>
      </c>
      <c r="D12" s="337" t="s">
        <v>110</v>
      </c>
      <c r="E12" s="338"/>
      <c r="F12" s="277"/>
      <c r="G12" s="277"/>
      <c r="H12" s="277"/>
      <c r="I12" s="277"/>
      <c r="J12" s="277"/>
      <c r="K12" s="277"/>
      <c r="L12" s="277"/>
      <c r="M12" s="277"/>
      <c r="N12" s="277"/>
      <c r="O12" s="277"/>
      <c r="P12" s="161">
        <f t="shared" ref="P12:P27" si="2">SUM(F12:O12)</f>
        <v>0</v>
      </c>
      <c r="Q12" s="68"/>
      <c r="R12" s="68"/>
      <c r="S12" s="68"/>
    </row>
    <row r="13" spans="1:19" ht="14" x14ac:dyDescent="0.3">
      <c r="A13" s="47" t="s">
        <v>14</v>
      </c>
      <c r="B13" s="68"/>
      <c r="C13" s="336" t="s">
        <v>111</v>
      </c>
      <c r="D13" s="337" t="s">
        <v>112</v>
      </c>
      <c r="E13" s="338"/>
      <c r="F13" s="277"/>
      <c r="G13" s="277"/>
      <c r="H13" s="277"/>
      <c r="I13" s="277"/>
      <c r="J13" s="277"/>
      <c r="K13" s="277"/>
      <c r="L13" s="277"/>
      <c r="M13" s="277"/>
      <c r="N13" s="277"/>
      <c r="O13" s="277"/>
      <c r="P13" s="161">
        <f t="shared" si="2"/>
        <v>0</v>
      </c>
      <c r="Q13" s="68"/>
      <c r="R13" s="68"/>
      <c r="S13" s="68"/>
    </row>
    <row r="14" spans="1:19" ht="14" x14ac:dyDescent="0.3">
      <c r="A14" s="47" t="s">
        <v>15</v>
      </c>
      <c r="B14" s="68"/>
      <c r="C14" s="336" t="s">
        <v>113</v>
      </c>
      <c r="D14" s="337" t="s">
        <v>114</v>
      </c>
      <c r="E14" s="338"/>
      <c r="F14" s="277"/>
      <c r="G14" s="277"/>
      <c r="H14" s="277"/>
      <c r="I14" s="277"/>
      <c r="J14" s="277"/>
      <c r="K14" s="277"/>
      <c r="L14" s="277"/>
      <c r="M14" s="277"/>
      <c r="N14" s="277"/>
      <c r="O14" s="277"/>
      <c r="P14" s="161">
        <f t="shared" si="2"/>
        <v>0</v>
      </c>
      <c r="Q14" s="68"/>
      <c r="R14" s="68"/>
      <c r="S14" s="68"/>
    </row>
    <row r="15" spans="1:19" ht="14" x14ac:dyDescent="0.3">
      <c r="A15" s="47" t="s">
        <v>16</v>
      </c>
      <c r="B15" s="68"/>
      <c r="C15" s="336" t="s">
        <v>115</v>
      </c>
      <c r="D15" s="337" t="s">
        <v>116</v>
      </c>
      <c r="E15" s="338"/>
      <c r="F15" s="277"/>
      <c r="G15" s="277"/>
      <c r="H15" s="277"/>
      <c r="I15" s="277"/>
      <c r="J15" s="277"/>
      <c r="K15" s="277"/>
      <c r="L15" s="277"/>
      <c r="M15" s="277"/>
      <c r="N15" s="277"/>
      <c r="O15" s="277"/>
      <c r="P15" s="161">
        <f t="shared" si="2"/>
        <v>0</v>
      </c>
      <c r="Q15" s="68"/>
      <c r="R15" s="68"/>
      <c r="S15" s="68"/>
    </row>
    <row r="16" spans="1:19" ht="14" x14ac:dyDescent="0.3">
      <c r="A16" s="47" t="s">
        <v>17</v>
      </c>
      <c r="B16" s="68"/>
      <c r="C16" s="336" t="s">
        <v>117</v>
      </c>
      <c r="D16" s="337" t="s">
        <v>118</v>
      </c>
      <c r="E16" s="338"/>
      <c r="F16" s="277"/>
      <c r="G16" s="277"/>
      <c r="H16" s="277"/>
      <c r="I16" s="277"/>
      <c r="J16" s="277"/>
      <c r="K16" s="277"/>
      <c r="L16" s="277"/>
      <c r="M16" s="277"/>
      <c r="N16" s="277"/>
      <c r="O16" s="277"/>
      <c r="P16" s="161">
        <f t="shared" si="2"/>
        <v>0</v>
      </c>
      <c r="Q16" s="68"/>
      <c r="R16" s="68"/>
      <c r="S16" s="68"/>
    </row>
    <row r="17" spans="1:19" ht="14" x14ac:dyDescent="0.3">
      <c r="A17" s="49" t="s">
        <v>18</v>
      </c>
      <c r="B17" s="68"/>
      <c r="C17" s="336" t="s">
        <v>119</v>
      </c>
      <c r="D17" s="337" t="s">
        <v>120</v>
      </c>
      <c r="E17" s="338"/>
      <c r="F17" s="277"/>
      <c r="G17" s="277"/>
      <c r="H17" s="277"/>
      <c r="I17" s="277"/>
      <c r="J17" s="277"/>
      <c r="K17" s="277"/>
      <c r="L17" s="277"/>
      <c r="M17" s="277"/>
      <c r="N17" s="277"/>
      <c r="O17" s="277"/>
      <c r="P17" s="161">
        <f t="shared" si="2"/>
        <v>0</v>
      </c>
      <c r="Q17" s="68"/>
      <c r="R17" s="68"/>
      <c r="S17" s="84"/>
    </row>
    <row r="18" spans="1:19" ht="14" x14ac:dyDescent="0.3">
      <c r="A18" s="47" t="s">
        <v>19</v>
      </c>
      <c r="B18" s="68"/>
      <c r="C18" s="336" t="s">
        <v>121</v>
      </c>
      <c r="D18" s="337"/>
      <c r="E18" s="338"/>
      <c r="F18" s="277"/>
      <c r="G18" s="277"/>
      <c r="H18" s="277"/>
      <c r="I18" s="277"/>
      <c r="J18" s="277"/>
      <c r="K18" s="277"/>
      <c r="L18" s="277"/>
      <c r="M18" s="277"/>
      <c r="N18" s="277"/>
      <c r="O18" s="277"/>
      <c r="P18" s="161">
        <f t="shared" si="2"/>
        <v>0</v>
      </c>
      <c r="Q18" s="68"/>
      <c r="R18" s="68"/>
      <c r="S18" s="68"/>
    </row>
    <row r="19" spans="1:19" ht="14" x14ac:dyDescent="0.3">
      <c r="A19" s="47" t="s">
        <v>20</v>
      </c>
      <c r="B19" s="68"/>
      <c r="C19" s="336" t="s">
        <v>122</v>
      </c>
      <c r="D19" s="337"/>
      <c r="E19" s="338"/>
      <c r="F19" s="277"/>
      <c r="G19" s="277"/>
      <c r="H19" s="277"/>
      <c r="I19" s="277"/>
      <c r="J19" s="277"/>
      <c r="K19" s="277"/>
      <c r="L19" s="277"/>
      <c r="M19" s="277"/>
      <c r="N19" s="277"/>
      <c r="O19" s="277"/>
      <c r="P19" s="161">
        <f t="shared" si="2"/>
        <v>0</v>
      </c>
      <c r="Q19" s="68"/>
      <c r="R19" s="68"/>
      <c r="S19" s="68"/>
    </row>
    <row r="20" spans="1:19" ht="14" x14ac:dyDescent="0.3">
      <c r="A20" s="47" t="s">
        <v>21</v>
      </c>
      <c r="B20" s="68"/>
      <c r="C20" s="336" t="s">
        <v>123</v>
      </c>
      <c r="D20" s="337"/>
      <c r="E20" s="338"/>
      <c r="F20" s="277"/>
      <c r="G20" s="277"/>
      <c r="H20" s="277"/>
      <c r="I20" s="277"/>
      <c r="J20" s="277"/>
      <c r="K20" s="277"/>
      <c r="L20" s="277"/>
      <c r="M20" s="277"/>
      <c r="N20" s="277"/>
      <c r="O20" s="277"/>
      <c r="P20" s="161">
        <f t="shared" si="2"/>
        <v>0</v>
      </c>
      <c r="Q20" s="68"/>
      <c r="R20" s="68"/>
      <c r="S20" s="68"/>
    </row>
    <row r="21" spans="1:19" ht="14" x14ac:dyDescent="0.3">
      <c r="A21" s="47" t="s">
        <v>22</v>
      </c>
      <c r="B21" s="68"/>
      <c r="C21" s="336"/>
      <c r="D21" s="337"/>
      <c r="E21" s="338"/>
      <c r="F21" s="277"/>
      <c r="G21" s="277"/>
      <c r="H21" s="277"/>
      <c r="I21" s="277"/>
      <c r="J21" s="277"/>
      <c r="K21" s="277"/>
      <c r="L21" s="277"/>
      <c r="M21" s="277"/>
      <c r="N21" s="277"/>
      <c r="O21" s="277"/>
      <c r="P21" s="161">
        <f t="shared" ref="P21" si="3">SUM(F21:O21)</f>
        <v>0</v>
      </c>
      <c r="Q21" s="68"/>
      <c r="R21" s="68"/>
      <c r="S21" s="68"/>
    </row>
    <row r="22" spans="1:19" ht="14" x14ac:dyDescent="0.3">
      <c r="A22" s="47" t="s">
        <v>23</v>
      </c>
      <c r="B22" s="68"/>
      <c r="C22" s="336" t="s">
        <v>124</v>
      </c>
      <c r="D22" s="337"/>
      <c r="E22" s="338"/>
      <c r="F22" s="277"/>
      <c r="G22" s="277"/>
      <c r="H22" s="277"/>
      <c r="I22" s="277"/>
      <c r="J22" s="277"/>
      <c r="K22" s="277"/>
      <c r="L22" s="277"/>
      <c r="M22" s="277"/>
      <c r="N22" s="277"/>
      <c r="O22" s="277"/>
      <c r="P22" s="161">
        <f t="shared" si="2"/>
        <v>0</v>
      </c>
      <c r="Q22" s="68"/>
      <c r="R22" s="68"/>
      <c r="S22" s="68"/>
    </row>
    <row r="23" spans="1:19" ht="14" x14ac:dyDescent="0.3">
      <c r="A23" s="47"/>
      <c r="B23" s="68"/>
      <c r="C23" s="336" t="s">
        <v>125</v>
      </c>
      <c r="D23" s="337"/>
      <c r="E23" s="338"/>
      <c r="F23" s="277"/>
      <c r="G23" s="277"/>
      <c r="H23" s="277"/>
      <c r="I23" s="277"/>
      <c r="J23" s="277"/>
      <c r="K23" s="277"/>
      <c r="L23" s="277"/>
      <c r="M23" s="277"/>
      <c r="N23" s="277"/>
      <c r="O23" s="277"/>
      <c r="P23" s="161">
        <f t="shared" si="2"/>
        <v>0</v>
      </c>
      <c r="Q23" s="68"/>
      <c r="R23" s="68"/>
      <c r="S23" s="68"/>
    </row>
    <row r="24" spans="1:19" ht="14" x14ac:dyDescent="0.3">
      <c r="A24" s="47"/>
      <c r="B24" s="68"/>
      <c r="C24" s="278" t="s">
        <v>126</v>
      </c>
      <c r="D24" s="337"/>
      <c r="E24" s="338"/>
      <c r="F24" s="277"/>
      <c r="G24" s="277"/>
      <c r="H24" s="277"/>
      <c r="I24" s="277"/>
      <c r="J24" s="277"/>
      <c r="K24" s="277"/>
      <c r="L24" s="277"/>
      <c r="M24" s="277"/>
      <c r="N24" s="277"/>
      <c r="O24" s="277"/>
      <c r="P24" s="161">
        <f t="shared" si="2"/>
        <v>0</v>
      </c>
      <c r="Q24" s="68"/>
      <c r="R24" s="68"/>
      <c r="S24" s="68"/>
    </row>
    <row r="25" spans="1:19" ht="14" x14ac:dyDescent="0.3">
      <c r="A25" s="315"/>
      <c r="B25" s="68"/>
      <c r="C25" s="336"/>
      <c r="D25" s="337"/>
      <c r="E25" s="338"/>
      <c r="F25" s="277"/>
      <c r="G25" s="277"/>
      <c r="H25" s="277"/>
      <c r="I25" s="277"/>
      <c r="J25" s="277"/>
      <c r="K25" s="277"/>
      <c r="L25" s="277"/>
      <c r="M25" s="277"/>
      <c r="N25" s="277"/>
      <c r="O25" s="277"/>
      <c r="P25" s="161">
        <f t="shared" si="2"/>
        <v>0</v>
      </c>
      <c r="Q25" s="68"/>
      <c r="R25" s="68"/>
      <c r="S25" s="68"/>
    </row>
    <row r="26" spans="1:19" ht="14" x14ac:dyDescent="0.3">
      <c r="A26" s="92"/>
      <c r="B26" s="68"/>
      <c r="C26" s="336"/>
      <c r="D26" s="337"/>
      <c r="E26" s="338"/>
      <c r="F26" s="277"/>
      <c r="G26" s="277"/>
      <c r="H26" s="277"/>
      <c r="I26" s="277"/>
      <c r="J26" s="277"/>
      <c r="K26" s="277"/>
      <c r="L26" s="277"/>
      <c r="M26" s="277"/>
      <c r="N26" s="277"/>
      <c r="O26" s="277"/>
      <c r="P26" s="161">
        <f t="shared" si="2"/>
        <v>0</v>
      </c>
      <c r="Q26" s="68"/>
      <c r="R26" s="68"/>
      <c r="S26" s="68"/>
    </row>
    <row r="27" spans="1:19" ht="14" x14ac:dyDescent="0.3">
      <c r="A27" s="92"/>
      <c r="B27" s="68"/>
      <c r="C27" s="425" t="s">
        <v>173</v>
      </c>
      <c r="D27" s="426"/>
      <c r="E27" s="339"/>
      <c r="F27" s="130">
        <f>SUM(F12:F26)</f>
        <v>0</v>
      </c>
      <c r="G27" s="130">
        <f>SUM(G12:G26)</f>
        <v>0</v>
      </c>
      <c r="H27" s="130">
        <f t="shared" ref="H27:J27" si="4">SUM(H12:H26)</f>
        <v>0</v>
      </c>
      <c r="I27" s="130">
        <f t="shared" si="4"/>
        <v>0</v>
      </c>
      <c r="J27" s="130">
        <f t="shared" si="4"/>
        <v>0</v>
      </c>
      <c r="K27" s="130">
        <f>SUM(K12:K26)</f>
        <v>0</v>
      </c>
      <c r="L27" s="130">
        <f>SUM(L12:L26)</f>
        <v>0</v>
      </c>
      <c r="M27" s="130">
        <f>SUM(M12:M26)</f>
        <v>0</v>
      </c>
      <c r="N27" s="130">
        <f>SUM(N12:N26)</f>
        <v>0</v>
      </c>
      <c r="O27" s="130">
        <f>SUM(O12:O26)</f>
        <v>0</v>
      </c>
      <c r="P27" s="131">
        <f t="shared" si="2"/>
        <v>0</v>
      </c>
      <c r="Q27" s="68"/>
      <c r="R27" s="68"/>
      <c r="S27" s="68"/>
    </row>
    <row r="28" spans="1:19" ht="14" x14ac:dyDescent="0.3">
      <c r="A28" s="92"/>
      <c r="B28" s="68"/>
      <c r="C28" s="340"/>
      <c r="D28" s="331"/>
      <c r="E28" s="341"/>
      <c r="F28" s="114"/>
      <c r="G28" s="114"/>
      <c r="H28" s="114"/>
      <c r="I28" s="114"/>
      <c r="J28" s="114"/>
      <c r="K28" s="146"/>
      <c r="L28" s="146"/>
      <c r="M28" s="146"/>
      <c r="N28" s="146"/>
      <c r="O28" s="146"/>
      <c r="P28" s="121"/>
      <c r="Q28" s="68"/>
      <c r="R28" s="68"/>
      <c r="S28" s="68"/>
    </row>
    <row r="29" spans="1:19" ht="15" customHeight="1" x14ac:dyDescent="0.3">
      <c r="A29" s="92"/>
      <c r="B29" s="68"/>
      <c r="C29" s="120" t="s">
        <v>128</v>
      </c>
      <c r="D29" s="331"/>
      <c r="E29" s="341"/>
      <c r="F29" s="114"/>
      <c r="G29" s="114"/>
      <c r="H29" s="114"/>
      <c r="I29" s="114"/>
      <c r="J29" s="114"/>
      <c r="K29" s="146"/>
      <c r="L29" s="146"/>
      <c r="M29" s="146"/>
      <c r="N29" s="146"/>
      <c r="O29" s="146"/>
      <c r="P29" s="121"/>
      <c r="Q29" s="68"/>
      <c r="R29" s="68"/>
      <c r="S29" s="68"/>
    </row>
    <row r="30" spans="1:19" s="79" customFormat="1" ht="14" x14ac:dyDescent="0.3">
      <c r="A30" s="103"/>
      <c r="B30" s="84"/>
      <c r="C30" s="336" t="s">
        <v>129</v>
      </c>
      <c r="D30" s="337" t="s">
        <v>130</v>
      </c>
      <c r="E30" s="338"/>
      <c r="F30" s="277"/>
      <c r="G30" s="277"/>
      <c r="H30" s="277"/>
      <c r="I30" s="277"/>
      <c r="J30" s="277"/>
      <c r="K30" s="277"/>
      <c r="L30" s="277"/>
      <c r="M30" s="277"/>
      <c r="N30" s="277"/>
      <c r="O30" s="277"/>
      <c r="P30" s="161">
        <f t="shared" ref="P30:P42" si="5">SUM(F30:O30)</f>
        <v>0</v>
      </c>
      <c r="Q30" s="84"/>
      <c r="R30" s="84"/>
      <c r="S30" s="68"/>
    </row>
    <row r="31" spans="1:19" ht="14" x14ac:dyDescent="0.3">
      <c r="A31" s="103"/>
      <c r="B31" s="68"/>
      <c r="C31" s="336" t="s">
        <v>131</v>
      </c>
      <c r="D31" s="337" t="s">
        <v>132</v>
      </c>
      <c r="E31" s="279"/>
      <c r="F31" s="277"/>
      <c r="G31" s="277"/>
      <c r="H31" s="277"/>
      <c r="I31" s="277"/>
      <c r="J31" s="277"/>
      <c r="K31" s="277"/>
      <c r="L31" s="277"/>
      <c r="M31" s="277"/>
      <c r="N31" s="277"/>
      <c r="O31" s="277"/>
      <c r="P31" s="161">
        <f t="shared" si="5"/>
        <v>0</v>
      </c>
      <c r="Q31" s="68"/>
      <c r="R31" s="68"/>
      <c r="S31" s="68"/>
    </row>
    <row r="32" spans="1:19" ht="14" x14ac:dyDescent="0.3">
      <c r="A32" s="104"/>
      <c r="B32" s="68"/>
      <c r="C32" s="336" t="s">
        <v>133</v>
      </c>
      <c r="D32" s="337" t="s">
        <v>134</v>
      </c>
      <c r="E32" s="279"/>
      <c r="F32" s="277"/>
      <c r="G32" s="277"/>
      <c r="H32" s="277"/>
      <c r="I32" s="277"/>
      <c r="J32" s="277"/>
      <c r="K32" s="277"/>
      <c r="L32" s="277"/>
      <c r="M32" s="277"/>
      <c r="N32" s="277"/>
      <c r="O32" s="277"/>
      <c r="P32" s="161">
        <f t="shared" si="5"/>
        <v>0</v>
      </c>
      <c r="Q32" s="68"/>
      <c r="R32" s="68"/>
      <c r="S32" s="68"/>
    </row>
    <row r="33" spans="1:19" ht="14" x14ac:dyDescent="0.3">
      <c r="A33" s="103"/>
      <c r="B33" s="68"/>
      <c r="C33" s="336" t="s">
        <v>135</v>
      </c>
      <c r="D33" s="338" t="s">
        <v>136</v>
      </c>
      <c r="E33" s="342"/>
      <c r="F33" s="277"/>
      <c r="G33" s="277"/>
      <c r="H33" s="277"/>
      <c r="I33" s="277"/>
      <c r="J33" s="277"/>
      <c r="K33" s="277"/>
      <c r="L33" s="277"/>
      <c r="M33" s="277"/>
      <c r="N33" s="277"/>
      <c r="O33" s="277"/>
      <c r="P33" s="161">
        <f t="shared" si="5"/>
        <v>0</v>
      </c>
      <c r="Q33" s="68"/>
      <c r="R33" s="68"/>
      <c r="S33" s="74"/>
    </row>
    <row r="34" spans="1:19" ht="14" x14ac:dyDescent="0.3">
      <c r="A34" s="103"/>
      <c r="B34" s="68"/>
      <c r="C34" s="336" t="s">
        <v>137</v>
      </c>
      <c r="D34" s="337" t="s">
        <v>138</v>
      </c>
      <c r="E34" s="338"/>
      <c r="F34" s="277"/>
      <c r="G34" s="277"/>
      <c r="H34" s="277"/>
      <c r="I34" s="277"/>
      <c r="J34" s="277"/>
      <c r="K34" s="277"/>
      <c r="L34" s="277"/>
      <c r="M34" s="277"/>
      <c r="N34" s="277"/>
      <c r="O34" s="277"/>
      <c r="P34" s="161">
        <f t="shared" si="5"/>
        <v>0</v>
      </c>
      <c r="Q34" s="68"/>
      <c r="R34" s="68"/>
      <c r="S34" s="68"/>
    </row>
    <row r="35" spans="1:19" ht="14" x14ac:dyDescent="0.3">
      <c r="A35" s="103"/>
      <c r="B35" s="68"/>
      <c r="C35" s="336" t="s">
        <v>139</v>
      </c>
      <c r="D35" s="337" t="s">
        <v>140</v>
      </c>
      <c r="E35" s="338"/>
      <c r="F35" s="277"/>
      <c r="G35" s="277"/>
      <c r="H35" s="277"/>
      <c r="I35" s="277"/>
      <c r="J35" s="277"/>
      <c r="K35" s="277"/>
      <c r="L35" s="277"/>
      <c r="M35" s="277"/>
      <c r="N35" s="277"/>
      <c r="O35" s="277"/>
      <c r="P35" s="161">
        <f t="shared" si="5"/>
        <v>0</v>
      </c>
      <c r="Q35" s="68"/>
      <c r="R35" s="68"/>
      <c r="S35" s="68"/>
    </row>
    <row r="36" spans="1:19" ht="14" x14ac:dyDescent="0.3">
      <c r="A36" s="103"/>
      <c r="B36" s="68"/>
      <c r="C36" s="336" t="s">
        <v>141</v>
      </c>
      <c r="D36" s="337" t="s">
        <v>142</v>
      </c>
      <c r="E36" s="338"/>
      <c r="F36" s="277"/>
      <c r="G36" s="277"/>
      <c r="H36" s="277"/>
      <c r="I36" s="277"/>
      <c r="J36" s="277"/>
      <c r="K36" s="277"/>
      <c r="L36" s="277"/>
      <c r="M36" s="277"/>
      <c r="N36" s="277"/>
      <c r="O36" s="277"/>
      <c r="P36" s="161">
        <f t="shared" si="5"/>
        <v>0</v>
      </c>
      <c r="Q36" s="68"/>
      <c r="R36" s="68"/>
      <c r="S36" s="74"/>
    </row>
    <row r="37" spans="1:19" s="78" customFormat="1" ht="14" x14ac:dyDescent="0.3">
      <c r="A37" s="103"/>
      <c r="B37" s="68"/>
      <c r="C37" s="336" t="s">
        <v>143</v>
      </c>
      <c r="D37" s="337" t="s">
        <v>144</v>
      </c>
      <c r="E37" s="338"/>
      <c r="F37" s="277"/>
      <c r="G37" s="277"/>
      <c r="H37" s="277"/>
      <c r="I37" s="277"/>
      <c r="J37" s="277"/>
      <c r="K37" s="277"/>
      <c r="L37" s="277"/>
      <c r="M37" s="277"/>
      <c r="N37" s="277"/>
      <c r="O37" s="277"/>
      <c r="P37" s="161">
        <f t="shared" si="5"/>
        <v>0</v>
      </c>
      <c r="Q37" s="74"/>
      <c r="R37" s="74"/>
      <c r="S37" s="74"/>
    </row>
    <row r="38" spans="1:19" ht="14" x14ac:dyDescent="0.3">
      <c r="A38" s="103"/>
      <c r="B38" s="68"/>
      <c r="C38" s="336" t="s">
        <v>145</v>
      </c>
      <c r="D38" s="337" t="s">
        <v>146</v>
      </c>
      <c r="E38" s="338"/>
      <c r="F38" s="277"/>
      <c r="G38" s="277"/>
      <c r="H38" s="277"/>
      <c r="I38" s="277"/>
      <c r="J38" s="277"/>
      <c r="K38" s="277"/>
      <c r="L38" s="277"/>
      <c r="M38" s="277"/>
      <c r="N38" s="277"/>
      <c r="O38" s="277"/>
      <c r="P38" s="161">
        <f t="shared" si="5"/>
        <v>0</v>
      </c>
      <c r="Q38" s="68"/>
      <c r="R38" s="68"/>
      <c r="S38" s="74"/>
    </row>
    <row r="39" spans="1:19" ht="14" x14ac:dyDescent="0.3">
      <c r="A39" s="105"/>
      <c r="B39" s="68"/>
      <c r="C39" s="336" t="s">
        <v>147</v>
      </c>
      <c r="D39" s="337" t="s">
        <v>148</v>
      </c>
      <c r="E39" s="338"/>
      <c r="F39" s="277"/>
      <c r="G39" s="277"/>
      <c r="H39" s="277"/>
      <c r="I39" s="277"/>
      <c r="J39" s="277"/>
      <c r="K39" s="277"/>
      <c r="L39" s="277"/>
      <c r="M39" s="277"/>
      <c r="N39" s="277"/>
      <c r="O39" s="277"/>
      <c r="P39" s="161">
        <f t="shared" si="5"/>
        <v>0</v>
      </c>
      <c r="Q39" s="68"/>
      <c r="R39" s="68"/>
      <c r="S39" s="74"/>
    </row>
    <row r="40" spans="1:19" s="78" customFormat="1" ht="14" x14ac:dyDescent="0.3">
      <c r="A40" s="103"/>
      <c r="B40" s="68"/>
      <c r="C40" s="336"/>
      <c r="D40" s="337"/>
      <c r="E40" s="338"/>
      <c r="F40" s="277"/>
      <c r="G40" s="277"/>
      <c r="H40" s="277"/>
      <c r="I40" s="277"/>
      <c r="J40" s="277"/>
      <c r="K40" s="277"/>
      <c r="L40" s="277"/>
      <c r="M40" s="277"/>
      <c r="N40" s="277"/>
      <c r="O40" s="277"/>
      <c r="P40" s="161">
        <f t="shared" si="5"/>
        <v>0</v>
      </c>
      <c r="Q40" s="74"/>
      <c r="R40" s="74"/>
      <c r="S40" s="68"/>
    </row>
    <row r="41" spans="1:19" s="78" customFormat="1" ht="14" x14ac:dyDescent="0.3">
      <c r="A41" s="103"/>
      <c r="B41" s="68"/>
      <c r="C41" s="336"/>
      <c r="D41" s="337"/>
      <c r="E41" s="338"/>
      <c r="F41" s="277"/>
      <c r="G41" s="277"/>
      <c r="H41" s="277"/>
      <c r="I41" s="277"/>
      <c r="J41" s="277"/>
      <c r="K41" s="277"/>
      <c r="L41" s="277"/>
      <c r="M41" s="277"/>
      <c r="N41" s="277"/>
      <c r="O41" s="277"/>
      <c r="P41" s="161">
        <f t="shared" si="5"/>
        <v>0</v>
      </c>
      <c r="Q41" s="74"/>
      <c r="R41" s="74"/>
      <c r="S41" s="68"/>
    </row>
    <row r="42" spans="1:19" s="78" customFormat="1" ht="14" x14ac:dyDescent="0.3">
      <c r="A42" s="105"/>
      <c r="B42" s="68"/>
      <c r="C42" s="425" t="s">
        <v>174</v>
      </c>
      <c r="D42" s="426"/>
      <c r="E42" s="343"/>
      <c r="F42" s="130">
        <f>SUM(F30:F41)</f>
        <v>0</v>
      </c>
      <c r="G42" s="130">
        <f t="shared" ref="G42:N42" si="6">SUM(G30:G41)</f>
        <v>0</v>
      </c>
      <c r="H42" s="130">
        <f t="shared" si="6"/>
        <v>0</v>
      </c>
      <c r="I42" s="130">
        <f t="shared" si="6"/>
        <v>0</v>
      </c>
      <c r="J42" s="130">
        <f t="shared" si="6"/>
        <v>0</v>
      </c>
      <c r="K42" s="130">
        <f t="shared" si="6"/>
        <v>0</v>
      </c>
      <c r="L42" s="130">
        <f t="shared" si="6"/>
        <v>0</v>
      </c>
      <c r="M42" s="130">
        <f t="shared" si="6"/>
        <v>0</v>
      </c>
      <c r="N42" s="130">
        <f t="shared" si="6"/>
        <v>0</v>
      </c>
      <c r="O42" s="130">
        <f>SUM(O30:O41)</f>
        <v>0</v>
      </c>
      <c r="P42" s="131">
        <f t="shared" si="5"/>
        <v>0</v>
      </c>
      <c r="Q42" s="74"/>
      <c r="R42" s="74"/>
      <c r="S42" s="68"/>
    </row>
    <row r="43" spans="1:19" s="78" customFormat="1" ht="14" x14ac:dyDescent="0.3">
      <c r="A43" s="105"/>
      <c r="B43" s="68"/>
      <c r="C43" s="340"/>
      <c r="D43" s="344"/>
      <c r="E43" s="345"/>
      <c r="F43" s="346"/>
      <c r="G43" s="331"/>
      <c r="H43" s="340"/>
      <c r="I43" s="331"/>
      <c r="J43" s="340"/>
      <c r="K43" s="331"/>
      <c r="L43" s="340"/>
      <c r="M43" s="331"/>
      <c r="N43" s="340"/>
      <c r="O43" s="331"/>
      <c r="P43" s="347"/>
      <c r="Q43" s="74"/>
      <c r="R43" s="74"/>
      <c r="S43" s="68"/>
    </row>
    <row r="44" spans="1:19" ht="15" customHeight="1" x14ac:dyDescent="0.3">
      <c r="A44" s="105"/>
      <c r="B44" s="68"/>
      <c r="C44" s="120" t="s">
        <v>150</v>
      </c>
      <c r="D44" s="331"/>
      <c r="E44" s="348"/>
      <c r="F44" s="349"/>
      <c r="G44" s="349"/>
      <c r="H44" s="349"/>
      <c r="I44" s="349"/>
      <c r="J44" s="349"/>
      <c r="K44" s="350"/>
      <c r="L44" s="350"/>
      <c r="M44" s="350"/>
      <c r="N44" s="350"/>
      <c r="O44" s="350"/>
      <c r="P44" s="347"/>
      <c r="Q44" s="68"/>
      <c r="R44" s="68"/>
      <c r="S44" s="68"/>
    </row>
    <row r="45" spans="1:19" ht="14" x14ac:dyDescent="0.3">
      <c r="A45" s="105"/>
      <c r="B45" s="68"/>
      <c r="C45" s="336" t="s">
        <v>151</v>
      </c>
      <c r="D45" s="337" t="s">
        <v>152</v>
      </c>
      <c r="E45" s="342"/>
      <c r="F45" s="277"/>
      <c r="G45" s="277"/>
      <c r="H45" s="277"/>
      <c r="I45" s="277"/>
      <c r="J45" s="277"/>
      <c r="K45" s="277"/>
      <c r="L45" s="277"/>
      <c r="M45" s="277"/>
      <c r="N45" s="277"/>
      <c r="O45" s="277"/>
      <c r="P45" s="161">
        <f t="shared" ref="P45:P57" si="7">SUM(F45:O45)</f>
        <v>0</v>
      </c>
      <c r="Q45" s="68"/>
      <c r="R45" s="68"/>
      <c r="S45" s="68"/>
    </row>
    <row r="46" spans="1:19" ht="14" x14ac:dyDescent="0.3">
      <c r="A46" s="103"/>
      <c r="B46" s="68"/>
      <c r="C46" s="336" t="s">
        <v>153</v>
      </c>
      <c r="D46" s="337" t="s">
        <v>154</v>
      </c>
      <c r="E46" s="342"/>
      <c r="F46" s="277"/>
      <c r="G46" s="277"/>
      <c r="H46" s="277"/>
      <c r="I46" s="277"/>
      <c r="J46" s="277"/>
      <c r="K46" s="277"/>
      <c r="L46" s="277"/>
      <c r="M46" s="277"/>
      <c r="N46" s="277"/>
      <c r="O46" s="277"/>
      <c r="P46" s="161">
        <f t="shared" si="7"/>
        <v>0</v>
      </c>
      <c r="Q46" s="68"/>
      <c r="R46" s="68"/>
      <c r="S46" s="68"/>
    </row>
    <row r="47" spans="1:19" ht="14" x14ac:dyDescent="0.3">
      <c r="A47" s="103"/>
      <c r="B47" s="68"/>
      <c r="C47" s="336" t="s">
        <v>155</v>
      </c>
      <c r="D47" s="337" t="s">
        <v>156</v>
      </c>
      <c r="E47" s="342"/>
      <c r="F47" s="277"/>
      <c r="G47" s="277"/>
      <c r="H47" s="277"/>
      <c r="I47" s="277"/>
      <c r="J47" s="277"/>
      <c r="K47" s="277"/>
      <c r="L47" s="277"/>
      <c r="M47" s="277"/>
      <c r="N47" s="277"/>
      <c r="O47" s="277"/>
      <c r="P47" s="161">
        <f t="shared" si="7"/>
        <v>0</v>
      </c>
      <c r="Q47" s="68"/>
      <c r="R47" s="68"/>
      <c r="S47" s="68"/>
    </row>
    <row r="48" spans="1:19" ht="14" x14ac:dyDescent="0.3">
      <c r="A48" s="103"/>
      <c r="B48" s="68"/>
      <c r="C48" s="336" t="s">
        <v>157</v>
      </c>
      <c r="D48" s="337" t="s">
        <v>158</v>
      </c>
      <c r="E48" s="342"/>
      <c r="F48" s="277"/>
      <c r="G48" s="277"/>
      <c r="H48" s="277"/>
      <c r="I48" s="277"/>
      <c r="J48" s="277"/>
      <c r="K48" s="277"/>
      <c r="L48" s="277"/>
      <c r="M48" s="277"/>
      <c r="N48" s="277"/>
      <c r="O48" s="277"/>
      <c r="P48" s="161">
        <f t="shared" si="7"/>
        <v>0</v>
      </c>
      <c r="Q48" s="68"/>
      <c r="R48" s="68"/>
      <c r="S48" s="68"/>
    </row>
    <row r="49" spans="1:19" ht="14" x14ac:dyDescent="0.3">
      <c r="A49" s="103"/>
      <c r="B49" s="68"/>
      <c r="C49" s="351" t="s">
        <v>121</v>
      </c>
      <c r="D49" s="352"/>
      <c r="E49" s="342"/>
      <c r="F49" s="277"/>
      <c r="G49" s="277"/>
      <c r="H49" s="277"/>
      <c r="I49" s="277"/>
      <c r="J49" s="277"/>
      <c r="K49" s="277"/>
      <c r="L49" s="277"/>
      <c r="M49" s="277"/>
      <c r="N49" s="277"/>
      <c r="O49" s="277"/>
      <c r="P49" s="161">
        <f t="shared" si="7"/>
        <v>0</v>
      </c>
      <c r="Q49" s="68"/>
      <c r="R49" s="68"/>
      <c r="S49" s="68"/>
    </row>
    <row r="50" spans="1:19" ht="14" x14ac:dyDescent="0.3">
      <c r="A50" s="103"/>
      <c r="B50" s="68"/>
      <c r="C50" s="351" t="s">
        <v>122</v>
      </c>
      <c r="D50" s="352"/>
      <c r="E50" s="342"/>
      <c r="F50" s="277"/>
      <c r="G50" s="277"/>
      <c r="H50" s="277"/>
      <c r="I50" s="277"/>
      <c r="J50" s="277"/>
      <c r="K50" s="277"/>
      <c r="L50" s="277"/>
      <c r="M50" s="277"/>
      <c r="N50" s="277"/>
      <c r="O50" s="277"/>
      <c r="P50" s="161">
        <f t="shared" si="7"/>
        <v>0</v>
      </c>
      <c r="Q50" s="68"/>
      <c r="R50" s="68"/>
      <c r="S50" s="68"/>
    </row>
    <row r="51" spans="1:19" ht="14" x14ac:dyDescent="0.3">
      <c r="A51" s="103"/>
      <c r="B51" s="68"/>
      <c r="C51" s="351" t="s">
        <v>123</v>
      </c>
      <c r="D51" s="353"/>
      <c r="E51" s="342"/>
      <c r="F51" s="277"/>
      <c r="G51" s="277"/>
      <c r="H51" s="277"/>
      <c r="I51" s="277"/>
      <c r="J51" s="277"/>
      <c r="K51" s="277"/>
      <c r="L51" s="277"/>
      <c r="M51" s="277"/>
      <c r="N51" s="277"/>
      <c r="O51" s="277"/>
      <c r="P51" s="161">
        <f t="shared" si="7"/>
        <v>0</v>
      </c>
      <c r="Q51" s="68"/>
      <c r="R51" s="68"/>
      <c r="S51" s="68"/>
    </row>
    <row r="52" spans="1:19" ht="14" x14ac:dyDescent="0.3">
      <c r="A52" s="103"/>
      <c r="B52" s="68"/>
      <c r="C52" s="354" t="s">
        <v>124</v>
      </c>
      <c r="D52" s="355"/>
      <c r="E52" s="356"/>
      <c r="F52" s="277"/>
      <c r="G52" s="277"/>
      <c r="H52" s="277"/>
      <c r="I52" s="277"/>
      <c r="J52" s="277"/>
      <c r="K52" s="277"/>
      <c r="L52" s="277"/>
      <c r="M52" s="277"/>
      <c r="N52" s="277"/>
      <c r="O52" s="277"/>
      <c r="P52" s="161">
        <f t="shared" si="7"/>
        <v>0</v>
      </c>
      <c r="Q52" s="68"/>
      <c r="R52" s="68"/>
      <c r="S52" s="68"/>
    </row>
    <row r="53" spans="1:19" ht="14" x14ac:dyDescent="0.3">
      <c r="A53" s="103"/>
      <c r="B53" s="68"/>
      <c r="C53" s="354" t="s">
        <v>159</v>
      </c>
      <c r="D53" s="355"/>
      <c r="E53" s="356"/>
      <c r="F53" s="277"/>
      <c r="G53" s="277"/>
      <c r="H53" s="277"/>
      <c r="I53" s="277"/>
      <c r="J53" s="277"/>
      <c r="K53" s="277"/>
      <c r="L53" s="277"/>
      <c r="M53" s="277"/>
      <c r="N53" s="277"/>
      <c r="O53" s="277"/>
      <c r="P53" s="161">
        <f t="shared" si="7"/>
        <v>0</v>
      </c>
      <c r="Q53" s="68"/>
      <c r="R53" s="68"/>
      <c r="S53" s="68"/>
    </row>
    <row r="54" spans="1:19" ht="14" x14ac:dyDescent="0.3">
      <c r="A54" s="103"/>
      <c r="B54" s="68"/>
      <c r="C54" s="336" t="s">
        <v>160</v>
      </c>
      <c r="D54" s="357"/>
      <c r="E54" s="342"/>
      <c r="F54" s="277"/>
      <c r="G54" s="277"/>
      <c r="H54" s="277"/>
      <c r="I54" s="277"/>
      <c r="J54" s="277"/>
      <c r="K54" s="277"/>
      <c r="L54" s="277"/>
      <c r="M54" s="277"/>
      <c r="N54" s="277"/>
      <c r="O54" s="277"/>
      <c r="P54" s="161">
        <f t="shared" si="7"/>
        <v>0</v>
      </c>
      <c r="Q54" s="68"/>
      <c r="R54" s="68"/>
      <c r="S54" s="68"/>
    </row>
    <row r="55" spans="1:19" ht="14" x14ac:dyDescent="0.3">
      <c r="A55" s="103"/>
      <c r="B55" s="68"/>
      <c r="C55" s="336"/>
      <c r="D55" s="337"/>
      <c r="E55" s="337"/>
      <c r="F55" s="277"/>
      <c r="G55" s="277"/>
      <c r="H55" s="277"/>
      <c r="I55" s="277"/>
      <c r="J55" s="277"/>
      <c r="K55" s="277"/>
      <c r="L55" s="277"/>
      <c r="M55" s="277"/>
      <c r="N55" s="277"/>
      <c r="O55" s="277"/>
      <c r="P55" s="161">
        <f t="shared" si="7"/>
        <v>0</v>
      </c>
      <c r="Q55" s="68"/>
      <c r="R55" s="68"/>
      <c r="S55" s="84"/>
    </row>
    <row r="56" spans="1:19" ht="14" x14ac:dyDescent="0.3">
      <c r="A56" s="103"/>
      <c r="B56" s="68"/>
      <c r="C56" s="336"/>
      <c r="D56" s="337"/>
      <c r="E56" s="337"/>
      <c r="F56" s="277"/>
      <c r="G56" s="277"/>
      <c r="H56" s="277"/>
      <c r="I56" s="277"/>
      <c r="J56" s="277"/>
      <c r="K56" s="277"/>
      <c r="L56" s="277"/>
      <c r="M56" s="277"/>
      <c r="N56" s="277"/>
      <c r="O56" s="277"/>
      <c r="P56" s="161">
        <f t="shared" si="7"/>
        <v>0</v>
      </c>
      <c r="Q56" s="68"/>
      <c r="R56" s="68"/>
      <c r="S56" s="68"/>
    </row>
    <row r="57" spans="1:19" ht="14" x14ac:dyDescent="0.3">
      <c r="A57" s="103"/>
      <c r="B57" s="68"/>
      <c r="C57" s="425" t="s">
        <v>175</v>
      </c>
      <c r="D57" s="426"/>
      <c r="E57" s="339"/>
      <c r="F57" s="130">
        <f>SUM(F45:F56)</f>
        <v>0</v>
      </c>
      <c r="G57" s="130">
        <f t="shared" ref="G57:O57" si="8">SUM(G45:G56)</f>
        <v>0</v>
      </c>
      <c r="H57" s="130">
        <f t="shared" si="8"/>
        <v>0</v>
      </c>
      <c r="I57" s="130">
        <f t="shared" si="8"/>
        <v>0</v>
      </c>
      <c r="J57" s="130">
        <f t="shared" si="8"/>
        <v>0</v>
      </c>
      <c r="K57" s="130">
        <f t="shared" si="8"/>
        <v>0</v>
      </c>
      <c r="L57" s="130">
        <f t="shared" si="8"/>
        <v>0</v>
      </c>
      <c r="M57" s="130">
        <f t="shared" si="8"/>
        <v>0</v>
      </c>
      <c r="N57" s="130">
        <f t="shared" si="8"/>
        <v>0</v>
      </c>
      <c r="O57" s="130">
        <f t="shared" si="8"/>
        <v>0</v>
      </c>
      <c r="P57" s="131">
        <f t="shared" si="7"/>
        <v>0</v>
      </c>
      <c r="Q57" s="68"/>
      <c r="R57" s="68"/>
      <c r="S57" s="68"/>
    </row>
    <row r="58" spans="1:19" ht="14" x14ac:dyDescent="0.3">
      <c r="A58" s="103"/>
      <c r="B58" s="68"/>
      <c r="C58" s="358"/>
      <c r="D58" s="358"/>
      <c r="E58" s="358"/>
      <c r="F58" s="359"/>
      <c r="G58" s="359"/>
      <c r="H58" s="359"/>
      <c r="I58" s="359"/>
      <c r="J58" s="359"/>
      <c r="K58" s="359"/>
      <c r="L58" s="359"/>
      <c r="M58" s="359"/>
      <c r="N58" s="359"/>
      <c r="O58" s="359"/>
      <c r="P58" s="359"/>
      <c r="Q58" s="68"/>
      <c r="R58" s="68"/>
      <c r="S58" s="68"/>
    </row>
    <row r="59" spans="1:19" s="79" customFormat="1" ht="17.25" customHeight="1" x14ac:dyDescent="0.3">
      <c r="A59" s="103"/>
      <c r="B59" s="68"/>
      <c r="C59" s="112"/>
      <c r="D59" s="358"/>
      <c r="E59" s="358"/>
      <c r="F59" s="68"/>
      <c r="G59" s="68"/>
      <c r="H59" s="68"/>
      <c r="I59" s="68"/>
      <c r="J59" s="68"/>
      <c r="K59" s="68"/>
      <c r="L59" s="68"/>
      <c r="M59" s="68"/>
      <c r="N59" s="68"/>
      <c r="O59" s="68"/>
      <c r="P59" s="68"/>
      <c r="Q59" s="359"/>
      <c r="R59" s="359"/>
      <c r="S59" s="68"/>
    </row>
    <row r="60" spans="1:19" ht="17.149999999999999" customHeight="1" outlineLevel="1" x14ac:dyDescent="0.35">
      <c r="A60" s="103"/>
      <c r="B60" s="68"/>
      <c r="C60" s="234" t="s">
        <v>162</v>
      </c>
      <c r="D60" s="360"/>
      <c r="E60" s="360"/>
      <c r="F60" s="191"/>
      <c r="G60" s="191"/>
      <c r="H60" s="191"/>
      <c r="I60" s="191"/>
      <c r="J60" s="191"/>
      <c r="K60" s="191"/>
      <c r="L60" s="191"/>
      <c r="M60" s="191"/>
      <c r="N60" s="191"/>
      <c r="O60" s="191"/>
      <c r="P60" s="191"/>
      <c r="Q60" s="68"/>
      <c r="R60" s="68"/>
      <c r="S60" s="68"/>
    </row>
    <row r="61" spans="1:19" ht="17.149999999999999" customHeight="1" outlineLevel="1" x14ac:dyDescent="0.35">
      <c r="A61" s="103"/>
      <c r="B61" s="68"/>
      <c r="C61" s="235"/>
      <c r="D61" s="358"/>
      <c r="E61" s="358"/>
      <c r="F61" s="68"/>
      <c r="G61" s="68"/>
      <c r="H61" s="68"/>
      <c r="I61" s="68"/>
      <c r="J61" s="68"/>
      <c r="K61" s="68"/>
      <c r="L61" s="68"/>
      <c r="M61" s="68"/>
      <c r="N61" s="68"/>
      <c r="O61" s="68"/>
      <c r="P61" s="68"/>
      <c r="Q61" s="68"/>
      <c r="R61" s="68"/>
      <c r="S61" s="68"/>
    </row>
    <row r="62" spans="1:19" ht="17.149999999999999" customHeight="1" outlineLevel="1" thickBot="1" x14ac:dyDescent="0.35">
      <c r="A62" s="103"/>
      <c r="B62" s="68"/>
      <c r="C62" s="429" t="s">
        <v>163</v>
      </c>
      <c r="D62" s="430"/>
      <c r="E62" s="431"/>
      <c r="F62" s="68"/>
      <c r="G62" s="68"/>
      <c r="H62" s="68"/>
      <c r="I62" s="68"/>
      <c r="J62" s="68"/>
      <c r="K62" s="68"/>
      <c r="L62" s="68"/>
      <c r="M62" s="68"/>
      <c r="N62" s="68"/>
      <c r="O62" s="68"/>
      <c r="P62" s="68"/>
      <c r="Q62" s="68"/>
      <c r="R62" s="68"/>
      <c r="S62" s="68"/>
    </row>
    <row r="63" spans="1:19" ht="17.149999999999999" customHeight="1" outlineLevel="1" x14ac:dyDescent="0.3">
      <c r="A63" s="103"/>
      <c r="B63" s="68"/>
      <c r="C63" s="115" t="s">
        <v>102</v>
      </c>
      <c r="D63" s="116" t="s">
        <v>103</v>
      </c>
      <c r="E63" s="193" t="s">
        <v>104</v>
      </c>
      <c r="F63" s="68"/>
      <c r="G63" s="68"/>
      <c r="H63" s="68"/>
      <c r="I63" s="68"/>
      <c r="J63" s="68"/>
      <c r="K63" s="68"/>
      <c r="L63" s="68"/>
      <c r="M63" s="68"/>
      <c r="N63" s="68"/>
      <c r="O63" s="68"/>
      <c r="P63" s="68"/>
      <c r="Q63" s="68"/>
      <c r="R63" s="68"/>
      <c r="S63" s="68"/>
    </row>
    <row r="64" spans="1:19" ht="17.149999999999999" customHeight="1" outlineLevel="1" x14ac:dyDescent="0.3">
      <c r="A64" s="103"/>
      <c r="B64" s="68"/>
      <c r="C64" s="417" t="s">
        <v>165</v>
      </c>
      <c r="D64" s="418"/>
      <c r="E64" s="419"/>
      <c r="F64" s="68"/>
      <c r="G64" s="68"/>
      <c r="H64" s="68"/>
      <c r="I64" s="68"/>
      <c r="J64" s="68"/>
      <c r="K64" s="68"/>
      <c r="L64" s="68"/>
      <c r="M64" s="68"/>
      <c r="N64" s="68"/>
      <c r="O64" s="68"/>
      <c r="P64" s="68"/>
      <c r="Q64" s="68"/>
      <c r="R64" s="68"/>
      <c r="S64" s="68"/>
    </row>
    <row r="65" spans="1:19" ht="17.149999999999999" customHeight="1" outlineLevel="1" x14ac:dyDescent="0.3">
      <c r="A65" s="103"/>
      <c r="B65" s="68"/>
      <c r="C65" s="336"/>
      <c r="D65" s="337"/>
      <c r="E65" s="337"/>
      <c r="F65" s="68"/>
      <c r="G65" s="68"/>
      <c r="H65" s="68"/>
      <c r="I65" s="68"/>
      <c r="J65" s="68"/>
      <c r="K65" s="68"/>
      <c r="L65" s="68"/>
      <c r="M65" s="68"/>
      <c r="N65" s="68"/>
      <c r="O65" s="68"/>
      <c r="P65" s="68"/>
      <c r="Q65" s="68"/>
      <c r="R65" s="68"/>
      <c r="S65" s="68"/>
    </row>
    <row r="66" spans="1:19" ht="14" x14ac:dyDescent="0.3">
      <c r="A66" s="103"/>
      <c r="B66" s="68"/>
      <c r="C66" s="336"/>
      <c r="D66" s="337"/>
      <c r="E66" s="337"/>
      <c r="F66" s="68"/>
      <c r="G66" s="68"/>
      <c r="H66" s="68"/>
      <c r="I66" s="68"/>
      <c r="J66" s="68"/>
      <c r="K66" s="68"/>
      <c r="L66" s="68"/>
      <c r="M66" s="68"/>
      <c r="N66" s="68"/>
      <c r="O66" s="68"/>
      <c r="P66" s="68"/>
      <c r="Q66" s="68"/>
      <c r="R66" s="68"/>
      <c r="S66" s="68"/>
    </row>
    <row r="67" spans="1:19" ht="14" x14ac:dyDescent="0.3">
      <c r="A67" s="103"/>
      <c r="B67" s="68"/>
      <c r="C67" s="336"/>
      <c r="D67" s="338"/>
      <c r="E67" s="338"/>
      <c r="F67" s="68"/>
      <c r="G67" s="68"/>
      <c r="H67" s="68"/>
      <c r="I67" s="68"/>
      <c r="J67" s="68"/>
      <c r="K67" s="68"/>
      <c r="L67" s="68"/>
      <c r="M67" s="68"/>
      <c r="N67" s="68"/>
      <c r="O67" s="68"/>
      <c r="P67" s="68"/>
      <c r="Q67" s="68"/>
      <c r="R67" s="68"/>
      <c r="S67" s="68"/>
    </row>
    <row r="68" spans="1:19" ht="14" x14ac:dyDescent="0.3">
      <c r="A68" s="103"/>
      <c r="B68" s="68"/>
      <c r="C68" s="417" t="s">
        <v>166</v>
      </c>
      <c r="D68" s="418"/>
      <c r="E68" s="419"/>
      <c r="F68" s="68"/>
      <c r="G68" s="68"/>
      <c r="H68" s="68"/>
      <c r="I68" s="68"/>
      <c r="J68" s="68"/>
      <c r="K68" s="68"/>
      <c r="L68" s="68"/>
      <c r="M68" s="68"/>
      <c r="N68" s="68"/>
      <c r="O68" s="68"/>
      <c r="P68" s="68"/>
      <c r="Q68" s="68"/>
      <c r="R68" s="68"/>
      <c r="S68" s="68"/>
    </row>
    <row r="69" spans="1:19" ht="14" x14ac:dyDescent="0.3">
      <c r="A69" s="103"/>
      <c r="B69" s="68"/>
      <c r="C69" s="336"/>
      <c r="D69" s="337"/>
      <c r="E69" s="337"/>
      <c r="F69" s="68"/>
      <c r="G69" s="68"/>
      <c r="H69" s="68"/>
      <c r="I69" s="68"/>
      <c r="J69" s="68"/>
      <c r="K69" s="68"/>
      <c r="L69" s="68"/>
      <c r="M69" s="68"/>
      <c r="N69" s="68"/>
      <c r="O69" s="68"/>
      <c r="P69" s="68"/>
      <c r="Q69" s="68"/>
      <c r="R69" s="68"/>
      <c r="S69" s="68"/>
    </row>
    <row r="70" spans="1:19" ht="14" x14ac:dyDescent="0.3">
      <c r="A70" s="103"/>
      <c r="B70" s="68"/>
      <c r="C70" s="336"/>
      <c r="D70" s="337"/>
      <c r="E70" s="337"/>
      <c r="F70" s="68"/>
      <c r="G70" s="68"/>
      <c r="H70" s="68"/>
      <c r="I70" s="68"/>
      <c r="J70" s="68"/>
      <c r="K70" s="68"/>
      <c r="L70" s="68"/>
      <c r="M70" s="68"/>
      <c r="N70" s="68"/>
      <c r="O70" s="68"/>
      <c r="P70" s="68"/>
      <c r="Q70" s="68"/>
      <c r="R70" s="68"/>
      <c r="S70" s="68"/>
    </row>
    <row r="71" spans="1:19" ht="14" x14ac:dyDescent="0.3">
      <c r="A71" s="103"/>
      <c r="B71" s="68"/>
      <c r="C71" s="336"/>
      <c r="D71" s="337"/>
      <c r="E71" s="337"/>
      <c r="F71" s="68"/>
      <c r="G71" s="68"/>
      <c r="H71" s="68"/>
      <c r="I71" s="68"/>
      <c r="J71" s="68"/>
      <c r="K71" s="68"/>
      <c r="L71" s="68"/>
      <c r="M71" s="68"/>
      <c r="N71" s="68"/>
      <c r="O71" s="68"/>
      <c r="P71" s="68"/>
      <c r="Q71" s="68"/>
      <c r="R71" s="68"/>
      <c r="S71" s="68"/>
    </row>
    <row r="72" spans="1:19" ht="14" x14ac:dyDescent="0.3">
      <c r="A72" s="103"/>
      <c r="B72" s="68"/>
      <c r="C72" s="417" t="s">
        <v>167</v>
      </c>
      <c r="D72" s="418"/>
      <c r="E72" s="419"/>
      <c r="F72" s="68"/>
      <c r="G72" s="68"/>
      <c r="H72" s="68"/>
      <c r="I72" s="68"/>
      <c r="J72" s="68"/>
      <c r="K72" s="68"/>
      <c r="L72" s="68"/>
      <c r="M72" s="68"/>
      <c r="N72" s="68"/>
      <c r="O72" s="68"/>
      <c r="P72" s="68"/>
      <c r="Q72" s="68"/>
      <c r="R72" s="68"/>
      <c r="S72" s="68"/>
    </row>
    <row r="73" spans="1:19" ht="14" x14ac:dyDescent="0.3">
      <c r="A73" s="103"/>
      <c r="B73" s="68"/>
      <c r="C73" s="336"/>
      <c r="D73" s="337"/>
      <c r="E73" s="337"/>
      <c r="F73" s="68"/>
      <c r="G73" s="68"/>
      <c r="H73" s="68"/>
      <c r="I73" s="68"/>
      <c r="J73" s="68"/>
      <c r="K73" s="68"/>
      <c r="L73" s="68"/>
      <c r="M73" s="68"/>
      <c r="N73" s="68"/>
      <c r="O73" s="68"/>
      <c r="P73" s="68"/>
      <c r="Q73" s="68"/>
      <c r="R73" s="68"/>
      <c r="S73" s="68"/>
    </row>
    <row r="74" spans="1:19" ht="14" x14ac:dyDescent="0.3">
      <c r="A74" s="103"/>
      <c r="B74" s="68"/>
      <c r="C74" s="336"/>
      <c r="D74" s="337"/>
      <c r="E74" s="337"/>
      <c r="F74" s="68"/>
      <c r="G74" s="68"/>
      <c r="H74" s="68"/>
      <c r="I74" s="68"/>
      <c r="J74" s="68"/>
      <c r="K74" s="68"/>
      <c r="L74" s="68"/>
      <c r="M74" s="68"/>
      <c r="N74" s="68"/>
      <c r="O74" s="68"/>
      <c r="P74" s="68"/>
      <c r="Q74" s="68"/>
      <c r="R74" s="68"/>
      <c r="S74" s="68"/>
    </row>
    <row r="75" spans="1:19" ht="14" x14ac:dyDescent="0.3">
      <c r="A75" s="103"/>
      <c r="B75" s="68"/>
      <c r="C75" s="336"/>
      <c r="D75" s="337"/>
      <c r="E75" s="337"/>
      <c r="F75" s="68"/>
      <c r="G75" s="68"/>
      <c r="H75" s="68"/>
      <c r="I75" s="68"/>
      <c r="J75" s="68"/>
      <c r="K75" s="68"/>
      <c r="L75" s="68"/>
      <c r="M75" s="68"/>
      <c r="N75" s="68"/>
      <c r="O75" s="68"/>
      <c r="P75" s="68"/>
      <c r="Q75" s="68"/>
      <c r="R75" s="68"/>
      <c r="S75" s="68"/>
    </row>
    <row r="76" spans="1:19" ht="14" x14ac:dyDescent="0.3">
      <c r="A76" s="103"/>
      <c r="B76" s="68"/>
      <c r="C76" s="358"/>
      <c r="D76" s="358"/>
      <c r="E76" s="358"/>
      <c r="F76" s="68"/>
      <c r="G76" s="68"/>
      <c r="H76" s="68"/>
      <c r="I76" s="68"/>
      <c r="J76" s="68"/>
      <c r="K76" s="68"/>
      <c r="L76" s="68"/>
      <c r="M76" s="68"/>
      <c r="N76" s="68"/>
      <c r="O76" s="68"/>
      <c r="P76" s="68"/>
      <c r="Q76" s="68"/>
      <c r="R76" s="68"/>
      <c r="S76" s="68"/>
    </row>
    <row r="77" spans="1:19" ht="14" x14ac:dyDescent="0.3">
      <c r="A77" s="103"/>
      <c r="B77" s="68"/>
      <c r="C77" s="358"/>
      <c r="D77" s="358"/>
      <c r="E77" s="358"/>
      <c r="F77" s="68"/>
      <c r="G77" s="68"/>
      <c r="H77" s="68"/>
      <c r="I77" s="68"/>
      <c r="J77" s="68"/>
      <c r="K77" s="68"/>
      <c r="L77" s="68"/>
      <c r="M77" s="68"/>
      <c r="N77" s="68"/>
      <c r="O77" s="68"/>
      <c r="P77" s="68"/>
      <c r="Q77" s="68"/>
      <c r="R77" s="68"/>
      <c r="S77" s="68"/>
    </row>
    <row r="78" spans="1:19" ht="14" x14ac:dyDescent="0.3">
      <c r="A78" s="103"/>
      <c r="B78" s="68"/>
      <c r="C78" s="358"/>
      <c r="D78" s="358"/>
      <c r="E78" s="358"/>
      <c r="F78" s="68"/>
      <c r="G78" s="68"/>
      <c r="H78" s="68"/>
      <c r="I78" s="68"/>
      <c r="J78" s="68"/>
      <c r="K78" s="68"/>
      <c r="L78" s="68"/>
      <c r="M78" s="68"/>
      <c r="N78" s="68"/>
      <c r="O78" s="68"/>
      <c r="P78" s="68"/>
      <c r="Q78" s="68"/>
      <c r="R78" s="68"/>
      <c r="S78" s="68"/>
    </row>
    <row r="79" spans="1:19" ht="14" x14ac:dyDescent="0.3">
      <c r="A79" s="103"/>
      <c r="B79" s="68"/>
      <c r="C79" s="358"/>
      <c r="D79" s="358"/>
      <c r="E79" s="358"/>
      <c r="F79" s="68"/>
      <c r="G79" s="68"/>
      <c r="H79" s="68"/>
      <c r="I79" s="68"/>
      <c r="J79" s="68"/>
      <c r="K79" s="68"/>
      <c r="L79" s="68"/>
      <c r="M79" s="68"/>
      <c r="N79" s="68"/>
      <c r="O79" s="68"/>
      <c r="P79" s="68"/>
      <c r="Q79" s="68"/>
      <c r="R79" s="68"/>
      <c r="S79" s="68"/>
    </row>
    <row r="80" spans="1:19" ht="14" hidden="1" x14ac:dyDescent="0.3">
      <c r="A80" s="103"/>
      <c r="B80" s="68"/>
      <c r="C80" s="358"/>
      <c r="D80" s="358"/>
      <c r="E80" s="358"/>
      <c r="F80" s="68"/>
      <c r="G80" s="68"/>
      <c r="H80" s="68"/>
      <c r="I80" s="68"/>
      <c r="J80" s="68"/>
      <c r="K80" s="68"/>
      <c r="L80" s="68"/>
      <c r="M80" s="68"/>
      <c r="N80" s="68"/>
      <c r="O80" s="68"/>
      <c r="P80" s="68"/>
      <c r="Q80" s="68"/>
      <c r="R80" s="68"/>
      <c r="S80" s="68"/>
    </row>
    <row r="81" spans="1:19" ht="14" hidden="1" x14ac:dyDescent="0.3">
      <c r="A81" s="103"/>
      <c r="B81" s="68"/>
      <c r="C81" s="358"/>
      <c r="D81" s="358"/>
      <c r="E81" s="358"/>
      <c r="F81" s="68"/>
      <c r="G81" s="68"/>
      <c r="H81" s="68"/>
      <c r="I81" s="68"/>
      <c r="J81" s="68"/>
      <c r="K81" s="68"/>
      <c r="L81" s="68"/>
      <c r="M81" s="68"/>
      <c r="N81" s="68"/>
      <c r="O81" s="68"/>
      <c r="P81" s="68"/>
      <c r="Q81" s="68"/>
      <c r="R81" s="68"/>
      <c r="S81" s="68"/>
    </row>
    <row r="82" spans="1:19" ht="14" hidden="1" x14ac:dyDescent="0.3">
      <c r="A82" s="103"/>
      <c r="B82" s="68"/>
      <c r="C82" s="68"/>
      <c r="D82" s="68"/>
      <c r="E82" s="68"/>
      <c r="F82" s="68"/>
      <c r="G82" s="68"/>
      <c r="H82" s="68"/>
      <c r="I82" s="68"/>
      <c r="J82" s="68"/>
      <c r="K82" s="68"/>
      <c r="L82" s="68"/>
      <c r="M82" s="68"/>
      <c r="N82" s="68"/>
      <c r="O82" s="68"/>
      <c r="P82" s="68"/>
      <c r="Q82" s="68"/>
      <c r="R82" s="68"/>
      <c r="S82" s="68"/>
    </row>
    <row r="83" spans="1:19" ht="14" hidden="1" x14ac:dyDescent="0.3">
      <c r="A83" s="103"/>
      <c r="B83" s="68"/>
      <c r="C83" s="68"/>
      <c r="D83" s="68"/>
      <c r="E83" s="68"/>
      <c r="F83" s="68"/>
      <c r="G83" s="68"/>
      <c r="H83" s="68"/>
      <c r="I83" s="68"/>
      <c r="J83" s="68"/>
      <c r="K83" s="68"/>
      <c r="L83" s="68"/>
      <c r="M83" s="68"/>
      <c r="N83" s="68"/>
      <c r="O83" s="68"/>
      <c r="P83" s="68"/>
      <c r="Q83" s="68"/>
      <c r="R83" s="68"/>
      <c r="S83" s="68"/>
    </row>
    <row r="84" spans="1:19" ht="14" hidden="1" x14ac:dyDescent="0.3">
      <c r="A84" s="103"/>
      <c r="B84" s="68"/>
      <c r="C84" s="68"/>
      <c r="D84" s="68"/>
      <c r="E84" s="68"/>
      <c r="F84" s="68"/>
      <c r="G84" s="68"/>
      <c r="H84" s="68"/>
      <c r="I84" s="68"/>
      <c r="J84" s="68"/>
      <c r="K84" s="68"/>
      <c r="L84" s="68"/>
      <c r="M84" s="68"/>
      <c r="N84" s="68"/>
      <c r="O84" s="68"/>
      <c r="P84" s="68"/>
      <c r="Q84" s="68"/>
      <c r="R84" s="68"/>
      <c r="S84" s="68"/>
    </row>
    <row r="85" spans="1:19" ht="14" hidden="1" x14ac:dyDescent="0.3">
      <c r="A85" s="103"/>
      <c r="B85" s="68"/>
      <c r="C85" s="68"/>
      <c r="D85" s="68"/>
      <c r="E85" s="68"/>
      <c r="F85" s="68"/>
      <c r="G85" s="68"/>
      <c r="H85" s="68"/>
      <c r="I85" s="68"/>
      <c r="J85" s="68"/>
      <c r="K85" s="68"/>
      <c r="L85" s="68"/>
      <c r="M85" s="68"/>
      <c r="N85" s="68"/>
      <c r="O85" s="68"/>
      <c r="P85" s="68"/>
      <c r="Q85" s="68"/>
      <c r="R85" s="68"/>
      <c r="S85" s="68"/>
    </row>
    <row r="86" spans="1:19" ht="14" hidden="1" x14ac:dyDescent="0.3">
      <c r="A86" s="103"/>
      <c r="B86" s="68"/>
      <c r="C86" s="68"/>
      <c r="D86" s="68"/>
      <c r="E86" s="68"/>
      <c r="F86" s="68"/>
      <c r="G86" s="68"/>
      <c r="H86" s="68"/>
      <c r="I86" s="68"/>
      <c r="J86" s="68"/>
      <c r="K86" s="68"/>
      <c r="L86" s="68"/>
      <c r="M86" s="68"/>
      <c r="N86" s="68"/>
      <c r="O86" s="68"/>
      <c r="P86" s="68"/>
      <c r="Q86" s="68"/>
      <c r="R86" s="68"/>
      <c r="S86" s="68"/>
    </row>
    <row r="87" spans="1:19" ht="14" hidden="1" x14ac:dyDescent="0.3">
      <c r="A87" s="103"/>
      <c r="B87" s="68"/>
      <c r="C87" s="68"/>
      <c r="D87" s="68"/>
      <c r="E87" s="68"/>
      <c r="F87" s="68"/>
      <c r="G87" s="68"/>
      <c r="H87" s="68"/>
      <c r="I87" s="68"/>
      <c r="J87" s="68"/>
      <c r="K87" s="68"/>
      <c r="L87" s="68"/>
      <c r="M87" s="68"/>
      <c r="N87" s="68"/>
      <c r="O87" s="68"/>
      <c r="P87" s="68"/>
      <c r="Q87" s="68"/>
      <c r="R87" s="68"/>
      <c r="S87" s="68"/>
    </row>
    <row r="88" spans="1:19" ht="14" hidden="1" x14ac:dyDescent="0.3">
      <c r="A88" s="103"/>
      <c r="B88" s="68"/>
      <c r="C88" s="68"/>
      <c r="D88" s="68"/>
      <c r="E88" s="68"/>
      <c r="F88" s="68"/>
      <c r="G88" s="68"/>
      <c r="H88" s="68"/>
      <c r="I88" s="68"/>
      <c r="J88" s="68"/>
      <c r="K88" s="68"/>
      <c r="L88" s="68"/>
      <c r="M88" s="68"/>
      <c r="N88" s="68"/>
      <c r="O88" s="68"/>
      <c r="P88" s="68"/>
      <c r="Q88" s="68"/>
      <c r="R88" s="68"/>
      <c r="S88" s="68"/>
    </row>
    <row r="89" spans="1:19" ht="14" hidden="1" x14ac:dyDescent="0.3">
      <c r="A89" s="103"/>
      <c r="B89" s="68"/>
      <c r="C89" s="68"/>
      <c r="D89" s="68"/>
      <c r="E89" s="68"/>
      <c r="F89" s="68"/>
      <c r="G89" s="68"/>
      <c r="H89" s="68"/>
      <c r="I89" s="68"/>
      <c r="J89" s="68"/>
      <c r="K89" s="68"/>
      <c r="L89" s="68"/>
      <c r="M89" s="68"/>
      <c r="N89" s="68"/>
      <c r="O89" s="68"/>
      <c r="P89" s="68"/>
      <c r="Q89" s="68"/>
      <c r="R89" s="68"/>
      <c r="S89" s="68"/>
    </row>
    <row r="90" spans="1:19" ht="14" hidden="1" x14ac:dyDescent="0.3">
      <c r="A90" s="103"/>
      <c r="B90" s="68"/>
      <c r="C90" s="68"/>
      <c r="D90" s="68"/>
      <c r="E90" s="68"/>
      <c r="F90" s="68"/>
      <c r="G90" s="68"/>
      <c r="H90" s="68"/>
      <c r="I90" s="68"/>
      <c r="J90" s="68"/>
      <c r="K90" s="68"/>
      <c r="L90" s="68"/>
      <c r="M90" s="68"/>
      <c r="N90" s="68"/>
      <c r="O90" s="68"/>
      <c r="P90" s="68"/>
      <c r="Q90" s="68"/>
      <c r="R90" s="68"/>
      <c r="S90" s="68"/>
    </row>
    <row r="91" spans="1:19" ht="14" hidden="1" x14ac:dyDescent="0.3">
      <c r="A91" s="103"/>
      <c r="B91" s="68"/>
      <c r="C91" s="68"/>
      <c r="D91" s="68"/>
      <c r="E91" s="68"/>
      <c r="F91" s="68"/>
      <c r="G91" s="68"/>
      <c r="H91" s="68"/>
      <c r="I91" s="68"/>
      <c r="J91" s="68"/>
      <c r="K91" s="68"/>
      <c r="L91" s="68"/>
      <c r="M91" s="68"/>
      <c r="N91" s="68"/>
      <c r="O91" s="68"/>
      <c r="P91" s="68"/>
      <c r="Q91" s="68"/>
      <c r="R91" s="68"/>
      <c r="S91" s="68"/>
    </row>
    <row r="92" spans="1:19" ht="14" hidden="1" x14ac:dyDescent="0.3">
      <c r="A92" s="103"/>
      <c r="B92" s="68"/>
      <c r="C92" s="68"/>
      <c r="D92" s="68"/>
      <c r="E92" s="68"/>
      <c r="F92" s="68"/>
      <c r="G92" s="68"/>
      <c r="H92" s="68"/>
      <c r="I92" s="68"/>
      <c r="J92" s="68"/>
      <c r="K92" s="68"/>
      <c r="L92" s="68"/>
      <c r="M92" s="68"/>
      <c r="N92" s="68"/>
      <c r="O92" s="68"/>
      <c r="P92" s="68"/>
      <c r="Q92" s="68"/>
      <c r="R92" s="68"/>
      <c r="S92" s="68"/>
    </row>
    <row r="93" spans="1:19" ht="14" hidden="1" x14ac:dyDescent="0.3">
      <c r="A93" s="103"/>
      <c r="B93" s="68"/>
      <c r="C93" s="68"/>
      <c r="D93" s="68"/>
      <c r="E93" s="68"/>
      <c r="F93" s="68"/>
      <c r="G93" s="68"/>
      <c r="H93" s="68"/>
      <c r="I93" s="68"/>
      <c r="J93" s="68"/>
      <c r="K93" s="68"/>
      <c r="L93" s="68"/>
      <c r="M93" s="68"/>
      <c r="N93" s="68"/>
      <c r="O93" s="68"/>
      <c r="P93" s="68"/>
      <c r="Q93" s="68"/>
      <c r="R93" s="68"/>
      <c r="S93" s="68"/>
    </row>
    <row r="94" spans="1:19" ht="14" hidden="1" x14ac:dyDescent="0.3">
      <c r="A94" s="103"/>
      <c r="B94" s="68"/>
      <c r="C94" s="68"/>
      <c r="D94" s="68"/>
      <c r="E94" s="68"/>
      <c r="F94" s="68"/>
      <c r="G94" s="68"/>
      <c r="H94" s="68"/>
      <c r="I94" s="68"/>
      <c r="J94" s="68"/>
      <c r="K94" s="68"/>
      <c r="L94" s="68"/>
      <c r="M94" s="68"/>
      <c r="N94" s="68"/>
      <c r="O94" s="68"/>
      <c r="P94" s="68"/>
      <c r="Q94" s="68"/>
      <c r="R94" s="68"/>
      <c r="S94" s="68"/>
    </row>
    <row r="95" spans="1:19" ht="14" hidden="1" x14ac:dyDescent="0.3">
      <c r="A95" s="103"/>
      <c r="B95" s="68"/>
      <c r="C95" s="68"/>
      <c r="D95" s="68"/>
      <c r="E95" s="68"/>
      <c r="F95" s="68"/>
      <c r="G95" s="68"/>
      <c r="H95" s="68"/>
      <c r="I95" s="68"/>
      <c r="J95" s="68"/>
      <c r="K95" s="68"/>
      <c r="L95" s="68"/>
      <c r="M95" s="68"/>
      <c r="N95" s="68"/>
      <c r="O95" s="68"/>
      <c r="P95" s="68"/>
      <c r="Q95" s="68"/>
      <c r="R95" s="68"/>
      <c r="S95" s="68"/>
    </row>
    <row r="96" spans="1:19" ht="14" hidden="1" x14ac:dyDescent="0.3">
      <c r="A96" s="103"/>
      <c r="B96" s="68"/>
      <c r="C96" s="68"/>
      <c r="D96" s="68"/>
      <c r="E96" s="68"/>
      <c r="F96" s="68"/>
      <c r="G96" s="68"/>
      <c r="H96" s="68"/>
      <c r="I96" s="68"/>
      <c r="J96" s="68"/>
      <c r="K96" s="68"/>
      <c r="L96" s="68"/>
      <c r="M96" s="68"/>
      <c r="N96" s="68"/>
      <c r="O96" s="68"/>
      <c r="P96" s="68"/>
      <c r="Q96" s="68"/>
      <c r="R96" s="68"/>
      <c r="S96" s="68"/>
    </row>
    <row r="97" spans="1:19" ht="14" hidden="1" x14ac:dyDescent="0.3">
      <c r="A97" s="103"/>
      <c r="B97" s="68"/>
      <c r="C97" s="68"/>
      <c r="D97" s="68"/>
      <c r="E97" s="68"/>
      <c r="F97" s="68"/>
      <c r="G97" s="68"/>
      <c r="H97" s="68"/>
      <c r="I97" s="68"/>
      <c r="J97" s="68"/>
      <c r="K97" s="68"/>
      <c r="L97" s="68"/>
      <c r="M97" s="68"/>
      <c r="N97" s="68"/>
      <c r="O97" s="68"/>
      <c r="P97" s="68"/>
      <c r="Q97" s="68"/>
      <c r="R97" s="68"/>
      <c r="S97" s="68"/>
    </row>
    <row r="98" spans="1:19" ht="14" hidden="1" x14ac:dyDescent="0.3">
      <c r="A98" s="103"/>
      <c r="B98" s="68"/>
      <c r="C98" s="68"/>
      <c r="D98" s="68"/>
      <c r="E98" s="68"/>
      <c r="F98" s="68"/>
      <c r="G98" s="68"/>
      <c r="H98" s="68"/>
      <c r="I98" s="68"/>
      <c r="J98" s="68"/>
      <c r="K98" s="68"/>
      <c r="L98" s="68"/>
      <c r="M98" s="68"/>
      <c r="N98" s="68"/>
      <c r="O98" s="68"/>
      <c r="P98" s="68"/>
      <c r="Q98" s="68"/>
      <c r="R98" s="68"/>
      <c r="S98" s="68"/>
    </row>
    <row r="99" spans="1:19" ht="14" hidden="1" x14ac:dyDescent="0.3">
      <c r="A99" s="103"/>
      <c r="B99" s="68"/>
      <c r="C99" s="68"/>
      <c r="D99" s="68"/>
      <c r="E99" s="68"/>
      <c r="F99" s="68"/>
      <c r="G99" s="68"/>
      <c r="H99" s="68"/>
      <c r="I99" s="68"/>
      <c r="J99" s="68"/>
      <c r="K99" s="68"/>
      <c r="L99" s="68"/>
      <c r="M99" s="68"/>
      <c r="N99" s="68"/>
      <c r="O99" s="68"/>
      <c r="P99" s="68"/>
      <c r="Q99" s="68"/>
      <c r="R99" s="68"/>
      <c r="S99" s="68"/>
    </row>
    <row r="100" spans="1:19" ht="14" hidden="1" x14ac:dyDescent="0.3">
      <c r="A100" s="103"/>
      <c r="B100" s="68"/>
      <c r="C100" s="68"/>
      <c r="D100" s="68"/>
      <c r="E100" s="68"/>
      <c r="F100" s="68"/>
      <c r="G100" s="68"/>
      <c r="H100" s="68"/>
      <c r="I100" s="68"/>
      <c r="J100" s="68"/>
      <c r="K100" s="68"/>
      <c r="L100" s="68"/>
      <c r="M100" s="68"/>
      <c r="N100" s="68"/>
      <c r="O100" s="68"/>
      <c r="P100" s="68"/>
      <c r="Q100" s="68"/>
      <c r="R100" s="68"/>
      <c r="S100" s="68"/>
    </row>
    <row r="101" spans="1:19" ht="14" hidden="1" x14ac:dyDescent="0.3">
      <c r="A101" s="103"/>
      <c r="B101" s="68"/>
      <c r="C101" s="68"/>
      <c r="D101" s="68"/>
      <c r="E101" s="68"/>
      <c r="F101" s="68"/>
      <c r="G101" s="68"/>
      <c r="H101" s="68"/>
      <c r="I101" s="68"/>
      <c r="J101" s="68"/>
      <c r="K101" s="68"/>
      <c r="L101" s="68"/>
      <c r="M101" s="68"/>
      <c r="N101" s="68"/>
      <c r="O101" s="68"/>
      <c r="P101" s="68"/>
      <c r="Q101" s="68"/>
      <c r="R101" s="68"/>
      <c r="S101" s="68"/>
    </row>
    <row r="102" spans="1:19" ht="14" hidden="1" x14ac:dyDescent="0.3">
      <c r="A102" s="103"/>
      <c r="B102" s="68"/>
      <c r="C102" s="68"/>
      <c r="D102" s="68"/>
      <c r="E102" s="68"/>
      <c r="F102" s="68"/>
      <c r="G102" s="68"/>
      <c r="H102" s="68"/>
      <c r="I102" s="68"/>
      <c r="J102" s="68"/>
      <c r="K102" s="68"/>
      <c r="L102" s="68"/>
      <c r="M102" s="68"/>
      <c r="N102" s="68"/>
      <c r="O102" s="68"/>
      <c r="P102" s="68"/>
      <c r="Q102" s="68"/>
      <c r="R102" s="68"/>
      <c r="S102" s="68"/>
    </row>
    <row r="103" spans="1:19" ht="14" hidden="1" x14ac:dyDescent="0.3">
      <c r="A103" s="103"/>
      <c r="B103" s="68"/>
      <c r="C103" s="68"/>
      <c r="D103" s="68"/>
      <c r="E103" s="68"/>
      <c r="F103" s="68"/>
      <c r="G103" s="68"/>
      <c r="H103" s="68"/>
      <c r="I103" s="68"/>
      <c r="J103" s="68"/>
      <c r="K103" s="68"/>
      <c r="L103" s="68"/>
      <c r="M103" s="68"/>
      <c r="N103" s="68"/>
      <c r="O103" s="68"/>
      <c r="P103" s="68"/>
      <c r="Q103" s="68"/>
      <c r="R103" s="68"/>
      <c r="S103" s="68"/>
    </row>
    <row r="104" spans="1:19" ht="14" hidden="1" x14ac:dyDescent="0.3">
      <c r="A104" s="103"/>
      <c r="B104" s="68"/>
      <c r="C104" s="68"/>
      <c r="D104" s="68"/>
      <c r="E104" s="68"/>
      <c r="F104" s="68"/>
      <c r="G104" s="68"/>
      <c r="H104" s="68"/>
      <c r="I104" s="68"/>
      <c r="J104" s="68"/>
      <c r="K104" s="68"/>
      <c r="L104" s="68"/>
      <c r="M104" s="68"/>
      <c r="N104" s="68"/>
      <c r="O104" s="68"/>
      <c r="P104" s="68"/>
      <c r="Q104" s="68"/>
      <c r="R104" s="68"/>
      <c r="S104" s="68"/>
    </row>
    <row r="105" spans="1:19" ht="14" hidden="1" x14ac:dyDescent="0.3">
      <c r="A105" s="103"/>
      <c r="B105" s="68"/>
      <c r="C105" s="68"/>
      <c r="D105" s="68"/>
      <c r="E105" s="68"/>
      <c r="F105" s="68"/>
      <c r="G105" s="68"/>
      <c r="H105" s="68"/>
      <c r="I105" s="68"/>
      <c r="J105" s="68"/>
      <c r="K105" s="68"/>
      <c r="L105" s="68"/>
      <c r="M105" s="68"/>
      <c r="N105" s="68"/>
      <c r="O105" s="68"/>
      <c r="P105" s="68"/>
      <c r="Q105" s="68"/>
      <c r="R105" s="68"/>
      <c r="S105" s="68"/>
    </row>
    <row r="106" spans="1:19" ht="14" hidden="1" x14ac:dyDescent="0.3">
      <c r="A106" s="103"/>
      <c r="B106" s="68"/>
      <c r="C106" s="68"/>
      <c r="D106" s="68"/>
      <c r="E106" s="68"/>
      <c r="F106" s="68"/>
      <c r="G106" s="68"/>
      <c r="H106" s="68"/>
      <c r="I106" s="68"/>
      <c r="J106" s="68"/>
      <c r="K106" s="68"/>
      <c r="L106" s="68"/>
      <c r="M106" s="68"/>
      <c r="N106" s="68"/>
      <c r="O106" s="68"/>
      <c r="P106" s="68"/>
      <c r="Q106" s="68"/>
      <c r="R106" s="68"/>
      <c r="S106" s="68"/>
    </row>
    <row r="107" spans="1:19" ht="14" hidden="1" x14ac:dyDescent="0.3">
      <c r="A107" s="103"/>
      <c r="B107" s="68"/>
      <c r="C107" s="68"/>
      <c r="D107" s="68"/>
      <c r="E107" s="68"/>
      <c r="F107" s="68"/>
      <c r="G107" s="68"/>
      <c r="H107" s="68"/>
      <c r="I107" s="68"/>
      <c r="J107" s="68"/>
      <c r="K107" s="68"/>
      <c r="L107" s="68"/>
      <c r="M107" s="68"/>
      <c r="N107" s="68"/>
      <c r="O107" s="68"/>
      <c r="P107" s="68"/>
      <c r="Q107" s="68"/>
      <c r="R107" s="68"/>
      <c r="S107" s="68"/>
    </row>
    <row r="108" spans="1:19" ht="14" hidden="1" x14ac:dyDescent="0.3">
      <c r="A108" s="103"/>
      <c r="B108" s="68"/>
      <c r="C108" s="68"/>
      <c r="D108" s="68"/>
      <c r="E108" s="68"/>
      <c r="F108" s="68"/>
      <c r="G108" s="68"/>
      <c r="H108" s="68"/>
      <c r="I108" s="68"/>
      <c r="J108" s="68"/>
      <c r="K108" s="68"/>
      <c r="L108" s="68"/>
      <c r="M108" s="68"/>
      <c r="N108" s="68"/>
      <c r="O108" s="68"/>
      <c r="P108" s="68"/>
      <c r="Q108" s="68"/>
      <c r="R108" s="68"/>
      <c r="S108" s="68"/>
    </row>
    <row r="109" spans="1:19" ht="14" hidden="1" x14ac:dyDescent="0.3">
      <c r="A109" s="103"/>
      <c r="B109" s="68"/>
      <c r="C109" s="68"/>
      <c r="D109" s="68"/>
      <c r="E109" s="68"/>
      <c r="F109" s="68"/>
      <c r="G109" s="68"/>
      <c r="H109" s="68"/>
      <c r="I109" s="68"/>
      <c r="J109" s="68"/>
      <c r="K109" s="68"/>
      <c r="L109" s="68"/>
      <c r="M109" s="68"/>
      <c r="N109" s="68"/>
      <c r="O109" s="68"/>
      <c r="P109" s="68"/>
      <c r="Q109" s="68"/>
      <c r="R109" s="68"/>
      <c r="S109" s="68"/>
    </row>
    <row r="110" spans="1:19" ht="14" hidden="1" x14ac:dyDescent="0.3">
      <c r="A110" s="103"/>
      <c r="B110" s="68"/>
      <c r="C110" s="68"/>
      <c r="D110" s="68"/>
      <c r="E110" s="68"/>
      <c r="F110" s="68"/>
      <c r="G110" s="68"/>
      <c r="H110" s="68"/>
      <c r="I110" s="68"/>
      <c r="J110" s="68"/>
      <c r="K110" s="68"/>
      <c r="L110" s="68"/>
      <c r="M110" s="68"/>
      <c r="N110" s="68"/>
      <c r="O110" s="68"/>
      <c r="P110" s="68"/>
      <c r="Q110" s="68"/>
      <c r="R110" s="68"/>
      <c r="S110" s="68"/>
    </row>
    <row r="111" spans="1:19" ht="14" hidden="1" x14ac:dyDescent="0.3">
      <c r="A111" s="103"/>
      <c r="B111" s="68"/>
      <c r="C111" s="68"/>
      <c r="D111" s="68"/>
      <c r="E111" s="68"/>
      <c r="F111" s="68"/>
      <c r="G111" s="68"/>
      <c r="H111" s="68"/>
      <c r="I111" s="68"/>
      <c r="J111" s="68"/>
      <c r="K111" s="68"/>
      <c r="L111" s="68"/>
      <c r="M111" s="68"/>
      <c r="N111" s="68"/>
      <c r="O111" s="68"/>
      <c r="P111" s="68"/>
      <c r="Q111" s="68"/>
      <c r="R111" s="68"/>
      <c r="S111" s="68"/>
    </row>
    <row r="112" spans="1:19" ht="14" hidden="1" x14ac:dyDescent="0.3">
      <c r="A112" s="103"/>
      <c r="B112" s="68"/>
      <c r="C112" s="68"/>
      <c r="D112" s="68"/>
      <c r="E112" s="68"/>
      <c r="F112" s="68"/>
      <c r="G112" s="68"/>
      <c r="H112" s="68"/>
      <c r="I112" s="68"/>
      <c r="J112" s="68"/>
      <c r="K112" s="68"/>
      <c r="L112" s="68"/>
      <c r="M112" s="68"/>
      <c r="N112" s="68"/>
      <c r="O112" s="68"/>
      <c r="P112" s="68"/>
      <c r="Q112" s="68"/>
      <c r="R112" s="68"/>
      <c r="S112" s="68"/>
    </row>
    <row r="113" spans="1:19" ht="14" hidden="1" x14ac:dyDescent="0.3">
      <c r="A113" s="103"/>
      <c r="B113" s="68"/>
      <c r="C113" s="68"/>
      <c r="D113" s="68"/>
      <c r="E113" s="68"/>
      <c r="F113" s="68"/>
      <c r="G113" s="68"/>
      <c r="H113" s="68"/>
      <c r="I113" s="68"/>
      <c r="J113" s="68"/>
      <c r="K113" s="68"/>
      <c r="L113" s="68"/>
      <c r="M113" s="68"/>
      <c r="N113" s="68"/>
      <c r="O113" s="68"/>
      <c r="P113" s="68"/>
      <c r="Q113" s="68"/>
      <c r="R113" s="68"/>
      <c r="S113" s="68"/>
    </row>
    <row r="114" spans="1:19" ht="14" hidden="1" x14ac:dyDescent="0.3">
      <c r="A114" s="103"/>
      <c r="B114" s="68"/>
      <c r="C114" s="68"/>
      <c r="D114" s="68"/>
      <c r="E114" s="68"/>
      <c r="F114" s="68"/>
      <c r="G114" s="68"/>
      <c r="H114" s="68"/>
      <c r="I114" s="68"/>
      <c r="J114" s="68"/>
      <c r="K114" s="68"/>
      <c r="L114" s="68"/>
      <c r="M114" s="68"/>
      <c r="N114" s="68"/>
      <c r="O114" s="68"/>
      <c r="P114" s="68"/>
      <c r="Q114" s="68"/>
      <c r="R114" s="68"/>
      <c r="S114" s="68"/>
    </row>
    <row r="115" spans="1:19" ht="14" hidden="1" x14ac:dyDescent="0.3">
      <c r="A115" s="103"/>
      <c r="B115" s="68"/>
      <c r="C115" s="68"/>
      <c r="D115" s="68"/>
      <c r="E115" s="68"/>
      <c r="F115" s="68"/>
      <c r="G115" s="68"/>
      <c r="H115" s="68"/>
      <c r="I115" s="68"/>
      <c r="J115" s="68"/>
      <c r="K115" s="68"/>
      <c r="L115" s="68"/>
      <c r="M115" s="68"/>
      <c r="N115" s="68"/>
      <c r="O115" s="68"/>
      <c r="P115" s="68"/>
      <c r="Q115" s="68"/>
      <c r="R115" s="68"/>
      <c r="S115" s="68"/>
    </row>
    <row r="116" spans="1:19" ht="14" hidden="1" x14ac:dyDescent="0.3">
      <c r="A116" s="103"/>
      <c r="B116" s="68"/>
      <c r="C116" s="68"/>
      <c r="D116" s="68"/>
      <c r="E116" s="68"/>
      <c r="F116" s="68"/>
      <c r="G116" s="68"/>
      <c r="H116" s="68"/>
      <c r="I116" s="68"/>
      <c r="J116" s="68"/>
      <c r="K116" s="68"/>
      <c r="L116" s="68"/>
      <c r="M116" s="68"/>
      <c r="N116" s="68"/>
      <c r="O116" s="68"/>
      <c r="P116" s="68"/>
      <c r="Q116" s="68"/>
      <c r="R116" s="68"/>
      <c r="S116" s="68"/>
    </row>
    <row r="117" spans="1:19" ht="14" hidden="1" x14ac:dyDescent="0.3">
      <c r="A117" s="103"/>
      <c r="B117" s="68"/>
      <c r="C117" s="68"/>
      <c r="D117" s="68"/>
      <c r="E117" s="68"/>
      <c r="F117" s="68"/>
      <c r="G117" s="68"/>
      <c r="H117" s="68"/>
      <c r="I117" s="68"/>
      <c r="J117" s="68"/>
      <c r="K117" s="68"/>
      <c r="L117" s="68"/>
      <c r="M117" s="68"/>
      <c r="N117" s="68"/>
      <c r="O117" s="68"/>
      <c r="P117" s="68"/>
      <c r="Q117" s="68"/>
      <c r="R117" s="68"/>
      <c r="S117" s="68"/>
    </row>
    <row r="118" spans="1:19" ht="14" hidden="1" x14ac:dyDescent="0.3">
      <c r="A118" s="103"/>
      <c r="B118" s="68"/>
      <c r="C118" s="68"/>
      <c r="D118" s="68"/>
      <c r="E118" s="68"/>
      <c r="F118" s="68"/>
      <c r="G118" s="68"/>
      <c r="H118" s="68"/>
      <c r="I118" s="68"/>
      <c r="J118" s="68"/>
      <c r="K118" s="68"/>
      <c r="L118" s="68"/>
      <c r="M118" s="68"/>
      <c r="N118" s="68"/>
      <c r="O118" s="68"/>
      <c r="P118" s="68"/>
      <c r="Q118" s="68"/>
      <c r="R118" s="68"/>
      <c r="S118" s="68"/>
    </row>
    <row r="119" spans="1:19" ht="14" hidden="1" x14ac:dyDescent="0.3">
      <c r="A119" s="103"/>
      <c r="B119" s="68"/>
      <c r="C119" s="68"/>
      <c r="D119" s="68"/>
      <c r="E119" s="68"/>
      <c r="F119" s="68"/>
      <c r="G119" s="68"/>
      <c r="H119" s="68"/>
      <c r="I119" s="68"/>
      <c r="J119" s="68"/>
      <c r="K119" s="68"/>
      <c r="L119" s="68"/>
      <c r="M119" s="68"/>
      <c r="N119" s="68"/>
      <c r="O119" s="68"/>
      <c r="P119" s="68"/>
      <c r="Q119" s="68"/>
      <c r="R119" s="68"/>
      <c r="S119" s="68"/>
    </row>
    <row r="120" spans="1:19" ht="14" hidden="1" x14ac:dyDescent="0.3">
      <c r="A120" s="103"/>
      <c r="B120" s="68"/>
      <c r="C120" s="68"/>
      <c r="D120" s="68"/>
      <c r="E120" s="68"/>
      <c r="F120" s="68"/>
      <c r="G120" s="68"/>
      <c r="H120" s="68"/>
      <c r="I120" s="68"/>
      <c r="J120" s="68"/>
      <c r="K120" s="68"/>
      <c r="L120" s="68"/>
      <c r="M120" s="68"/>
      <c r="N120" s="68"/>
      <c r="O120" s="68"/>
      <c r="P120" s="68"/>
      <c r="Q120" s="68"/>
      <c r="R120" s="68"/>
      <c r="S120" s="68"/>
    </row>
    <row r="121" spans="1:19" ht="14" hidden="1" x14ac:dyDescent="0.3">
      <c r="A121" s="103"/>
      <c r="B121" s="68"/>
      <c r="C121" s="68"/>
      <c r="D121" s="68"/>
      <c r="E121" s="68"/>
      <c r="F121" s="68"/>
      <c r="G121" s="68"/>
      <c r="H121" s="68"/>
      <c r="I121" s="68"/>
      <c r="J121" s="68"/>
      <c r="K121" s="68"/>
      <c r="L121" s="68"/>
      <c r="M121" s="68"/>
      <c r="N121" s="68"/>
      <c r="O121" s="68"/>
      <c r="P121" s="68"/>
      <c r="Q121" s="68"/>
      <c r="R121" s="68"/>
      <c r="S121" s="68"/>
    </row>
    <row r="122" spans="1:19" ht="14" hidden="1" x14ac:dyDescent="0.3">
      <c r="A122" s="103"/>
      <c r="B122" s="68"/>
      <c r="C122" s="68"/>
      <c r="D122" s="68"/>
      <c r="E122" s="68"/>
      <c r="F122" s="68"/>
      <c r="G122" s="68"/>
      <c r="H122" s="68"/>
      <c r="I122" s="68"/>
      <c r="J122" s="68"/>
      <c r="K122" s="68"/>
      <c r="L122" s="68"/>
      <c r="M122" s="68"/>
      <c r="N122" s="68"/>
      <c r="O122" s="68"/>
      <c r="P122" s="68"/>
      <c r="Q122" s="68"/>
      <c r="R122" s="68"/>
      <c r="S122" s="68"/>
    </row>
    <row r="123" spans="1:19" ht="14" hidden="1" x14ac:dyDescent="0.3">
      <c r="A123" s="103"/>
      <c r="B123" s="68"/>
      <c r="C123" s="68"/>
      <c r="D123" s="68"/>
      <c r="E123" s="68"/>
      <c r="F123" s="68"/>
      <c r="G123" s="68"/>
      <c r="H123" s="68"/>
      <c r="I123" s="68"/>
      <c r="J123" s="68"/>
      <c r="K123" s="68"/>
      <c r="L123" s="68"/>
      <c r="M123" s="68"/>
      <c r="N123" s="68"/>
      <c r="O123" s="68"/>
      <c r="P123" s="68"/>
      <c r="Q123" s="68"/>
      <c r="R123" s="68"/>
      <c r="S123" s="68"/>
    </row>
    <row r="124" spans="1:19" ht="14" hidden="1" x14ac:dyDescent="0.3">
      <c r="A124" s="103"/>
      <c r="B124" s="68"/>
      <c r="C124" s="68"/>
      <c r="D124" s="68"/>
      <c r="E124" s="68"/>
      <c r="F124" s="68"/>
      <c r="G124" s="68"/>
      <c r="H124" s="68"/>
      <c r="I124" s="68"/>
      <c r="J124" s="68"/>
      <c r="K124" s="68"/>
      <c r="L124" s="68"/>
      <c r="M124" s="68"/>
      <c r="N124" s="68"/>
      <c r="O124" s="68"/>
      <c r="P124" s="68"/>
      <c r="Q124" s="68"/>
      <c r="R124" s="68"/>
      <c r="S124" s="68"/>
    </row>
    <row r="125" spans="1:19" ht="14" hidden="1" x14ac:dyDescent="0.3">
      <c r="A125" s="103"/>
      <c r="B125" s="68"/>
      <c r="C125" s="68"/>
      <c r="D125" s="68"/>
      <c r="E125" s="68"/>
      <c r="F125" s="68"/>
      <c r="G125" s="68"/>
      <c r="H125" s="68"/>
      <c r="I125" s="68"/>
      <c r="J125" s="68"/>
      <c r="K125" s="68"/>
      <c r="L125" s="68"/>
      <c r="M125" s="68"/>
      <c r="N125" s="68"/>
      <c r="O125" s="68"/>
      <c r="P125" s="68"/>
      <c r="Q125" s="68"/>
      <c r="R125" s="68"/>
      <c r="S125" s="68"/>
    </row>
    <row r="126" spans="1:19" ht="14" hidden="1" x14ac:dyDescent="0.3">
      <c r="A126" s="103"/>
      <c r="B126" s="68"/>
      <c r="C126" s="68"/>
      <c r="D126" s="68"/>
      <c r="E126" s="68"/>
      <c r="F126" s="68"/>
      <c r="G126" s="68"/>
      <c r="H126" s="68"/>
      <c r="I126" s="68"/>
      <c r="J126" s="68"/>
      <c r="K126" s="68"/>
      <c r="L126" s="68"/>
      <c r="M126" s="68"/>
      <c r="N126" s="68"/>
      <c r="O126" s="68"/>
      <c r="P126" s="68"/>
      <c r="Q126" s="68"/>
      <c r="R126" s="68"/>
      <c r="S126" s="68"/>
    </row>
    <row r="127" spans="1:19" ht="14" hidden="1" x14ac:dyDescent="0.3">
      <c r="A127" s="103"/>
      <c r="B127" s="68"/>
      <c r="C127" s="68"/>
      <c r="D127" s="68"/>
      <c r="E127" s="68"/>
      <c r="F127" s="68"/>
      <c r="G127" s="68"/>
      <c r="H127" s="68"/>
      <c r="I127" s="68"/>
      <c r="J127" s="68"/>
      <c r="K127" s="68"/>
      <c r="L127" s="68"/>
      <c r="M127" s="68"/>
      <c r="N127" s="68"/>
      <c r="O127" s="68"/>
      <c r="P127" s="68"/>
      <c r="Q127" s="68"/>
      <c r="R127" s="68"/>
      <c r="S127" s="68"/>
    </row>
    <row r="128" spans="1:19" ht="14" hidden="1" x14ac:dyDescent="0.3">
      <c r="A128" s="103"/>
      <c r="B128" s="68"/>
      <c r="C128" s="68"/>
      <c r="D128" s="68"/>
      <c r="E128" s="68"/>
      <c r="F128" s="68"/>
      <c r="G128" s="68"/>
      <c r="H128" s="68"/>
      <c r="I128" s="68"/>
      <c r="J128" s="68"/>
      <c r="K128" s="68"/>
      <c r="L128" s="68"/>
      <c r="M128" s="68"/>
      <c r="N128" s="68"/>
      <c r="O128" s="68"/>
      <c r="P128" s="68"/>
      <c r="Q128" s="68"/>
      <c r="R128" s="68"/>
      <c r="S128" s="68"/>
    </row>
    <row r="129" spans="1:19" ht="14" hidden="1" x14ac:dyDescent="0.3">
      <c r="A129" s="103"/>
      <c r="B129" s="68"/>
      <c r="C129" s="68"/>
      <c r="D129" s="68"/>
      <c r="E129" s="68"/>
      <c r="F129" s="68"/>
      <c r="G129" s="68"/>
      <c r="H129" s="68"/>
      <c r="I129" s="68"/>
      <c r="J129" s="68"/>
      <c r="K129" s="68"/>
      <c r="L129" s="68"/>
      <c r="M129" s="68"/>
      <c r="N129" s="68"/>
      <c r="O129" s="68"/>
      <c r="P129" s="68"/>
      <c r="Q129" s="68"/>
      <c r="R129" s="68"/>
      <c r="S129" s="68"/>
    </row>
    <row r="130" spans="1:19" ht="14" hidden="1" x14ac:dyDescent="0.3">
      <c r="A130" s="103"/>
      <c r="B130" s="68"/>
      <c r="C130" s="68"/>
      <c r="D130" s="68"/>
      <c r="E130" s="68"/>
      <c r="F130" s="68"/>
      <c r="G130" s="68"/>
      <c r="H130" s="68"/>
      <c r="I130" s="68"/>
      <c r="J130" s="68"/>
      <c r="K130" s="68"/>
      <c r="L130" s="68"/>
      <c r="M130" s="68"/>
      <c r="N130" s="68"/>
      <c r="O130" s="68"/>
      <c r="P130" s="68"/>
      <c r="Q130" s="68"/>
      <c r="R130" s="68"/>
      <c r="S130" s="68"/>
    </row>
    <row r="131" spans="1:19" ht="14" hidden="1" x14ac:dyDescent="0.3">
      <c r="A131" s="103"/>
      <c r="B131" s="68"/>
      <c r="C131" s="68"/>
      <c r="D131" s="68"/>
      <c r="E131" s="68"/>
      <c r="F131" s="68"/>
      <c r="G131" s="68"/>
      <c r="H131" s="68"/>
      <c r="I131" s="68"/>
      <c r="J131" s="68"/>
      <c r="K131" s="68"/>
      <c r="L131" s="68"/>
      <c r="M131" s="68"/>
      <c r="N131" s="68"/>
      <c r="O131" s="68"/>
      <c r="P131" s="68"/>
      <c r="Q131" s="68"/>
      <c r="R131" s="68"/>
      <c r="S131" s="68"/>
    </row>
    <row r="132" spans="1:19" ht="14" hidden="1" x14ac:dyDescent="0.3">
      <c r="A132" s="103"/>
      <c r="B132" s="68"/>
      <c r="C132" s="68"/>
      <c r="D132" s="68"/>
      <c r="E132" s="68"/>
      <c r="F132" s="68"/>
      <c r="G132" s="68"/>
      <c r="H132" s="68"/>
      <c r="I132" s="68"/>
      <c r="J132" s="68"/>
      <c r="K132" s="68"/>
      <c r="L132" s="68"/>
      <c r="M132" s="68"/>
      <c r="N132" s="68"/>
      <c r="O132" s="68"/>
      <c r="P132" s="68"/>
      <c r="Q132" s="68"/>
      <c r="R132" s="68"/>
      <c r="S132" s="68"/>
    </row>
    <row r="133" spans="1:19" ht="14" hidden="1" x14ac:dyDescent="0.3">
      <c r="A133" s="103"/>
      <c r="B133" s="68"/>
      <c r="C133" s="68"/>
      <c r="D133" s="68"/>
      <c r="E133" s="68"/>
      <c r="F133" s="68"/>
      <c r="G133" s="68"/>
      <c r="H133" s="68"/>
      <c r="I133" s="68"/>
      <c r="J133" s="68"/>
      <c r="K133" s="68"/>
      <c r="L133" s="68"/>
      <c r="M133" s="68"/>
      <c r="N133" s="68"/>
      <c r="O133" s="68"/>
      <c r="P133" s="68"/>
      <c r="Q133" s="68"/>
      <c r="R133" s="68"/>
      <c r="S133" s="68"/>
    </row>
    <row r="134" spans="1:19" ht="14" hidden="1" x14ac:dyDescent="0.3">
      <c r="A134" s="103"/>
      <c r="B134" s="68"/>
      <c r="C134" s="68"/>
      <c r="D134" s="68"/>
      <c r="E134" s="68"/>
      <c r="F134" s="68"/>
      <c r="G134" s="68"/>
      <c r="H134" s="68"/>
      <c r="I134" s="68"/>
      <c r="J134" s="68"/>
      <c r="K134" s="68"/>
      <c r="L134" s="68"/>
      <c r="M134" s="68"/>
      <c r="N134" s="68"/>
      <c r="O134" s="68"/>
      <c r="P134" s="68"/>
      <c r="Q134" s="68"/>
      <c r="R134" s="68"/>
      <c r="S134" s="68"/>
    </row>
    <row r="135" spans="1:19" ht="14" hidden="1" x14ac:dyDescent="0.3">
      <c r="A135" s="103"/>
      <c r="B135" s="68"/>
      <c r="C135" s="68"/>
      <c r="D135" s="68"/>
      <c r="E135" s="68"/>
      <c r="F135" s="68"/>
      <c r="G135" s="68"/>
      <c r="H135" s="68"/>
      <c r="I135" s="68"/>
      <c r="J135" s="68"/>
      <c r="K135" s="68"/>
      <c r="L135" s="68"/>
      <c r="M135" s="68"/>
      <c r="N135" s="68"/>
      <c r="O135" s="68"/>
      <c r="P135" s="68"/>
      <c r="Q135" s="68"/>
      <c r="R135" s="68"/>
      <c r="S135" s="68"/>
    </row>
    <row r="136" spans="1:19" ht="14" hidden="1" x14ac:dyDescent="0.3">
      <c r="A136" s="103"/>
      <c r="B136" s="68"/>
      <c r="C136" s="68"/>
      <c r="D136" s="68"/>
      <c r="E136" s="68"/>
      <c r="F136" s="68"/>
      <c r="G136" s="68"/>
      <c r="H136" s="68"/>
      <c r="I136" s="68"/>
      <c r="J136" s="68"/>
      <c r="K136" s="68"/>
      <c r="L136" s="68"/>
      <c r="M136" s="68"/>
      <c r="N136" s="68"/>
      <c r="O136" s="68"/>
      <c r="P136" s="68"/>
      <c r="Q136" s="68"/>
      <c r="R136" s="68"/>
      <c r="S136" s="68"/>
    </row>
    <row r="137" spans="1:19" ht="14" hidden="1" x14ac:dyDescent="0.3">
      <c r="A137" s="103"/>
      <c r="B137" s="68"/>
      <c r="C137" s="68"/>
      <c r="D137" s="68"/>
      <c r="E137" s="68"/>
      <c r="F137" s="68"/>
      <c r="G137" s="68"/>
      <c r="H137" s="68"/>
      <c r="I137" s="68"/>
      <c r="J137" s="68"/>
      <c r="K137" s="68"/>
      <c r="L137" s="68"/>
      <c r="M137" s="68"/>
      <c r="N137" s="68"/>
      <c r="O137" s="68"/>
      <c r="P137" s="68"/>
      <c r="Q137" s="68"/>
      <c r="R137" s="68"/>
      <c r="S137" s="68"/>
    </row>
    <row r="138" spans="1:19" ht="14" hidden="1" x14ac:dyDescent="0.3">
      <c r="A138" s="103"/>
      <c r="B138" s="68"/>
      <c r="C138" s="68"/>
      <c r="D138" s="68"/>
      <c r="E138" s="68"/>
      <c r="F138" s="68"/>
      <c r="G138" s="68"/>
      <c r="H138" s="68"/>
      <c r="I138" s="68"/>
      <c r="J138" s="68"/>
      <c r="K138" s="68"/>
      <c r="L138" s="68"/>
      <c r="M138" s="68"/>
      <c r="N138" s="68"/>
      <c r="O138" s="68"/>
      <c r="P138" s="68"/>
      <c r="Q138" s="68"/>
      <c r="R138" s="68"/>
      <c r="S138" s="68"/>
    </row>
    <row r="139" spans="1:19" ht="14" hidden="1" x14ac:dyDescent="0.3">
      <c r="A139" s="103"/>
      <c r="B139" s="68"/>
      <c r="C139" s="68"/>
      <c r="D139" s="68"/>
      <c r="E139" s="68"/>
      <c r="F139" s="68"/>
      <c r="G139" s="68"/>
      <c r="H139" s="68"/>
      <c r="I139" s="68"/>
      <c r="J139" s="68"/>
      <c r="K139" s="68"/>
      <c r="L139" s="68"/>
      <c r="M139" s="68"/>
      <c r="N139" s="68"/>
      <c r="O139" s="68"/>
      <c r="P139" s="68"/>
      <c r="Q139" s="68"/>
      <c r="R139" s="68"/>
      <c r="S139" s="68"/>
    </row>
    <row r="140" spans="1:19" ht="14" hidden="1" x14ac:dyDescent="0.3">
      <c r="A140" s="103"/>
      <c r="B140" s="68"/>
      <c r="C140" s="68"/>
      <c r="D140" s="68"/>
      <c r="E140" s="68"/>
      <c r="F140" s="68"/>
      <c r="G140" s="68"/>
      <c r="H140" s="68"/>
      <c r="I140" s="68"/>
      <c r="J140" s="68"/>
      <c r="K140" s="68"/>
      <c r="L140" s="68"/>
      <c r="M140" s="68"/>
      <c r="N140" s="68"/>
      <c r="O140" s="68"/>
      <c r="P140" s="68"/>
      <c r="Q140" s="68"/>
      <c r="R140" s="68"/>
      <c r="S140" s="68"/>
    </row>
    <row r="141" spans="1:19" ht="14" hidden="1" x14ac:dyDescent="0.3">
      <c r="A141" s="103"/>
      <c r="B141" s="68"/>
      <c r="C141" s="68"/>
      <c r="D141" s="68"/>
      <c r="E141" s="68"/>
      <c r="F141" s="68"/>
      <c r="G141" s="68"/>
      <c r="H141" s="68"/>
      <c r="I141" s="68"/>
      <c r="J141" s="68"/>
      <c r="K141" s="68"/>
      <c r="L141" s="68"/>
      <c r="M141" s="68"/>
      <c r="N141" s="68"/>
      <c r="O141" s="68"/>
      <c r="P141" s="68"/>
      <c r="Q141" s="68"/>
      <c r="R141" s="68"/>
      <c r="S141" s="68"/>
    </row>
    <row r="142" spans="1:19" ht="14" hidden="1" x14ac:dyDescent="0.3">
      <c r="A142" s="103"/>
      <c r="B142" s="68"/>
      <c r="C142" s="68"/>
      <c r="D142" s="68"/>
      <c r="E142" s="68"/>
      <c r="F142" s="68"/>
      <c r="G142" s="68"/>
      <c r="H142" s="68"/>
      <c r="I142" s="68"/>
      <c r="J142" s="68"/>
      <c r="K142" s="68"/>
      <c r="L142" s="68"/>
      <c r="M142" s="68"/>
      <c r="N142" s="68"/>
      <c r="O142" s="68"/>
      <c r="P142" s="68"/>
      <c r="Q142" s="68"/>
      <c r="R142" s="68"/>
      <c r="S142" s="68"/>
    </row>
    <row r="143" spans="1:19" ht="14" hidden="1" x14ac:dyDescent="0.3">
      <c r="A143" s="103"/>
      <c r="B143" s="68"/>
      <c r="C143" s="68"/>
      <c r="D143" s="68"/>
      <c r="E143" s="68"/>
      <c r="F143" s="68"/>
      <c r="G143" s="68"/>
      <c r="H143" s="68"/>
      <c r="I143" s="68"/>
      <c r="J143" s="68"/>
      <c r="K143" s="68"/>
      <c r="L143" s="68"/>
      <c r="M143" s="68"/>
      <c r="N143" s="68"/>
      <c r="O143" s="68"/>
      <c r="P143" s="68"/>
      <c r="Q143" s="68"/>
      <c r="R143" s="68"/>
      <c r="S143" s="68"/>
    </row>
    <row r="144" spans="1:19" ht="14" hidden="1" x14ac:dyDescent="0.3">
      <c r="A144" s="103"/>
      <c r="B144" s="68"/>
      <c r="C144" s="68"/>
      <c r="D144" s="68"/>
      <c r="E144" s="68"/>
      <c r="F144" s="68"/>
      <c r="G144" s="68"/>
      <c r="H144" s="68"/>
      <c r="I144" s="68"/>
      <c r="J144" s="68"/>
      <c r="K144" s="68"/>
      <c r="L144" s="68"/>
      <c r="M144" s="68"/>
      <c r="N144" s="68"/>
      <c r="O144" s="68"/>
      <c r="P144" s="68"/>
      <c r="Q144" s="68"/>
      <c r="R144" s="68"/>
      <c r="S144" s="68"/>
    </row>
    <row r="145" spans="1:19" ht="14" hidden="1" x14ac:dyDescent="0.3">
      <c r="A145" s="103"/>
      <c r="B145" s="68"/>
      <c r="C145" s="68"/>
      <c r="D145" s="68"/>
      <c r="E145" s="68"/>
      <c r="F145" s="68"/>
      <c r="G145" s="68"/>
      <c r="H145" s="68"/>
      <c r="I145" s="68"/>
      <c r="J145" s="68"/>
      <c r="K145" s="68"/>
      <c r="L145" s="68"/>
      <c r="M145" s="68"/>
      <c r="N145" s="68"/>
      <c r="O145" s="68"/>
      <c r="P145" s="68"/>
      <c r="Q145" s="68"/>
      <c r="R145" s="68"/>
      <c r="S145" s="68"/>
    </row>
    <row r="146" spans="1:19" ht="14" hidden="1" x14ac:dyDescent="0.3">
      <c r="A146" s="103"/>
      <c r="B146" s="68"/>
      <c r="C146" s="68"/>
      <c r="D146" s="68"/>
      <c r="E146" s="68"/>
      <c r="F146" s="68"/>
      <c r="G146" s="68"/>
      <c r="H146" s="68"/>
      <c r="I146" s="68"/>
      <c r="J146" s="68"/>
      <c r="K146" s="68"/>
      <c r="L146" s="68"/>
      <c r="M146" s="68"/>
      <c r="N146" s="68"/>
      <c r="O146" s="68"/>
      <c r="P146" s="68"/>
      <c r="Q146" s="68"/>
      <c r="R146" s="68"/>
      <c r="S146" s="68"/>
    </row>
    <row r="147" spans="1:19" ht="14" hidden="1" x14ac:dyDescent="0.3">
      <c r="A147" s="103"/>
      <c r="B147" s="68"/>
      <c r="C147" s="68"/>
      <c r="D147" s="68"/>
      <c r="E147" s="68"/>
      <c r="F147" s="68"/>
      <c r="G147" s="68"/>
      <c r="H147" s="68"/>
      <c r="I147" s="68"/>
      <c r="J147" s="68"/>
      <c r="K147" s="68"/>
      <c r="L147" s="68"/>
      <c r="M147" s="68"/>
      <c r="N147" s="68"/>
      <c r="O147" s="68"/>
      <c r="P147" s="68"/>
      <c r="Q147" s="68"/>
      <c r="R147" s="68"/>
      <c r="S147" s="68"/>
    </row>
    <row r="148" spans="1:19" ht="14" hidden="1" x14ac:dyDescent="0.3">
      <c r="A148" s="103"/>
      <c r="B148" s="68"/>
      <c r="C148" s="68"/>
      <c r="D148" s="68"/>
      <c r="E148" s="68"/>
      <c r="F148" s="68"/>
      <c r="G148" s="68"/>
      <c r="H148" s="68"/>
      <c r="I148" s="68"/>
      <c r="J148" s="68"/>
      <c r="K148" s="68"/>
      <c r="L148" s="68"/>
      <c r="M148" s="68"/>
      <c r="N148" s="68"/>
      <c r="O148" s="68"/>
      <c r="P148" s="68"/>
      <c r="Q148" s="68"/>
      <c r="R148" s="68"/>
      <c r="S148" s="68"/>
    </row>
    <row r="149" spans="1:19" ht="14" hidden="1" x14ac:dyDescent="0.3">
      <c r="A149" s="103"/>
      <c r="B149" s="68"/>
      <c r="C149" s="68"/>
      <c r="D149" s="68"/>
      <c r="E149" s="68"/>
      <c r="F149" s="68"/>
      <c r="G149" s="68"/>
      <c r="H149" s="68"/>
      <c r="I149" s="68"/>
      <c r="J149" s="68"/>
      <c r="K149" s="68"/>
      <c r="L149" s="68"/>
      <c r="M149" s="68"/>
      <c r="N149" s="68"/>
      <c r="O149" s="68"/>
      <c r="P149" s="68"/>
      <c r="Q149" s="68"/>
      <c r="R149" s="68"/>
      <c r="S149" s="68"/>
    </row>
    <row r="150" spans="1:19" ht="14" hidden="1" x14ac:dyDescent="0.3">
      <c r="A150" s="103"/>
      <c r="B150" s="68"/>
      <c r="C150" s="68"/>
      <c r="D150" s="68"/>
      <c r="E150" s="68"/>
      <c r="F150" s="68"/>
      <c r="G150" s="68"/>
      <c r="H150" s="68"/>
      <c r="I150" s="68"/>
      <c r="J150" s="68"/>
      <c r="K150" s="68"/>
      <c r="L150" s="68"/>
      <c r="M150" s="68"/>
      <c r="N150" s="68"/>
      <c r="O150" s="68"/>
      <c r="P150" s="68"/>
      <c r="Q150" s="68"/>
      <c r="R150" s="68"/>
      <c r="S150" s="68"/>
    </row>
    <row r="151" spans="1:19" ht="14" hidden="1" x14ac:dyDescent="0.3">
      <c r="A151" s="103"/>
      <c r="B151" s="68"/>
      <c r="C151" s="68"/>
      <c r="D151" s="68"/>
      <c r="E151" s="68"/>
      <c r="F151" s="68"/>
      <c r="G151" s="68"/>
      <c r="H151" s="68"/>
      <c r="I151" s="68"/>
      <c r="J151" s="68"/>
      <c r="K151" s="68"/>
      <c r="L151" s="68"/>
      <c r="M151" s="68"/>
      <c r="N151" s="68"/>
      <c r="O151" s="68"/>
      <c r="P151" s="68"/>
      <c r="Q151" s="68"/>
      <c r="R151" s="68"/>
      <c r="S151" s="68"/>
    </row>
    <row r="152" spans="1:19" ht="14" hidden="1" x14ac:dyDescent="0.3">
      <c r="A152" s="103"/>
      <c r="B152" s="68"/>
      <c r="C152" s="68"/>
      <c r="D152" s="68"/>
      <c r="E152" s="68"/>
      <c r="F152" s="68"/>
      <c r="G152" s="68"/>
      <c r="H152" s="68"/>
      <c r="I152" s="68"/>
      <c r="J152" s="68"/>
      <c r="K152" s="68"/>
      <c r="L152" s="68"/>
      <c r="M152" s="68"/>
      <c r="N152" s="68"/>
      <c r="O152" s="68"/>
      <c r="P152" s="68"/>
      <c r="Q152" s="68"/>
      <c r="R152" s="68"/>
      <c r="S152" s="68"/>
    </row>
    <row r="153" spans="1:19" ht="14" hidden="1" x14ac:dyDescent="0.3">
      <c r="A153" s="103"/>
      <c r="B153" s="68"/>
      <c r="C153" s="68"/>
      <c r="D153" s="68"/>
      <c r="E153" s="68"/>
      <c r="F153" s="68"/>
      <c r="G153" s="68"/>
      <c r="H153" s="68"/>
      <c r="I153" s="68"/>
      <c r="J153" s="68"/>
      <c r="K153" s="68"/>
      <c r="L153" s="68"/>
      <c r="M153" s="68"/>
      <c r="N153" s="68"/>
      <c r="O153" s="68"/>
      <c r="P153" s="68"/>
      <c r="Q153" s="68"/>
      <c r="R153" s="68"/>
      <c r="S153" s="68"/>
    </row>
    <row r="154" spans="1:19" ht="14" hidden="1" x14ac:dyDescent="0.3">
      <c r="A154" s="103"/>
      <c r="B154" s="68"/>
      <c r="C154" s="68"/>
      <c r="D154" s="68"/>
      <c r="E154" s="68"/>
      <c r="F154" s="68"/>
      <c r="G154" s="68"/>
      <c r="H154" s="68"/>
      <c r="I154" s="68"/>
      <c r="J154" s="68"/>
      <c r="K154" s="68"/>
      <c r="L154" s="68"/>
      <c r="M154" s="68"/>
      <c r="N154" s="68"/>
      <c r="O154" s="68"/>
      <c r="P154" s="68"/>
      <c r="Q154" s="68"/>
      <c r="R154" s="68"/>
      <c r="S154" s="68"/>
    </row>
    <row r="155" spans="1:19" ht="14" hidden="1" x14ac:dyDescent="0.3">
      <c r="A155" s="103"/>
      <c r="B155" s="68"/>
      <c r="C155" s="68"/>
      <c r="D155" s="68"/>
      <c r="E155" s="68"/>
      <c r="F155" s="68"/>
      <c r="G155" s="68"/>
      <c r="H155" s="68"/>
      <c r="I155" s="68"/>
      <c r="J155" s="68"/>
      <c r="K155" s="68"/>
      <c r="L155" s="68"/>
      <c r="M155" s="68"/>
      <c r="N155" s="68"/>
      <c r="O155" s="68"/>
      <c r="P155" s="68"/>
      <c r="Q155" s="68"/>
      <c r="R155" s="68"/>
      <c r="S155" s="68"/>
    </row>
    <row r="156" spans="1:19" ht="14" hidden="1" x14ac:dyDescent="0.3">
      <c r="A156" s="103"/>
      <c r="B156" s="68"/>
      <c r="C156" s="68"/>
      <c r="D156" s="68"/>
      <c r="E156" s="68"/>
      <c r="F156" s="68"/>
      <c r="G156" s="68"/>
      <c r="H156" s="68"/>
      <c r="I156" s="68"/>
      <c r="J156" s="68"/>
      <c r="K156" s="68"/>
      <c r="L156" s="68"/>
      <c r="M156" s="68"/>
      <c r="N156" s="68"/>
      <c r="O156" s="68"/>
      <c r="P156" s="68"/>
      <c r="Q156" s="68"/>
      <c r="R156" s="68"/>
      <c r="S156" s="68"/>
    </row>
    <row r="157" spans="1:19" ht="14" hidden="1" x14ac:dyDescent="0.3">
      <c r="A157" s="103"/>
      <c r="B157" s="68"/>
      <c r="C157" s="68"/>
      <c r="D157" s="68"/>
      <c r="E157" s="68"/>
      <c r="F157" s="68"/>
      <c r="G157" s="68"/>
      <c r="H157" s="68"/>
      <c r="I157" s="68"/>
      <c r="J157" s="68"/>
      <c r="K157" s="68"/>
      <c r="L157" s="68"/>
      <c r="M157" s="68"/>
      <c r="N157" s="68"/>
      <c r="O157" s="68"/>
      <c r="P157" s="68"/>
      <c r="Q157" s="68"/>
      <c r="R157" s="68"/>
      <c r="S157" s="68"/>
    </row>
    <row r="158" spans="1:19" ht="14" hidden="1" x14ac:dyDescent="0.3">
      <c r="A158" s="103"/>
      <c r="B158" s="68"/>
      <c r="C158" s="68"/>
      <c r="D158" s="68"/>
      <c r="E158" s="68"/>
      <c r="F158" s="68"/>
      <c r="G158" s="68"/>
      <c r="H158" s="68"/>
      <c r="I158" s="68"/>
      <c r="J158" s="68"/>
      <c r="K158" s="68"/>
      <c r="L158" s="68"/>
      <c r="M158" s="68"/>
      <c r="N158" s="68"/>
      <c r="O158" s="68"/>
      <c r="P158" s="68"/>
      <c r="Q158" s="68"/>
      <c r="R158" s="68"/>
      <c r="S158" s="68"/>
    </row>
    <row r="159" spans="1:19" ht="14" hidden="1" x14ac:dyDescent="0.3">
      <c r="A159" s="103"/>
      <c r="B159" s="68"/>
      <c r="C159" s="68"/>
      <c r="D159" s="68"/>
      <c r="E159" s="68"/>
      <c r="F159" s="68"/>
      <c r="G159" s="68"/>
      <c r="H159" s="68"/>
      <c r="I159" s="68"/>
      <c r="J159" s="68"/>
      <c r="K159" s="68"/>
      <c r="L159" s="68"/>
      <c r="M159" s="68"/>
      <c r="N159" s="68"/>
      <c r="O159" s="68"/>
      <c r="P159" s="68"/>
      <c r="Q159" s="68"/>
      <c r="R159" s="68"/>
      <c r="S159" s="68"/>
    </row>
    <row r="160" spans="1:19" ht="14" hidden="1" x14ac:dyDescent="0.3">
      <c r="A160" s="103"/>
      <c r="B160" s="68"/>
      <c r="C160" s="68"/>
      <c r="D160" s="68"/>
      <c r="E160" s="68"/>
      <c r="F160" s="68"/>
      <c r="G160" s="68"/>
      <c r="H160" s="68"/>
      <c r="I160" s="68"/>
      <c r="J160" s="68"/>
      <c r="K160" s="68"/>
      <c r="L160" s="68"/>
      <c r="M160" s="68"/>
      <c r="N160" s="68"/>
      <c r="O160" s="68"/>
      <c r="P160" s="68"/>
      <c r="Q160" s="68"/>
      <c r="R160" s="68"/>
      <c r="S160" s="68"/>
    </row>
    <row r="161" spans="1:19" ht="14" hidden="1" x14ac:dyDescent="0.3">
      <c r="A161" s="103"/>
      <c r="B161" s="68"/>
      <c r="C161" s="68"/>
      <c r="D161" s="68"/>
      <c r="E161" s="68"/>
      <c r="F161" s="68"/>
      <c r="G161" s="68"/>
      <c r="H161" s="68"/>
      <c r="I161" s="68"/>
      <c r="J161" s="68"/>
      <c r="K161" s="68"/>
      <c r="L161" s="68"/>
      <c r="M161" s="68"/>
      <c r="N161" s="68"/>
      <c r="O161" s="68"/>
      <c r="P161" s="68"/>
      <c r="Q161" s="68"/>
      <c r="R161" s="68"/>
      <c r="S161" s="68"/>
    </row>
    <row r="162" spans="1:19" ht="14" hidden="1" x14ac:dyDescent="0.3">
      <c r="A162" s="103"/>
      <c r="B162" s="68"/>
      <c r="C162" s="68"/>
      <c r="D162" s="68"/>
      <c r="E162" s="68"/>
      <c r="F162" s="68"/>
      <c r="G162" s="68"/>
      <c r="H162" s="68"/>
      <c r="I162" s="68"/>
      <c r="J162" s="68"/>
      <c r="K162" s="68"/>
      <c r="L162" s="68"/>
      <c r="M162" s="68"/>
      <c r="N162" s="68"/>
      <c r="O162" s="68"/>
      <c r="P162" s="68"/>
      <c r="Q162" s="68"/>
      <c r="R162" s="68"/>
      <c r="S162" s="68"/>
    </row>
    <row r="163" spans="1:19" ht="14" hidden="1" x14ac:dyDescent="0.3">
      <c r="A163" s="103"/>
      <c r="B163" s="68"/>
      <c r="C163" s="68"/>
      <c r="D163" s="68"/>
      <c r="E163" s="68"/>
      <c r="F163" s="68"/>
      <c r="G163" s="68"/>
      <c r="H163" s="68"/>
      <c r="I163" s="68"/>
      <c r="J163" s="68"/>
      <c r="K163" s="68"/>
      <c r="L163" s="68"/>
      <c r="M163" s="68"/>
      <c r="N163" s="68"/>
      <c r="O163" s="68"/>
      <c r="P163" s="68"/>
      <c r="Q163" s="68"/>
      <c r="R163" s="68"/>
      <c r="S163" s="68"/>
    </row>
    <row r="164" spans="1:19" ht="14" hidden="1" x14ac:dyDescent="0.3">
      <c r="A164" s="103"/>
      <c r="B164" s="68"/>
      <c r="C164" s="68"/>
      <c r="D164" s="68"/>
      <c r="E164" s="68"/>
      <c r="F164" s="68"/>
      <c r="G164" s="68"/>
      <c r="H164" s="68"/>
      <c r="I164" s="68"/>
      <c r="J164" s="68"/>
      <c r="K164" s="68"/>
      <c r="L164" s="68"/>
      <c r="M164" s="68"/>
      <c r="N164" s="68"/>
      <c r="O164" s="68"/>
      <c r="P164" s="68"/>
      <c r="Q164" s="68"/>
      <c r="R164" s="68"/>
      <c r="S164" s="68"/>
    </row>
    <row r="165" spans="1:19" ht="14" hidden="1" x14ac:dyDescent="0.3">
      <c r="A165" s="103"/>
      <c r="B165" s="68"/>
      <c r="C165" s="68"/>
      <c r="D165" s="68"/>
      <c r="E165" s="68"/>
      <c r="F165" s="68"/>
      <c r="G165" s="68"/>
      <c r="H165" s="68"/>
      <c r="I165" s="68"/>
      <c r="J165" s="68"/>
      <c r="K165" s="68"/>
      <c r="L165" s="68"/>
      <c r="M165" s="68"/>
      <c r="N165" s="68"/>
      <c r="O165" s="68"/>
      <c r="P165" s="68"/>
      <c r="Q165" s="68"/>
      <c r="R165" s="68"/>
      <c r="S165" s="68"/>
    </row>
    <row r="166" spans="1:19" ht="14" hidden="1" x14ac:dyDescent="0.3">
      <c r="A166" s="103"/>
      <c r="B166" s="68"/>
      <c r="C166" s="68"/>
      <c r="D166" s="68"/>
      <c r="E166" s="68"/>
      <c r="F166" s="68"/>
      <c r="G166" s="68"/>
      <c r="H166" s="68"/>
      <c r="I166" s="68"/>
      <c r="J166" s="68"/>
      <c r="K166" s="68"/>
      <c r="L166" s="68"/>
      <c r="M166" s="68"/>
      <c r="N166" s="68"/>
      <c r="O166" s="68"/>
      <c r="P166" s="68"/>
      <c r="Q166" s="68"/>
      <c r="R166" s="68"/>
      <c r="S166" s="68"/>
    </row>
    <row r="167" spans="1:19" ht="14" hidden="1" x14ac:dyDescent="0.3">
      <c r="A167" s="103"/>
      <c r="B167" s="68"/>
      <c r="C167" s="68"/>
      <c r="D167" s="68"/>
      <c r="E167" s="68"/>
      <c r="F167" s="68"/>
      <c r="G167" s="68"/>
      <c r="H167" s="68"/>
      <c r="I167" s="68"/>
      <c r="J167" s="68"/>
      <c r="K167" s="68"/>
      <c r="L167" s="68"/>
      <c r="M167" s="68"/>
      <c r="N167" s="68"/>
      <c r="O167" s="68"/>
      <c r="P167" s="68"/>
      <c r="Q167" s="68"/>
      <c r="R167" s="68"/>
      <c r="S167" s="68"/>
    </row>
    <row r="168" spans="1:19" ht="14" hidden="1" x14ac:dyDescent="0.3">
      <c r="A168" s="103"/>
      <c r="B168" s="68"/>
      <c r="C168" s="68"/>
      <c r="D168" s="68"/>
      <c r="E168" s="68"/>
      <c r="F168" s="68"/>
      <c r="G168" s="68"/>
      <c r="H168" s="68"/>
      <c r="I168" s="68"/>
      <c r="J168" s="68"/>
      <c r="K168" s="68"/>
      <c r="L168" s="68"/>
      <c r="M168" s="68"/>
      <c r="N168" s="68"/>
      <c r="O168" s="68"/>
      <c r="P168" s="68"/>
      <c r="Q168" s="68"/>
      <c r="R168" s="68"/>
      <c r="S168" s="68"/>
    </row>
    <row r="169" spans="1:19" ht="14" hidden="1" x14ac:dyDescent="0.3">
      <c r="A169" s="103"/>
      <c r="B169" s="68"/>
      <c r="C169" s="68"/>
      <c r="D169" s="68"/>
      <c r="E169" s="68"/>
      <c r="F169" s="68"/>
      <c r="G169" s="68"/>
      <c r="H169" s="68"/>
      <c r="I169" s="68"/>
      <c r="J169" s="68"/>
      <c r="K169" s="68"/>
      <c r="L169" s="68"/>
      <c r="M169" s="68"/>
      <c r="N169" s="68"/>
      <c r="O169" s="68"/>
      <c r="P169" s="68"/>
      <c r="Q169" s="68"/>
      <c r="R169" s="68"/>
      <c r="S169" s="68"/>
    </row>
    <row r="170" spans="1:19" ht="14" hidden="1" x14ac:dyDescent="0.3">
      <c r="A170" s="103"/>
      <c r="B170" s="68"/>
      <c r="C170" s="68"/>
      <c r="D170" s="68"/>
      <c r="E170" s="68"/>
      <c r="F170" s="68"/>
      <c r="G170" s="68"/>
      <c r="H170" s="68"/>
      <c r="I170" s="68"/>
      <c r="J170" s="68"/>
      <c r="K170" s="68"/>
      <c r="L170" s="68"/>
      <c r="M170" s="68"/>
      <c r="N170" s="68"/>
      <c r="O170" s="68"/>
      <c r="P170" s="68"/>
      <c r="Q170" s="68"/>
      <c r="R170" s="68"/>
      <c r="S170" s="68"/>
    </row>
    <row r="171" spans="1:19" ht="14" hidden="1" x14ac:dyDescent="0.3">
      <c r="A171" s="103"/>
      <c r="B171" s="68"/>
      <c r="C171" s="68"/>
      <c r="D171" s="68"/>
      <c r="E171" s="68"/>
      <c r="F171" s="68"/>
      <c r="G171" s="68"/>
      <c r="H171" s="68"/>
      <c r="I171" s="68"/>
      <c r="J171" s="68"/>
      <c r="K171" s="68"/>
      <c r="L171" s="68"/>
      <c r="M171" s="68"/>
      <c r="N171" s="68"/>
      <c r="O171" s="68"/>
      <c r="P171" s="68"/>
      <c r="Q171" s="68"/>
      <c r="R171" s="68"/>
      <c r="S171" s="68"/>
    </row>
    <row r="172" spans="1:19" ht="14" hidden="1" x14ac:dyDescent="0.3">
      <c r="A172" s="103"/>
      <c r="B172" s="68"/>
      <c r="C172" s="68"/>
      <c r="D172" s="68"/>
      <c r="E172" s="68"/>
      <c r="F172" s="68"/>
      <c r="G172" s="68"/>
      <c r="H172" s="68"/>
      <c r="I172" s="68"/>
      <c r="J172" s="68"/>
      <c r="K172" s="68"/>
      <c r="L172" s="68"/>
      <c r="M172" s="68"/>
      <c r="N172" s="68"/>
      <c r="O172" s="68"/>
      <c r="P172" s="68"/>
      <c r="Q172" s="68"/>
      <c r="R172" s="68"/>
      <c r="S172" s="68"/>
    </row>
    <row r="173" spans="1:19" ht="14" hidden="1" x14ac:dyDescent="0.3">
      <c r="A173" s="103"/>
      <c r="B173" s="68"/>
      <c r="C173" s="68"/>
      <c r="D173" s="68"/>
      <c r="E173" s="68"/>
      <c r="F173" s="68"/>
      <c r="G173" s="68"/>
      <c r="H173" s="68"/>
      <c r="I173" s="68"/>
      <c r="J173" s="68"/>
      <c r="K173" s="68"/>
      <c r="L173" s="68"/>
      <c r="M173" s="68"/>
      <c r="N173" s="68"/>
      <c r="O173" s="68"/>
      <c r="P173" s="68"/>
      <c r="Q173" s="68"/>
      <c r="R173" s="68"/>
      <c r="S173" s="68"/>
    </row>
    <row r="174" spans="1:19" ht="14" hidden="1" x14ac:dyDescent="0.3">
      <c r="A174" s="103"/>
      <c r="B174" s="68"/>
      <c r="C174" s="68"/>
      <c r="D174" s="68"/>
      <c r="E174" s="68"/>
      <c r="F174" s="68"/>
      <c r="G174" s="68"/>
      <c r="H174" s="68"/>
      <c r="I174" s="68"/>
      <c r="J174" s="68"/>
      <c r="K174" s="68"/>
      <c r="L174" s="68"/>
      <c r="M174" s="68"/>
      <c r="N174" s="68"/>
      <c r="O174" s="68"/>
      <c r="P174" s="68"/>
      <c r="Q174" s="68"/>
      <c r="R174" s="68"/>
      <c r="S174" s="68"/>
    </row>
    <row r="175" spans="1:19" ht="14" hidden="1" x14ac:dyDescent="0.3">
      <c r="A175" s="103"/>
      <c r="B175" s="68"/>
      <c r="C175" s="68"/>
      <c r="D175" s="68"/>
      <c r="E175" s="68"/>
      <c r="F175" s="68"/>
      <c r="G175" s="68"/>
      <c r="H175" s="68"/>
      <c r="I175" s="68"/>
      <c r="J175" s="68"/>
      <c r="K175" s="68"/>
      <c r="L175" s="68"/>
      <c r="M175" s="68"/>
      <c r="N175" s="68"/>
      <c r="O175" s="68"/>
      <c r="P175" s="68"/>
      <c r="Q175" s="68"/>
      <c r="R175" s="68"/>
      <c r="S175" s="68"/>
    </row>
    <row r="176" spans="1:19" ht="14" hidden="1" x14ac:dyDescent="0.3">
      <c r="A176" s="103"/>
      <c r="B176" s="68"/>
      <c r="C176" s="68"/>
      <c r="D176" s="68"/>
      <c r="E176" s="68"/>
      <c r="F176" s="68"/>
      <c r="G176" s="68"/>
      <c r="H176" s="68"/>
      <c r="I176" s="68"/>
      <c r="J176" s="68"/>
      <c r="K176" s="68"/>
      <c r="L176" s="68"/>
      <c r="M176" s="68"/>
      <c r="N176" s="68"/>
      <c r="O176" s="68"/>
      <c r="P176" s="68"/>
      <c r="Q176" s="68"/>
      <c r="R176" s="68"/>
      <c r="S176" s="68"/>
    </row>
    <row r="177" spans="1:19" ht="14" hidden="1" x14ac:dyDescent="0.3">
      <c r="A177" s="103"/>
      <c r="B177" s="68"/>
      <c r="C177" s="68"/>
      <c r="D177" s="68"/>
      <c r="E177" s="68"/>
      <c r="F177" s="68"/>
      <c r="G177" s="68"/>
      <c r="H177" s="68"/>
      <c r="I177" s="68"/>
      <c r="J177" s="68"/>
      <c r="K177" s="68"/>
      <c r="L177" s="68"/>
      <c r="M177" s="68"/>
      <c r="N177" s="68"/>
      <c r="O177" s="68"/>
      <c r="P177" s="68"/>
      <c r="Q177" s="68"/>
      <c r="R177" s="68"/>
      <c r="S177" s="68"/>
    </row>
    <row r="178" spans="1:19" ht="14" hidden="1" x14ac:dyDescent="0.3">
      <c r="A178" s="103"/>
      <c r="B178" s="68"/>
      <c r="C178" s="68"/>
      <c r="D178" s="68"/>
      <c r="E178" s="68"/>
      <c r="F178" s="68"/>
      <c r="G178" s="68"/>
      <c r="H178" s="68"/>
      <c r="I178" s="68"/>
      <c r="J178" s="68"/>
      <c r="K178" s="68"/>
      <c r="L178" s="68"/>
      <c r="M178" s="68"/>
      <c r="N178" s="68"/>
      <c r="O178" s="68"/>
      <c r="P178" s="68"/>
      <c r="Q178" s="68"/>
      <c r="R178" s="68"/>
      <c r="S178" s="68"/>
    </row>
    <row r="179" spans="1:19" ht="14" hidden="1" x14ac:dyDescent="0.3">
      <c r="A179" s="103"/>
      <c r="B179" s="68"/>
      <c r="C179" s="68"/>
      <c r="D179" s="68"/>
      <c r="E179" s="68"/>
      <c r="F179" s="68"/>
      <c r="G179" s="68"/>
      <c r="H179" s="68"/>
      <c r="I179" s="68"/>
      <c r="J179" s="68"/>
      <c r="K179" s="68"/>
      <c r="L179" s="68"/>
      <c r="M179" s="68"/>
      <c r="N179" s="68"/>
      <c r="O179" s="68"/>
      <c r="P179" s="68"/>
      <c r="Q179" s="68"/>
      <c r="R179" s="68"/>
      <c r="S179" s="68"/>
    </row>
    <row r="180" spans="1:19" ht="14" hidden="1" x14ac:dyDescent="0.3">
      <c r="A180" s="103"/>
      <c r="B180" s="68"/>
      <c r="C180" s="68"/>
      <c r="D180" s="68"/>
      <c r="E180" s="68"/>
      <c r="F180" s="68"/>
      <c r="G180" s="68"/>
      <c r="H180" s="68"/>
      <c r="I180" s="68"/>
      <c r="J180" s="68"/>
      <c r="K180" s="68"/>
      <c r="L180" s="68"/>
      <c r="M180" s="68"/>
      <c r="N180" s="68"/>
      <c r="O180" s="68"/>
      <c r="P180" s="68"/>
      <c r="Q180" s="68"/>
      <c r="R180" s="68"/>
      <c r="S180" s="68"/>
    </row>
    <row r="181" spans="1:19" ht="14" hidden="1" x14ac:dyDescent="0.3">
      <c r="A181" s="103"/>
      <c r="B181" s="68"/>
      <c r="C181" s="68"/>
      <c r="D181" s="68"/>
      <c r="E181" s="68"/>
      <c r="F181" s="68"/>
      <c r="G181" s="68"/>
      <c r="H181" s="68"/>
      <c r="I181" s="68"/>
      <c r="J181" s="68"/>
      <c r="K181" s="68"/>
      <c r="L181" s="68"/>
      <c r="M181" s="68"/>
      <c r="N181" s="68"/>
      <c r="O181" s="68"/>
      <c r="P181" s="68"/>
      <c r="Q181" s="68"/>
      <c r="R181" s="68"/>
      <c r="S181" s="68"/>
    </row>
    <row r="182" spans="1:19" ht="14" hidden="1" x14ac:dyDescent="0.3">
      <c r="A182" s="103"/>
      <c r="B182" s="68"/>
      <c r="C182" s="68"/>
      <c r="D182" s="68"/>
      <c r="E182" s="68"/>
      <c r="F182" s="68"/>
      <c r="G182" s="68"/>
      <c r="H182" s="68"/>
      <c r="I182" s="68"/>
      <c r="J182" s="68"/>
      <c r="K182" s="68"/>
      <c r="L182" s="68"/>
      <c r="M182" s="68"/>
      <c r="N182" s="68"/>
      <c r="O182" s="68"/>
      <c r="P182" s="68"/>
      <c r="Q182" s="68"/>
      <c r="R182" s="68"/>
      <c r="S182" s="68"/>
    </row>
    <row r="183" spans="1:19" ht="14" hidden="1" x14ac:dyDescent="0.3">
      <c r="A183" s="103"/>
      <c r="B183" s="68"/>
      <c r="C183" s="68"/>
      <c r="D183" s="68"/>
      <c r="E183" s="68"/>
      <c r="F183" s="68"/>
      <c r="G183" s="68"/>
      <c r="H183" s="68"/>
      <c r="I183" s="68"/>
      <c r="J183" s="68"/>
      <c r="K183" s="68"/>
      <c r="L183" s="68"/>
      <c r="M183" s="68"/>
      <c r="N183" s="68"/>
      <c r="O183" s="68"/>
      <c r="P183" s="68"/>
      <c r="Q183" s="68"/>
      <c r="R183" s="68"/>
      <c r="S183" s="68"/>
    </row>
    <row r="184" spans="1:19" ht="14" hidden="1" x14ac:dyDescent="0.3">
      <c r="A184" s="103"/>
      <c r="B184" s="68"/>
      <c r="C184" s="68"/>
      <c r="D184" s="68"/>
      <c r="E184" s="68"/>
      <c r="F184" s="68"/>
      <c r="G184" s="68"/>
      <c r="H184" s="68"/>
      <c r="I184" s="68"/>
      <c r="J184" s="68"/>
      <c r="K184" s="68"/>
      <c r="L184" s="68"/>
      <c r="M184" s="68"/>
      <c r="N184" s="68"/>
      <c r="O184" s="68"/>
      <c r="P184" s="68"/>
      <c r="Q184" s="68"/>
      <c r="R184" s="68"/>
      <c r="S184" s="68"/>
    </row>
    <row r="185" spans="1:19" ht="14" hidden="1" x14ac:dyDescent="0.3">
      <c r="A185" s="103"/>
      <c r="B185" s="68"/>
      <c r="C185" s="68"/>
      <c r="D185" s="68"/>
      <c r="E185" s="68"/>
      <c r="F185" s="68"/>
      <c r="G185" s="68"/>
      <c r="H185" s="68"/>
      <c r="I185" s="68"/>
      <c r="J185" s="68"/>
      <c r="K185" s="68"/>
      <c r="L185" s="68"/>
      <c r="M185" s="68"/>
      <c r="N185" s="68"/>
      <c r="O185" s="68"/>
      <c r="P185" s="68"/>
      <c r="Q185" s="68"/>
      <c r="R185" s="68"/>
      <c r="S185" s="68"/>
    </row>
    <row r="186" spans="1:19" ht="14" hidden="1" x14ac:dyDescent="0.3">
      <c r="A186" s="103"/>
      <c r="B186" s="68"/>
      <c r="C186" s="68"/>
      <c r="D186" s="68"/>
      <c r="E186" s="68"/>
      <c r="F186" s="68"/>
      <c r="G186" s="68"/>
      <c r="H186" s="68"/>
      <c r="I186" s="68"/>
      <c r="J186" s="68"/>
      <c r="K186" s="68"/>
      <c r="L186" s="68"/>
      <c r="M186" s="68"/>
      <c r="N186" s="68"/>
      <c r="O186" s="68"/>
      <c r="P186" s="68"/>
      <c r="Q186" s="68"/>
      <c r="R186" s="68"/>
      <c r="S186" s="68"/>
    </row>
    <row r="187" spans="1:19" ht="14" hidden="1" x14ac:dyDescent="0.3">
      <c r="A187" s="103"/>
      <c r="B187" s="68"/>
      <c r="C187" s="68"/>
      <c r="D187" s="68"/>
      <c r="E187" s="68"/>
      <c r="F187" s="68"/>
      <c r="G187" s="68"/>
      <c r="H187" s="68"/>
      <c r="I187" s="68"/>
      <c r="J187" s="68"/>
      <c r="K187" s="68"/>
      <c r="L187" s="68"/>
      <c r="M187" s="68"/>
      <c r="N187" s="68"/>
      <c r="O187" s="68"/>
      <c r="P187" s="68"/>
      <c r="Q187" s="68"/>
      <c r="R187" s="68"/>
      <c r="S187" s="68"/>
    </row>
    <row r="188" spans="1:19" ht="14" hidden="1" x14ac:dyDescent="0.3">
      <c r="A188" s="103"/>
      <c r="B188" s="68"/>
      <c r="C188" s="68"/>
      <c r="D188" s="68"/>
      <c r="E188" s="68"/>
      <c r="F188" s="68"/>
      <c r="G188" s="68"/>
      <c r="H188" s="68"/>
      <c r="I188" s="68"/>
      <c r="J188" s="68"/>
      <c r="K188" s="68"/>
      <c r="L188" s="68"/>
      <c r="M188" s="68"/>
      <c r="N188" s="68"/>
      <c r="O188" s="68"/>
      <c r="P188" s="68"/>
      <c r="Q188" s="68"/>
      <c r="R188" s="68"/>
      <c r="S188" s="68"/>
    </row>
    <row r="189" spans="1:19" ht="14" hidden="1" x14ac:dyDescent="0.3">
      <c r="A189" s="103"/>
      <c r="B189" s="68"/>
      <c r="C189" s="68"/>
      <c r="D189" s="68"/>
      <c r="E189" s="68"/>
      <c r="F189" s="68"/>
      <c r="G189" s="68"/>
      <c r="H189" s="68"/>
      <c r="I189" s="68"/>
      <c r="J189" s="68"/>
      <c r="K189" s="68"/>
      <c r="L189" s="68"/>
      <c r="M189" s="68"/>
      <c r="N189" s="68"/>
      <c r="O189" s="68"/>
      <c r="P189" s="68"/>
      <c r="Q189" s="68"/>
      <c r="R189" s="68"/>
      <c r="S189" s="68"/>
    </row>
    <row r="190" spans="1:19" ht="14" hidden="1" x14ac:dyDescent="0.3">
      <c r="A190" s="103"/>
      <c r="B190" s="68"/>
      <c r="C190" s="68"/>
      <c r="D190" s="68"/>
      <c r="E190" s="68"/>
      <c r="F190" s="68"/>
      <c r="G190" s="68"/>
      <c r="H190" s="68"/>
      <c r="I190" s="68"/>
      <c r="J190" s="68"/>
      <c r="K190" s="68"/>
      <c r="L190" s="68"/>
      <c r="M190" s="68"/>
      <c r="N190" s="68"/>
      <c r="O190" s="68"/>
      <c r="P190" s="68"/>
      <c r="Q190" s="68"/>
      <c r="R190" s="68"/>
      <c r="S190" s="68"/>
    </row>
    <row r="191" spans="1:19" ht="14" hidden="1" x14ac:dyDescent="0.3">
      <c r="A191" s="103"/>
      <c r="B191" s="68"/>
      <c r="C191" s="68"/>
      <c r="D191" s="68"/>
      <c r="E191" s="68"/>
      <c r="F191" s="68"/>
      <c r="G191" s="68"/>
      <c r="H191" s="68"/>
      <c r="I191" s="68"/>
      <c r="J191" s="68"/>
      <c r="K191" s="68"/>
      <c r="L191" s="68"/>
      <c r="M191" s="68"/>
      <c r="N191" s="68"/>
      <c r="O191" s="68"/>
      <c r="P191" s="68"/>
      <c r="Q191" s="68"/>
      <c r="R191" s="68"/>
      <c r="S191" s="68"/>
    </row>
    <row r="192" spans="1:19" ht="14" hidden="1" x14ac:dyDescent="0.3">
      <c r="A192" s="103"/>
      <c r="B192" s="68"/>
      <c r="C192" s="68"/>
      <c r="D192" s="68"/>
      <c r="E192" s="68"/>
      <c r="F192" s="68"/>
      <c r="G192" s="68"/>
      <c r="H192" s="68"/>
      <c r="I192" s="68"/>
      <c r="J192" s="68"/>
      <c r="K192" s="68"/>
      <c r="L192" s="68"/>
      <c r="M192" s="68"/>
      <c r="N192" s="68"/>
      <c r="O192" s="68"/>
      <c r="P192" s="68"/>
      <c r="Q192" s="68"/>
      <c r="R192" s="68"/>
      <c r="S192" s="68"/>
    </row>
    <row r="193" spans="1:19" ht="14" hidden="1" x14ac:dyDescent="0.3">
      <c r="A193" s="103"/>
      <c r="B193" s="68"/>
      <c r="C193" s="68"/>
      <c r="D193" s="68"/>
      <c r="E193" s="68"/>
      <c r="F193" s="68"/>
      <c r="G193" s="68"/>
      <c r="H193" s="68"/>
      <c r="I193" s="68"/>
      <c r="J193" s="68"/>
      <c r="K193" s="68"/>
      <c r="L193" s="68"/>
      <c r="M193" s="68"/>
      <c r="N193" s="68"/>
      <c r="O193" s="68"/>
      <c r="P193" s="68"/>
      <c r="Q193" s="68"/>
      <c r="R193" s="68"/>
      <c r="S193" s="68"/>
    </row>
    <row r="194" spans="1:19" ht="14" hidden="1" x14ac:dyDescent="0.3">
      <c r="A194" s="103"/>
      <c r="B194" s="68"/>
      <c r="C194" s="68"/>
      <c r="D194" s="68"/>
      <c r="E194" s="68"/>
      <c r="F194" s="68"/>
      <c r="G194" s="68"/>
      <c r="H194" s="68"/>
      <c r="I194" s="68"/>
      <c r="J194" s="68"/>
      <c r="K194" s="68"/>
      <c r="L194" s="68"/>
      <c r="M194" s="68"/>
      <c r="N194" s="68"/>
      <c r="O194" s="68"/>
      <c r="P194" s="68"/>
      <c r="Q194" s="68"/>
      <c r="R194" s="68"/>
      <c r="S194" s="68"/>
    </row>
    <row r="195" spans="1:19" ht="14" hidden="1" x14ac:dyDescent="0.3">
      <c r="A195" s="103"/>
      <c r="B195" s="68"/>
      <c r="C195" s="68"/>
      <c r="D195" s="68"/>
      <c r="E195" s="68"/>
      <c r="F195" s="68"/>
      <c r="G195" s="68"/>
      <c r="H195" s="68"/>
      <c r="I195" s="68"/>
      <c r="J195" s="68"/>
      <c r="K195" s="68"/>
      <c r="L195" s="68"/>
      <c r="M195" s="68"/>
      <c r="N195" s="68"/>
      <c r="O195" s="68"/>
      <c r="P195" s="68"/>
      <c r="Q195" s="68"/>
      <c r="R195" s="68"/>
      <c r="S195" s="68"/>
    </row>
    <row r="196" spans="1:19" ht="14" hidden="1" x14ac:dyDescent="0.3">
      <c r="A196" s="103"/>
      <c r="B196" s="68"/>
      <c r="C196" s="68"/>
      <c r="D196" s="68"/>
      <c r="E196" s="68"/>
      <c r="F196" s="68"/>
      <c r="G196" s="68"/>
      <c r="H196" s="68"/>
      <c r="I196" s="68"/>
      <c r="J196" s="68"/>
      <c r="K196" s="68"/>
      <c r="L196" s="68"/>
      <c r="M196" s="68"/>
      <c r="N196" s="68"/>
      <c r="O196" s="68"/>
      <c r="P196" s="68"/>
      <c r="Q196" s="68"/>
      <c r="R196" s="68"/>
      <c r="S196" s="68"/>
    </row>
    <row r="197" spans="1:19" ht="14" hidden="1" x14ac:dyDescent="0.3">
      <c r="A197" s="103"/>
      <c r="B197" s="68"/>
      <c r="C197" s="68"/>
      <c r="D197" s="68"/>
      <c r="E197" s="68"/>
      <c r="F197" s="68"/>
      <c r="G197" s="68"/>
      <c r="H197" s="68"/>
      <c r="I197" s="68"/>
      <c r="J197" s="68"/>
      <c r="K197" s="68"/>
      <c r="L197" s="68"/>
      <c r="M197" s="68"/>
      <c r="N197" s="68"/>
      <c r="O197" s="68"/>
      <c r="P197" s="68"/>
      <c r="Q197" s="68"/>
      <c r="R197" s="68"/>
      <c r="S197" s="68"/>
    </row>
    <row r="198" spans="1:19" ht="14" hidden="1" x14ac:dyDescent="0.3">
      <c r="A198" s="103"/>
      <c r="B198" s="68"/>
      <c r="C198" s="68"/>
      <c r="D198" s="68"/>
      <c r="E198" s="68"/>
      <c r="F198" s="68"/>
      <c r="G198" s="68"/>
      <c r="H198" s="68"/>
      <c r="I198" s="68"/>
      <c r="J198" s="68"/>
      <c r="K198" s="68"/>
      <c r="L198" s="68"/>
      <c r="M198" s="68"/>
      <c r="N198" s="68"/>
      <c r="O198" s="68"/>
      <c r="P198" s="68"/>
      <c r="Q198" s="68"/>
      <c r="R198" s="68"/>
      <c r="S198" s="68"/>
    </row>
    <row r="199" spans="1:19" ht="14" hidden="1" x14ac:dyDescent="0.3">
      <c r="A199" s="103"/>
      <c r="B199" s="68"/>
      <c r="C199" s="68"/>
      <c r="D199" s="68"/>
      <c r="E199" s="68"/>
      <c r="F199" s="68"/>
      <c r="G199" s="68"/>
      <c r="H199" s="68"/>
      <c r="I199" s="68"/>
      <c r="J199" s="68"/>
      <c r="K199" s="68"/>
      <c r="L199" s="68"/>
      <c r="M199" s="68"/>
      <c r="N199" s="68"/>
      <c r="O199" s="68"/>
      <c r="P199" s="68"/>
      <c r="Q199" s="68"/>
      <c r="R199" s="68"/>
      <c r="S199" s="68"/>
    </row>
    <row r="200" spans="1:19" ht="14" hidden="1" x14ac:dyDescent="0.3">
      <c r="A200" s="103"/>
      <c r="B200" s="68"/>
      <c r="C200" s="68"/>
      <c r="D200" s="68"/>
      <c r="E200" s="68"/>
      <c r="F200" s="68"/>
      <c r="G200" s="68"/>
      <c r="H200" s="68"/>
      <c r="I200" s="68"/>
      <c r="J200" s="68"/>
      <c r="K200" s="68"/>
      <c r="L200" s="68"/>
      <c r="M200" s="68"/>
      <c r="N200" s="68"/>
      <c r="O200" s="68"/>
      <c r="P200" s="68"/>
      <c r="Q200" s="68"/>
      <c r="R200" s="68"/>
      <c r="S200" s="68"/>
    </row>
    <row r="201" spans="1:19" ht="14" hidden="1" x14ac:dyDescent="0.3">
      <c r="A201" s="103"/>
      <c r="B201" s="68"/>
      <c r="C201" s="68"/>
      <c r="D201" s="68"/>
      <c r="E201" s="68"/>
      <c r="F201" s="68"/>
      <c r="G201" s="68"/>
      <c r="H201" s="68"/>
      <c r="I201" s="68"/>
      <c r="J201" s="68"/>
      <c r="K201" s="68"/>
      <c r="L201" s="68"/>
      <c r="M201" s="68"/>
      <c r="N201" s="68"/>
      <c r="O201" s="68"/>
      <c r="P201" s="68"/>
      <c r="Q201" s="68"/>
      <c r="R201" s="68"/>
      <c r="S201" s="68"/>
    </row>
    <row r="202" spans="1:19" ht="14" hidden="1" x14ac:dyDescent="0.3">
      <c r="A202" s="103"/>
      <c r="B202" s="68"/>
      <c r="C202" s="68"/>
      <c r="D202" s="68"/>
      <c r="E202" s="68"/>
      <c r="F202" s="68"/>
      <c r="G202" s="68"/>
      <c r="H202" s="68"/>
      <c r="I202" s="68"/>
      <c r="J202" s="68"/>
      <c r="K202" s="68"/>
      <c r="L202" s="68"/>
      <c r="M202" s="68"/>
      <c r="N202" s="68"/>
      <c r="O202" s="68"/>
      <c r="P202" s="68"/>
      <c r="Q202" s="68"/>
      <c r="R202" s="68"/>
      <c r="S202" s="68"/>
    </row>
    <row r="203" spans="1:19" ht="14" hidden="1" x14ac:dyDescent="0.3">
      <c r="A203" s="103"/>
      <c r="B203" s="68"/>
      <c r="C203" s="68"/>
      <c r="D203" s="68"/>
      <c r="E203" s="68"/>
      <c r="F203" s="68"/>
      <c r="G203" s="68"/>
      <c r="H203" s="68"/>
      <c r="I203" s="68"/>
      <c r="J203" s="68"/>
      <c r="K203" s="68"/>
      <c r="L203" s="68"/>
      <c r="M203" s="68"/>
      <c r="N203" s="68"/>
      <c r="O203" s="68"/>
      <c r="P203" s="68"/>
      <c r="Q203" s="68"/>
      <c r="R203" s="68"/>
      <c r="S203" s="68"/>
    </row>
    <row r="204" spans="1:19" ht="14" hidden="1" x14ac:dyDescent="0.3">
      <c r="A204" s="103"/>
      <c r="B204" s="68"/>
      <c r="C204" s="68"/>
      <c r="D204" s="68"/>
      <c r="E204" s="68"/>
      <c r="F204" s="68"/>
      <c r="G204" s="68"/>
      <c r="H204" s="68"/>
      <c r="I204" s="68"/>
      <c r="J204" s="68"/>
      <c r="K204" s="68"/>
      <c r="L204" s="68"/>
      <c r="M204" s="68"/>
      <c r="N204" s="68"/>
      <c r="O204" s="68"/>
      <c r="P204" s="68"/>
      <c r="Q204" s="68"/>
      <c r="R204" s="68"/>
      <c r="S204" s="68"/>
    </row>
    <row r="205" spans="1:19" ht="14" hidden="1" x14ac:dyDescent="0.3">
      <c r="A205" s="103"/>
      <c r="B205" s="68"/>
      <c r="C205" s="68"/>
      <c r="D205" s="68"/>
      <c r="E205" s="68"/>
      <c r="F205" s="68"/>
      <c r="G205" s="68"/>
      <c r="H205" s="68"/>
      <c r="I205" s="68"/>
      <c r="J205" s="68"/>
      <c r="K205" s="68"/>
      <c r="L205" s="68"/>
      <c r="M205" s="68"/>
      <c r="N205" s="68"/>
      <c r="O205" s="68"/>
      <c r="P205" s="68"/>
      <c r="Q205" s="68"/>
      <c r="R205" s="68"/>
      <c r="S205" s="68"/>
    </row>
    <row r="206" spans="1:19" ht="14" hidden="1" x14ac:dyDescent="0.3">
      <c r="A206" s="103"/>
      <c r="B206" s="68"/>
      <c r="C206" s="68"/>
      <c r="D206" s="68"/>
      <c r="E206" s="68"/>
      <c r="F206" s="68"/>
      <c r="G206" s="68"/>
      <c r="H206" s="68"/>
      <c r="I206" s="68"/>
      <c r="J206" s="68"/>
      <c r="K206" s="68"/>
      <c r="L206" s="68"/>
      <c r="M206" s="68"/>
      <c r="N206" s="68"/>
      <c r="O206" s="68"/>
      <c r="P206" s="68"/>
      <c r="Q206" s="68"/>
      <c r="R206" s="68"/>
      <c r="S206" s="68"/>
    </row>
    <row r="207" spans="1:19" ht="14" hidden="1" x14ac:dyDescent="0.3">
      <c r="A207" s="103"/>
      <c r="B207" s="68"/>
      <c r="C207" s="68"/>
      <c r="D207" s="68"/>
      <c r="E207" s="68"/>
      <c r="F207" s="68"/>
      <c r="G207" s="68"/>
      <c r="H207" s="68"/>
      <c r="I207" s="68"/>
      <c r="J207" s="68"/>
      <c r="K207" s="68"/>
      <c r="L207" s="68"/>
      <c r="M207" s="68"/>
      <c r="N207" s="68"/>
      <c r="O207" s="68"/>
      <c r="P207" s="68"/>
      <c r="Q207" s="68"/>
      <c r="R207" s="68"/>
      <c r="S207" s="68"/>
    </row>
    <row r="208" spans="1:19" ht="14" hidden="1" x14ac:dyDescent="0.3">
      <c r="A208" s="103"/>
      <c r="B208" s="68"/>
      <c r="C208" s="68"/>
      <c r="D208" s="68"/>
      <c r="E208" s="68"/>
      <c r="F208" s="68"/>
      <c r="G208" s="68"/>
      <c r="H208" s="68"/>
      <c r="I208" s="68"/>
      <c r="J208" s="68"/>
      <c r="K208" s="68"/>
      <c r="L208" s="68"/>
      <c r="M208" s="68"/>
      <c r="N208" s="68"/>
      <c r="O208" s="68"/>
      <c r="P208" s="68"/>
      <c r="Q208" s="68"/>
      <c r="R208" s="68"/>
      <c r="S208" s="68"/>
    </row>
    <row r="209" spans="1:19" ht="14" hidden="1" x14ac:dyDescent="0.3">
      <c r="A209" s="103"/>
      <c r="B209" s="68"/>
      <c r="C209" s="68"/>
      <c r="D209" s="68"/>
      <c r="E209" s="68"/>
      <c r="F209" s="68"/>
      <c r="G209" s="68"/>
      <c r="H209" s="68"/>
      <c r="I209" s="68"/>
      <c r="J209" s="68"/>
      <c r="K209" s="68"/>
      <c r="L209" s="68"/>
      <c r="M209" s="68"/>
      <c r="N209" s="68"/>
      <c r="O209" s="68"/>
      <c r="P209" s="68"/>
      <c r="Q209" s="68"/>
      <c r="R209" s="68"/>
      <c r="S209" s="68"/>
    </row>
    <row r="210" spans="1:19" ht="14" hidden="1" x14ac:dyDescent="0.3">
      <c r="A210" s="103"/>
      <c r="B210" s="68"/>
      <c r="C210" s="68"/>
      <c r="D210" s="68"/>
      <c r="E210" s="68"/>
      <c r="F210" s="68"/>
      <c r="G210" s="68"/>
      <c r="H210" s="68"/>
      <c r="I210" s="68"/>
      <c r="J210" s="68"/>
      <c r="K210" s="68"/>
      <c r="L210" s="68"/>
      <c r="M210" s="68"/>
      <c r="N210" s="68"/>
      <c r="O210" s="68"/>
      <c r="P210" s="68"/>
      <c r="Q210" s="68"/>
      <c r="R210" s="68"/>
      <c r="S210" s="68"/>
    </row>
    <row r="211" spans="1:19" ht="14" hidden="1" x14ac:dyDescent="0.3">
      <c r="A211" s="103"/>
      <c r="B211" s="68"/>
      <c r="C211" s="68"/>
      <c r="D211" s="68"/>
      <c r="E211" s="68"/>
      <c r="F211" s="68"/>
      <c r="G211" s="68"/>
      <c r="H211" s="68"/>
      <c r="I211" s="68"/>
      <c r="J211" s="68"/>
      <c r="K211" s="68"/>
      <c r="L211" s="68"/>
      <c r="M211" s="68"/>
      <c r="N211" s="68"/>
      <c r="O211" s="68"/>
      <c r="P211" s="68"/>
      <c r="Q211" s="68"/>
      <c r="R211" s="68"/>
      <c r="S211" s="68"/>
    </row>
    <row r="212" spans="1:19" ht="14" hidden="1" x14ac:dyDescent="0.3">
      <c r="A212" s="103"/>
      <c r="B212" s="68"/>
      <c r="C212" s="68"/>
      <c r="D212" s="68"/>
      <c r="E212" s="68"/>
      <c r="F212" s="68"/>
      <c r="G212" s="68"/>
      <c r="H212" s="68"/>
      <c r="I212" s="68"/>
      <c r="J212" s="68"/>
      <c r="K212" s="68"/>
      <c r="L212" s="68"/>
      <c r="M212" s="68"/>
      <c r="N212" s="68"/>
      <c r="O212" s="68"/>
      <c r="P212" s="68"/>
      <c r="Q212" s="68"/>
      <c r="R212" s="68"/>
      <c r="S212" s="68"/>
    </row>
    <row r="213" spans="1:19" ht="14" hidden="1" x14ac:dyDescent="0.3">
      <c r="A213" s="103"/>
      <c r="B213" s="68"/>
      <c r="C213" s="68"/>
      <c r="D213" s="68"/>
      <c r="E213" s="68"/>
      <c r="F213" s="68"/>
      <c r="G213" s="68"/>
      <c r="H213" s="68"/>
      <c r="I213" s="68"/>
      <c r="J213" s="68"/>
      <c r="K213" s="68"/>
      <c r="L213" s="68"/>
      <c r="M213" s="68"/>
      <c r="N213" s="68"/>
      <c r="O213" s="68"/>
      <c r="P213" s="68"/>
      <c r="Q213" s="68"/>
      <c r="R213" s="68"/>
      <c r="S213" s="68"/>
    </row>
    <row r="214" spans="1:19" ht="14" hidden="1" x14ac:dyDescent="0.3">
      <c r="A214" s="103"/>
      <c r="B214" s="68"/>
      <c r="C214" s="68"/>
      <c r="D214" s="68"/>
      <c r="E214" s="68"/>
      <c r="F214" s="68"/>
      <c r="G214" s="68"/>
      <c r="H214" s="68"/>
      <c r="I214" s="68"/>
      <c r="J214" s="68"/>
      <c r="K214" s="68"/>
      <c r="L214" s="68"/>
      <c r="M214" s="68"/>
      <c r="N214" s="68"/>
      <c r="O214" s="68"/>
      <c r="P214" s="68"/>
      <c r="Q214" s="68"/>
      <c r="R214" s="68"/>
      <c r="S214" s="68"/>
    </row>
    <row r="215" spans="1:19" ht="14" hidden="1" x14ac:dyDescent="0.3">
      <c r="A215" s="103"/>
      <c r="B215" s="68"/>
      <c r="C215" s="68"/>
      <c r="D215" s="68"/>
      <c r="E215" s="68"/>
      <c r="F215" s="68"/>
      <c r="G215" s="68"/>
      <c r="H215" s="68"/>
      <c r="I215" s="68"/>
      <c r="J215" s="68"/>
      <c r="K215" s="68"/>
      <c r="L215" s="68"/>
      <c r="M215" s="68"/>
      <c r="N215" s="68"/>
      <c r="O215" s="68"/>
      <c r="P215" s="68"/>
      <c r="Q215" s="68"/>
      <c r="R215" s="68"/>
      <c r="S215" s="68"/>
    </row>
    <row r="216" spans="1:19" ht="14" hidden="1" x14ac:dyDescent="0.3">
      <c r="A216" s="103"/>
      <c r="B216" s="68"/>
      <c r="C216" s="68"/>
      <c r="D216" s="68"/>
      <c r="E216" s="68"/>
      <c r="F216" s="68"/>
      <c r="G216" s="68"/>
      <c r="H216" s="68"/>
      <c r="I216" s="68"/>
      <c r="J216" s="68"/>
      <c r="K216" s="68"/>
      <c r="L216" s="68"/>
      <c r="M216" s="68"/>
      <c r="N216" s="68"/>
      <c r="O216" s="68"/>
      <c r="P216" s="68"/>
      <c r="Q216" s="68"/>
      <c r="R216" s="68"/>
      <c r="S216" s="68"/>
    </row>
    <row r="217" spans="1:19" ht="14" hidden="1" x14ac:dyDescent="0.3">
      <c r="A217" s="103"/>
      <c r="B217" s="68"/>
      <c r="C217" s="68"/>
      <c r="D217" s="68"/>
      <c r="E217" s="68"/>
      <c r="F217" s="68"/>
      <c r="G217" s="68"/>
      <c r="H217" s="68"/>
      <c r="I217" s="68"/>
      <c r="J217" s="68"/>
      <c r="K217" s="68"/>
      <c r="L217" s="68"/>
      <c r="M217" s="68"/>
      <c r="N217" s="68"/>
      <c r="O217" s="68"/>
      <c r="P217" s="68"/>
      <c r="Q217" s="68"/>
      <c r="R217" s="68"/>
      <c r="S217" s="68"/>
    </row>
    <row r="218" spans="1:19" ht="14" hidden="1" x14ac:dyDescent="0.3">
      <c r="A218" s="103"/>
      <c r="B218" s="68"/>
      <c r="C218" s="68"/>
      <c r="D218" s="68"/>
      <c r="E218" s="68"/>
      <c r="F218" s="68"/>
      <c r="G218" s="68"/>
      <c r="H218" s="68"/>
      <c r="I218" s="68"/>
      <c r="J218" s="68"/>
      <c r="K218" s="68"/>
      <c r="L218" s="68"/>
      <c r="M218" s="68"/>
      <c r="N218" s="68"/>
      <c r="O218" s="68"/>
      <c r="P218" s="68"/>
      <c r="Q218" s="68"/>
      <c r="R218" s="68"/>
      <c r="S218" s="68"/>
    </row>
    <row r="219" spans="1:19" ht="14" hidden="1" x14ac:dyDescent="0.3">
      <c r="A219" s="103"/>
      <c r="B219" s="68"/>
      <c r="C219" s="68"/>
      <c r="D219" s="68"/>
      <c r="E219" s="68"/>
      <c r="F219" s="68"/>
      <c r="G219" s="68"/>
      <c r="H219" s="68"/>
      <c r="I219" s="68"/>
      <c r="J219" s="68"/>
      <c r="K219" s="68"/>
      <c r="L219" s="68"/>
      <c r="M219" s="68"/>
      <c r="N219" s="68"/>
      <c r="O219" s="68"/>
      <c r="P219" s="68"/>
      <c r="Q219" s="68"/>
      <c r="R219" s="68"/>
      <c r="S219" s="68"/>
    </row>
    <row r="220" spans="1:19" ht="14" hidden="1" x14ac:dyDescent="0.3">
      <c r="A220" s="103"/>
      <c r="B220" s="68"/>
      <c r="C220" s="68"/>
      <c r="D220" s="68"/>
      <c r="E220" s="68"/>
      <c r="F220" s="68"/>
      <c r="G220" s="68"/>
      <c r="H220" s="68"/>
      <c r="I220" s="68"/>
      <c r="J220" s="68"/>
      <c r="K220" s="68"/>
      <c r="L220" s="68"/>
      <c r="M220" s="68"/>
      <c r="N220" s="68"/>
      <c r="O220" s="68"/>
      <c r="P220" s="68"/>
      <c r="Q220" s="68"/>
      <c r="R220" s="68"/>
      <c r="S220" s="68"/>
    </row>
    <row r="221" spans="1:19" ht="14" hidden="1" x14ac:dyDescent="0.3">
      <c r="A221" s="103"/>
      <c r="B221" s="68"/>
      <c r="C221" s="68"/>
      <c r="D221" s="68"/>
      <c r="E221" s="68"/>
      <c r="F221" s="68"/>
      <c r="G221" s="68"/>
      <c r="H221" s="68"/>
      <c r="I221" s="68"/>
      <c r="J221" s="68"/>
      <c r="K221" s="68"/>
      <c r="L221" s="68"/>
      <c r="M221" s="68"/>
      <c r="N221" s="68"/>
      <c r="O221" s="68"/>
      <c r="P221" s="68"/>
      <c r="Q221" s="68"/>
      <c r="R221" s="68"/>
      <c r="S221" s="68"/>
    </row>
    <row r="222" spans="1:19" ht="14" hidden="1" x14ac:dyDescent="0.3">
      <c r="A222" s="103"/>
      <c r="B222" s="68"/>
      <c r="C222" s="68"/>
      <c r="D222" s="68"/>
      <c r="E222" s="68"/>
      <c r="F222" s="68"/>
      <c r="G222" s="68"/>
      <c r="H222" s="68"/>
      <c r="I222" s="68"/>
      <c r="J222" s="68"/>
      <c r="K222" s="68"/>
      <c r="L222" s="68"/>
      <c r="M222" s="68"/>
      <c r="N222" s="68"/>
      <c r="O222" s="68"/>
      <c r="P222" s="68"/>
      <c r="Q222" s="68"/>
      <c r="R222" s="68"/>
      <c r="S222" s="68"/>
    </row>
    <row r="223" spans="1:19" ht="14" hidden="1" x14ac:dyDescent="0.3">
      <c r="A223" s="103"/>
      <c r="B223" s="68"/>
      <c r="C223" s="68"/>
      <c r="D223" s="68"/>
      <c r="E223" s="68"/>
      <c r="F223" s="68"/>
      <c r="G223" s="68"/>
      <c r="H223" s="68"/>
      <c r="I223" s="68"/>
      <c r="J223" s="68"/>
      <c r="K223" s="68"/>
      <c r="L223" s="68"/>
      <c r="M223" s="68"/>
      <c r="N223" s="68"/>
      <c r="O223" s="68"/>
      <c r="P223" s="68"/>
      <c r="Q223" s="68"/>
      <c r="R223" s="68"/>
      <c r="S223" s="68"/>
    </row>
    <row r="224" spans="1:19" ht="14" hidden="1" x14ac:dyDescent="0.3">
      <c r="A224" s="103"/>
      <c r="B224" s="68"/>
      <c r="Q224" s="68"/>
      <c r="R224" s="68"/>
      <c r="S224" s="68"/>
    </row>
    <row r="225" spans="1:1" ht="0" hidden="1" customHeight="1" x14ac:dyDescent="0.3">
      <c r="A225" s="103"/>
    </row>
    <row r="226" spans="1:1" ht="0" hidden="1" customHeight="1" x14ac:dyDescent="0.3">
      <c r="A226" s="103"/>
    </row>
  </sheetData>
  <dataConsolidate/>
  <mergeCells count="12">
    <mergeCell ref="C68:E68"/>
    <mergeCell ref="C72:E72"/>
    <mergeCell ref="C62:E62"/>
    <mergeCell ref="C3:F3"/>
    <mergeCell ref="F7:G7"/>
    <mergeCell ref="C9:D9"/>
    <mergeCell ref="C10:D10"/>
    <mergeCell ref="C64:E64"/>
    <mergeCell ref="C7:D7"/>
    <mergeCell ref="C27:D27"/>
    <mergeCell ref="C42:D42"/>
    <mergeCell ref="C57:D57"/>
  </mergeCells>
  <hyperlinks>
    <hyperlink ref="A4" location="'Cover Page'!A1" display="Cover Page" xr:uid="{15AA0384-542E-41F7-8F98-70E6B04C4512}"/>
    <hyperlink ref="A5" location="Instructions!A1" display="Instructions" xr:uid="{DFA3CB86-F176-46C8-A4B6-2CC6493619C8}"/>
    <hyperlink ref="A6" location="'Costs Option 1'!A1" display="Costs Option 1" xr:uid="{C20FE37E-7E2A-4376-B7D6-1FB2DB3783E9}"/>
    <hyperlink ref="A7" location="'Costs Option 2'!A1" display="Costs Option 2" xr:uid="{A8E89244-87C1-4AEE-A181-5402B32E1ABB}"/>
    <hyperlink ref="A12" location="'Benefits Option 1'!A1" display="Benefits Option 1" xr:uid="{DD44CE44-CAF0-4117-8578-3DB5AFFE742A}"/>
    <hyperlink ref="A13" location="'Benefits Option 2'!A1" display="Benefits Option 2" xr:uid="{16E64A84-F2F8-49FC-9F5D-A3E78A80754F}"/>
    <hyperlink ref="A19" location="'Benefits Dashboard'!A1" display="Benefits Dashboard" xr:uid="{9750F3C4-7B4F-432D-A1BA-3FC07DDE152F}"/>
    <hyperlink ref="A22" location="Assumptions!A1" display="Assumptions" xr:uid="{D8FED4C4-C427-4E52-83E3-9D50B0427F96}"/>
    <hyperlink ref="A18" location="'Costs Dashboard'!A1" display="Cost Dashboard" xr:uid="{3DD4B33B-DEC1-49F4-B917-05DC047C31B4}"/>
    <hyperlink ref="A20" location="'Cost Benefit Analysis'!A1" display="XX" xr:uid="{2F880489-7366-4B51-ABB4-81F3610273FB}"/>
    <hyperlink ref="A8" location="'Costs Option 3'!A1" display="Costs Option 3" xr:uid="{80213E7F-85FF-4456-A088-580DA3D4DAC4}"/>
    <hyperlink ref="A14" location="'Benefits Option 3'!A1" display="Benefits Option 3" xr:uid="{9DB46307-8994-4480-BD4D-D77886F90E29}"/>
    <hyperlink ref="A9" location="'Costs Option 4'!A1" display="Costs Option 4" xr:uid="{A56758F6-DCF2-4D1B-AD86-DA626A84649A}"/>
    <hyperlink ref="A10" location="'Costs Option 5'!A1" display="Costs Option 5" xr:uid="{1E22F40A-23F5-46F5-9855-84A0F4B82B6D}"/>
    <hyperlink ref="A11" location="'Costs Option 6'!A1" display="Costs Option 6" xr:uid="{83684767-5D87-411C-AE55-BBF001CA85A8}"/>
    <hyperlink ref="A15" location="'Benefits Option 4'!A1" display="Benefits Option 4" xr:uid="{DC6830B0-F80A-40D3-9A46-0297D13D9165}"/>
    <hyperlink ref="A16" location="'Benefits Option 5'!A1" display="Benefits Option 5" xr:uid="{BB155571-3344-4446-9E2B-63136A7B50B3}"/>
    <hyperlink ref="A17" location="'Benefits Option 6'!A1" display="Benefits Option 6" xr:uid="{5CF5D165-0388-40D6-BFF3-57D308FE66AD}"/>
    <hyperlink ref="A21" location="Definitions!A1" display="Definitions" xr:uid="{28AB620F-21CC-4DA0-B660-F889C51D1132}"/>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65A5F-8311-462B-BAE1-E4737AE5A8A2}">
  <sheetPr>
    <tabColor rgb="FF628F8E"/>
  </sheetPr>
  <dimension ref="A1:AU104"/>
  <sheetViews>
    <sheetView zoomScaleNormal="100" workbookViewId="0"/>
  </sheetViews>
  <sheetFormatPr defaultColWidth="0" defaultRowHeight="14" zeroHeight="1" x14ac:dyDescent="0.3"/>
  <cols>
    <col min="1" max="1" width="30.453125" style="69" customWidth="1"/>
    <col min="2" max="2" width="2.453125" style="69" customWidth="1"/>
    <col min="3" max="26" width="15.7265625" style="68" customWidth="1"/>
    <col min="27" max="38" width="15.7265625" style="68" hidden="1" customWidth="1"/>
    <col min="39" max="39" width="8.453125" style="69" hidden="1" customWidth="1"/>
    <col min="40" max="47" width="0" style="69" hidden="1" customWidth="1"/>
    <col min="48" max="16384" width="9.1796875" style="69" hidden="1"/>
  </cols>
  <sheetData>
    <row r="1" spans="1:39" s="291" customFormat="1" ht="38.15" customHeight="1" x14ac:dyDescent="0.3">
      <c r="A1" s="299"/>
      <c r="B1" s="299"/>
      <c r="C1" s="295"/>
      <c r="D1" s="295"/>
      <c r="E1" s="296"/>
      <c r="F1" s="296"/>
      <c r="G1" s="297"/>
      <c r="H1" s="298"/>
      <c r="I1" s="298"/>
      <c r="J1" s="298"/>
      <c r="K1" s="298"/>
      <c r="L1" s="298"/>
      <c r="M1" s="298"/>
      <c r="N1" s="298"/>
      <c r="O1" s="298"/>
      <c r="P1" s="298"/>
      <c r="Q1" s="298"/>
      <c r="R1" s="298"/>
      <c r="S1" s="298"/>
      <c r="T1" s="298"/>
    </row>
    <row r="2" spans="1:39" ht="2.25" customHeight="1" x14ac:dyDescent="0.3">
      <c r="A2" s="63"/>
      <c r="B2" s="63"/>
      <c r="C2" s="63"/>
      <c r="D2" s="63"/>
      <c r="E2" s="63"/>
      <c r="F2" s="64"/>
      <c r="G2" s="65"/>
      <c r="H2" s="10"/>
      <c r="I2" s="10"/>
      <c r="J2" s="10"/>
      <c r="K2" s="10"/>
      <c r="AM2" s="68"/>
    </row>
    <row r="3" spans="1:39" ht="23" x14ac:dyDescent="0.3">
      <c r="A3" s="45" t="s">
        <v>0</v>
      </c>
      <c r="B3" s="63"/>
      <c r="C3" s="406" t="s">
        <v>19</v>
      </c>
      <c r="D3" s="406"/>
      <c r="E3" s="406"/>
      <c r="F3" s="406"/>
      <c r="G3" s="406"/>
      <c r="H3" s="219"/>
      <c r="I3" s="219"/>
      <c r="J3" s="219"/>
      <c r="K3" s="219"/>
      <c r="AM3" s="68"/>
    </row>
    <row r="4" spans="1:39" ht="14.25" customHeight="1" x14ac:dyDescent="0.3">
      <c r="A4" s="47" t="s">
        <v>2</v>
      </c>
      <c r="B4" s="63"/>
      <c r="C4" s="265" t="s">
        <v>193</v>
      </c>
      <c r="D4" s="265"/>
      <c r="E4" s="265"/>
      <c r="F4" s="265"/>
      <c r="G4" s="265"/>
      <c r="H4" s="265"/>
      <c r="I4" s="265"/>
      <c r="J4" s="265"/>
      <c r="K4" s="265"/>
      <c r="L4" s="265"/>
      <c r="M4" s="265"/>
      <c r="N4" s="265"/>
      <c r="O4" s="265"/>
      <c r="P4" s="265"/>
      <c r="Q4" s="265"/>
      <c r="R4" s="265"/>
      <c r="S4" s="265"/>
      <c r="T4" s="265"/>
      <c r="AM4" s="68"/>
    </row>
    <row r="5" spans="1:39" ht="14.25" customHeight="1" x14ac:dyDescent="0.3">
      <c r="A5" s="47" t="s">
        <v>4</v>
      </c>
      <c r="B5" s="63"/>
      <c r="C5" s="265" t="s">
        <v>194</v>
      </c>
      <c r="D5" s="265"/>
      <c r="E5" s="265"/>
      <c r="F5" s="265"/>
      <c r="G5" s="265"/>
      <c r="H5" s="265"/>
      <c r="I5" s="265"/>
      <c r="J5" s="265"/>
      <c r="K5" s="265"/>
      <c r="L5" s="265"/>
      <c r="M5" s="265"/>
      <c r="N5" s="265"/>
      <c r="O5" s="265"/>
      <c r="P5" s="265"/>
      <c r="Q5" s="265"/>
      <c r="R5" s="265"/>
      <c r="S5" s="265"/>
      <c r="T5" s="265"/>
      <c r="AM5" s="68"/>
    </row>
    <row r="6" spans="1:39" ht="14.25" customHeight="1" x14ac:dyDescent="0.3">
      <c r="A6" s="47" t="s">
        <v>5</v>
      </c>
      <c r="B6" s="63"/>
      <c r="C6" s="265"/>
      <c r="D6" s="265"/>
      <c r="E6" s="265"/>
      <c r="F6" s="265"/>
      <c r="G6" s="265"/>
      <c r="H6" s="265"/>
      <c r="I6" s="265"/>
      <c r="J6" s="265"/>
      <c r="K6" s="265"/>
      <c r="L6" s="265"/>
      <c r="M6" s="265"/>
      <c r="N6" s="265"/>
      <c r="O6" s="265"/>
      <c r="P6" s="265"/>
      <c r="Q6" s="265"/>
      <c r="R6" s="265"/>
      <c r="S6" s="265"/>
      <c r="T6" s="265"/>
      <c r="AM6" s="68"/>
    </row>
    <row r="7" spans="1:39" ht="20.149999999999999" customHeight="1" x14ac:dyDescent="0.3">
      <c r="A7" s="47" t="s">
        <v>7</v>
      </c>
      <c r="B7" s="63"/>
      <c r="C7" s="81" t="s">
        <v>195</v>
      </c>
      <c r="D7" s="81"/>
      <c r="E7" s="81"/>
      <c r="F7" s="81"/>
      <c r="G7" s="81"/>
      <c r="H7" s="81"/>
      <c r="I7" s="81"/>
      <c r="J7" s="81"/>
      <c r="K7" s="81"/>
      <c r="L7" s="81"/>
      <c r="M7" s="81"/>
      <c r="N7" s="81"/>
      <c r="O7" s="81"/>
      <c r="P7" s="81"/>
      <c r="Q7" s="81"/>
      <c r="R7" s="81"/>
      <c r="S7" s="81"/>
      <c r="T7" s="81"/>
      <c r="U7" s="81"/>
      <c r="V7" s="81"/>
      <c r="W7" s="81"/>
      <c r="X7" s="81"/>
      <c r="AM7" s="68"/>
    </row>
    <row r="8" spans="1:39" ht="14.25" customHeight="1" x14ac:dyDescent="0.3">
      <c r="A8" s="47" t="s">
        <v>9</v>
      </c>
      <c r="B8" s="63"/>
      <c r="C8" s="38"/>
      <c r="D8" s="38"/>
      <c r="E8" s="38"/>
      <c r="F8" s="38"/>
      <c r="G8" s="38"/>
      <c r="H8" s="38"/>
      <c r="I8" s="38"/>
      <c r="J8" s="38"/>
      <c r="K8" s="38"/>
      <c r="AM8" s="68"/>
    </row>
    <row r="9" spans="1:39" ht="14.25" customHeight="1" x14ac:dyDescent="0.3">
      <c r="A9" s="47" t="s">
        <v>10</v>
      </c>
      <c r="B9" s="63"/>
      <c r="C9" s="51"/>
      <c r="D9" s="51"/>
      <c r="E9" s="51"/>
      <c r="F9" s="51"/>
      <c r="G9" s="51"/>
      <c r="H9" s="51"/>
      <c r="I9" s="51"/>
      <c r="J9" s="51"/>
      <c r="K9" s="51"/>
      <c r="AM9" s="68"/>
    </row>
    <row r="10" spans="1:39" ht="14.25" customHeight="1" x14ac:dyDescent="0.3">
      <c r="A10" s="47" t="s">
        <v>11</v>
      </c>
      <c r="B10" s="63"/>
      <c r="C10" s="51"/>
      <c r="D10" s="51"/>
      <c r="E10" s="51"/>
      <c r="F10" s="51"/>
      <c r="G10" s="51"/>
      <c r="H10" s="51"/>
      <c r="I10" s="51"/>
      <c r="J10" s="51"/>
      <c r="K10" s="51"/>
      <c r="AM10" s="68"/>
    </row>
    <row r="11" spans="1:39" ht="14.25" customHeight="1" x14ac:dyDescent="0.3">
      <c r="A11" s="47" t="s">
        <v>12</v>
      </c>
      <c r="B11" s="63"/>
      <c r="C11" s="51"/>
      <c r="D11" s="51"/>
      <c r="E11" s="51"/>
      <c r="F11" s="51"/>
      <c r="G11" s="51"/>
      <c r="H11" s="51"/>
      <c r="I11" s="51"/>
      <c r="J11" s="51"/>
      <c r="K11" s="51"/>
      <c r="AM11" s="68"/>
    </row>
    <row r="12" spans="1:39" ht="14.25" customHeight="1" x14ac:dyDescent="0.3">
      <c r="A12" s="47" t="s">
        <v>13</v>
      </c>
      <c r="B12" s="63"/>
      <c r="C12" s="51"/>
      <c r="D12" s="51"/>
      <c r="E12" s="51"/>
      <c r="F12" s="51"/>
      <c r="G12" s="51"/>
      <c r="H12" s="51"/>
      <c r="I12" s="51"/>
      <c r="J12" s="51"/>
      <c r="K12" s="51"/>
      <c r="AM12" s="68"/>
    </row>
    <row r="13" spans="1:39" ht="14.25" customHeight="1" x14ac:dyDescent="0.3">
      <c r="A13" s="47" t="s">
        <v>14</v>
      </c>
      <c r="B13" s="63"/>
      <c r="C13" s="51"/>
      <c r="D13" s="51"/>
      <c r="E13" s="51"/>
      <c r="F13" s="51"/>
      <c r="G13" s="51"/>
      <c r="H13" s="51"/>
      <c r="I13" s="51"/>
      <c r="J13" s="51"/>
      <c r="K13" s="51"/>
      <c r="AM13" s="68"/>
    </row>
    <row r="14" spans="1:39" ht="14.25" customHeight="1" x14ac:dyDescent="0.3">
      <c r="A14" s="47" t="s">
        <v>15</v>
      </c>
      <c r="B14" s="63"/>
      <c r="C14" s="51"/>
      <c r="D14" s="51"/>
      <c r="E14" s="51"/>
      <c r="F14" s="51"/>
      <c r="G14" s="51"/>
      <c r="H14" s="51"/>
      <c r="I14" s="51"/>
      <c r="J14" s="51"/>
      <c r="K14" s="51"/>
      <c r="AM14" s="68"/>
    </row>
    <row r="15" spans="1:39" ht="14.25" customHeight="1" x14ac:dyDescent="0.3">
      <c r="A15" s="47" t="s">
        <v>16</v>
      </c>
      <c r="B15" s="63"/>
      <c r="C15" s="51"/>
      <c r="D15" s="51"/>
      <c r="E15" s="51"/>
      <c r="F15" s="51"/>
      <c r="G15" s="51"/>
      <c r="H15" s="51"/>
      <c r="I15" s="51"/>
      <c r="J15" s="51"/>
      <c r="K15" s="51"/>
      <c r="AM15" s="68"/>
    </row>
    <row r="16" spans="1:39" ht="14.25" customHeight="1" x14ac:dyDescent="0.3">
      <c r="A16" s="47" t="s">
        <v>17</v>
      </c>
      <c r="B16" s="63"/>
      <c r="C16" s="51"/>
      <c r="D16" s="51"/>
      <c r="E16" s="51"/>
      <c r="F16" s="51"/>
      <c r="G16" s="51"/>
      <c r="H16" s="51"/>
      <c r="I16" s="51"/>
      <c r="J16" s="51"/>
      <c r="K16" s="51"/>
      <c r="AM16" s="68"/>
    </row>
    <row r="17" spans="1:39" ht="14.25" customHeight="1" x14ac:dyDescent="0.3">
      <c r="A17" s="47" t="s">
        <v>18</v>
      </c>
      <c r="B17" s="63"/>
      <c r="C17" s="51"/>
      <c r="D17" s="51"/>
      <c r="E17" s="51"/>
      <c r="F17" s="51"/>
      <c r="G17" s="51"/>
      <c r="H17" s="51"/>
      <c r="I17" s="51"/>
      <c r="J17" s="51"/>
      <c r="K17" s="51"/>
      <c r="AM17" s="68"/>
    </row>
    <row r="18" spans="1:39" ht="14.25" customHeight="1" x14ac:dyDescent="0.3">
      <c r="A18" s="49" t="s">
        <v>19</v>
      </c>
      <c r="B18" s="63"/>
      <c r="C18" s="51"/>
      <c r="D18" s="51"/>
      <c r="E18" s="51"/>
      <c r="F18" s="51"/>
      <c r="G18" s="51"/>
      <c r="H18" s="51"/>
      <c r="I18" s="51"/>
      <c r="J18" s="51"/>
      <c r="K18" s="51"/>
      <c r="AM18" s="68"/>
    </row>
    <row r="19" spans="1:39" ht="14.25" customHeight="1" x14ac:dyDescent="0.3">
      <c r="A19" s="47" t="s">
        <v>20</v>
      </c>
      <c r="B19" s="63"/>
      <c r="C19" s="51"/>
      <c r="D19" s="51"/>
      <c r="E19" s="51"/>
      <c r="F19" s="51"/>
      <c r="G19" s="51"/>
      <c r="H19" s="51"/>
      <c r="I19" s="51"/>
      <c r="J19" s="51"/>
      <c r="K19" s="51"/>
      <c r="AM19" s="68"/>
    </row>
    <row r="20" spans="1:39" ht="14.25" customHeight="1" x14ac:dyDescent="0.3">
      <c r="A20" s="47" t="s">
        <v>21</v>
      </c>
      <c r="B20" s="63"/>
      <c r="C20" s="51"/>
      <c r="D20" s="51"/>
      <c r="E20" s="51"/>
      <c r="F20" s="51"/>
      <c r="G20" s="51"/>
      <c r="H20" s="51"/>
      <c r="I20" s="51"/>
      <c r="J20" s="51"/>
      <c r="K20" s="51"/>
      <c r="AM20" s="68"/>
    </row>
    <row r="21" spans="1:39" ht="14.25" customHeight="1" x14ac:dyDescent="0.3">
      <c r="A21" s="47" t="s">
        <v>22</v>
      </c>
      <c r="B21" s="63"/>
      <c r="C21" s="51"/>
      <c r="D21" s="51"/>
      <c r="E21" s="51"/>
      <c r="F21" s="51"/>
      <c r="G21" s="51"/>
      <c r="H21" s="51"/>
      <c r="I21" s="51"/>
      <c r="J21" s="51"/>
      <c r="K21" s="51"/>
      <c r="AM21" s="68"/>
    </row>
    <row r="22" spans="1:39" ht="14.25" customHeight="1" x14ac:dyDescent="0.3">
      <c r="A22" s="47" t="s">
        <v>23</v>
      </c>
      <c r="B22" s="63"/>
      <c r="C22" s="51"/>
      <c r="D22" s="51"/>
      <c r="E22" s="51"/>
      <c r="F22" s="51"/>
      <c r="G22" s="51"/>
      <c r="H22" s="51"/>
      <c r="I22" s="51"/>
      <c r="J22" s="51"/>
      <c r="K22" s="51"/>
      <c r="AM22" s="68"/>
    </row>
    <row r="23" spans="1:39" ht="14.25" customHeight="1" x14ac:dyDescent="0.3">
      <c r="A23" s="47"/>
      <c r="B23" s="63"/>
      <c r="C23" s="51"/>
      <c r="D23" s="51"/>
      <c r="E23" s="51"/>
      <c r="F23" s="51"/>
      <c r="G23" s="51"/>
      <c r="H23" s="51"/>
      <c r="I23" s="51"/>
      <c r="J23" s="51"/>
      <c r="K23" s="51"/>
      <c r="AM23" s="68"/>
    </row>
    <row r="24" spans="1:39" ht="14.25" customHeight="1" x14ac:dyDescent="0.3">
      <c r="A24" s="47"/>
      <c r="B24" s="63"/>
      <c r="C24" s="51"/>
      <c r="D24" s="51"/>
      <c r="E24" s="51"/>
      <c r="F24" s="51"/>
      <c r="G24" s="51"/>
      <c r="H24" s="51"/>
      <c r="I24" s="51"/>
      <c r="J24" s="51"/>
      <c r="K24" s="51"/>
      <c r="AM24" s="68"/>
    </row>
    <row r="25" spans="1:39" ht="14.25" customHeight="1" x14ac:dyDescent="0.3">
      <c r="A25" s="47"/>
      <c r="B25" s="63"/>
      <c r="C25" s="51"/>
      <c r="D25" s="51"/>
      <c r="E25" s="51"/>
      <c r="F25" s="51"/>
      <c r="G25" s="51"/>
      <c r="H25" s="51"/>
      <c r="I25" s="51"/>
      <c r="J25" s="51"/>
      <c r="K25" s="51"/>
      <c r="AM25" s="68"/>
    </row>
    <row r="26" spans="1:39" ht="14.25" customHeight="1" x14ac:dyDescent="0.3">
      <c r="A26" s="47"/>
      <c r="B26" s="63"/>
      <c r="C26" s="51"/>
      <c r="D26" s="51"/>
      <c r="E26" s="51"/>
      <c r="F26" s="51"/>
      <c r="G26" s="51"/>
      <c r="H26" s="51"/>
      <c r="I26" s="51"/>
      <c r="J26" s="51"/>
      <c r="K26" s="51"/>
      <c r="AM26" s="68"/>
    </row>
    <row r="27" spans="1:39" ht="14.25" customHeight="1" x14ac:dyDescent="0.3">
      <c r="A27" s="47"/>
      <c r="B27" s="63"/>
      <c r="C27" s="51"/>
      <c r="D27" s="51"/>
      <c r="E27" s="51"/>
      <c r="F27" s="51"/>
      <c r="G27" s="51"/>
      <c r="H27" s="51"/>
      <c r="I27" s="51"/>
      <c r="J27" s="51"/>
      <c r="K27" s="51"/>
      <c r="AM27" s="68"/>
    </row>
    <row r="28" spans="1:39" ht="14.25" customHeight="1" x14ac:dyDescent="0.3">
      <c r="A28" s="47"/>
      <c r="B28" s="63"/>
      <c r="C28" s="51"/>
      <c r="D28" s="51"/>
      <c r="E28" s="51"/>
      <c r="F28" s="51"/>
      <c r="G28" s="51"/>
      <c r="H28" s="51"/>
      <c r="I28" s="51"/>
      <c r="J28" s="51"/>
      <c r="K28" s="51"/>
      <c r="AM28" s="68"/>
    </row>
    <row r="29" spans="1:39" ht="14.25" customHeight="1" x14ac:dyDescent="0.3">
      <c r="A29" s="47"/>
      <c r="B29" s="63"/>
      <c r="C29" s="51"/>
      <c r="D29" s="51"/>
      <c r="E29" s="51"/>
      <c r="F29" s="51"/>
      <c r="G29" s="51"/>
      <c r="H29" s="51"/>
      <c r="I29" s="51"/>
      <c r="J29" s="51"/>
      <c r="K29" s="51"/>
      <c r="AM29" s="68"/>
    </row>
    <row r="30" spans="1:39" ht="14.25" customHeight="1" x14ac:dyDescent="0.3">
      <c r="A30" s="47"/>
      <c r="B30" s="63"/>
      <c r="C30" s="51"/>
      <c r="D30" s="51"/>
      <c r="E30" s="51"/>
      <c r="F30" s="51"/>
      <c r="G30" s="51"/>
      <c r="H30" s="51"/>
      <c r="I30" s="51"/>
      <c r="J30" s="51"/>
      <c r="K30" s="51"/>
      <c r="AM30" s="68"/>
    </row>
    <row r="31" spans="1:39" ht="14.25" customHeight="1" x14ac:dyDescent="0.3">
      <c r="A31" s="47"/>
      <c r="B31" s="63"/>
      <c r="C31" s="51"/>
      <c r="D31" s="51"/>
      <c r="E31" s="51"/>
      <c r="F31" s="51"/>
      <c r="G31" s="51"/>
      <c r="H31" s="51"/>
      <c r="I31" s="51"/>
      <c r="J31" s="51"/>
      <c r="K31" s="51"/>
      <c r="AM31" s="68"/>
    </row>
    <row r="32" spans="1:39" ht="14.25" customHeight="1" x14ac:dyDescent="0.3">
      <c r="A32" s="47"/>
      <c r="B32" s="63"/>
      <c r="C32" s="51"/>
      <c r="D32" s="51"/>
      <c r="E32" s="51"/>
      <c r="F32" s="51"/>
      <c r="G32" s="51"/>
      <c r="H32" s="51"/>
      <c r="I32" s="51"/>
      <c r="J32" s="51"/>
      <c r="K32" s="51"/>
      <c r="AM32" s="68"/>
    </row>
    <row r="33" spans="1:47" ht="14.25" customHeight="1" x14ac:dyDescent="0.3">
      <c r="A33" s="47"/>
      <c r="B33" s="63"/>
      <c r="C33" s="51"/>
      <c r="D33" s="51"/>
      <c r="E33" s="51"/>
      <c r="F33" s="51"/>
      <c r="G33" s="51"/>
      <c r="H33" s="51"/>
      <c r="I33" s="51"/>
      <c r="J33" s="51"/>
      <c r="K33" s="51"/>
      <c r="AM33" s="68"/>
    </row>
    <row r="34" spans="1:47" ht="14.25" customHeight="1" x14ac:dyDescent="0.3">
      <c r="A34" s="47"/>
      <c r="B34" s="63"/>
      <c r="C34" s="51"/>
      <c r="D34" s="51"/>
      <c r="E34" s="51"/>
      <c r="F34" s="51"/>
      <c r="G34" s="51"/>
      <c r="H34" s="51"/>
      <c r="I34" s="51"/>
      <c r="J34" s="51"/>
      <c r="K34" s="51"/>
      <c r="AM34" s="68"/>
    </row>
    <row r="35" spans="1:47" ht="14.25" customHeight="1" x14ac:dyDescent="0.3">
      <c r="A35" s="47"/>
      <c r="B35" s="63"/>
      <c r="C35" s="51"/>
      <c r="D35" s="51"/>
      <c r="E35" s="51"/>
      <c r="F35" s="51"/>
      <c r="G35" s="51"/>
      <c r="H35" s="51"/>
      <c r="I35" s="51"/>
      <c r="J35" s="51"/>
      <c r="K35" s="51"/>
      <c r="AM35" s="68"/>
    </row>
    <row r="36" spans="1:47" ht="14.25" customHeight="1" x14ac:dyDescent="0.3">
      <c r="A36" s="47"/>
      <c r="B36" s="63"/>
      <c r="C36" s="51"/>
      <c r="D36" s="51"/>
      <c r="E36" s="51"/>
      <c r="F36" s="51"/>
      <c r="G36" s="51"/>
      <c r="H36" s="51"/>
      <c r="I36" s="51"/>
      <c r="J36" s="51"/>
      <c r="K36" s="51"/>
      <c r="AM36" s="68"/>
    </row>
    <row r="37" spans="1:47" ht="14.25" customHeight="1" x14ac:dyDescent="0.3">
      <c r="A37" s="47"/>
      <c r="B37" s="63"/>
      <c r="C37" s="51"/>
      <c r="D37" s="51"/>
      <c r="E37" s="51"/>
      <c r="F37" s="51"/>
      <c r="G37" s="51"/>
      <c r="H37" s="51"/>
      <c r="I37" s="51"/>
      <c r="J37" s="51"/>
      <c r="K37" s="51"/>
      <c r="AM37" s="68"/>
    </row>
    <row r="38" spans="1:47" ht="14.25" customHeight="1" x14ac:dyDescent="0.3">
      <c r="A38" s="47"/>
      <c r="B38" s="63"/>
      <c r="C38" s="51"/>
      <c r="D38" s="51"/>
      <c r="E38" s="51"/>
      <c r="F38" s="51"/>
      <c r="G38" s="51"/>
      <c r="H38" s="51"/>
      <c r="I38" s="51"/>
      <c r="J38" s="51"/>
      <c r="K38" s="51"/>
      <c r="AM38" s="68"/>
    </row>
    <row r="39" spans="1:47" ht="14.25" customHeight="1" x14ac:dyDescent="0.3">
      <c r="A39" s="92"/>
      <c r="B39" s="63"/>
      <c r="C39" s="51"/>
      <c r="D39" s="51"/>
      <c r="E39" s="51"/>
      <c r="F39" s="51"/>
      <c r="G39" s="51"/>
      <c r="H39" s="51"/>
      <c r="I39" s="51"/>
      <c r="J39" s="51"/>
      <c r="K39" s="51"/>
      <c r="AM39" s="68"/>
    </row>
    <row r="40" spans="1:47" ht="14.25" customHeight="1" x14ac:dyDescent="0.3">
      <c r="A40" s="92"/>
      <c r="B40" s="63"/>
      <c r="C40" s="51"/>
      <c r="D40" s="51"/>
      <c r="E40" s="51"/>
      <c r="F40" s="51"/>
      <c r="G40" s="51"/>
      <c r="H40" s="51"/>
      <c r="I40" s="51"/>
      <c r="J40" s="51"/>
      <c r="K40" s="51"/>
      <c r="Y40" s="189"/>
      <c r="Z40" s="189"/>
      <c r="AA40" s="189"/>
      <c r="AB40" s="189"/>
      <c r="AC40" s="189"/>
      <c r="AD40" s="189"/>
      <c r="AE40" s="189"/>
      <c r="AM40" s="68"/>
    </row>
    <row r="41" spans="1:47" ht="20.149999999999999" customHeight="1" x14ac:dyDescent="0.3">
      <c r="A41" s="92"/>
      <c r="B41" s="63"/>
      <c r="C41" s="81" t="s">
        <v>196</v>
      </c>
      <c r="D41" s="81"/>
      <c r="E41" s="81"/>
      <c r="F41" s="81"/>
      <c r="G41" s="81"/>
      <c r="H41" s="81"/>
      <c r="I41" s="81"/>
      <c r="J41" s="81"/>
      <c r="K41" s="81"/>
      <c r="L41" s="81"/>
      <c r="M41" s="81"/>
      <c r="N41" s="81"/>
      <c r="O41" s="81"/>
      <c r="P41" s="81"/>
      <c r="Q41" s="81"/>
      <c r="R41" s="81"/>
      <c r="S41" s="81"/>
      <c r="T41" s="81"/>
      <c r="U41" s="81"/>
      <c r="V41" s="81"/>
      <c r="W41" s="81"/>
      <c r="X41" s="81"/>
      <c r="Y41" s="189"/>
      <c r="Z41" s="189"/>
      <c r="AA41" s="189"/>
      <c r="AB41" s="189"/>
      <c r="AC41" s="189"/>
      <c r="AM41" s="68"/>
    </row>
    <row r="42" spans="1:47" ht="14.25" customHeight="1" x14ac:dyDescent="0.3">
      <c r="A42" s="92"/>
      <c r="B42" s="63"/>
      <c r="C42" s="204" t="s">
        <v>197</v>
      </c>
      <c r="D42" s="189"/>
      <c r="E42" s="189"/>
      <c r="F42" s="189"/>
      <c r="G42" s="189"/>
      <c r="H42" s="189"/>
      <c r="I42" s="189"/>
      <c r="J42" s="189"/>
      <c r="K42" s="189"/>
      <c r="L42" s="189"/>
      <c r="M42" s="189"/>
      <c r="N42" s="189"/>
      <c r="O42" s="189"/>
      <c r="P42" s="189"/>
      <c r="Q42" s="189"/>
      <c r="R42" s="189"/>
      <c r="S42" s="189"/>
      <c r="T42" s="189"/>
      <c r="U42" s="189"/>
      <c r="V42" s="189"/>
      <c r="W42" s="189"/>
      <c r="X42" s="189"/>
      <c r="AM42" s="68"/>
    </row>
    <row r="43" spans="1:47" ht="14.25" customHeight="1" x14ac:dyDescent="0.3">
      <c r="A43" s="92"/>
      <c r="B43" s="63"/>
      <c r="C43" s="51"/>
      <c r="D43" s="51"/>
      <c r="E43" s="51"/>
      <c r="F43" s="51"/>
      <c r="G43" s="51"/>
      <c r="H43" s="51"/>
      <c r="I43" s="51"/>
      <c r="J43" s="51"/>
      <c r="K43" s="51"/>
      <c r="AM43" s="68"/>
      <c r="AN43" s="68"/>
      <c r="AO43" s="68"/>
      <c r="AP43" s="68"/>
      <c r="AQ43" s="68"/>
      <c r="AR43" s="68"/>
      <c r="AS43" s="68"/>
      <c r="AT43" s="68"/>
      <c r="AU43" s="68"/>
    </row>
    <row r="44" spans="1:47" ht="14.25" customHeight="1" x14ac:dyDescent="0.3">
      <c r="A44" s="92"/>
      <c r="B44" s="63"/>
      <c r="C44" s="202"/>
      <c r="D44" s="202"/>
      <c r="E44" s="200"/>
      <c r="F44" s="200"/>
      <c r="H44" s="200"/>
      <c r="I44" s="200"/>
      <c r="J44" s="200"/>
      <c r="K44" s="201"/>
      <c r="L44" s="51"/>
      <c r="M44" s="200"/>
      <c r="N44" s="200"/>
      <c r="O44" s="200"/>
      <c r="P44" s="200"/>
      <c r="Q44" s="51"/>
      <c r="AM44" s="68"/>
      <c r="AN44" s="68"/>
      <c r="AO44" s="68"/>
      <c r="AP44" s="68"/>
      <c r="AQ44" s="68"/>
      <c r="AR44" s="68"/>
      <c r="AS44" s="68"/>
      <c r="AT44" s="68"/>
      <c r="AU44" s="68"/>
    </row>
    <row r="45" spans="1:47" ht="14.25" customHeight="1" x14ac:dyDescent="0.3">
      <c r="A45" s="92"/>
      <c r="B45" s="63"/>
      <c r="C45" s="437" t="s">
        <v>198</v>
      </c>
      <c r="D45" s="437"/>
      <c r="E45" s="441">
        <f>'Costs Option 1'!T12</f>
        <v>0</v>
      </c>
      <c r="F45" s="441"/>
      <c r="H45" s="437" t="s">
        <v>199</v>
      </c>
      <c r="I45" s="437"/>
      <c r="J45" s="436">
        <f>'Costs Option 2'!T12</f>
        <v>0</v>
      </c>
      <c r="K45" s="436"/>
      <c r="L45" s="205"/>
      <c r="M45" s="437" t="s">
        <v>200</v>
      </c>
      <c r="N45" s="437"/>
      <c r="O45" s="436">
        <f>'Costs Option 3'!T12</f>
        <v>0</v>
      </c>
      <c r="P45" s="436"/>
      <c r="AM45" s="68"/>
      <c r="AN45" s="68"/>
      <c r="AO45" s="68"/>
      <c r="AP45" s="68"/>
      <c r="AQ45" s="68"/>
      <c r="AR45" s="68"/>
      <c r="AS45" s="68"/>
      <c r="AT45" s="68"/>
      <c r="AU45" s="68"/>
    </row>
    <row r="46" spans="1:47" ht="14.25" customHeight="1" x14ac:dyDescent="0.3">
      <c r="A46" s="92"/>
      <c r="B46" s="63"/>
      <c r="C46" s="437"/>
      <c r="D46" s="437"/>
      <c r="E46" s="441"/>
      <c r="F46" s="441"/>
      <c r="H46" s="437"/>
      <c r="I46" s="437"/>
      <c r="J46" s="436"/>
      <c r="K46" s="436"/>
      <c r="L46" s="205"/>
      <c r="M46" s="437"/>
      <c r="N46" s="437"/>
      <c r="O46" s="436"/>
      <c r="P46" s="436"/>
      <c r="AM46" s="68"/>
      <c r="AN46" s="68"/>
      <c r="AO46" s="68"/>
      <c r="AP46" s="68"/>
      <c r="AQ46" s="68"/>
      <c r="AR46" s="68"/>
      <c r="AT46" s="68"/>
      <c r="AU46" s="68"/>
    </row>
    <row r="47" spans="1:47" ht="14.25" customHeight="1" x14ac:dyDescent="0.3">
      <c r="A47" s="92"/>
      <c r="B47" s="63"/>
      <c r="C47" s="206"/>
      <c r="D47" s="206"/>
      <c r="E47" s="201" t="s">
        <v>201</v>
      </c>
      <c r="F47" s="201"/>
      <c r="H47" s="201"/>
      <c r="I47" s="201"/>
      <c r="J47" s="201" t="s">
        <v>201</v>
      </c>
      <c r="K47" s="201"/>
      <c r="L47" s="203"/>
      <c r="M47" s="190"/>
      <c r="N47" s="109"/>
      <c r="O47" s="201" t="s">
        <v>201</v>
      </c>
      <c r="P47" s="109"/>
      <c r="AM47" s="68"/>
      <c r="AN47" s="68"/>
      <c r="AO47" s="68"/>
      <c r="AP47" s="68"/>
      <c r="AQ47" s="68"/>
      <c r="AR47" s="68"/>
      <c r="AT47" s="68"/>
      <c r="AU47" s="68"/>
    </row>
    <row r="48" spans="1:47" ht="14.25" customHeight="1" x14ac:dyDescent="0.3">
      <c r="A48" s="92"/>
      <c r="B48" s="63"/>
      <c r="C48" s="208"/>
      <c r="D48" s="208"/>
      <c r="E48" s="203"/>
      <c r="F48" s="203"/>
      <c r="G48" s="203"/>
      <c r="H48" s="203"/>
      <c r="I48" s="197"/>
      <c r="J48" s="203"/>
      <c r="K48" s="203"/>
      <c r="L48" s="203"/>
      <c r="M48" s="197"/>
      <c r="O48" s="203"/>
      <c r="S48" s="51"/>
      <c r="AM48" s="68"/>
      <c r="AN48" s="68"/>
      <c r="AO48" s="68"/>
      <c r="AP48" s="68"/>
      <c r="AQ48" s="68"/>
      <c r="AR48" s="68"/>
      <c r="AT48" s="68"/>
      <c r="AU48" s="68"/>
    </row>
    <row r="49" spans="1:47" ht="14.25" customHeight="1" x14ac:dyDescent="0.3">
      <c r="A49" s="92"/>
      <c r="B49" s="63"/>
      <c r="C49" s="200"/>
      <c r="D49" s="200"/>
      <c r="E49" s="200"/>
      <c r="F49" s="200"/>
      <c r="H49" s="200"/>
      <c r="I49" s="200"/>
      <c r="J49" s="200"/>
      <c r="K49" s="200"/>
      <c r="M49" s="200"/>
      <c r="N49" s="200"/>
      <c r="O49" s="200"/>
      <c r="P49" s="200"/>
      <c r="S49" s="51"/>
      <c r="AM49" s="68"/>
      <c r="AN49" s="68"/>
      <c r="AO49" s="68"/>
      <c r="AP49" s="68"/>
      <c r="AQ49" s="68"/>
      <c r="AR49" s="68"/>
      <c r="AT49" s="68"/>
      <c r="AU49" s="68"/>
    </row>
    <row r="50" spans="1:47" ht="14.25" customHeight="1" x14ac:dyDescent="0.3">
      <c r="A50" s="92"/>
      <c r="B50" s="63"/>
      <c r="C50" s="437" t="s">
        <v>202</v>
      </c>
      <c r="D50" s="437"/>
      <c r="E50" s="436">
        <f>'Costs Option 4'!T12</f>
        <v>0</v>
      </c>
      <c r="F50" s="436"/>
      <c r="H50" s="437" t="s">
        <v>203</v>
      </c>
      <c r="I50" s="437"/>
      <c r="J50" s="436">
        <f>'Costs Option 5'!T12</f>
        <v>0</v>
      </c>
      <c r="K50" s="436"/>
      <c r="M50" s="437" t="s">
        <v>204</v>
      </c>
      <c r="N50" s="437"/>
      <c r="O50" s="436">
        <f>'Costs Option 6'!T12</f>
        <v>0</v>
      </c>
      <c r="P50" s="436"/>
      <c r="S50" s="51"/>
      <c r="AM50" s="68"/>
      <c r="AN50" s="68"/>
      <c r="AO50" s="68"/>
      <c r="AP50" s="68"/>
      <c r="AQ50" s="68"/>
      <c r="AR50" s="68"/>
      <c r="AT50" s="68"/>
      <c r="AU50" s="68"/>
    </row>
    <row r="51" spans="1:47" ht="14.25" customHeight="1" x14ac:dyDescent="0.3">
      <c r="A51" s="92"/>
      <c r="B51" s="63"/>
      <c r="C51" s="437"/>
      <c r="D51" s="437"/>
      <c r="E51" s="436"/>
      <c r="F51" s="436"/>
      <c r="H51" s="437"/>
      <c r="I51" s="437"/>
      <c r="J51" s="436"/>
      <c r="K51" s="436"/>
      <c r="M51" s="437"/>
      <c r="N51" s="437"/>
      <c r="O51" s="436"/>
      <c r="P51" s="436"/>
      <c r="S51" s="51"/>
      <c r="AM51" s="68"/>
      <c r="AN51" s="68"/>
      <c r="AO51" s="68"/>
      <c r="AP51" s="68"/>
      <c r="AQ51" s="68"/>
      <c r="AR51" s="68"/>
      <c r="AT51" s="68"/>
      <c r="AU51" s="68"/>
    </row>
    <row r="52" spans="1:47" ht="14.25" customHeight="1" x14ac:dyDescent="0.3">
      <c r="A52" s="92"/>
      <c r="B52" s="63"/>
      <c r="C52" s="190"/>
      <c r="D52" s="109"/>
      <c r="E52" s="201" t="s">
        <v>201</v>
      </c>
      <c r="F52" s="109"/>
      <c r="H52" s="190"/>
      <c r="I52" s="109"/>
      <c r="J52" s="201" t="s">
        <v>201</v>
      </c>
      <c r="K52" s="109"/>
      <c r="M52" s="190"/>
      <c r="N52" s="109"/>
      <c r="O52" s="201" t="s">
        <v>201</v>
      </c>
      <c r="P52" s="109"/>
      <c r="S52" s="51"/>
      <c r="AM52" s="68"/>
      <c r="AN52" s="68"/>
      <c r="AO52" s="68"/>
      <c r="AP52" s="68"/>
      <c r="AQ52" s="68"/>
      <c r="AR52" s="68"/>
      <c r="AT52" s="68"/>
      <c r="AU52" s="68"/>
    </row>
    <row r="53" spans="1:47" ht="14.25" customHeight="1" x14ac:dyDescent="0.3">
      <c r="A53" s="216"/>
      <c r="B53" s="63"/>
      <c r="C53" s="197"/>
      <c r="E53" s="203"/>
      <c r="H53" s="197"/>
      <c r="J53" s="203"/>
      <c r="M53" s="197"/>
      <c r="O53" s="203"/>
      <c r="S53" s="51"/>
      <c r="AM53" s="68"/>
    </row>
    <row r="54" spans="1:47" ht="14.25" customHeight="1" x14ac:dyDescent="0.3">
      <c r="A54" s="216"/>
      <c r="B54" s="63"/>
      <c r="C54" s="51"/>
      <c r="D54" s="51"/>
      <c r="E54" s="51"/>
      <c r="F54" s="51"/>
      <c r="G54" s="51"/>
      <c r="H54" s="51"/>
      <c r="I54" s="51"/>
      <c r="J54" s="51"/>
      <c r="K54" s="51"/>
      <c r="Y54" s="189"/>
      <c r="Z54" s="189"/>
      <c r="AA54" s="189"/>
      <c r="AB54" s="189"/>
      <c r="AC54" s="189"/>
      <c r="AD54" s="189"/>
      <c r="AE54" s="189"/>
      <c r="AF54" s="189"/>
      <c r="AG54" s="189"/>
      <c r="AH54" s="189"/>
      <c r="AI54" s="189"/>
      <c r="AJ54" s="189"/>
      <c r="AK54" s="189"/>
      <c r="AL54" s="189"/>
      <c r="AM54" s="68"/>
    </row>
    <row r="55" spans="1:47" ht="20.149999999999999" customHeight="1" x14ac:dyDescent="0.3">
      <c r="A55" s="216"/>
      <c r="B55" s="63"/>
      <c r="C55" s="81" t="s">
        <v>205</v>
      </c>
      <c r="D55" s="81"/>
      <c r="E55" s="81"/>
      <c r="F55" s="81"/>
      <c r="G55" s="81"/>
      <c r="H55" s="81"/>
      <c r="I55" s="81"/>
      <c r="J55" s="81"/>
      <c r="K55" s="81"/>
      <c r="L55" s="81"/>
      <c r="M55" s="81"/>
      <c r="N55" s="81"/>
      <c r="O55" s="81"/>
      <c r="P55" s="81"/>
      <c r="Q55" s="81"/>
      <c r="R55" s="81"/>
      <c r="S55" s="81"/>
      <c r="T55" s="81"/>
      <c r="U55" s="81"/>
      <c r="V55" s="81"/>
      <c r="W55" s="81"/>
      <c r="X55" s="81"/>
      <c r="AM55" s="68"/>
    </row>
    <row r="56" spans="1:47" ht="14.25" customHeight="1" x14ac:dyDescent="0.3">
      <c r="A56" s="216"/>
      <c r="B56" s="63"/>
      <c r="C56" s="365" t="s">
        <v>206</v>
      </c>
      <c r="D56" s="365"/>
      <c r="E56" s="93"/>
      <c r="F56" s="93"/>
      <c r="G56" s="93"/>
      <c r="H56" s="93"/>
      <c r="I56" s="93"/>
      <c r="J56" s="94"/>
      <c r="K56" s="51"/>
      <c r="AM56" s="68"/>
    </row>
    <row r="57" spans="1:47" ht="14.25" customHeight="1" x14ac:dyDescent="0.3">
      <c r="A57" s="216"/>
      <c r="B57" s="68"/>
      <c r="C57" s="365"/>
      <c r="D57" s="365"/>
      <c r="E57" s="365"/>
      <c r="F57" s="365"/>
      <c r="G57" s="51"/>
      <c r="H57" s="51"/>
      <c r="I57" s="51"/>
      <c r="AM57" s="68"/>
    </row>
    <row r="58" spans="1:47" ht="14.25" customHeight="1" x14ac:dyDescent="0.3">
      <c r="A58" s="216"/>
      <c r="B58" s="68"/>
      <c r="C58" s="365"/>
      <c r="D58" s="365"/>
      <c r="E58" s="72" t="s">
        <v>41</v>
      </c>
      <c r="F58" s="72" t="s">
        <v>42</v>
      </c>
      <c r="G58" s="72" t="s">
        <v>43</v>
      </c>
      <c r="H58" s="72" t="s">
        <v>44</v>
      </c>
      <c r="I58" s="72" t="s">
        <v>45</v>
      </c>
      <c r="J58" s="72" t="s">
        <v>46</v>
      </c>
      <c r="K58" s="72" t="s">
        <v>47</v>
      </c>
      <c r="L58" s="72" t="s">
        <v>48</v>
      </c>
      <c r="M58" s="72" t="s">
        <v>49</v>
      </c>
      <c r="N58" s="72" t="s">
        <v>50</v>
      </c>
      <c r="O58" s="194"/>
      <c r="AM58" s="68"/>
    </row>
    <row r="59" spans="1:47" ht="14.25" customHeight="1" x14ac:dyDescent="0.3">
      <c r="A59" s="216"/>
      <c r="B59" s="68"/>
      <c r="C59" s="439" t="s">
        <v>198</v>
      </c>
      <c r="D59" s="440"/>
      <c r="E59" s="133">
        <f>'Costs Option 1'!J12</f>
        <v>0</v>
      </c>
      <c r="F59" s="133">
        <f>'Costs Option 1'!K12</f>
        <v>0</v>
      </c>
      <c r="G59" s="133">
        <f>'Costs Option 1'!L12</f>
        <v>0</v>
      </c>
      <c r="H59" s="133">
        <f>'Costs Option 1'!M12</f>
        <v>0</v>
      </c>
      <c r="I59" s="133">
        <f>'Costs Option 1'!N12</f>
        <v>0</v>
      </c>
      <c r="J59" s="133">
        <f>'Costs Option 1'!O12</f>
        <v>0</v>
      </c>
      <c r="K59" s="133">
        <f>'Costs Option 1'!P12</f>
        <v>0</v>
      </c>
      <c r="L59" s="133">
        <f>'Costs Option 1'!Q12</f>
        <v>0</v>
      </c>
      <c r="M59" s="133">
        <f>'Costs Option 1'!R12</f>
        <v>0</v>
      </c>
      <c r="N59" s="133">
        <f>'Costs Option 1'!S12</f>
        <v>0</v>
      </c>
      <c r="O59" s="195"/>
      <c r="AM59" s="68"/>
    </row>
    <row r="60" spans="1:47" ht="14.25" customHeight="1" x14ac:dyDescent="0.3">
      <c r="A60" s="103"/>
      <c r="B60" s="68"/>
      <c r="C60" s="434" t="s">
        <v>199</v>
      </c>
      <c r="D60" s="435"/>
      <c r="E60" s="133">
        <f>'Costs Option 2'!J12</f>
        <v>0</v>
      </c>
      <c r="F60" s="133">
        <f>'Costs Option 2'!K12</f>
        <v>0</v>
      </c>
      <c r="G60" s="133">
        <f>'Costs Option 2'!L12</f>
        <v>0</v>
      </c>
      <c r="H60" s="133">
        <f>'Costs Option 2'!M12</f>
        <v>0</v>
      </c>
      <c r="I60" s="133">
        <f>'Costs Option 2'!N12</f>
        <v>0</v>
      </c>
      <c r="J60" s="133">
        <f>'Costs Option 2'!O12</f>
        <v>0</v>
      </c>
      <c r="K60" s="133">
        <f>'Costs Option 2'!P12</f>
        <v>0</v>
      </c>
      <c r="L60" s="133">
        <f>'Costs Option 2'!Q12</f>
        <v>0</v>
      </c>
      <c r="M60" s="133">
        <f>'Costs Option 2'!R12</f>
        <v>0</v>
      </c>
      <c r="N60" s="133">
        <f>'Costs Option 2'!S12</f>
        <v>0</v>
      </c>
      <c r="O60" s="195"/>
      <c r="AM60" s="68"/>
    </row>
    <row r="61" spans="1:47" ht="14.25" customHeight="1" x14ac:dyDescent="0.3">
      <c r="A61" s="103"/>
      <c r="B61" s="68"/>
      <c r="C61" s="434" t="s">
        <v>200</v>
      </c>
      <c r="D61" s="435"/>
      <c r="E61" s="133">
        <f>'Costs Option 3'!J12</f>
        <v>0</v>
      </c>
      <c r="F61" s="133">
        <f>'Costs Option 3'!K12</f>
        <v>0</v>
      </c>
      <c r="G61" s="133">
        <f>'Costs Option 3'!L12</f>
        <v>0</v>
      </c>
      <c r="H61" s="133">
        <f>'Costs Option 3'!M12</f>
        <v>0</v>
      </c>
      <c r="I61" s="133">
        <f>'Costs Option 3'!N12</f>
        <v>0</v>
      </c>
      <c r="J61" s="133">
        <f>'Costs Option 3'!O12</f>
        <v>0</v>
      </c>
      <c r="K61" s="133">
        <f>'Costs Option 3'!P12</f>
        <v>0</v>
      </c>
      <c r="L61" s="133">
        <f>'Costs Option 3'!Q12</f>
        <v>0</v>
      </c>
      <c r="M61" s="133">
        <f>'Costs Option 3'!R12</f>
        <v>0</v>
      </c>
      <c r="N61" s="133">
        <f>'Costs Option 3'!S12</f>
        <v>0</v>
      </c>
      <c r="O61" s="195"/>
      <c r="AM61" s="68"/>
    </row>
    <row r="62" spans="1:47" ht="14.25" customHeight="1" x14ac:dyDescent="0.3">
      <c r="A62" s="103"/>
      <c r="B62" s="68"/>
      <c r="C62" s="434" t="s">
        <v>202</v>
      </c>
      <c r="D62" s="435"/>
      <c r="E62" s="133">
        <f>'Costs Option 4'!J12</f>
        <v>0</v>
      </c>
      <c r="F62" s="133">
        <f>'Costs Option 4'!K12</f>
        <v>0</v>
      </c>
      <c r="G62" s="133">
        <f>'Costs Option 4'!L12</f>
        <v>0</v>
      </c>
      <c r="H62" s="133">
        <f>'Costs Option 4'!M12</f>
        <v>0</v>
      </c>
      <c r="I62" s="133">
        <f>'Costs Option 4'!N12</f>
        <v>0</v>
      </c>
      <c r="J62" s="133">
        <f>'Costs Option 4'!O12</f>
        <v>0</v>
      </c>
      <c r="K62" s="133">
        <f>'Costs Option 4'!P12</f>
        <v>0</v>
      </c>
      <c r="L62" s="133">
        <f>'Costs Option 4'!Q12</f>
        <v>0</v>
      </c>
      <c r="M62" s="133">
        <f>'Costs Option 4'!R12</f>
        <v>0</v>
      </c>
      <c r="N62" s="133">
        <f>'Costs Option 4'!S12</f>
        <v>0</v>
      </c>
      <c r="AM62" s="68"/>
    </row>
    <row r="63" spans="1:47" ht="14.25" customHeight="1" x14ac:dyDescent="0.3">
      <c r="A63" s="103"/>
      <c r="B63" s="68"/>
      <c r="C63" s="434" t="s">
        <v>203</v>
      </c>
      <c r="D63" s="435"/>
      <c r="E63" s="133">
        <f>'Costs Option 5'!J12</f>
        <v>0</v>
      </c>
      <c r="F63" s="133">
        <f>'Costs Option 5'!K12</f>
        <v>0</v>
      </c>
      <c r="G63" s="133">
        <f>'Costs Option 5'!L12</f>
        <v>0</v>
      </c>
      <c r="H63" s="133">
        <f>'Costs Option 5'!M12</f>
        <v>0</v>
      </c>
      <c r="I63" s="133">
        <f>'Costs Option 5'!N12</f>
        <v>0</v>
      </c>
      <c r="J63" s="133">
        <f>'Costs Option 5'!O12</f>
        <v>0</v>
      </c>
      <c r="K63" s="133">
        <f>'Costs Option 5'!P12</f>
        <v>0</v>
      </c>
      <c r="L63" s="133">
        <f>'Costs Option 5'!Q12</f>
        <v>0</v>
      </c>
      <c r="M63" s="133">
        <f>'Costs Option 5'!R12</f>
        <v>0</v>
      </c>
      <c r="N63" s="133">
        <f>'Costs Option 5'!S12</f>
        <v>0</v>
      </c>
      <c r="AM63" s="68"/>
    </row>
    <row r="64" spans="1:47" ht="14.25" customHeight="1" x14ac:dyDescent="0.3">
      <c r="A64" s="103"/>
      <c r="B64" s="68"/>
      <c r="C64" s="434" t="s">
        <v>204</v>
      </c>
      <c r="D64" s="435"/>
      <c r="E64" s="133">
        <f>'Costs Option 6'!J12</f>
        <v>0</v>
      </c>
      <c r="F64" s="133">
        <f>'Costs Option 6'!K12</f>
        <v>0</v>
      </c>
      <c r="G64" s="133">
        <f>'Costs Option 6'!L12</f>
        <v>0</v>
      </c>
      <c r="H64" s="133">
        <f>'Costs Option 6'!M12</f>
        <v>0</v>
      </c>
      <c r="I64" s="133">
        <f>'Costs Option 6'!N12</f>
        <v>0</v>
      </c>
      <c r="J64" s="133">
        <f>'Costs Option 6'!O12</f>
        <v>0</v>
      </c>
      <c r="K64" s="133">
        <f>'Costs Option 6'!P12</f>
        <v>0</v>
      </c>
      <c r="L64" s="133">
        <f>'Costs Option 6'!Q12</f>
        <v>0</v>
      </c>
      <c r="M64" s="133">
        <f>'Costs Option 6'!R12</f>
        <v>0</v>
      </c>
      <c r="N64" s="133">
        <f>'Costs Option 6'!S12</f>
        <v>0</v>
      </c>
      <c r="AM64" s="68"/>
    </row>
    <row r="65" spans="1:39" ht="14.25" customHeight="1" x14ac:dyDescent="0.3">
      <c r="A65" s="103"/>
      <c r="B65" s="68"/>
      <c r="C65" s="366"/>
      <c r="D65" s="366"/>
      <c r="AM65" s="68"/>
    </row>
    <row r="66" spans="1:39" ht="14.25" customHeight="1" x14ac:dyDescent="0.3">
      <c r="A66" s="103"/>
      <c r="B66" s="68"/>
      <c r="Y66" s="189"/>
      <c r="Z66" s="189"/>
      <c r="AA66" s="189"/>
      <c r="AB66" s="189"/>
      <c r="AC66" s="189"/>
      <c r="AD66" s="189"/>
      <c r="AE66" s="189"/>
      <c r="AF66" s="189"/>
      <c r="AG66" s="189"/>
      <c r="AH66" s="189"/>
      <c r="AI66" s="189"/>
      <c r="AJ66" s="189"/>
      <c r="AK66" s="189"/>
      <c r="AL66" s="189"/>
      <c r="AM66" s="68"/>
    </row>
    <row r="67" spans="1:39" ht="20.149999999999999" customHeight="1" x14ac:dyDescent="0.3">
      <c r="A67" s="103"/>
      <c r="B67" s="68"/>
      <c r="C67" s="81" t="s">
        <v>207</v>
      </c>
      <c r="D67" s="81"/>
      <c r="E67" s="81"/>
      <c r="F67" s="81"/>
      <c r="G67" s="81"/>
      <c r="H67" s="81"/>
      <c r="I67" s="81"/>
      <c r="J67" s="81"/>
      <c r="K67" s="81"/>
      <c r="L67" s="81"/>
      <c r="M67" s="81"/>
      <c r="N67" s="81"/>
      <c r="O67" s="81"/>
      <c r="P67" s="81"/>
      <c r="Q67" s="81"/>
      <c r="R67" s="81"/>
      <c r="S67" s="81"/>
      <c r="T67" s="81"/>
      <c r="U67" s="81"/>
      <c r="V67" s="81"/>
      <c r="W67" s="81"/>
      <c r="X67" s="81"/>
      <c r="AM67" s="68"/>
    </row>
    <row r="68" spans="1:39" ht="14.25" customHeight="1" x14ac:dyDescent="0.3">
      <c r="A68" s="103"/>
      <c r="B68" s="68"/>
      <c r="C68" s="366" t="s">
        <v>208</v>
      </c>
      <c r="D68" s="366"/>
      <c r="E68" s="366"/>
      <c r="F68" s="366"/>
      <c r="G68" s="366"/>
      <c r="H68" s="366"/>
      <c r="I68" s="366"/>
      <c r="AM68" s="68"/>
    </row>
    <row r="69" spans="1:39" ht="14.25" customHeight="1" x14ac:dyDescent="0.3">
      <c r="A69" s="103"/>
      <c r="B69" s="68"/>
      <c r="C69" s="366"/>
      <c r="D69" s="366"/>
      <c r="E69" s="366"/>
      <c r="F69" s="366"/>
      <c r="G69" s="366"/>
      <c r="H69" s="366"/>
      <c r="I69" s="366"/>
      <c r="AM69" s="68"/>
    </row>
    <row r="70" spans="1:39" ht="14.25" customHeight="1" x14ac:dyDescent="0.3">
      <c r="A70" s="103"/>
      <c r="B70" s="68"/>
      <c r="C70" s="366"/>
      <c r="D70" s="366"/>
      <c r="E70" s="72" t="s">
        <v>41</v>
      </c>
      <c r="F70" s="72" t="s">
        <v>42</v>
      </c>
      <c r="G70" s="72" t="s">
        <v>43</v>
      </c>
      <c r="H70" s="72" t="s">
        <v>44</v>
      </c>
      <c r="I70" s="72" t="s">
        <v>45</v>
      </c>
      <c r="J70" s="72" t="s">
        <v>46</v>
      </c>
      <c r="K70" s="72" t="s">
        <v>47</v>
      </c>
      <c r="L70" s="72" t="s">
        <v>48</v>
      </c>
      <c r="M70" s="72" t="s">
        <v>49</v>
      </c>
      <c r="N70" s="72" t="s">
        <v>50</v>
      </c>
      <c r="O70" s="72" t="s">
        <v>209</v>
      </c>
      <c r="AM70" s="68"/>
    </row>
    <row r="71" spans="1:39" ht="14.25" customHeight="1" x14ac:dyDescent="0.3">
      <c r="A71" s="103"/>
      <c r="B71" s="68"/>
      <c r="C71" s="438" t="s">
        <v>198</v>
      </c>
      <c r="D71" s="70" t="s">
        <v>210</v>
      </c>
      <c r="E71" s="133">
        <f>'Costs Option 1'!J13</f>
        <v>0</v>
      </c>
      <c r="F71" s="133">
        <f>'Costs Option 1'!K13</f>
        <v>0</v>
      </c>
      <c r="G71" s="133">
        <f>'Costs Option 1'!L13</f>
        <v>0</v>
      </c>
      <c r="H71" s="133">
        <f>'Costs Option 1'!M13</f>
        <v>0</v>
      </c>
      <c r="I71" s="133">
        <f>'Costs Option 1'!N13</f>
        <v>0</v>
      </c>
      <c r="J71" s="133">
        <f>'Costs Option 1'!O13</f>
        <v>0</v>
      </c>
      <c r="K71" s="133">
        <f>'Costs Option 1'!P13</f>
        <v>0</v>
      </c>
      <c r="L71" s="133">
        <f>'Costs Option 1'!Q13</f>
        <v>0</v>
      </c>
      <c r="M71" s="133">
        <f>'Costs Option 1'!R13</f>
        <v>0</v>
      </c>
      <c r="N71" s="133">
        <f>'Costs Option 1'!S13</f>
        <v>0</v>
      </c>
      <c r="O71" s="133">
        <f>'Costs Option 1'!T13</f>
        <v>0</v>
      </c>
      <c r="AM71" s="68"/>
    </row>
    <row r="72" spans="1:39" ht="14.25" customHeight="1" x14ac:dyDescent="0.3">
      <c r="A72" s="103"/>
      <c r="B72" s="68"/>
      <c r="C72" s="433"/>
      <c r="D72" s="70" t="s">
        <v>211</v>
      </c>
      <c r="E72" s="133">
        <f>'Costs Option 1'!J14</f>
        <v>0</v>
      </c>
      <c r="F72" s="133">
        <f>'Costs Option 1'!K14</f>
        <v>0</v>
      </c>
      <c r="G72" s="133">
        <f>'Costs Option 1'!L14</f>
        <v>0</v>
      </c>
      <c r="H72" s="133">
        <f>'Costs Option 1'!M14</f>
        <v>0</v>
      </c>
      <c r="I72" s="133">
        <f>'Costs Option 1'!N14</f>
        <v>0</v>
      </c>
      <c r="J72" s="133">
        <f>'Costs Option 1'!O14</f>
        <v>0</v>
      </c>
      <c r="K72" s="133">
        <f>'Costs Option 1'!P14</f>
        <v>0</v>
      </c>
      <c r="L72" s="133">
        <f>'Costs Option 1'!Q14</f>
        <v>0</v>
      </c>
      <c r="M72" s="133">
        <f>'Costs Option 1'!R14</f>
        <v>0</v>
      </c>
      <c r="N72" s="133">
        <f>'Costs Option 1'!S14</f>
        <v>0</v>
      </c>
      <c r="O72" s="133">
        <f>'Costs Option 1'!T14</f>
        <v>0</v>
      </c>
      <c r="AM72" s="68"/>
    </row>
    <row r="73" spans="1:39" ht="14.25" customHeight="1" x14ac:dyDescent="0.3">
      <c r="A73" s="103"/>
      <c r="B73" s="68"/>
      <c r="C73" s="170"/>
      <c r="D73" s="170"/>
      <c r="E73" s="188"/>
      <c r="F73" s="188"/>
      <c r="G73" s="188"/>
      <c r="H73" s="188"/>
      <c r="I73" s="188"/>
      <c r="J73" s="188"/>
      <c r="K73" s="188"/>
      <c r="L73" s="188"/>
      <c r="M73" s="188"/>
      <c r="N73" s="188"/>
      <c r="O73" s="188"/>
      <c r="AM73" s="68"/>
    </row>
    <row r="74" spans="1:39" ht="14.25" customHeight="1" x14ac:dyDescent="0.3">
      <c r="A74" s="103"/>
      <c r="B74" s="68"/>
      <c r="E74" s="72" t="s">
        <v>41</v>
      </c>
      <c r="F74" s="72" t="s">
        <v>42</v>
      </c>
      <c r="G74" s="72" t="s">
        <v>43</v>
      </c>
      <c r="H74" s="72" t="s">
        <v>44</v>
      </c>
      <c r="I74" s="72" t="s">
        <v>45</v>
      </c>
      <c r="J74" s="72" t="s">
        <v>46</v>
      </c>
      <c r="K74" s="72" t="s">
        <v>47</v>
      </c>
      <c r="L74" s="72" t="s">
        <v>48</v>
      </c>
      <c r="M74" s="72" t="s">
        <v>49</v>
      </c>
      <c r="N74" s="72" t="s">
        <v>50</v>
      </c>
      <c r="O74" s="72" t="s">
        <v>209</v>
      </c>
      <c r="AM74" s="68"/>
    </row>
    <row r="75" spans="1:39" ht="14.25" customHeight="1" x14ac:dyDescent="0.3">
      <c r="A75" s="103"/>
      <c r="B75" s="68"/>
      <c r="C75" s="432" t="s">
        <v>199</v>
      </c>
      <c r="D75" s="70" t="s">
        <v>210</v>
      </c>
      <c r="E75" s="133">
        <f>'Costs Option 2'!J13</f>
        <v>0</v>
      </c>
      <c r="F75" s="133">
        <f>'Costs Option 2'!K13</f>
        <v>0</v>
      </c>
      <c r="G75" s="133">
        <f>'Costs Option 2'!L13</f>
        <v>0</v>
      </c>
      <c r="H75" s="133">
        <f>'Costs Option 2'!M13</f>
        <v>0</v>
      </c>
      <c r="I75" s="133">
        <f>'Costs Option 2'!N13</f>
        <v>0</v>
      </c>
      <c r="J75" s="133">
        <f>'Costs Option 2'!O13</f>
        <v>0</v>
      </c>
      <c r="K75" s="133">
        <f>'Costs Option 2'!P13</f>
        <v>0</v>
      </c>
      <c r="L75" s="133">
        <f>'Costs Option 2'!Q13</f>
        <v>0</v>
      </c>
      <c r="M75" s="133">
        <f>'Costs Option 2'!R13</f>
        <v>0</v>
      </c>
      <c r="N75" s="133">
        <f>'Costs Option 2'!S13</f>
        <v>0</v>
      </c>
      <c r="O75" s="133">
        <f>'Costs Option 2'!T13</f>
        <v>0</v>
      </c>
      <c r="AM75" s="68"/>
    </row>
    <row r="76" spans="1:39" ht="14.25" customHeight="1" x14ac:dyDescent="0.3">
      <c r="A76" s="103"/>
      <c r="B76" s="68"/>
      <c r="C76" s="433"/>
      <c r="D76" s="70" t="s">
        <v>211</v>
      </c>
      <c r="E76" s="133">
        <f>'Costs Option 2'!J14</f>
        <v>0</v>
      </c>
      <c r="F76" s="133">
        <f>'Costs Option 2'!K14</f>
        <v>0</v>
      </c>
      <c r="G76" s="133">
        <f>'Costs Option 2'!L14</f>
        <v>0</v>
      </c>
      <c r="H76" s="133">
        <f>'Costs Option 2'!M14</f>
        <v>0</v>
      </c>
      <c r="I76" s="133">
        <f>'Costs Option 2'!N14</f>
        <v>0</v>
      </c>
      <c r="J76" s="133">
        <f>'Costs Option 2'!O14</f>
        <v>0</v>
      </c>
      <c r="K76" s="133">
        <f>'Costs Option 2'!P14</f>
        <v>0</v>
      </c>
      <c r="L76" s="133">
        <f>'Costs Option 2'!Q14</f>
        <v>0</v>
      </c>
      <c r="M76" s="133">
        <f>'Costs Option 2'!R14</f>
        <v>0</v>
      </c>
      <c r="N76" s="133">
        <f>'Costs Option 2'!S14</f>
        <v>0</v>
      </c>
      <c r="O76" s="133">
        <f>'Costs Option 2'!T14</f>
        <v>0</v>
      </c>
      <c r="AM76" s="68"/>
    </row>
    <row r="77" spans="1:39" ht="14.25" customHeight="1" x14ac:dyDescent="0.3">
      <c r="A77" s="103"/>
      <c r="B77" s="68"/>
      <c r="C77" s="170"/>
      <c r="D77" s="170"/>
      <c r="E77" s="188"/>
      <c r="F77" s="188"/>
      <c r="G77" s="188"/>
      <c r="H77" s="188"/>
      <c r="I77" s="188"/>
      <c r="J77" s="188"/>
      <c r="K77" s="188"/>
      <c r="L77" s="188"/>
      <c r="M77" s="188"/>
      <c r="N77" s="188"/>
      <c r="O77" s="188"/>
      <c r="AM77" s="68"/>
    </row>
    <row r="78" spans="1:39" ht="14.25" customHeight="1" x14ac:dyDescent="0.3">
      <c r="A78" s="103"/>
      <c r="B78" s="68"/>
      <c r="E78" s="72" t="s">
        <v>41</v>
      </c>
      <c r="F78" s="72" t="s">
        <v>42</v>
      </c>
      <c r="G78" s="72" t="s">
        <v>43</v>
      </c>
      <c r="H78" s="72" t="s">
        <v>44</v>
      </c>
      <c r="I78" s="72" t="s">
        <v>45</v>
      </c>
      <c r="J78" s="72" t="s">
        <v>46</v>
      </c>
      <c r="K78" s="72" t="s">
        <v>47</v>
      </c>
      <c r="L78" s="72" t="s">
        <v>48</v>
      </c>
      <c r="M78" s="72" t="s">
        <v>49</v>
      </c>
      <c r="N78" s="72" t="s">
        <v>50</v>
      </c>
      <c r="O78" s="72" t="s">
        <v>209</v>
      </c>
      <c r="AM78" s="68"/>
    </row>
    <row r="79" spans="1:39" ht="14.25" customHeight="1" x14ac:dyDescent="0.3">
      <c r="A79" s="103"/>
      <c r="B79" s="68"/>
      <c r="C79" s="432" t="s">
        <v>200</v>
      </c>
      <c r="D79" s="70" t="s">
        <v>210</v>
      </c>
      <c r="E79" s="133">
        <f>'Costs Option 3'!J13</f>
        <v>0</v>
      </c>
      <c r="F79" s="133">
        <f>'Costs Option 3'!K13</f>
        <v>0</v>
      </c>
      <c r="G79" s="133">
        <f>'Costs Option 3'!L13</f>
        <v>0</v>
      </c>
      <c r="H79" s="133">
        <f>'Costs Option 3'!M13</f>
        <v>0</v>
      </c>
      <c r="I79" s="133">
        <f>'Costs Option 3'!N13</f>
        <v>0</v>
      </c>
      <c r="J79" s="133">
        <f>'Costs Option 3'!O13</f>
        <v>0</v>
      </c>
      <c r="K79" s="133">
        <f>'Costs Option 3'!P13</f>
        <v>0</v>
      </c>
      <c r="L79" s="133">
        <f>'Costs Option 3'!Q13</f>
        <v>0</v>
      </c>
      <c r="M79" s="133">
        <f>'Costs Option 3'!R13</f>
        <v>0</v>
      </c>
      <c r="N79" s="133">
        <f>'Costs Option 3'!S13</f>
        <v>0</v>
      </c>
      <c r="O79" s="133">
        <f>'Costs Option 3'!T13</f>
        <v>0</v>
      </c>
      <c r="AM79" s="68"/>
    </row>
    <row r="80" spans="1:39" ht="14.25" customHeight="1" x14ac:dyDescent="0.3">
      <c r="A80" s="103"/>
      <c r="B80" s="68"/>
      <c r="C80" s="433"/>
      <c r="D80" s="70" t="s">
        <v>211</v>
      </c>
      <c r="E80" s="133">
        <f>'Costs Option 3'!J14</f>
        <v>0</v>
      </c>
      <c r="F80" s="133">
        <f>'Costs Option 3'!K14</f>
        <v>0</v>
      </c>
      <c r="G80" s="133">
        <f>'Costs Option 3'!L14</f>
        <v>0</v>
      </c>
      <c r="H80" s="133">
        <f>'Costs Option 3'!M14</f>
        <v>0</v>
      </c>
      <c r="I80" s="133">
        <f>'Costs Option 3'!N14</f>
        <v>0</v>
      </c>
      <c r="J80" s="133">
        <f>'Costs Option 3'!O14</f>
        <v>0</v>
      </c>
      <c r="K80" s="133">
        <f>'Costs Option 3'!P14</f>
        <v>0</v>
      </c>
      <c r="L80" s="133">
        <f>'Costs Option 3'!Q14</f>
        <v>0</v>
      </c>
      <c r="M80" s="133">
        <f>'Costs Option 3'!R14</f>
        <v>0</v>
      </c>
      <c r="N80" s="133">
        <f>'Costs Option 3'!S14</f>
        <v>0</v>
      </c>
      <c r="O80" s="133">
        <f>'Costs Option 3'!T14</f>
        <v>0</v>
      </c>
      <c r="AM80" s="68"/>
    </row>
    <row r="81" spans="1:39" ht="14.25" customHeight="1" x14ac:dyDescent="0.3">
      <c r="A81" s="103"/>
      <c r="B81" s="68"/>
      <c r="AM81" s="68"/>
    </row>
    <row r="82" spans="1:39" ht="14.25" customHeight="1" x14ac:dyDescent="0.3">
      <c r="A82" s="103"/>
      <c r="B82" s="68"/>
      <c r="E82" s="72" t="s">
        <v>41</v>
      </c>
      <c r="F82" s="72" t="s">
        <v>42</v>
      </c>
      <c r="G82" s="72" t="s">
        <v>43</v>
      </c>
      <c r="H82" s="72" t="s">
        <v>44</v>
      </c>
      <c r="I82" s="72" t="s">
        <v>45</v>
      </c>
      <c r="J82" s="72" t="s">
        <v>46</v>
      </c>
      <c r="K82" s="72" t="s">
        <v>47</v>
      </c>
      <c r="L82" s="72" t="s">
        <v>48</v>
      </c>
      <c r="M82" s="72" t="s">
        <v>49</v>
      </c>
      <c r="N82" s="72" t="s">
        <v>50</v>
      </c>
      <c r="O82" s="72" t="s">
        <v>209</v>
      </c>
      <c r="AM82" s="68"/>
    </row>
    <row r="83" spans="1:39" ht="14.25" customHeight="1" x14ac:dyDescent="0.3">
      <c r="A83" s="103"/>
      <c r="B83" s="68"/>
      <c r="C83" s="432" t="s">
        <v>202</v>
      </c>
      <c r="D83" s="70" t="s">
        <v>210</v>
      </c>
      <c r="E83" s="133">
        <f>'Costs Option 4'!J13</f>
        <v>0</v>
      </c>
      <c r="F83" s="133">
        <f>'Costs Option 4'!K13</f>
        <v>0</v>
      </c>
      <c r="G83" s="133">
        <f>'Costs Option 4'!L13</f>
        <v>0</v>
      </c>
      <c r="H83" s="133">
        <f>'Costs Option 4'!M13</f>
        <v>0</v>
      </c>
      <c r="I83" s="133">
        <f>'Costs Option 4'!N13</f>
        <v>0</v>
      </c>
      <c r="J83" s="133">
        <f>'Costs Option 4'!O13</f>
        <v>0</v>
      </c>
      <c r="K83" s="133">
        <f>'Costs Option 4'!P13</f>
        <v>0</v>
      </c>
      <c r="L83" s="133">
        <f>'Costs Option 4'!Q13</f>
        <v>0</v>
      </c>
      <c r="M83" s="133">
        <f>'Costs Option 4'!R13</f>
        <v>0</v>
      </c>
      <c r="N83" s="133">
        <f>'Costs Option 4'!S13</f>
        <v>0</v>
      </c>
      <c r="O83" s="133">
        <f>'Costs Option 4'!T13</f>
        <v>0</v>
      </c>
      <c r="AM83" s="68"/>
    </row>
    <row r="84" spans="1:39" ht="14.25" customHeight="1" x14ac:dyDescent="0.3">
      <c r="A84" s="103"/>
      <c r="B84" s="68"/>
      <c r="C84" s="433"/>
      <c r="D84" s="70" t="s">
        <v>211</v>
      </c>
      <c r="E84" s="133">
        <f>'Costs Option 4'!J14</f>
        <v>0</v>
      </c>
      <c r="F84" s="133">
        <f>'Costs Option 4'!K14</f>
        <v>0</v>
      </c>
      <c r="G84" s="133">
        <f>'Costs Option 4'!L14</f>
        <v>0</v>
      </c>
      <c r="H84" s="133">
        <f>'Costs Option 4'!M14</f>
        <v>0</v>
      </c>
      <c r="I84" s="133">
        <f>'Costs Option 4'!N14</f>
        <v>0</v>
      </c>
      <c r="J84" s="133">
        <f>'Costs Option 4'!O14</f>
        <v>0</v>
      </c>
      <c r="K84" s="133">
        <f>'Costs Option 4'!P14</f>
        <v>0</v>
      </c>
      <c r="L84" s="133">
        <f>'Costs Option 4'!Q14</f>
        <v>0</v>
      </c>
      <c r="M84" s="133">
        <f>'Costs Option 4'!R14</f>
        <v>0</v>
      </c>
      <c r="N84" s="133">
        <f>'Costs Option 4'!S14</f>
        <v>0</v>
      </c>
      <c r="O84" s="133">
        <f>'Costs Option 4'!T14</f>
        <v>0</v>
      </c>
      <c r="AM84" s="68"/>
    </row>
    <row r="85" spans="1:39" ht="14.25" customHeight="1" x14ac:dyDescent="0.3">
      <c r="A85" s="103"/>
      <c r="B85" s="68"/>
      <c r="AM85" s="68"/>
    </row>
    <row r="86" spans="1:39" ht="14.25" customHeight="1" x14ac:dyDescent="0.3">
      <c r="A86" s="103"/>
      <c r="B86" s="68"/>
      <c r="E86" s="72" t="s">
        <v>41</v>
      </c>
      <c r="F86" s="72" t="s">
        <v>42</v>
      </c>
      <c r="G86" s="72" t="s">
        <v>43</v>
      </c>
      <c r="H86" s="72" t="s">
        <v>44</v>
      </c>
      <c r="I86" s="72" t="s">
        <v>45</v>
      </c>
      <c r="J86" s="72" t="s">
        <v>46</v>
      </c>
      <c r="K86" s="72" t="s">
        <v>47</v>
      </c>
      <c r="L86" s="72" t="s">
        <v>48</v>
      </c>
      <c r="M86" s="72" t="s">
        <v>49</v>
      </c>
      <c r="N86" s="72" t="s">
        <v>50</v>
      </c>
      <c r="O86" s="72" t="s">
        <v>209</v>
      </c>
      <c r="AM86" s="68"/>
    </row>
    <row r="87" spans="1:39" ht="14.25" customHeight="1" x14ac:dyDescent="0.3">
      <c r="A87" s="103"/>
      <c r="B87" s="68"/>
      <c r="C87" s="432" t="s">
        <v>203</v>
      </c>
      <c r="D87" s="70" t="s">
        <v>210</v>
      </c>
      <c r="E87" s="133">
        <f>'Costs Option 5'!J13</f>
        <v>0</v>
      </c>
      <c r="F87" s="133">
        <f>'Costs Option 5'!K13</f>
        <v>0</v>
      </c>
      <c r="G87" s="133">
        <f>'Costs Option 5'!L13</f>
        <v>0</v>
      </c>
      <c r="H87" s="133">
        <f>'Costs Option 5'!M13</f>
        <v>0</v>
      </c>
      <c r="I87" s="133">
        <f>'Costs Option 5'!N13</f>
        <v>0</v>
      </c>
      <c r="J87" s="133">
        <f>'Costs Option 5'!O13</f>
        <v>0</v>
      </c>
      <c r="K87" s="133">
        <f>'Costs Option 5'!P13</f>
        <v>0</v>
      </c>
      <c r="L87" s="133">
        <f>'Costs Option 5'!Q13</f>
        <v>0</v>
      </c>
      <c r="M87" s="133">
        <f>'Costs Option 5'!R13</f>
        <v>0</v>
      </c>
      <c r="N87" s="133">
        <f>'Costs Option 5'!S13</f>
        <v>0</v>
      </c>
      <c r="O87" s="133">
        <f>'Costs Option 5'!T13</f>
        <v>0</v>
      </c>
      <c r="AM87" s="68"/>
    </row>
    <row r="88" spans="1:39" ht="14.25" customHeight="1" x14ac:dyDescent="0.3">
      <c r="A88" s="103"/>
      <c r="B88" s="68"/>
      <c r="C88" s="433"/>
      <c r="D88" s="70" t="s">
        <v>211</v>
      </c>
      <c r="E88" s="133">
        <f>'Costs Option 5'!J14</f>
        <v>0</v>
      </c>
      <c r="F88" s="133">
        <f>'Costs Option 5'!K14</f>
        <v>0</v>
      </c>
      <c r="G88" s="133">
        <f>'Costs Option 5'!L14</f>
        <v>0</v>
      </c>
      <c r="H88" s="133">
        <f>'Costs Option 5'!M14</f>
        <v>0</v>
      </c>
      <c r="I88" s="133">
        <f>'Costs Option 5'!N14</f>
        <v>0</v>
      </c>
      <c r="J88" s="133">
        <f>'Costs Option 5'!O14</f>
        <v>0</v>
      </c>
      <c r="K88" s="133">
        <f>'Costs Option 5'!P14</f>
        <v>0</v>
      </c>
      <c r="L88" s="133">
        <f>'Costs Option 5'!Q14</f>
        <v>0</v>
      </c>
      <c r="M88" s="133">
        <f>'Costs Option 5'!R14</f>
        <v>0</v>
      </c>
      <c r="N88" s="133">
        <f>'Costs Option 5'!S14</f>
        <v>0</v>
      </c>
      <c r="O88" s="133">
        <f>'Costs Option 5'!T14</f>
        <v>0</v>
      </c>
      <c r="AM88" s="68"/>
    </row>
    <row r="89" spans="1:39" ht="14.25" customHeight="1" x14ac:dyDescent="0.3">
      <c r="A89" s="103"/>
      <c r="B89" s="68"/>
      <c r="AM89" s="68"/>
    </row>
    <row r="90" spans="1:39" ht="14.25" customHeight="1" x14ac:dyDescent="0.3">
      <c r="A90" s="103"/>
      <c r="B90" s="68"/>
      <c r="E90" s="72" t="s">
        <v>41</v>
      </c>
      <c r="F90" s="72" t="s">
        <v>42</v>
      </c>
      <c r="G90" s="72" t="s">
        <v>43</v>
      </c>
      <c r="H90" s="72" t="s">
        <v>44</v>
      </c>
      <c r="I90" s="72" t="s">
        <v>45</v>
      </c>
      <c r="J90" s="72" t="s">
        <v>46</v>
      </c>
      <c r="K90" s="72" t="s">
        <v>47</v>
      </c>
      <c r="L90" s="72" t="s">
        <v>48</v>
      </c>
      <c r="M90" s="72" t="s">
        <v>49</v>
      </c>
      <c r="N90" s="72" t="s">
        <v>50</v>
      </c>
      <c r="O90" s="72" t="s">
        <v>209</v>
      </c>
      <c r="AM90" s="68"/>
    </row>
    <row r="91" spans="1:39" ht="14.25" customHeight="1" x14ac:dyDescent="0.3">
      <c r="A91" s="103"/>
      <c r="B91" s="68"/>
      <c r="C91" s="432" t="s">
        <v>204</v>
      </c>
      <c r="D91" s="70" t="s">
        <v>210</v>
      </c>
      <c r="E91" s="133">
        <f>'Costs Option 6'!J13</f>
        <v>0</v>
      </c>
      <c r="F91" s="133">
        <f>'Costs Option 6'!K13</f>
        <v>0</v>
      </c>
      <c r="G91" s="133">
        <f>'Costs Option 6'!L13</f>
        <v>0</v>
      </c>
      <c r="H91" s="133">
        <f>'Costs Option 6'!M13</f>
        <v>0</v>
      </c>
      <c r="I91" s="133">
        <f>'Costs Option 6'!N13</f>
        <v>0</v>
      </c>
      <c r="J91" s="133">
        <f>'Costs Option 6'!O13</f>
        <v>0</v>
      </c>
      <c r="K91" s="133">
        <f>'Costs Option 6'!P13</f>
        <v>0</v>
      </c>
      <c r="L91" s="133">
        <f>'Costs Option 6'!Q13</f>
        <v>0</v>
      </c>
      <c r="M91" s="133">
        <f>'Costs Option 6'!R13</f>
        <v>0</v>
      </c>
      <c r="N91" s="133">
        <f>'Costs Option 6'!S13</f>
        <v>0</v>
      </c>
      <c r="O91" s="133">
        <f>'Costs Option 6'!T13</f>
        <v>0</v>
      </c>
      <c r="AM91" s="68"/>
    </row>
    <row r="92" spans="1:39" ht="14.25" customHeight="1" x14ac:dyDescent="0.3">
      <c r="A92" s="103"/>
      <c r="B92" s="68"/>
      <c r="C92" s="433"/>
      <c r="D92" s="70" t="s">
        <v>211</v>
      </c>
      <c r="E92" s="133">
        <f>'Costs Option 6'!J14</f>
        <v>0</v>
      </c>
      <c r="F92" s="133">
        <f>'Costs Option 6'!K14</f>
        <v>0</v>
      </c>
      <c r="G92" s="133">
        <f>'Costs Option 6'!L14</f>
        <v>0</v>
      </c>
      <c r="H92" s="133">
        <f>'Costs Option 6'!M14</f>
        <v>0</v>
      </c>
      <c r="I92" s="133">
        <f>'Costs Option 6'!N14</f>
        <v>0</v>
      </c>
      <c r="J92" s="133">
        <f>'Costs Option 6'!O14</f>
        <v>0</v>
      </c>
      <c r="K92" s="133">
        <f>'Costs Option 6'!P14</f>
        <v>0</v>
      </c>
      <c r="L92" s="133">
        <f>'Costs Option 6'!Q14</f>
        <v>0</v>
      </c>
      <c r="M92" s="133">
        <f>'Costs Option 6'!R14</f>
        <v>0</v>
      </c>
      <c r="N92" s="133">
        <f>'Costs Option 6'!S14</f>
        <v>0</v>
      </c>
      <c r="O92" s="133">
        <f>'Costs Option 6'!T14</f>
        <v>0</v>
      </c>
      <c r="AM92" s="68"/>
    </row>
    <row r="93" spans="1:39" ht="14.25" customHeight="1" x14ac:dyDescent="0.3">
      <c r="A93" s="103"/>
      <c r="B93" s="68"/>
      <c r="AM93" s="68"/>
    </row>
    <row r="94" spans="1:39" hidden="1" x14ac:dyDescent="0.3">
      <c r="A94" s="103"/>
      <c r="B94" s="68"/>
      <c r="AM94" s="68"/>
    </row>
    <row r="95" spans="1:39" hidden="1" x14ac:dyDescent="0.3">
      <c r="A95" s="103"/>
      <c r="B95" s="68"/>
      <c r="AM95" s="68"/>
    </row>
    <row r="96" spans="1:39" hidden="1" x14ac:dyDescent="0.3">
      <c r="A96" s="103"/>
      <c r="B96" s="68"/>
      <c r="AM96" s="68"/>
    </row>
    <row r="97" spans="1:39" hidden="1" x14ac:dyDescent="0.3">
      <c r="A97" s="103"/>
      <c r="B97" s="68"/>
      <c r="AM97" s="68"/>
    </row>
    <row r="98" spans="1:39" hidden="1" x14ac:dyDescent="0.3">
      <c r="A98" s="103"/>
      <c r="B98" s="68"/>
      <c r="AM98" s="68"/>
    </row>
    <row r="99" spans="1:39" hidden="1" x14ac:dyDescent="0.3">
      <c r="A99" s="103"/>
      <c r="B99" s="68"/>
      <c r="AM99" s="68"/>
    </row>
    <row r="100" spans="1:39" hidden="1" x14ac:dyDescent="0.3">
      <c r="A100" s="103"/>
      <c r="B100" s="68"/>
      <c r="AM100" s="68"/>
    </row>
    <row r="101" spans="1:39" hidden="1" x14ac:dyDescent="0.3">
      <c r="A101" s="103"/>
      <c r="B101" s="68"/>
      <c r="AM101" s="68"/>
    </row>
    <row r="102" spans="1:39" hidden="1" x14ac:dyDescent="0.3">
      <c r="A102" s="103"/>
      <c r="AC102" s="69"/>
      <c r="AD102" s="69"/>
      <c r="AE102" s="69"/>
      <c r="AF102" s="69"/>
      <c r="AG102" s="69"/>
      <c r="AH102" s="69"/>
      <c r="AI102" s="69"/>
      <c r="AJ102" s="69"/>
      <c r="AK102" s="69"/>
      <c r="AL102" s="69"/>
    </row>
    <row r="103" spans="1:39" hidden="1" x14ac:dyDescent="0.3">
      <c r="A103" s="103"/>
      <c r="AC103" s="69"/>
      <c r="AD103" s="69"/>
      <c r="AE103" s="69"/>
      <c r="AF103" s="69"/>
      <c r="AG103" s="69"/>
      <c r="AH103" s="69"/>
      <c r="AI103" s="69"/>
      <c r="AJ103" s="69"/>
      <c r="AK103" s="69"/>
      <c r="AL103" s="69"/>
    </row>
    <row r="104" spans="1:39" hidden="1" x14ac:dyDescent="0.3">
      <c r="A104" s="103"/>
    </row>
  </sheetData>
  <mergeCells count="25">
    <mergeCell ref="C3:G3"/>
    <mergeCell ref="C71:C72"/>
    <mergeCell ref="C75:C76"/>
    <mergeCell ref="C59:D59"/>
    <mergeCell ref="C60:D60"/>
    <mergeCell ref="C61:D61"/>
    <mergeCell ref="C45:D46"/>
    <mergeCell ref="E45:F46"/>
    <mergeCell ref="C62:D62"/>
    <mergeCell ref="J45:K46"/>
    <mergeCell ref="O45:P46"/>
    <mergeCell ref="M45:N46"/>
    <mergeCell ref="H45:I46"/>
    <mergeCell ref="C50:D51"/>
    <mergeCell ref="E50:F51"/>
    <mergeCell ref="H50:I51"/>
    <mergeCell ref="J50:K51"/>
    <mergeCell ref="M50:N51"/>
    <mergeCell ref="O50:P51"/>
    <mergeCell ref="C91:C92"/>
    <mergeCell ref="C63:D63"/>
    <mergeCell ref="C64:D64"/>
    <mergeCell ref="C83:C84"/>
    <mergeCell ref="C87:C88"/>
    <mergeCell ref="C79:C80"/>
  </mergeCells>
  <phoneticPr fontId="14" type="noConversion"/>
  <hyperlinks>
    <hyperlink ref="A4" location="'Cover Page'!A1" display="Cover Page" xr:uid="{2E34C087-8BE5-4F44-9958-2125FE03944E}"/>
    <hyperlink ref="A5" location="Instructions!A1" display="Instructions" xr:uid="{41215B20-2960-4DA2-A94F-AF48D0EF2B7E}"/>
    <hyperlink ref="A6" location="'Costs Option 1'!A1" display="Costs Option 1" xr:uid="{7DA7010E-E597-4701-9408-C310CCE64604}"/>
    <hyperlink ref="A7" location="'Costs Option 2'!A1" display="Costs Option 2" xr:uid="{E8823B9E-BC97-482B-A95D-0D7EB10D2211}"/>
    <hyperlink ref="A12" location="'Benefits Option 1'!A1" display="Benefits Option 1" xr:uid="{45199A9B-374A-4FAB-9E5E-AB4241682E3B}"/>
    <hyperlink ref="A13" location="'Benefits Option 2'!A1" display="Benefits Option 2" xr:uid="{C588A7A0-9CB0-486B-A8A9-FA3B965F8870}"/>
    <hyperlink ref="A19" location="'Benefits Dashboard'!A1" display="Benefits Dashboard" xr:uid="{4260C3B5-1D8A-4F87-9318-1BDD5AB0078E}"/>
    <hyperlink ref="A22" location="Assumptions!A1" display="Assumptions" xr:uid="{D41F4C0B-58EC-4D4A-AD13-58182BB144C3}"/>
    <hyperlink ref="A18" location="'Costs Dashboard'!A1" display="Cost Dashboard" xr:uid="{C37DB19D-8BA5-41B9-854A-22B606965EBA}"/>
    <hyperlink ref="A20" location="'Cost Benefit Analysis'!A1" display="XX" xr:uid="{DD3681BA-5FF4-4515-AA18-60FC93038B06}"/>
    <hyperlink ref="A8" location="'Costs Option 3'!A1" display="Costs Option 3" xr:uid="{DF28B31D-9FE0-41D4-8AE4-01585368AAC1}"/>
    <hyperlink ref="A14" location="'Benefits Option 3'!A1" display="Benefits Option 3" xr:uid="{A281CBA3-588E-434D-B335-5B4E632600BD}"/>
    <hyperlink ref="A9" location="'Costs Option 4'!A1" display="Costs Option 4" xr:uid="{40FC9A8F-E833-46ED-A494-97B420210678}"/>
    <hyperlink ref="A10" location="'Costs Option 5'!A1" display="Costs Option 5" xr:uid="{731BC44D-BC47-4D06-868D-7EFD19DFA56F}"/>
    <hyperlink ref="A11" location="'Costs Option 6'!A1" display="Costs Option 6" xr:uid="{66A3B3D5-D23F-4B22-955E-E79289781021}"/>
    <hyperlink ref="A15" location="'Benefits Option 4'!A1" display="Benefits Option 4" xr:uid="{69809D88-21AD-46B1-A124-EADCC95F8ADD}"/>
    <hyperlink ref="A16" location="'Benefits Option 5'!A1" display="Benefits Option 5" xr:uid="{95934473-AE4D-42C2-A4BD-ADAD27CA99E4}"/>
    <hyperlink ref="A17" location="'Benefits Option 6'!A1" display="Benefits Option 6" xr:uid="{BFEE81B3-170D-4E48-AFC5-1993344B9C27}"/>
    <hyperlink ref="A21" location="Definitions!A1" display="Definitions" xr:uid="{BD6142B7-1CDE-47B1-A548-63D1D0648528}"/>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80687-20F2-43B1-952D-9D116BB05C3C}">
  <sheetPr>
    <tabColor rgb="FF65908F"/>
  </sheetPr>
  <dimension ref="A1:AT443"/>
  <sheetViews>
    <sheetView zoomScale="85" zoomScaleNormal="85" workbookViewId="0"/>
  </sheetViews>
  <sheetFormatPr defaultColWidth="0" defaultRowHeight="0" customHeight="1" zeroHeight="1" x14ac:dyDescent="0.3"/>
  <cols>
    <col min="1" max="1" width="30.453125" style="69" customWidth="1"/>
    <col min="2" max="2" width="2.453125" style="68" customWidth="1"/>
    <col min="3" max="23" width="20.7265625" style="68" customWidth="1"/>
    <col min="24" max="24" width="12.453125" style="68" hidden="1" customWidth="1"/>
    <col min="25" max="34" width="20.7265625" style="68" hidden="1" customWidth="1"/>
    <col min="35" max="44" width="8.453125" style="68" hidden="1" customWidth="1"/>
    <col min="45" max="46" width="8.453125" style="69" hidden="1" customWidth="1"/>
    <col min="47" max="16384" width="10.453125" style="69" hidden="1"/>
  </cols>
  <sheetData>
    <row r="1" spans="1:44" s="291" customFormat="1" ht="38.15" customHeight="1" x14ac:dyDescent="0.3">
      <c r="A1" s="299"/>
      <c r="B1" s="299"/>
      <c r="C1" s="295"/>
      <c r="D1" s="296"/>
      <c r="E1" s="296"/>
      <c r="F1" s="297"/>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298"/>
      <c r="AO1" s="298"/>
      <c r="AP1" s="298"/>
      <c r="AQ1" s="298"/>
      <c r="AR1" s="298"/>
    </row>
    <row r="2" spans="1:44" ht="2.15" customHeight="1" x14ac:dyDescent="0.3">
      <c r="A2" s="63"/>
      <c r="B2" s="63"/>
      <c r="C2" s="63"/>
      <c r="D2" s="63"/>
      <c r="E2" s="64"/>
      <c r="F2" s="65"/>
      <c r="G2" s="10"/>
      <c r="H2" s="10"/>
      <c r="I2" s="10"/>
      <c r="J2" s="10"/>
    </row>
    <row r="3" spans="1:44" ht="23" x14ac:dyDescent="0.3">
      <c r="A3" s="45" t="s">
        <v>0</v>
      </c>
      <c r="B3" s="63"/>
      <c r="C3" s="406" t="s">
        <v>212</v>
      </c>
      <c r="D3" s="406"/>
      <c r="E3" s="406"/>
      <c r="F3" s="406"/>
      <c r="G3" s="219"/>
      <c r="H3" s="219"/>
      <c r="I3" s="219"/>
      <c r="J3" s="219"/>
    </row>
    <row r="4" spans="1:44" ht="14.25" customHeight="1" x14ac:dyDescent="0.3">
      <c r="A4" s="47" t="s">
        <v>2</v>
      </c>
      <c r="B4" s="63"/>
      <c r="C4" s="265" t="s">
        <v>213</v>
      </c>
      <c r="D4" s="219"/>
      <c r="E4" s="219"/>
      <c r="F4" s="219"/>
      <c r="G4" s="219"/>
      <c r="H4" s="219"/>
      <c r="I4" s="219"/>
      <c r="J4" s="219"/>
    </row>
    <row r="5" spans="1:44" ht="14.25" customHeight="1" x14ac:dyDescent="0.3">
      <c r="A5" s="47" t="s">
        <v>4</v>
      </c>
      <c r="B5" s="63"/>
      <c r="C5" s="265" t="s">
        <v>194</v>
      </c>
      <c r="D5" s="219"/>
      <c r="E5" s="219"/>
      <c r="F5" s="219"/>
      <c r="G5" s="219"/>
      <c r="H5" s="219"/>
      <c r="I5" s="219"/>
      <c r="J5" s="219"/>
    </row>
    <row r="6" spans="1:44" ht="14.25" customHeight="1" x14ac:dyDescent="0.3">
      <c r="A6" s="47" t="s">
        <v>5</v>
      </c>
      <c r="B6" s="63"/>
      <c r="C6" s="219"/>
      <c r="D6" s="219"/>
      <c r="E6" s="219"/>
      <c r="F6" s="219"/>
      <c r="G6" s="219"/>
      <c r="H6" s="219"/>
      <c r="I6" s="219"/>
      <c r="J6" s="219"/>
    </row>
    <row r="7" spans="1:44" ht="20.149999999999999" customHeight="1" x14ac:dyDescent="0.3">
      <c r="A7" s="47" t="s">
        <v>7</v>
      </c>
      <c r="B7" s="63"/>
      <c r="C7" s="81" t="s">
        <v>195</v>
      </c>
      <c r="D7" s="81"/>
      <c r="E7" s="81"/>
      <c r="F7" s="81"/>
      <c r="G7" s="81"/>
      <c r="H7" s="81"/>
      <c r="I7" s="81"/>
      <c r="J7" s="81"/>
      <c r="K7" s="81"/>
      <c r="L7" s="81"/>
      <c r="M7" s="81"/>
      <c r="N7" s="81"/>
      <c r="O7" s="81"/>
      <c r="P7" s="81"/>
      <c r="Q7" s="81"/>
      <c r="R7" s="81"/>
      <c r="S7" s="81"/>
      <c r="T7" s="81"/>
      <c r="U7" s="81"/>
    </row>
    <row r="8" spans="1:44" ht="14.25" customHeight="1" x14ac:dyDescent="0.35">
      <c r="A8" s="47" t="s">
        <v>9</v>
      </c>
      <c r="B8" s="63"/>
      <c r="C8" s="160"/>
      <c r="D8" s="219"/>
      <c r="E8" s="219"/>
      <c r="F8" s="219"/>
      <c r="G8" s="219"/>
      <c r="H8" s="219"/>
      <c r="I8" s="219"/>
      <c r="J8" s="219"/>
    </row>
    <row r="9" spans="1:44" ht="14.25" customHeight="1" x14ac:dyDescent="0.3">
      <c r="A9" s="47" t="s">
        <v>10</v>
      </c>
      <c r="B9" s="63"/>
    </row>
    <row r="10" spans="1:44" ht="14.25" customHeight="1" x14ac:dyDescent="0.5">
      <c r="A10" s="47" t="s">
        <v>11</v>
      </c>
      <c r="B10" s="63"/>
      <c r="N10" s="162"/>
    </row>
    <row r="11" spans="1:44" ht="14.25" customHeight="1" x14ac:dyDescent="0.3">
      <c r="A11" s="47" t="s">
        <v>12</v>
      </c>
      <c r="B11" s="63"/>
    </row>
    <row r="12" spans="1:44" ht="14.25" customHeight="1" x14ac:dyDescent="0.3">
      <c r="A12" s="47" t="s">
        <v>13</v>
      </c>
      <c r="B12" s="63"/>
    </row>
    <row r="13" spans="1:44" ht="14.25" customHeight="1" x14ac:dyDescent="0.3">
      <c r="A13" s="47" t="s">
        <v>14</v>
      </c>
      <c r="B13" s="63"/>
    </row>
    <row r="14" spans="1:44" ht="14.25" customHeight="1" x14ac:dyDescent="0.5">
      <c r="A14" s="47" t="s">
        <v>15</v>
      </c>
      <c r="B14" s="63"/>
      <c r="N14" s="162"/>
    </row>
    <row r="15" spans="1:44" ht="14.25" customHeight="1" x14ac:dyDescent="0.3">
      <c r="A15" s="47" t="s">
        <v>16</v>
      </c>
      <c r="B15" s="63"/>
    </row>
    <row r="16" spans="1:44" ht="14.25" customHeight="1" x14ac:dyDescent="0.3">
      <c r="A16" s="47" t="s">
        <v>17</v>
      </c>
      <c r="B16" s="63"/>
    </row>
    <row r="17" spans="1:14" ht="14.25" customHeight="1" x14ac:dyDescent="0.3">
      <c r="A17" s="47" t="s">
        <v>18</v>
      </c>
      <c r="B17" s="63"/>
    </row>
    <row r="18" spans="1:14" ht="14.25" customHeight="1" x14ac:dyDescent="0.5">
      <c r="A18" s="47" t="s">
        <v>19</v>
      </c>
      <c r="B18" s="63"/>
      <c r="N18" s="162"/>
    </row>
    <row r="19" spans="1:14" ht="14.25" customHeight="1" x14ac:dyDescent="0.3">
      <c r="A19" s="49" t="s">
        <v>20</v>
      </c>
      <c r="B19" s="63"/>
    </row>
    <row r="20" spans="1:14" ht="14.25" customHeight="1" x14ac:dyDescent="0.3">
      <c r="A20" s="47" t="s">
        <v>21</v>
      </c>
      <c r="B20" s="63"/>
      <c r="C20" s="448"/>
      <c r="D20" s="448"/>
      <c r="E20" s="449"/>
      <c r="F20" s="449"/>
      <c r="G20" s="449"/>
      <c r="H20" s="51"/>
      <c r="I20" s="51"/>
      <c r="J20" s="51"/>
    </row>
    <row r="21" spans="1:14" ht="14.25" customHeight="1" x14ac:dyDescent="0.3">
      <c r="A21" s="47" t="s">
        <v>22</v>
      </c>
      <c r="B21" s="63"/>
      <c r="C21" s="448"/>
      <c r="D21" s="448"/>
      <c r="E21" s="210"/>
      <c r="F21" s="210"/>
      <c r="G21" s="210"/>
      <c r="H21" s="51"/>
      <c r="I21" s="51"/>
      <c r="J21" s="51"/>
    </row>
    <row r="22" spans="1:14" ht="14.25" customHeight="1" x14ac:dyDescent="0.3">
      <c r="A22" s="47" t="s">
        <v>23</v>
      </c>
      <c r="B22" s="63"/>
      <c r="C22" s="448"/>
      <c r="D22" s="448"/>
      <c r="E22" s="449"/>
      <c r="F22" s="449"/>
      <c r="G22" s="449"/>
      <c r="H22" s="51"/>
      <c r="I22" s="51"/>
      <c r="J22" s="51"/>
    </row>
    <row r="23" spans="1:14" ht="14.25" customHeight="1" x14ac:dyDescent="0.3">
      <c r="A23" s="47"/>
      <c r="B23" s="63"/>
      <c r="C23" s="209"/>
      <c r="D23" s="209"/>
      <c r="E23" s="210"/>
      <c r="F23" s="210"/>
      <c r="G23" s="210"/>
      <c r="H23" s="51"/>
      <c r="I23" s="51"/>
      <c r="J23" s="51"/>
    </row>
    <row r="24" spans="1:14" ht="14.25" customHeight="1" x14ac:dyDescent="0.3">
      <c r="A24" s="47"/>
      <c r="B24" s="63"/>
      <c r="C24" s="209"/>
      <c r="D24" s="209"/>
      <c r="E24" s="210"/>
      <c r="F24" s="210"/>
      <c r="G24" s="210"/>
      <c r="H24" s="51"/>
      <c r="I24" s="51"/>
      <c r="J24" s="51"/>
    </row>
    <row r="25" spans="1:14" ht="14.25" customHeight="1" x14ac:dyDescent="0.3">
      <c r="A25" s="47"/>
      <c r="B25" s="63"/>
      <c r="C25" s="209"/>
      <c r="D25" s="209"/>
      <c r="E25" s="210"/>
      <c r="F25" s="210"/>
      <c r="G25" s="210"/>
      <c r="H25" s="51"/>
      <c r="I25" s="51"/>
      <c r="J25" s="51"/>
    </row>
    <row r="26" spans="1:14" ht="14.25" customHeight="1" x14ac:dyDescent="0.3">
      <c r="A26" s="47"/>
      <c r="B26" s="63"/>
      <c r="C26" s="209"/>
      <c r="D26" s="209"/>
      <c r="E26" s="210"/>
      <c r="F26" s="210"/>
      <c r="G26" s="210"/>
      <c r="H26" s="51"/>
      <c r="I26" s="51"/>
      <c r="J26" s="51"/>
    </row>
    <row r="27" spans="1:14" ht="14.25" customHeight="1" x14ac:dyDescent="0.3">
      <c r="A27" s="47"/>
      <c r="B27" s="63"/>
      <c r="C27" s="209"/>
      <c r="D27" s="209"/>
      <c r="E27" s="210"/>
      <c r="F27" s="210"/>
      <c r="G27" s="210"/>
      <c r="H27" s="51"/>
      <c r="I27" s="51"/>
      <c r="J27" s="51"/>
    </row>
    <row r="28" spans="1:14" ht="14.25" customHeight="1" x14ac:dyDescent="0.3">
      <c r="A28" s="47"/>
      <c r="B28" s="63"/>
      <c r="C28" s="209"/>
      <c r="D28" s="209"/>
      <c r="E28" s="210"/>
      <c r="F28" s="210"/>
      <c r="G28" s="210"/>
      <c r="H28" s="51"/>
      <c r="I28" s="51"/>
      <c r="J28" s="51"/>
    </row>
    <row r="29" spans="1:14" ht="14.25" customHeight="1" x14ac:dyDescent="0.3">
      <c r="A29" s="47"/>
      <c r="B29" s="63"/>
      <c r="C29" s="209"/>
      <c r="D29" s="209"/>
      <c r="E29" s="210"/>
      <c r="F29" s="210"/>
      <c r="G29" s="210"/>
      <c r="H29" s="51"/>
      <c r="I29" s="51"/>
      <c r="J29" s="51"/>
    </row>
    <row r="30" spans="1:14" ht="14.25" customHeight="1" x14ac:dyDescent="0.3">
      <c r="A30" s="47"/>
      <c r="B30" s="63"/>
      <c r="C30" s="209"/>
      <c r="D30" s="209"/>
      <c r="E30" s="210"/>
      <c r="F30" s="210"/>
      <c r="G30" s="210"/>
      <c r="H30" s="51"/>
      <c r="I30" s="51"/>
      <c r="J30" s="51"/>
    </row>
    <row r="31" spans="1:14" ht="14.25" customHeight="1" x14ac:dyDescent="0.3">
      <c r="A31" s="47"/>
      <c r="B31" s="63"/>
      <c r="C31" s="209"/>
      <c r="D31" s="209"/>
      <c r="E31" s="210"/>
      <c r="F31" s="210"/>
      <c r="G31" s="210"/>
      <c r="H31" s="51"/>
      <c r="I31" s="51"/>
      <c r="J31" s="51"/>
    </row>
    <row r="32" spans="1:14" ht="14.25" customHeight="1" x14ac:dyDescent="0.3">
      <c r="A32" s="47"/>
      <c r="B32" s="63"/>
      <c r="C32" s="209"/>
      <c r="D32" s="209"/>
      <c r="E32" s="210"/>
      <c r="F32" s="210"/>
      <c r="G32" s="210"/>
      <c r="H32" s="51"/>
      <c r="I32" s="51"/>
      <c r="J32" s="51"/>
    </row>
    <row r="33" spans="1:40" ht="14.25" customHeight="1" x14ac:dyDescent="0.3">
      <c r="A33" s="47"/>
      <c r="B33" s="63"/>
      <c r="C33" s="209"/>
      <c r="D33" s="209"/>
      <c r="E33" s="210"/>
      <c r="F33" s="210"/>
      <c r="G33" s="210"/>
      <c r="H33" s="51"/>
      <c r="I33" s="51"/>
      <c r="J33" s="51"/>
    </row>
    <row r="34" spans="1:40" ht="14.25" customHeight="1" x14ac:dyDescent="0.3">
      <c r="A34" s="47"/>
      <c r="B34" s="63"/>
      <c r="C34" s="209"/>
      <c r="D34" s="209"/>
      <c r="E34" s="210"/>
      <c r="F34" s="210"/>
      <c r="G34" s="210"/>
      <c r="H34" s="51"/>
      <c r="I34" s="51"/>
      <c r="J34" s="51"/>
    </row>
    <row r="35" spans="1:40" ht="14.25" customHeight="1" x14ac:dyDescent="0.3">
      <c r="A35" s="47"/>
      <c r="B35" s="63"/>
      <c r="C35" s="209"/>
      <c r="D35" s="209"/>
      <c r="E35" s="210"/>
      <c r="F35" s="210"/>
      <c r="G35" s="210"/>
      <c r="H35" s="51"/>
      <c r="I35" s="51"/>
      <c r="J35" s="51"/>
    </row>
    <row r="36" spans="1:40" ht="14.25" customHeight="1" x14ac:dyDescent="0.3">
      <c r="A36" s="47"/>
      <c r="B36" s="63"/>
      <c r="C36" s="209"/>
      <c r="D36" s="209"/>
      <c r="E36" s="210"/>
      <c r="F36" s="210"/>
      <c r="G36" s="210"/>
      <c r="H36" s="51"/>
      <c r="I36" s="51"/>
      <c r="J36" s="51"/>
    </row>
    <row r="37" spans="1:40" ht="14.25" customHeight="1" x14ac:dyDescent="0.3">
      <c r="A37" s="47"/>
      <c r="B37" s="63"/>
      <c r="C37" s="209"/>
      <c r="D37" s="209"/>
      <c r="E37" s="210"/>
      <c r="F37" s="210"/>
      <c r="G37" s="210"/>
      <c r="H37" s="51"/>
      <c r="I37" s="51"/>
      <c r="J37" s="51"/>
    </row>
    <row r="38" spans="1:40" ht="14.25" customHeight="1" x14ac:dyDescent="0.3">
      <c r="A38" s="47"/>
      <c r="B38" s="63"/>
      <c r="C38" s="83"/>
      <c r="D38" s="51"/>
      <c r="E38" s="51"/>
      <c r="F38" s="51"/>
      <c r="G38" s="51"/>
      <c r="H38" s="51"/>
      <c r="I38" s="51"/>
      <c r="J38" s="51"/>
      <c r="K38" s="83"/>
    </row>
    <row r="39" spans="1:40" ht="20.149999999999999" customHeight="1" x14ac:dyDescent="0.3">
      <c r="A39" s="47"/>
      <c r="B39" s="63"/>
      <c r="C39" s="81" t="s">
        <v>196</v>
      </c>
      <c r="D39" s="81"/>
      <c r="E39" s="81"/>
      <c r="F39" s="81"/>
      <c r="G39" s="81"/>
      <c r="H39" s="81"/>
      <c r="I39" s="81"/>
      <c r="J39" s="81"/>
      <c r="K39" s="81"/>
      <c r="L39" s="81"/>
      <c r="M39" s="81"/>
      <c r="N39" s="81"/>
      <c r="O39" s="81"/>
      <c r="P39" s="81"/>
      <c r="Q39" s="81"/>
      <c r="R39" s="81"/>
      <c r="S39" s="81"/>
      <c r="T39" s="81"/>
      <c r="U39" s="81"/>
      <c r="V39" s="189"/>
      <c r="W39" s="189"/>
      <c r="X39" s="189"/>
      <c r="Y39" s="189"/>
      <c r="Z39" s="189"/>
      <c r="AA39" s="189"/>
      <c r="AB39" s="189"/>
      <c r="AC39" s="189"/>
      <c r="AD39" s="189"/>
      <c r="AE39" s="189"/>
      <c r="AF39" s="189"/>
      <c r="AG39" s="189"/>
      <c r="AH39" s="189"/>
      <c r="AI39" s="189"/>
      <c r="AJ39" s="189"/>
      <c r="AK39" s="189"/>
      <c r="AL39" s="189"/>
      <c r="AM39" s="189"/>
      <c r="AN39" s="189"/>
    </row>
    <row r="40" spans="1:40" ht="14.25" customHeight="1" x14ac:dyDescent="0.3">
      <c r="A40" s="47"/>
      <c r="B40" s="63"/>
      <c r="C40" s="204" t="s">
        <v>214</v>
      </c>
      <c r="D40" s="189"/>
      <c r="E40" s="189"/>
      <c r="F40" s="189"/>
      <c r="G40" s="189"/>
      <c r="H40" s="189"/>
      <c r="I40" s="189"/>
      <c r="J40" s="189"/>
      <c r="K40" s="189"/>
      <c r="L40" s="189"/>
      <c r="M40" s="189"/>
      <c r="N40" s="189"/>
      <c r="O40" s="189"/>
      <c r="P40" s="189"/>
    </row>
    <row r="41" spans="1:40" ht="14.25" customHeight="1" x14ac:dyDescent="0.3">
      <c r="A41" s="47"/>
      <c r="B41" s="63"/>
      <c r="C41" s="51"/>
      <c r="D41" s="51"/>
      <c r="E41" s="51"/>
      <c r="F41" s="51"/>
      <c r="G41" s="51"/>
      <c r="H41" s="51"/>
      <c r="I41" s="51"/>
      <c r="J41" s="51"/>
      <c r="K41" s="51"/>
    </row>
    <row r="42" spans="1:40" ht="14.25" customHeight="1" x14ac:dyDescent="0.3">
      <c r="A42" s="47"/>
      <c r="B42" s="63"/>
      <c r="C42" s="202"/>
      <c r="D42" s="202"/>
      <c r="E42" s="200"/>
      <c r="F42" s="200"/>
      <c r="H42" s="200"/>
      <c r="I42" s="200"/>
      <c r="J42" s="200"/>
      <c r="K42" s="201"/>
      <c r="L42" s="51"/>
      <c r="M42" s="200"/>
      <c r="N42" s="200"/>
      <c r="O42" s="200"/>
      <c r="P42" s="200"/>
    </row>
    <row r="43" spans="1:40" ht="14.25" customHeight="1" x14ac:dyDescent="0.3">
      <c r="A43" s="47"/>
      <c r="B43" s="63"/>
      <c r="C43" s="437" t="s">
        <v>198</v>
      </c>
      <c r="D43" s="437"/>
      <c r="E43" s="441">
        <f>'Benefits Option 1'!P10</f>
        <v>0</v>
      </c>
      <c r="F43" s="441"/>
      <c r="H43" s="437" t="s">
        <v>199</v>
      </c>
      <c r="I43" s="437"/>
      <c r="J43" s="436">
        <f>'Benefits Option 2'!P10</f>
        <v>0</v>
      </c>
      <c r="K43" s="436"/>
      <c r="L43" s="205"/>
      <c r="M43" s="437" t="s">
        <v>200</v>
      </c>
      <c r="N43" s="437"/>
      <c r="O43" s="436">
        <f>'Benefits Option 3'!P10</f>
        <v>0</v>
      </c>
      <c r="P43" s="436"/>
    </row>
    <row r="44" spans="1:40" ht="14.25" customHeight="1" x14ac:dyDescent="0.3">
      <c r="A44" s="47"/>
      <c r="B44" s="63"/>
      <c r="C44" s="437"/>
      <c r="D44" s="437"/>
      <c r="E44" s="441"/>
      <c r="F44" s="441"/>
      <c r="H44" s="437"/>
      <c r="I44" s="437"/>
      <c r="J44" s="436"/>
      <c r="K44" s="436"/>
      <c r="L44" s="205"/>
      <c r="M44" s="437"/>
      <c r="N44" s="437"/>
      <c r="O44" s="436"/>
      <c r="P44" s="436"/>
    </row>
    <row r="45" spans="1:40" ht="14.25" customHeight="1" x14ac:dyDescent="0.3">
      <c r="A45" s="47"/>
      <c r="B45" s="63"/>
      <c r="C45" s="206"/>
      <c r="D45" s="206"/>
      <c r="E45" s="201" t="s">
        <v>215</v>
      </c>
      <c r="F45" s="201"/>
      <c r="H45" s="201"/>
      <c r="I45" s="201"/>
      <c r="J45" s="201" t="s">
        <v>215</v>
      </c>
      <c r="K45" s="201"/>
      <c r="L45" s="203"/>
      <c r="M45" s="190"/>
      <c r="N45" s="109"/>
      <c r="O45" s="201" t="s">
        <v>215</v>
      </c>
      <c r="P45" s="109"/>
    </row>
    <row r="46" spans="1:40" ht="14.25" customHeight="1" x14ac:dyDescent="0.3">
      <c r="A46" s="47"/>
      <c r="B46" s="63"/>
      <c r="C46" s="51"/>
      <c r="D46" s="51"/>
      <c r="E46" s="51"/>
      <c r="F46" s="51"/>
      <c r="G46" s="51"/>
      <c r="H46" s="51"/>
      <c r="I46" s="51"/>
      <c r="J46" s="51"/>
    </row>
    <row r="47" spans="1:40" ht="14.25" customHeight="1" x14ac:dyDescent="0.3">
      <c r="A47" s="47"/>
      <c r="B47" s="63"/>
      <c r="C47" s="202"/>
      <c r="D47" s="202"/>
      <c r="E47" s="200"/>
      <c r="F47" s="200"/>
      <c r="H47" s="200"/>
      <c r="I47" s="200"/>
      <c r="J47" s="200"/>
      <c r="K47" s="201"/>
      <c r="L47" s="51"/>
      <c r="M47" s="200"/>
      <c r="N47" s="200"/>
      <c r="O47" s="200"/>
      <c r="P47" s="200"/>
    </row>
    <row r="48" spans="1:40" ht="14.25" customHeight="1" x14ac:dyDescent="0.3">
      <c r="A48" s="47"/>
      <c r="B48" s="63"/>
      <c r="C48" s="437" t="s">
        <v>202</v>
      </c>
      <c r="D48" s="437"/>
      <c r="E48" s="441">
        <f>'Benefits Option 4'!P10</f>
        <v>0</v>
      </c>
      <c r="F48" s="441"/>
      <c r="H48" s="437" t="s">
        <v>203</v>
      </c>
      <c r="I48" s="437"/>
      <c r="J48" s="436">
        <f>'Benefits Option 5'!P10</f>
        <v>0</v>
      </c>
      <c r="K48" s="436"/>
      <c r="L48" s="205"/>
      <c r="M48" s="437" t="s">
        <v>204</v>
      </c>
      <c r="N48" s="437"/>
      <c r="O48" s="436">
        <f>'Benefits Option 6'!P10</f>
        <v>0</v>
      </c>
      <c r="P48" s="436"/>
    </row>
    <row r="49" spans="1:40" ht="14.25" customHeight="1" x14ac:dyDescent="0.3">
      <c r="A49" s="47"/>
      <c r="B49" s="63"/>
      <c r="C49" s="437"/>
      <c r="D49" s="437"/>
      <c r="E49" s="441"/>
      <c r="F49" s="441"/>
      <c r="H49" s="437"/>
      <c r="I49" s="437"/>
      <c r="J49" s="436"/>
      <c r="K49" s="436"/>
      <c r="L49" s="205"/>
      <c r="M49" s="437"/>
      <c r="N49" s="437"/>
      <c r="O49" s="436"/>
      <c r="P49" s="436"/>
    </row>
    <row r="50" spans="1:40" ht="14.25" customHeight="1" x14ac:dyDescent="0.3">
      <c r="A50" s="47"/>
      <c r="B50" s="63"/>
      <c r="C50" s="206"/>
      <c r="D50" s="206"/>
      <c r="E50" s="201" t="s">
        <v>215</v>
      </c>
      <c r="F50" s="201"/>
      <c r="H50" s="201"/>
      <c r="I50" s="201"/>
      <c r="J50" s="201" t="s">
        <v>215</v>
      </c>
      <c r="K50" s="201"/>
      <c r="L50" s="203"/>
      <c r="M50" s="190"/>
      <c r="N50" s="109"/>
      <c r="O50" s="201" t="s">
        <v>215</v>
      </c>
      <c r="P50" s="109"/>
    </row>
    <row r="51" spans="1:40" ht="14.25" customHeight="1" x14ac:dyDescent="0.3">
      <c r="A51" s="47"/>
      <c r="B51" s="63"/>
      <c r="C51" s="208"/>
      <c r="D51" s="208"/>
      <c r="E51" s="203"/>
      <c r="F51" s="203"/>
      <c r="H51" s="203"/>
      <c r="I51" s="203"/>
      <c r="J51" s="203"/>
      <c r="K51" s="203"/>
      <c r="L51" s="203"/>
      <c r="M51" s="197"/>
      <c r="O51" s="203"/>
    </row>
    <row r="52" spans="1:40" ht="14.25" customHeight="1" x14ac:dyDescent="0.3">
      <c r="A52" s="47"/>
      <c r="B52" s="63"/>
      <c r="C52" s="51"/>
      <c r="D52" s="51"/>
      <c r="E52" s="51"/>
      <c r="F52" s="51"/>
      <c r="G52" s="51"/>
      <c r="H52" s="51"/>
      <c r="I52" s="51"/>
      <c r="J52" s="51"/>
    </row>
    <row r="53" spans="1:40" ht="20.149999999999999" customHeight="1" x14ac:dyDescent="0.3">
      <c r="A53" s="47"/>
      <c r="B53" s="63"/>
      <c r="C53" s="81" t="s">
        <v>216</v>
      </c>
      <c r="D53" s="81"/>
      <c r="E53" s="81"/>
      <c r="F53" s="81"/>
      <c r="G53" s="81"/>
      <c r="H53" s="81"/>
      <c r="I53" s="81"/>
      <c r="J53" s="81"/>
      <c r="K53" s="81"/>
      <c r="L53" s="81"/>
      <c r="M53" s="81"/>
      <c r="N53" s="81"/>
      <c r="O53" s="81"/>
      <c r="P53" s="81"/>
      <c r="Q53" s="81"/>
      <c r="R53" s="81"/>
      <c r="S53" s="81"/>
      <c r="T53" s="81"/>
      <c r="U53" s="81"/>
      <c r="V53" s="189"/>
      <c r="W53" s="189"/>
      <c r="X53" s="189"/>
      <c r="Y53" s="189"/>
      <c r="Z53" s="189"/>
      <c r="AA53" s="189"/>
      <c r="AB53" s="189"/>
      <c r="AC53" s="189"/>
      <c r="AD53" s="189"/>
      <c r="AE53" s="189"/>
      <c r="AF53" s="189"/>
      <c r="AG53" s="189"/>
      <c r="AH53" s="189"/>
      <c r="AI53" s="189"/>
      <c r="AJ53" s="189"/>
      <c r="AK53" s="189"/>
      <c r="AL53" s="189"/>
      <c r="AM53" s="189"/>
      <c r="AN53" s="189"/>
    </row>
    <row r="54" spans="1:40" ht="14.25" customHeight="1" x14ac:dyDescent="0.3">
      <c r="A54" s="47"/>
      <c r="B54" s="63"/>
      <c r="C54" s="365" t="s">
        <v>217</v>
      </c>
      <c r="D54" s="189"/>
      <c r="E54" s="189"/>
      <c r="F54" s="189"/>
      <c r="G54" s="189"/>
      <c r="H54" s="189"/>
      <c r="I54" s="189"/>
      <c r="J54" s="189"/>
      <c r="K54" s="189"/>
      <c r="L54" s="189"/>
      <c r="M54" s="189"/>
      <c r="N54" s="189"/>
      <c r="O54" s="189"/>
      <c r="P54" s="189"/>
      <c r="Q54" s="189"/>
      <c r="R54" s="189"/>
      <c r="S54" s="189"/>
      <c r="T54" s="189"/>
      <c r="U54" s="189"/>
      <c r="V54" s="189"/>
    </row>
    <row r="55" spans="1:40" ht="14.25" customHeight="1" x14ac:dyDescent="0.3">
      <c r="A55" s="47"/>
      <c r="B55" s="63"/>
      <c r="C55" s="51"/>
      <c r="D55" s="51"/>
      <c r="E55" s="51"/>
      <c r="F55" s="51"/>
      <c r="G55" s="51"/>
      <c r="H55" s="51"/>
      <c r="I55" s="51"/>
      <c r="J55" s="51"/>
    </row>
    <row r="56" spans="1:40" ht="14.25" customHeight="1" x14ac:dyDescent="0.3">
      <c r="A56" s="47"/>
      <c r="B56" s="63"/>
      <c r="C56" s="365"/>
      <c r="D56" s="365"/>
      <c r="E56" s="72" t="s">
        <v>41</v>
      </c>
      <c r="F56" s="72" t="s">
        <v>42</v>
      </c>
      <c r="G56" s="72" t="s">
        <v>43</v>
      </c>
      <c r="H56" s="72" t="s">
        <v>44</v>
      </c>
      <c r="I56" s="72" t="s">
        <v>45</v>
      </c>
      <c r="J56" s="72" t="s">
        <v>46</v>
      </c>
      <c r="K56" s="72" t="s">
        <v>47</v>
      </c>
      <c r="L56" s="72" t="s">
        <v>48</v>
      </c>
      <c r="M56" s="72" t="s">
        <v>49</v>
      </c>
      <c r="N56" s="72" t="s">
        <v>50</v>
      </c>
      <c r="O56" s="194"/>
    </row>
    <row r="57" spans="1:40" ht="14.25" customHeight="1" x14ac:dyDescent="0.3">
      <c r="A57" s="47"/>
      <c r="B57" s="63"/>
      <c r="C57" s="439" t="s">
        <v>198</v>
      </c>
      <c r="D57" s="440"/>
      <c r="E57" s="133">
        <f>'Benefits Option 1'!F10</f>
        <v>0</v>
      </c>
      <c r="F57" s="133">
        <f>'Benefits Option 1'!G10</f>
        <v>0</v>
      </c>
      <c r="G57" s="133">
        <f>'Benefits Option 1'!H10</f>
        <v>0</v>
      </c>
      <c r="H57" s="133">
        <f>'Benefits Option 1'!I10</f>
        <v>0</v>
      </c>
      <c r="I57" s="133">
        <f>'Benefits Option 1'!J10</f>
        <v>0</v>
      </c>
      <c r="J57" s="133">
        <f>'Benefits Option 1'!K10</f>
        <v>0</v>
      </c>
      <c r="K57" s="133">
        <f>'Benefits Option 1'!L10</f>
        <v>0</v>
      </c>
      <c r="L57" s="133">
        <f>'Benefits Option 1'!M10</f>
        <v>0</v>
      </c>
      <c r="M57" s="133">
        <f>'Benefits Option 1'!N10</f>
        <v>0</v>
      </c>
      <c r="N57" s="133">
        <f>'Benefits Option 1'!O10</f>
        <v>0</v>
      </c>
      <c r="O57" s="195"/>
    </row>
    <row r="58" spans="1:40" ht="14.25" customHeight="1" x14ac:dyDescent="0.3">
      <c r="A58" s="47"/>
      <c r="B58" s="63"/>
      <c r="C58" s="434" t="s">
        <v>199</v>
      </c>
      <c r="D58" s="435"/>
      <c r="E58" s="133">
        <f>'Benefits Option 2'!F10</f>
        <v>0</v>
      </c>
      <c r="F58" s="133">
        <f>'Benefits Option 2'!G10</f>
        <v>0</v>
      </c>
      <c r="G58" s="133">
        <f>'Benefits Option 2'!H10</f>
        <v>0</v>
      </c>
      <c r="H58" s="133">
        <f>'Benefits Option 2'!I10</f>
        <v>0</v>
      </c>
      <c r="I58" s="133">
        <f>'Benefits Option 2'!J10</f>
        <v>0</v>
      </c>
      <c r="J58" s="133">
        <f>'Benefits Option 2'!K10</f>
        <v>0</v>
      </c>
      <c r="K58" s="133">
        <f>'Benefits Option 2'!L10</f>
        <v>0</v>
      </c>
      <c r="L58" s="133">
        <f>'Benefits Option 2'!M10</f>
        <v>0</v>
      </c>
      <c r="M58" s="133">
        <f>'Benefits Option 2'!N10</f>
        <v>0</v>
      </c>
      <c r="N58" s="133">
        <f>'Benefits Option 2'!O10</f>
        <v>0</v>
      </c>
      <c r="O58" s="195"/>
    </row>
    <row r="59" spans="1:40" ht="14.25" customHeight="1" x14ac:dyDescent="0.3">
      <c r="A59" s="47"/>
      <c r="B59" s="63"/>
      <c r="C59" s="434" t="s">
        <v>200</v>
      </c>
      <c r="D59" s="435"/>
      <c r="E59" s="133">
        <f>'Benefits Option 3'!F10</f>
        <v>0</v>
      </c>
      <c r="F59" s="133">
        <f>'Benefits Option 3'!G10</f>
        <v>0</v>
      </c>
      <c r="G59" s="133">
        <f>'Benefits Option 3'!H10</f>
        <v>0</v>
      </c>
      <c r="H59" s="133">
        <f>'Benefits Option 3'!I10</f>
        <v>0</v>
      </c>
      <c r="I59" s="133">
        <f>'Benefits Option 3'!J10</f>
        <v>0</v>
      </c>
      <c r="J59" s="133">
        <f>'Benefits Option 3'!K10</f>
        <v>0</v>
      </c>
      <c r="K59" s="133">
        <f>'Benefits Option 3'!L10</f>
        <v>0</v>
      </c>
      <c r="L59" s="133">
        <f>'Benefits Option 3'!M10</f>
        <v>0</v>
      </c>
      <c r="M59" s="133">
        <f>'Benefits Option 3'!N10</f>
        <v>0</v>
      </c>
      <c r="N59" s="133">
        <f>'Benefits Option 3'!O10</f>
        <v>0</v>
      </c>
      <c r="O59" s="195"/>
    </row>
    <row r="60" spans="1:40" ht="14.25" customHeight="1" x14ac:dyDescent="0.3">
      <c r="A60" s="47"/>
      <c r="B60" s="63"/>
      <c r="C60" s="434" t="s">
        <v>202</v>
      </c>
      <c r="D60" s="435"/>
      <c r="E60" s="133">
        <f>'Benefits Option 4'!F10</f>
        <v>0</v>
      </c>
      <c r="F60" s="133">
        <f>'Benefits Option 4'!G10</f>
        <v>0</v>
      </c>
      <c r="G60" s="133">
        <f>'Benefits Option 4'!H10</f>
        <v>0</v>
      </c>
      <c r="H60" s="133">
        <f>'Benefits Option 4'!I10</f>
        <v>0</v>
      </c>
      <c r="I60" s="133">
        <f>'Benefits Option 4'!J10</f>
        <v>0</v>
      </c>
      <c r="J60" s="133">
        <f>'Benefits Option 4'!K10</f>
        <v>0</v>
      </c>
      <c r="K60" s="133">
        <f>'Benefits Option 4'!L10</f>
        <v>0</v>
      </c>
      <c r="L60" s="133">
        <f>'Benefits Option 4'!M10</f>
        <v>0</v>
      </c>
      <c r="M60" s="133">
        <f>'Benefits Option 4'!N10</f>
        <v>0</v>
      </c>
      <c r="N60" s="133">
        <f>'Benefits Option 4'!O10</f>
        <v>0</v>
      </c>
      <c r="O60" s="199"/>
    </row>
    <row r="61" spans="1:40" ht="14.25" customHeight="1" x14ac:dyDescent="0.3">
      <c r="A61" s="47"/>
      <c r="B61" s="63"/>
      <c r="C61" s="434" t="s">
        <v>203</v>
      </c>
      <c r="D61" s="435"/>
      <c r="E61" s="133">
        <f>'Benefits Option 5'!F10</f>
        <v>0</v>
      </c>
      <c r="F61" s="133">
        <f>'Benefits Option 5'!G10</f>
        <v>0</v>
      </c>
      <c r="G61" s="133">
        <f>'Benefits Option 5'!H10</f>
        <v>0</v>
      </c>
      <c r="H61" s="133">
        <f>'Benefits Option 5'!I10</f>
        <v>0</v>
      </c>
      <c r="I61" s="133">
        <f>'Benefits Option 5'!J10</f>
        <v>0</v>
      </c>
      <c r="J61" s="133">
        <f>'Benefits Option 5'!K10</f>
        <v>0</v>
      </c>
      <c r="K61" s="133">
        <f>'Benefits Option 5'!L10</f>
        <v>0</v>
      </c>
      <c r="L61" s="133">
        <f>'Benefits Option 5'!M10</f>
        <v>0</v>
      </c>
      <c r="M61" s="133">
        <f>'Benefits Option 5'!N10</f>
        <v>0</v>
      </c>
      <c r="N61" s="133">
        <f>'Benefits Option 5'!O10</f>
        <v>0</v>
      </c>
      <c r="O61" s="199"/>
    </row>
    <row r="62" spans="1:40" ht="14.25" customHeight="1" x14ac:dyDescent="0.3">
      <c r="A62" s="47"/>
      <c r="B62" s="63"/>
      <c r="C62" s="434" t="s">
        <v>204</v>
      </c>
      <c r="D62" s="435"/>
      <c r="E62" s="133">
        <f>'Benefits Option 6'!F10</f>
        <v>0</v>
      </c>
      <c r="F62" s="133">
        <f>'Benefits Option 6'!G10</f>
        <v>0</v>
      </c>
      <c r="G62" s="133">
        <f>'Benefits Option 6'!H10</f>
        <v>0</v>
      </c>
      <c r="H62" s="133">
        <f>'Benefits Option 6'!I10</f>
        <v>0</v>
      </c>
      <c r="I62" s="133">
        <f>'Benefits Option 6'!J10</f>
        <v>0</v>
      </c>
      <c r="J62" s="133">
        <f>'Benefits Option 6'!K10</f>
        <v>0</v>
      </c>
      <c r="K62" s="133">
        <f>'Benefits Option 6'!L10</f>
        <v>0</v>
      </c>
      <c r="L62" s="133">
        <f>'Benefits Option 6'!M10</f>
        <v>0</v>
      </c>
      <c r="M62" s="133">
        <f>'Benefits Option 6'!N10</f>
        <v>0</v>
      </c>
      <c r="N62" s="133">
        <f>'Benefits Option 6'!O10</f>
        <v>0</v>
      </c>
      <c r="O62" s="199"/>
    </row>
    <row r="63" spans="1:40" ht="14.25" customHeight="1" x14ac:dyDescent="0.3">
      <c r="A63" s="47"/>
      <c r="B63" s="63"/>
      <c r="C63" s="170"/>
      <c r="D63" s="170"/>
      <c r="E63" s="199"/>
      <c r="F63" s="199"/>
      <c r="G63" s="199"/>
      <c r="H63" s="199"/>
      <c r="I63" s="199"/>
      <c r="J63" s="199"/>
      <c r="K63" s="199"/>
      <c r="L63" s="199"/>
      <c r="M63" s="199"/>
      <c r="N63" s="199"/>
      <c r="O63" s="199"/>
    </row>
    <row r="64" spans="1:40" ht="14.25" customHeight="1" x14ac:dyDescent="0.3">
      <c r="A64" s="47"/>
      <c r="B64" s="63"/>
      <c r="C64" s="51"/>
      <c r="D64" s="51"/>
      <c r="E64" s="51"/>
      <c r="F64" s="51"/>
      <c r="G64" s="51"/>
      <c r="H64" s="51"/>
      <c r="I64" s="51"/>
      <c r="J64" s="51"/>
    </row>
    <row r="65" spans="1:40" ht="20.149999999999999" customHeight="1" x14ac:dyDescent="0.3">
      <c r="A65" s="47"/>
      <c r="B65" s="63"/>
      <c r="C65" s="81" t="s">
        <v>218</v>
      </c>
      <c r="D65" s="81"/>
      <c r="E65" s="81"/>
      <c r="F65" s="81"/>
      <c r="G65" s="81"/>
      <c r="H65" s="81"/>
      <c r="I65" s="81"/>
      <c r="J65" s="81"/>
      <c r="K65" s="81"/>
      <c r="L65" s="81"/>
      <c r="M65" s="81"/>
      <c r="N65" s="81"/>
      <c r="O65" s="81"/>
      <c r="P65" s="81"/>
      <c r="Q65" s="81"/>
      <c r="R65" s="81"/>
      <c r="S65" s="81"/>
      <c r="T65" s="81"/>
      <c r="U65" s="81"/>
      <c r="V65" s="189"/>
      <c r="W65" s="189"/>
      <c r="X65" s="189"/>
      <c r="Y65" s="189"/>
      <c r="Z65" s="189"/>
      <c r="AA65" s="189"/>
      <c r="AB65" s="189"/>
      <c r="AC65" s="189"/>
      <c r="AD65" s="189"/>
      <c r="AE65" s="189"/>
      <c r="AF65" s="189"/>
      <c r="AG65" s="189"/>
      <c r="AH65" s="189"/>
      <c r="AI65" s="189"/>
      <c r="AJ65" s="189"/>
      <c r="AK65" s="189"/>
      <c r="AL65" s="189"/>
      <c r="AM65" s="189"/>
      <c r="AN65" s="189"/>
    </row>
    <row r="66" spans="1:40" ht="14.25" customHeight="1" x14ac:dyDescent="0.3">
      <c r="A66" s="47"/>
      <c r="B66" s="63"/>
      <c r="C66" s="366" t="s">
        <v>219</v>
      </c>
    </row>
    <row r="67" spans="1:40" ht="14.25" customHeight="1" x14ac:dyDescent="0.3">
      <c r="A67" s="47"/>
      <c r="B67" s="63"/>
      <c r="C67" s="366"/>
    </row>
    <row r="68" spans="1:40" ht="14.25" customHeight="1" x14ac:dyDescent="0.3">
      <c r="A68" s="47"/>
      <c r="B68" s="63"/>
      <c r="C68" s="366"/>
      <c r="D68" s="366"/>
      <c r="E68" s="72" t="s">
        <v>41</v>
      </c>
      <c r="F68" s="72" t="s">
        <v>42</v>
      </c>
      <c r="G68" s="72" t="s">
        <v>43</v>
      </c>
      <c r="H68" s="72" t="s">
        <v>44</v>
      </c>
      <c r="I68" s="72" t="s">
        <v>45</v>
      </c>
      <c r="J68" s="72" t="s">
        <v>46</v>
      </c>
      <c r="K68" s="72" t="s">
        <v>47</v>
      </c>
      <c r="L68" s="72" t="s">
        <v>48</v>
      </c>
      <c r="M68" s="72" t="s">
        <v>49</v>
      </c>
      <c r="N68" s="72" t="s">
        <v>50</v>
      </c>
      <c r="O68" s="72" t="s">
        <v>209</v>
      </c>
    </row>
    <row r="69" spans="1:40" ht="14.25" customHeight="1" x14ac:dyDescent="0.3">
      <c r="A69" s="47"/>
      <c r="B69" s="63"/>
      <c r="C69" s="447" t="s">
        <v>198</v>
      </c>
      <c r="D69" s="70" t="s">
        <v>220</v>
      </c>
      <c r="E69" s="133">
        <f>'Benefits Option 1'!F27</f>
        <v>0</v>
      </c>
      <c r="F69" s="133">
        <f>'Benefits Option 1'!G27</f>
        <v>0</v>
      </c>
      <c r="G69" s="133">
        <f>'Benefits Option 1'!H27</f>
        <v>0</v>
      </c>
      <c r="H69" s="133">
        <f>'Benefits Option 1'!I27</f>
        <v>0</v>
      </c>
      <c r="I69" s="133">
        <f>'Benefits Option 1'!J27</f>
        <v>0</v>
      </c>
      <c r="J69" s="133">
        <f>'Benefits Option 1'!K27</f>
        <v>0</v>
      </c>
      <c r="K69" s="133">
        <f>'Benefits Option 1'!L27</f>
        <v>0</v>
      </c>
      <c r="L69" s="133">
        <f>'Benefits Option 1'!M27</f>
        <v>0</v>
      </c>
      <c r="M69" s="133">
        <f>'Benefits Option 1'!N27</f>
        <v>0</v>
      </c>
      <c r="N69" s="133">
        <f>'Benefits Option 1'!O27</f>
        <v>0</v>
      </c>
      <c r="O69" s="133">
        <f>'Benefits Option 1'!P27</f>
        <v>0</v>
      </c>
    </row>
    <row r="70" spans="1:40" ht="14.25" customHeight="1" x14ac:dyDescent="0.3">
      <c r="A70" s="47"/>
      <c r="B70" s="63"/>
      <c r="C70" s="447"/>
      <c r="D70" s="70" t="s">
        <v>221</v>
      </c>
      <c r="E70" s="133">
        <f>'Benefits Option 1'!F42</f>
        <v>0</v>
      </c>
      <c r="F70" s="133">
        <f>'Benefits Option 1'!G42</f>
        <v>0</v>
      </c>
      <c r="G70" s="133">
        <f>'Benefits Option 1'!H42</f>
        <v>0</v>
      </c>
      <c r="H70" s="133">
        <f>'Benefits Option 1'!I42</f>
        <v>0</v>
      </c>
      <c r="I70" s="133">
        <f>'Benefits Option 1'!J42</f>
        <v>0</v>
      </c>
      <c r="J70" s="133">
        <f>'Benefits Option 1'!K42</f>
        <v>0</v>
      </c>
      <c r="K70" s="133">
        <f>'Benefits Option 1'!L42</f>
        <v>0</v>
      </c>
      <c r="L70" s="133">
        <f>'Benefits Option 1'!M42</f>
        <v>0</v>
      </c>
      <c r="M70" s="133">
        <f>'Benefits Option 1'!N42</f>
        <v>0</v>
      </c>
      <c r="N70" s="133">
        <f>'Benefits Option 1'!O42</f>
        <v>0</v>
      </c>
      <c r="O70" s="133">
        <f>'Benefits Option 1'!P42</f>
        <v>0</v>
      </c>
    </row>
    <row r="71" spans="1:40" ht="14.25" customHeight="1" x14ac:dyDescent="0.3">
      <c r="A71" s="47"/>
      <c r="B71" s="63"/>
      <c r="C71" s="447"/>
      <c r="D71" s="70" t="s">
        <v>222</v>
      </c>
      <c r="E71" s="133">
        <f>'Benefits Option 1'!F57</f>
        <v>0</v>
      </c>
      <c r="F71" s="133">
        <f>'Benefits Option 1'!G57</f>
        <v>0</v>
      </c>
      <c r="G71" s="133">
        <f>'Benefits Option 1'!H57</f>
        <v>0</v>
      </c>
      <c r="H71" s="133">
        <f>'Benefits Option 1'!I57</f>
        <v>0</v>
      </c>
      <c r="I71" s="133">
        <f>'Benefits Option 1'!J57</f>
        <v>0</v>
      </c>
      <c r="J71" s="133">
        <f>'Benefits Option 1'!K57</f>
        <v>0</v>
      </c>
      <c r="K71" s="133">
        <f>'Benefits Option 1'!L57</f>
        <v>0</v>
      </c>
      <c r="L71" s="133">
        <f>'Benefits Option 1'!M57</f>
        <v>0</v>
      </c>
      <c r="M71" s="133">
        <f>'Benefits Option 1'!N57</f>
        <v>0</v>
      </c>
      <c r="N71" s="133">
        <f>'Benefits Option 1'!O57</f>
        <v>0</v>
      </c>
      <c r="O71" s="133">
        <f>'Benefits Option 1'!P57</f>
        <v>0</v>
      </c>
    </row>
    <row r="72" spans="1:40" ht="14.25" customHeight="1" x14ac:dyDescent="0.3">
      <c r="A72" s="47"/>
      <c r="B72" s="63"/>
      <c r="C72" s="366"/>
    </row>
    <row r="73" spans="1:40" ht="14.25" customHeight="1" x14ac:dyDescent="0.3">
      <c r="A73" s="47"/>
      <c r="B73" s="63"/>
      <c r="C73" s="366"/>
      <c r="D73" s="366"/>
      <c r="E73" s="72" t="s">
        <v>41</v>
      </c>
      <c r="F73" s="72" t="s">
        <v>42</v>
      </c>
      <c r="G73" s="72" t="s">
        <v>43</v>
      </c>
      <c r="H73" s="72" t="s">
        <v>44</v>
      </c>
      <c r="I73" s="72" t="s">
        <v>45</v>
      </c>
      <c r="J73" s="72" t="s">
        <v>46</v>
      </c>
      <c r="K73" s="72" t="s">
        <v>47</v>
      </c>
      <c r="L73" s="72" t="s">
        <v>48</v>
      </c>
      <c r="M73" s="72" t="s">
        <v>49</v>
      </c>
      <c r="N73" s="72" t="s">
        <v>50</v>
      </c>
      <c r="O73" s="72" t="s">
        <v>209</v>
      </c>
    </row>
    <row r="74" spans="1:40" ht="14.25" customHeight="1" x14ac:dyDescent="0.3">
      <c r="A74" s="47"/>
      <c r="B74" s="63"/>
      <c r="C74" s="447" t="s">
        <v>199</v>
      </c>
      <c r="D74" s="70" t="s">
        <v>220</v>
      </c>
      <c r="E74" s="133">
        <f>'Benefits Option 2'!F27</f>
        <v>0</v>
      </c>
      <c r="F74" s="133">
        <f>'Benefits Option 2'!G27</f>
        <v>0</v>
      </c>
      <c r="G74" s="133">
        <f>'Benefits Option 2'!H27</f>
        <v>0</v>
      </c>
      <c r="H74" s="133">
        <f>'Benefits Option 2'!I27</f>
        <v>0</v>
      </c>
      <c r="I74" s="133">
        <f>'Benefits Option 2'!J27</f>
        <v>0</v>
      </c>
      <c r="J74" s="133">
        <f>'Benefits Option 2'!K27</f>
        <v>0</v>
      </c>
      <c r="K74" s="133">
        <f>'Benefits Option 2'!L27</f>
        <v>0</v>
      </c>
      <c r="L74" s="133">
        <f>'Benefits Option 2'!M27</f>
        <v>0</v>
      </c>
      <c r="M74" s="133">
        <f>'Benefits Option 2'!N27</f>
        <v>0</v>
      </c>
      <c r="N74" s="133">
        <f>'Benefits Option 2'!O27</f>
        <v>0</v>
      </c>
      <c r="O74" s="133">
        <f>'Benefits Option 2'!P27</f>
        <v>0</v>
      </c>
    </row>
    <row r="75" spans="1:40" ht="14.25" customHeight="1" x14ac:dyDescent="0.3">
      <c r="A75" s="47"/>
      <c r="B75" s="63"/>
      <c r="C75" s="447"/>
      <c r="D75" s="70" t="s">
        <v>221</v>
      </c>
      <c r="E75" s="133">
        <f>'Benefits Option 2'!F42</f>
        <v>0</v>
      </c>
      <c r="F75" s="133">
        <f>'Benefits Option 2'!G42</f>
        <v>0</v>
      </c>
      <c r="G75" s="133">
        <f>'Benefits Option 2'!H42</f>
        <v>0</v>
      </c>
      <c r="H75" s="133">
        <f>'Benefits Option 2'!I42</f>
        <v>0</v>
      </c>
      <c r="I75" s="133">
        <f>'Benefits Option 2'!J42</f>
        <v>0</v>
      </c>
      <c r="J75" s="133">
        <f>'Benefits Option 2'!K42</f>
        <v>0</v>
      </c>
      <c r="K75" s="133">
        <f>'Benefits Option 2'!L42</f>
        <v>0</v>
      </c>
      <c r="L75" s="133">
        <f>'Benefits Option 2'!M42</f>
        <v>0</v>
      </c>
      <c r="M75" s="133">
        <f>'Benefits Option 2'!N42</f>
        <v>0</v>
      </c>
      <c r="N75" s="133">
        <f>'Benefits Option 2'!O42</f>
        <v>0</v>
      </c>
      <c r="O75" s="133">
        <f>'Benefits Option 2'!P42</f>
        <v>0</v>
      </c>
    </row>
    <row r="76" spans="1:40" ht="14.25" customHeight="1" x14ac:dyDescent="0.3">
      <c r="A76" s="47"/>
      <c r="B76" s="63"/>
      <c r="C76" s="447"/>
      <c r="D76" s="70" t="s">
        <v>222</v>
      </c>
      <c r="E76" s="133">
        <f>'Benefits Option 2'!F57</f>
        <v>0</v>
      </c>
      <c r="F76" s="133">
        <f>'Benefits Option 2'!G57</f>
        <v>0</v>
      </c>
      <c r="G76" s="133">
        <f>'Benefits Option 2'!H57</f>
        <v>0</v>
      </c>
      <c r="H76" s="133">
        <f>'Benefits Option 2'!I57</f>
        <v>0</v>
      </c>
      <c r="I76" s="133">
        <f>'Benefits Option 2'!J57</f>
        <v>0</v>
      </c>
      <c r="J76" s="133">
        <f>'Benefits Option 2'!K57</f>
        <v>0</v>
      </c>
      <c r="K76" s="133">
        <f>'Benefits Option 2'!L57</f>
        <v>0</v>
      </c>
      <c r="L76" s="133">
        <f>'Benefits Option 2'!M57</f>
        <v>0</v>
      </c>
      <c r="M76" s="133">
        <f>'Benefits Option 2'!N57</f>
        <v>0</v>
      </c>
      <c r="N76" s="133">
        <f>'Benefits Option 2'!O57</f>
        <v>0</v>
      </c>
      <c r="O76" s="133">
        <f>'Benefits Option 2'!P57</f>
        <v>0</v>
      </c>
    </row>
    <row r="77" spans="1:40" ht="14.25" customHeight="1" x14ac:dyDescent="0.3">
      <c r="A77" s="47"/>
      <c r="B77" s="63"/>
      <c r="C77" s="366"/>
    </row>
    <row r="78" spans="1:40" ht="14.25" customHeight="1" x14ac:dyDescent="0.3">
      <c r="A78" s="47"/>
      <c r="B78" s="63"/>
      <c r="C78" s="366"/>
      <c r="D78" s="366"/>
      <c r="E78" s="72" t="s">
        <v>41</v>
      </c>
      <c r="F78" s="72" t="s">
        <v>42</v>
      </c>
      <c r="G78" s="72" t="s">
        <v>43</v>
      </c>
      <c r="H78" s="72" t="s">
        <v>44</v>
      </c>
      <c r="I78" s="72" t="s">
        <v>45</v>
      </c>
      <c r="J78" s="72" t="s">
        <v>46</v>
      </c>
      <c r="K78" s="72" t="s">
        <v>47</v>
      </c>
      <c r="L78" s="72" t="s">
        <v>48</v>
      </c>
      <c r="M78" s="72" t="s">
        <v>49</v>
      </c>
      <c r="N78" s="72" t="s">
        <v>50</v>
      </c>
      <c r="O78" s="72" t="s">
        <v>209</v>
      </c>
    </row>
    <row r="79" spans="1:40" ht="14.25" customHeight="1" x14ac:dyDescent="0.3">
      <c r="A79" s="47"/>
      <c r="B79" s="63"/>
      <c r="C79" s="447" t="s">
        <v>200</v>
      </c>
      <c r="D79" s="70" t="s">
        <v>220</v>
      </c>
      <c r="E79" s="133">
        <f>'Benefits Option 3'!F27</f>
        <v>0</v>
      </c>
      <c r="F79" s="133">
        <f>'Benefits Option 3'!G27</f>
        <v>0</v>
      </c>
      <c r="G79" s="133">
        <f>'Benefits Option 3'!H27</f>
        <v>0</v>
      </c>
      <c r="H79" s="133">
        <f>'Benefits Option 3'!I27</f>
        <v>0</v>
      </c>
      <c r="I79" s="133">
        <f>'Benefits Option 3'!J27</f>
        <v>0</v>
      </c>
      <c r="J79" s="133">
        <f>'Benefits Option 3'!K27</f>
        <v>0</v>
      </c>
      <c r="K79" s="133">
        <f>'Benefits Option 3'!L27</f>
        <v>0</v>
      </c>
      <c r="L79" s="133">
        <f>'Benefits Option 3'!M27</f>
        <v>0</v>
      </c>
      <c r="M79" s="133">
        <f>'Benefits Option 3'!N27</f>
        <v>0</v>
      </c>
      <c r="N79" s="133">
        <f>'Benefits Option 3'!O27</f>
        <v>0</v>
      </c>
      <c r="O79" s="133">
        <f>'Benefits Option 3'!P27</f>
        <v>0</v>
      </c>
    </row>
    <row r="80" spans="1:40" ht="14.25" customHeight="1" x14ac:dyDescent="0.3">
      <c r="A80" s="47"/>
      <c r="B80" s="63"/>
      <c r="C80" s="447"/>
      <c r="D80" s="70" t="s">
        <v>221</v>
      </c>
      <c r="E80" s="133">
        <f>'Benefits Option 3'!F42</f>
        <v>0</v>
      </c>
      <c r="F80" s="133">
        <f>'Benefits Option 3'!G42</f>
        <v>0</v>
      </c>
      <c r="G80" s="133">
        <f>'Benefits Option 3'!H42</f>
        <v>0</v>
      </c>
      <c r="H80" s="133">
        <f>'Benefits Option 3'!I42</f>
        <v>0</v>
      </c>
      <c r="I80" s="133">
        <f>'Benefits Option 3'!J42</f>
        <v>0</v>
      </c>
      <c r="J80" s="133">
        <f>'Benefits Option 3'!K42</f>
        <v>0</v>
      </c>
      <c r="K80" s="133">
        <f>'Benefits Option 3'!L42</f>
        <v>0</v>
      </c>
      <c r="L80" s="133">
        <f>'Benefits Option 3'!M42</f>
        <v>0</v>
      </c>
      <c r="M80" s="133">
        <f>'Benefits Option 3'!N42</f>
        <v>0</v>
      </c>
      <c r="N80" s="133">
        <f>'Benefits Option 3'!O42</f>
        <v>0</v>
      </c>
      <c r="O80" s="133">
        <f>'Benefits Option 3'!P42</f>
        <v>0</v>
      </c>
    </row>
    <row r="81" spans="1:15" ht="14.25" customHeight="1" x14ac:dyDescent="0.3">
      <c r="A81" s="47"/>
      <c r="B81" s="63"/>
      <c r="C81" s="447"/>
      <c r="D81" s="70" t="s">
        <v>222</v>
      </c>
      <c r="E81" s="133">
        <f>'Benefits Option 3'!F57</f>
        <v>0</v>
      </c>
      <c r="F81" s="133">
        <f>'Benefits Option 3'!G57</f>
        <v>0</v>
      </c>
      <c r="G81" s="133">
        <f>'Benefits Option 3'!H57</f>
        <v>0</v>
      </c>
      <c r="H81" s="133">
        <f>'Benefits Option 3'!I57</f>
        <v>0</v>
      </c>
      <c r="I81" s="133">
        <f>'Benefits Option 3'!J57</f>
        <v>0</v>
      </c>
      <c r="J81" s="133">
        <f>'Benefits Option 3'!K57</f>
        <v>0</v>
      </c>
      <c r="K81" s="133">
        <f>'Benefits Option 3'!L57</f>
        <v>0</v>
      </c>
      <c r="L81" s="133">
        <f>'Benefits Option 3'!M57</f>
        <v>0</v>
      </c>
      <c r="M81" s="133">
        <f>'Benefits Option 3'!N57</f>
        <v>0</v>
      </c>
      <c r="N81" s="133">
        <f>'Benefits Option 3'!O57</f>
        <v>0</v>
      </c>
      <c r="O81" s="133">
        <f>'Benefits Option 3'!P57</f>
        <v>0</v>
      </c>
    </row>
    <row r="82" spans="1:15" ht="14.25" customHeight="1" x14ac:dyDescent="0.3">
      <c r="A82" s="47"/>
      <c r="B82" s="63"/>
      <c r="C82" s="366"/>
    </row>
    <row r="83" spans="1:15" ht="14.25" customHeight="1" x14ac:dyDescent="0.3">
      <c r="A83" s="47"/>
      <c r="B83" s="63"/>
      <c r="C83" s="366"/>
      <c r="D83" s="366"/>
      <c r="E83" s="72" t="s">
        <v>41</v>
      </c>
      <c r="F83" s="72" t="s">
        <v>42</v>
      </c>
      <c r="G83" s="72" t="s">
        <v>43</v>
      </c>
      <c r="H83" s="72" t="s">
        <v>44</v>
      </c>
      <c r="I83" s="72" t="s">
        <v>45</v>
      </c>
      <c r="J83" s="72" t="s">
        <v>46</v>
      </c>
      <c r="K83" s="72" t="s">
        <v>47</v>
      </c>
      <c r="L83" s="72" t="s">
        <v>48</v>
      </c>
      <c r="M83" s="72" t="s">
        <v>49</v>
      </c>
      <c r="N83" s="72" t="s">
        <v>50</v>
      </c>
      <c r="O83" s="72" t="s">
        <v>209</v>
      </c>
    </row>
    <row r="84" spans="1:15" ht="14.25" customHeight="1" x14ac:dyDescent="0.3">
      <c r="A84" s="47"/>
      <c r="B84" s="63"/>
      <c r="C84" s="447" t="s">
        <v>202</v>
      </c>
      <c r="D84" s="70" t="s">
        <v>220</v>
      </c>
      <c r="E84" s="133">
        <f>'Benefits Option 4'!F27</f>
        <v>0</v>
      </c>
      <c r="F84" s="133">
        <f>'Benefits Option 4'!G27</f>
        <v>0</v>
      </c>
      <c r="G84" s="133">
        <f>'Benefits Option 4'!H27</f>
        <v>0</v>
      </c>
      <c r="H84" s="133">
        <f>'Benefits Option 4'!I27</f>
        <v>0</v>
      </c>
      <c r="I84" s="133">
        <f>'Benefits Option 4'!J27</f>
        <v>0</v>
      </c>
      <c r="J84" s="133">
        <f>'Benefits Option 4'!K27</f>
        <v>0</v>
      </c>
      <c r="K84" s="133">
        <f>'Benefits Option 4'!L27</f>
        <v>0</v>
      </c>
      <c r="L84" s="133">
        <f>'Benefits Option 4'!M27</f>
        <v>0</v>
      </c>
      <c r="M84" s="133">
        <f>'Benefits Option 4'!N27</f>
        <v>0</v>
      </c>
      <c r="N84" s="133">
        <f>'Benefits Option 4'!O27</f>
        <v>0</v>
      </c>
      <c r="O84" s="133">
        <f>'Benefits Option 4'!P27</f>
        <v>0</v>
      </c>
    </row>
    <row r="85" spans="1:15" ht="14.25" customHeight="1" x14ac:dyDescent="0.3">
      <c r="A85" s="47"/>
      <c r="B85" s="63"/>
      <c r="C85" s="447"/>
      <c r="D85" s="70" t="s">
        <v>221</v>
      </c>
      <c r="E85" s="133">
        <f>'Benefits Option 4'!F42</f>
        <v>0</v>
      </c>
      <c r="F85" s="133">
        <f>'Benefits Option 4'!G42</f>
        <v>0</v>
      </c>
      <c r="G85" s="133">
        <f>'Benefits Option 4'!H42</f>
        <v>0</v>
      </c>
      <c r="H85" s="133">
        <f>'Benefits Option 4'!I42</f>
        <v>0</v>
      </c>
      <c r="I85" s="133">
        <f>'Benefits Option 4'!J42</f>
        <v>0</v>
      </c>
      <c r="J85" s="133">
        <f>'Benefits Option 4'!K42</f>
        <v>0</v>
      </c>
      <c r="K85" s="133">
        <f>'Benefits Option 4'!L42</f>
        <v>0</v>
      </c>
      <c r="L85" s="133">
        <f>'Benefits Option 4'!M42</f>
        <v>0</v>
      </c>
      <c r="M85" s="133">
        <f>'Benefits Option 4'!N42</f>
        <v>0</v>
      </c>
      <c r="N85" s="133">
        <f>'Benefits Option 4'!O42</f>
        <v>0</v>
      </c>
      <c r="O85" s="133">
        <f>'Benefits Option 4'!P42</f>
        <v>0</v>
      </c>
    </row>
    <row r="86" spans="1:15" ht="14.25" customHeight="1" x14ac:dyDescent="0.3">
      <c r="A86" s="47"/>
      <c r="B86" s="63"/>
      <c r="C86" s="447"/>
      <c r="D86" s="70" t="s">
        <v>222</v>
      </c>
      <c r="E86" s="133">
        <f>'Benefits Option 4'!F57</f>
        <v>0</v>
      </c>
      <c r="F86" s="133">
        <f>'Benefits Option 4'!G57</f>
        <v>0</v>
      </c>
      <c r="G86" s="133">
        <f>'Benefits Option 4'!H57</f>
        <v>0</v>
      </c>
      <c r="H86" s="133">
        <f>'Benefits Option 4'!I57</f>
        <v>0</v>
      </c>
      <c r="I86" s="133">
        <f>'Benefits Option 4'!J57</f>
        <v>0</v>
      </c>
      <c r="J86" s="133">
        <f>'Benefits Option 4'!K57</f>
        <v>0</v>
      </c>
      <c r="K86" s="133">
        <f>'Benefits Option 4'!L57</f>
        <v>0</v>
      </c>
      <c r="L86" s="133">
        <f>'Benefits Option 4'!M57</f>
        <v>0</v>
      </c>
      <c r="M86" s="133">
        <f>'Benefits Option 4'!N57</f>
        <v>0</v>
      </c>
      <c r="N86" s="133">
        <f>'Benefits Option 4'!O57</f>
        <v>0</v>
      </c>
      <c r="O86" s="133">
        <f>'Benefits Option 4'!P57</f>
        <v>0</v>
      </c>
    </row>
    <row r="87" spans="1:15" ht="14.25" customHeight="1" x14ac:dyDescent="0.3">
      <c r="A87" s="47"/>
      <c r="B87" s="63"/>
      <c r="C87" s="366"/>
    </row>
    <row r="88" spans="1:15" ht="14.25" customHeight="1" x14ac:dyDescent="0.3">
      <c r="A88" s="47"/>
      <c r="B88" s="63"/>
      <c r="C88" s="366"/>
      <c r="D88" s="366"/>
      <c r="E88" s="72" t="s">
        <v>41</v>
      </c>
      <c r="F88" s="72" t="s">
        <v>42</v>
      </c>
      <c r="G88" s="72" t="s">
        <v>43</v>
      </c>
      <c r="H88" s="72" t="s">
        <v>44</v>
      </c>
      <c r="I88" s="72" t="s">
        <v>45</v>
      </c>
      <c r="J88" s="72" t="s">
        <v>46</v>
      </c>
      <c r="K88" s="72" t="s">
        <v>47</v>
      </c>
      <c r="L88" s="72" t="s">
        <v>48</v>
      </c>
      <c r="M88" s="72" t="s">
        <v>49</v>
      </c>
      <c r="N88" s="72" t="s">
        <v>50</v>
      </c>
      <c r="O88" s="72" t="s">
        <v>209</v>
      </c>
    </row>
    <row r="89" spans="1:15" ht="14.25" customHeight="1" x14ac:dyDescent="0.3">
      <c r="A89" s="47"/>
      <c r="B89" s="63"/>
      <c r="C89" s="447" t="s">
        <v>203</v>
      </c>
      <c r="D89" s="70" t="s">
        <v>220</v>
      </c>
      <c r="E89" s="133">
        <f>'Benefits Option 5'!F27</f>
        <v>0</v>
      </c>
      <c r="F89" s="133">
        <f>'Benefits Option 5'!G27</f>
        <v>0</v>
      </c>
      <c r="G89" s="133">
        <f>'Benefits Option 5'!H27</f>
        <v>0</v>
      </c>
      <c r="H89" s="133">
        <f>'Benefits Option 5'!I27</f>
        <v>0</v>
      </c>
      <c r="I89" s="133">
        <f>'Benefits Option 5'!J27</f>
        <v>0</v>
      </c>
      <c r="J89" s="133">
        <f>'Benefits Option 5'!K27</f>
        <v>0</v>
      </c>
      <c r="K89" s="133">
        <f>'Benefits Option 5'!L27</f>
        <v>0</v>
      </c>
      <c r="L89" s="133">
        <f>'Benefits Option 5'!M27</f>
        <v>0</v>
      </c>
      <c r="M89" s="133">
        <f>'Benefits Option 5'!N27</f>
        <v>0</v>
      </c>
      <c r="N89" s="133">
        <f>'Benefits Option 5'!O27</f>
        <v>0</v>
      </c>
      <c r="O89" s="133">
        <f>'Benefits Option 5'!P27</f>
        <v>0</v>
      </c>
    </row>
    <row r="90" spans="1:15" ht="14.25" customHeight="1" x14ac:dyDescent="0.3">
      <c r="A90" s="47"/>
      <c r="B90" s="63"/>
      <c r="C90" s="447"/>
      <c r="D90" s="70" t="s">
        <v>221</v>
      </c>
      <c r="E90" s="133">
        <f>'Benefits Option 5'!F42</f>
        <v>0</v>
      </c>
      <c r="F90" s="133">
        <f>'Benefits Option 5'!G42</f>
        <v>0</v>
      </c>
      <c r="G90" s="133">
        <f>'Benefits Option 5'!H42</f>
        <v>0</v>
      </c>
      <c r="H90" s="133">
        <f>'Benefits Option 5'!I42</f>
        <v>0</v>
      </c>
      <c r="I90" s="133">
        <f>'Benefits Option 5'!J42</f>
        <v>0</v>
      </c>
      <c r="J90" s="133">
        <f>'Benefits Option 5'!K42</f>
        <v>0</v>
      </c>
      <c r="K90" s="133">
        <f>'Benefits Option 5'!L42</f>
        <v>0</v>
      </c>
      <c r="L90" s="133">
        <f>'Benefits Option 5'!M42</f>
        <v>0</v>
      </c>
      <c r="M90" s="133">
        <f>'Benefits Option 5'!N42</f>
        <v>0</v>
      </c>
      <c r="N90" s="133">
        <f>'Benefits Option 5'!O42</f>
        <v>0</v>
      </c>
      <c r="O90" s="133">
        <f>'Benefits Option 5'!P42</f>
        <v>0</v>
      </c>
    </row>
    <row r="91" spans="1:15" ht="14.25" customHeight="1" x14ac:dyDescent="0.3">
      <c r="A91" s="47"/>
      <c r="B91" s="63"/>
      <c r="C91" s="447"/>
      <c r="D91" s="70" t="s">
        <v>222</v>
      </c>
      <c r="E91" s="133">
        <f>'Benefits Option 5'!F57</f>
        <v>0</v>
      </c>
      <c r="F91" s="133">
        <f>'Benefits Option 5'!G57</f>
        <v>0</v>
      </c>
      <c r="G91" s="133">
        <f>'Benefits Option 5'!H57</f>
        <v>0</v>
      </c>
      <c r="H91" s="133">
        <f>'Benefits Option 5'!I57</f>
        <v>0</v>
      </c>
      <c r="I91" s="133">
        <f>'Benefits Option 5'!J57</f>
        <v>0</v>
      </c>
      <c r="J91" s="133">
        <f>'Benefits Option 5'!K57</f>
        <v>0</v>
      </c>
      <c r="K91" s="133">
        <f>'Benefits Option 5'!L57</f>
        <v>0</v>
      </c>
      <c r="L91" s="133">
        <f>'Benefits Option 5'!M57</f>
        <v>0</v>
      </c>
      <c r="M91" s="133">
        <f>'Benefits Option 5'!N57</f>
        <v>0</v>
      </c>
      <c r="N91" s="133">
        <f>'Benefits Option 5'!O57</f>
        <v>0</v>
      </c>
      <c r="O91" s="133">
        <f>'Benefits Option 5'!P57</f>
        <v>0</v>
      </c>
    </row>
    <row r="92" spans="1:15" ht="14.25" customHeight="1" x14ac:dyDescent="0.3">
      <c r="A92" s="47"/>
      <c r="B92" s="63"/>
      <c r="C92" s="366"/>
    </row>
    <row r="93" spans="1:15" ht="14.25" customHeight="1" x14ac:dyDescent="0.3">
      <c r="A93" s="47"/>
      <c r="B93" s="63"/>
      <c r="C93" s="366"/>
      <c r="D93" s="366"/>
      <c r="E93" s="72" t="s">
        <v>41</v>
      </c>
      <c r="F93" s="72" t="s">
        <v>42</v>
      </c>
      <c r="G93" s="72" t="s">
        <v>43</v>
      </c>
      <c r="H93" s="72" t="s">
        <v>44</v>
      </c>
      <c r="I93" s="72" t="s">
        <v>45</v>
      </c>
      <c r="J93" s="72" t="s">
        <v>46</v>
      </c>
      <c r="K93" s="72" t="s">
        <v>47</v>
      </c>
      <c r="L93" s="72" t="s">
        <v>48</v>
      </c>
      <c r="M93" s="72" t="s">
        <v>49</v>
      </c>
      <c r="N93" s="72" t="s">
        <v>50</v>
      </c>
      <c r="O93" s="72" t="s">
        <v>209</v>
      </c>
    </row>
    <row r="94" spans="1:15" ht="14.25" customHeight="1" x14ac:dyDescent="0.3">
      <c r="A94" s="47"/>
      <c r="B94" s="63"/>
      <c r="C94" s="447" t="s">
        <v>204</v>
      </c>
      <c r="D94" s="70" t="s">
        <v>220</v>
      </c>
      <c r="E94" s="133">
        <f>'Benefits Option 6'!F27</f>
        <v>0</v>
      </c>
      <c r="F94" s="133">
        <f>'Benefits Option 6'!G27</f>
        <v>0</v>
      </c>
      <c r="G94" s="133">
        <f>'Benefits Option 6'!H27</f>
        <v>0</v>
      </c>
      <c r="H94" s="133">
        <f>'Benefits Option 6'!I27</f>
        <v>0</v>
      </c>
      <c r="I94" s="133">
        <f>'Benefits Option 6'!J27</f>
        <v>0</v>
      </c>
      <c r="J94" s="133">
        <f>'Benefits Option 6'!K27</f>
        <v>0</v>
      </c>
      <c r="K94" s="133">
        <f>'Benefits Option 6'!L27</f>
        <v>0</v>
      </c>
      <c r="L94" s="133">
        <f>'Benefits Option 6'!M27</f>
        <v>0</v>
      </c>
      <c r="M94" s="133">
        <f>'Benefits Option 6'!N27</f>
        <v>0</v>
      </c>
      <c r="N94" s="133">
        <f>'Benefits Option 6'!O27</f>
        <v>0</v>
      </c>
      <c r="O94" s="133">
        <f>'Benefits Option 6'!P27</f>
        <v>0</v>
      </c>
    </row>
    <row r="95" spans="1:15" ht="14.25" customHeight="1" x14ac:dyDescent="0.3">
      <c r="A95" s="47"/>
      <c r="B95" s="63"/>
      <c r="C95" s="447"/>
      <c r="D95" s="70" t="s">
        <v>221</v>
      </c>
      <c r="E95" s="133">
        <f>'Benefits Option 6'!F42</f>
        <v>0</v>
      </c>
      <c r="F95" s="133">
        <f>'Benefits Option 6'!G42</f>
        <v>0</v>
      </c>
      <c r="G95" s="133">
        <f>'Benefits Option 6'!H42</f>
        <v>0</v>
      </c>
      <c r="H95" s="133">
        <f>'Benefits Option 6'!I42</f>
        <v>0</v>
      </c>
      <c r="I95" s="133">
        <f>'Benefits Option 6'!J42</f>
        <v>0</v>
      </c>
      <c r="J95" s="133">
        <f>'Benefits Option 6'!K42</f>
        <v>0</v>
      </c>
      <c r="K95" s="133">
        <f>'Benefits Option 6'!L42</f>
        <v>0</v>
      </c>
      <c r="L95" s="133">
        <f>'Benefits Option 6'!M42</f>
        <v>0</v>
      </c>
      <c r="M95" s="133">
        <f>'Benefits Option 6'!N42</f>
        <v>0</v>
      </c>
      <c r="N95" s="133">
        <f>'Benefits Option 6'!O42</f>
        <v>0</v>
      </c>
      <c r="O95" s="133">
        <f>'Benefits Option 6'!P42</f>
        <v>0</v>
      </c>
    </row>
    <row r="96" spans="1:15" ht="14.25" customHeight="1" x14ac:dyDescent="0.3">
      <c r="A96" s="47"/>
      <c r="B96" s="63"/>
      <c r="C96" s="447"/>
      <c r="D96" s="70" t="s">
        <v>222</v>
      </c>
      <c r="E96" s="133">
        <f>'Benefits Option 6'!F57</f>
        <v>0</v>
      </c>
      <c r="F96" s="133">
        <f>'Benefits Option 6'!G57</f>
        <v>0</v>
      </c>
      <c r="G96" s="133">
        <f>'Benefits Option 6'!H57</f>
        <v>0</v>
      </c>
      <c r="H96" s="133">
        <f>'Benefits Option 6'!I57</f>
        <v>0</v>
      </c>
      <c r="I96" s="133">
        <f>'Benefits Option 6'!J57</f>
        <v>0</v>
      </c>
      <c r="J96" s="133">
        <f>'Benefits Option 6'!K57</f>
        <v>0</v>
      </c>
      <c r="K96" s="133">
        <f>'Benefits Option 6'!L57</f>
        <v>0</v>
      </c>
      <c r="L96" s="133">
        <f>'Benefits Option 6'!M57</f>
        <v>0</v>
      </c>
      <c r="M96" s="133">
        <f>'Benefits Option 6'!N57</f>
        <v>0</v>
      </c>
      <c r="N96" s="133">
        <f>'Benefits Option 6'!O57</f>
        <v>0</v>
      </c>
      <c r="O96" s="133">
        <f>'Benefits Option 6'!P57</f>
        <v>0</v>
      </c>
    </row>
    <row r="97" spans="1:21" ht="14.25" customHeight="1" x14ac:dyDescent="0.3">
      <c r="A97" s="47"/>
      <c r="B97" s="63"/>
      <c r="C97" s="170"/>
      <c r="D97" s="170"/>
      <c r="E97" s="199"/>
      <c r="F97" s="199"/>
      <c r="G97" s="199"/>
      <c r="H97" s="199"/>
      <c r="I97" s="199"/>
      <c r="J97" s="199"/>
      <c r="K97" s="199"/>
      <c r="L97" s="199"/>
      <c r="M97" s="199"/>
      <c r="N97" s="199"/>
      <c r="O97" s="199"/>
    </row>
    <row r="98" spans="1:21" ht="14.25" customHeight="1" x14ac:dyDescent="0.3">
      <c r="A98" s="47"/>
      <c r="B98" s="63"/>
      <c r="C98" s="170"/>
      <c r="D98" s="170"/>
      <c r="E98" s="199"/>
      <c r="F98" s="199"/>
      <c r="G98" s="199"/>
      <c r="H98" s="199"/>
      <c r="I98" s="199"/>
      <c r="J98" s="199"/>
      <c r="K98" s="199"/>
      <c r="L98" s="199"/>
      <c r="M98" s="199"/>
      <c r="N98" s="199"/>
      <c r="O98" s="199"/>
    </row>
    <row r="99" spans="1:21" ht="20.149999999999999" customHeight="1" x14ac:dyDescent="0.3">
      <c r="A99" s="47"/>
      <c r="B99" s="63"/>
      <c r="C99" s="81" t="s">
        <v>223</v>
      </c>
      <c r="D99" s="81"/>
      <c r="E99" s="81"/>
      <c r="F99" s="81"/>
      <c r="G99" s="81"/>
      <c r="H99" s="81"/>
      <c r="I99" s="81"/>
      <c r="J99" s="81"/>
      <c r="K99" s="81"/>
      <c r="L99" s="81"/>
      <c r="M99" s="81"/>
      <c r="N99" s="81"/>
      <c r="O99" s="81"/>
      <c r="P99" s="81"/>
      <c r="Q99" s="81"/>
      <c r="R99" s="81"/>
      <c r="S99" s="81"/>
      <c r="T99" s="81"/>
      <c r="U99" s="81"/>
    </row>
    <row r="100" spans="1:21" ht="14.25" customHeight="1" x14ac:dyDescent="0.3">
      <c r="A100" s="47"/>
      <c r="B100" s="63"/>
      <c r="C100" s="189"/>
      <c r="D100" s="189"/>
      <c r="E100" s="189"/>
      <c r="F100" s="189"/>
      <c r="G100" s="189"/>
      <c r="H100" s="189"/>
      <c r="I100" s="189"/>
      <c r="J100" s="189"/>
      <c r="K100" s="189"/>
      <c r="L100" s="189"/>
      <c r="M100" s="189"/>
      <c r="N100" s="189"/>
      <c r="O100" s="189"/>
      <c r="P100" s="189"/>
      <c r="Q100" s="189"/>
      <c r="R100" s="189"/>
      <c r="S100" s="189"/>
      <c r="T100" s="189"/>
      <c r="U100" s="189"/>
    </row>
    <row r="101" spans="1:21" ht="14.25" customHeight="1" x14ac:dyDescent="0.3">
      <c r="A101" s="47"/>
      <c r="B101" s="63"/>
      <c r="C101" s="366"/>
    </row>
    <row r="102" spans="1:21" ht="14.25" customHeight="1" x14ac:dyDescent="0.3">
      <c r="A102" s="47"/>
      <c r="B102" s="63"/>
      <c r="C102" s="366"/>
    </row>
    <row r="103" spans="1:21" ht="14.25" customHeight="1" x14ac:dyDescent="0.3">
      <c r="A103" s="47"/>
      <c r="B103" s="63"/>
      <c r="C103" s="366"/>
    </row>
    <row r="104" spans="1:21" ht="14.25" customHeight="1" x14ac:dyDescent="0.3">
      <c r="A104" s="47"/>
      <c r="B104" s="63"/>
      <c r="C104" s="366"/>
    </row>
    <row r="105" spans="1:21" ht="14.25" customHeight="1" x14ac:dyDescent="0.3">
      <c r="A105" s="47"/>
      <c r="B105" s="63"/>
      <c r="C105" s="366"/>
    </row>
    <row r="106" spans="1:21" ht="14.25" customHeight="1" x14ac:dyDescent="0.3">
      <c r="A106" s="47"/>
      <c r="B106" s="63"/>
      <c r="C106" s="366"/>
    </row>
    <row r="107" spans="1:21" ht="14.25" customHeight="1" x14ac:dyDescent="0.3">
      <c r="A107" s="47"/>
      <c r="B107" s="63"/>
      <c r="C107" s="366"/>
    </row>
    <row r="108" spans="1:21" ht="14.25" customHeight="1" x14ac:dyDescent="0.3">
      <c r="A108" s="47"/>
      <c r="B108" s="63"/>
      <c r="C108" s="366"/>
    </row>
    <row r="109" spans="1:21" ht="14.25" customHeight="1" x14ac:dyDescent="0.3">
      <c r="A109" s="47"/>
      <c r="B109" s="63"/>
      <c r="C109" s="366"/>
    </row>
    <row r="110" spans="1:21" ht="14.25" customHeight="1" x14ac:dyDescent="0.3">
      <c r="A110" s="47"/>
      <c r="B110" s="63"/>
      <c r="C110" s="366"/>
    </row>
    <row r="111" spans="1:21" ht="14.25" customHeight="1" x14ac:dyDescent="0.3">
      <c r="A111" s="47"/>
      <c r="B111" s="63"/>
      <c r="C111" s="366"/>
    </row>
    <row r="112" spans="1:21" ht="14.25" customHeight="1" x14ac:dyDescent="0.3">
      <c r="A112" s="47"/>
      <c r="B112" s="63"/>
      <c r="C112" s="366"/>
    </row>
    <row r="113" spans="1:3" ht="14.25" customHeight="1" x14ac:dyDescent="0.3">
      <c r="A113" s="47"/>
      <c r="B113" s="63"/>
      <c r="C113" s="366"/>
    </row>
    <row r="114" spans="1:3" ht="14.25" customHeight="1" x14ac:dyDescent="0.3">
      <c r="A114" s="47"/>
      <c r="B114" s="63"/>
      <c r="C114" s="366"/>
    </row>
    <row r="115" spans="1:3" ht="14.25" customHeight="1" x14ac:dyDescent="0.3">
      <c r="A115" s="47"/>
      <c r="B115" s="63"/>
      <c r="C115" s="366"/>
    </row>
    <row r="116" spans="1:3" ht="14.25" customHeight="1" x14ac:dyDescent="0.3">
      <c r="A116" s="47"/>
      <c r="B116" s="63"/>
      <c r="C116" s="366"/>
    </row>
    <row r="117" spans="1:3" ht="14.25" customHeight="1" x14ac:dyDescent="0.3">
      <c r="A117" s="47"/>
      <c r="B117" s="63"/>
      <c r="C117" s="366"/>
    </row>
    <row r="118" spans="1:3" ht="14.25" customHeight="1" x14ac:dyDescent="0.3">
      <c r="A118" s="47"/>
      <c r="B118" s="63"/>
      <c r="C118" s="366"/>
    </row>
    <row r="119" spans="1:3" ht="14.25" customHeight="1" x14ac:dyDescent="0.3">
      <c r="A119" s="47"/>
      <c r="B119" s="63"/>
      <c r="C119" s="366"/>
    </row>
    <row r="120" spans="1:3" ht="14.25" customHeight="1" x14ac:dyDescent="0.3">
      <c r="A120" s="47"/>
      <c r="B120" s="63"/>
      <c r="C120" s="366"/>
    </row>
    <row r="121" spans="1:3" ht="14.25" hidden="1" customHeight="1" x14ac:dyDescent="0.3">
      <c r="A121" s="47"/>
      <c r="B121" s="63"/>
      <c r="C121" s="366"/>
    </row>
    <row r="122" spans="1:3" ht="14.25" hidden="1" customHeight="1" x14ac:dyDescent="0.3">
      <c r="A122" s="47"/>
      <c r="B122" s="63"/>
      <c r="C122" s="366"/>
    </row>
    <row r="123" spans="1:3" ht="14.25" hidden="1" customHeight="1" x14ac:dyDescent="0.3">
      <c r="A123" s="47"/>
      <c r="B123" s="63"/>
      <c r="C123" s="366"/>
    </row>
    <row r="124" spans="1:3" ht="14" hidden="1" x14ac:dyDescent="0.3">
      <c r="A124" s="47"/>
      <c r="B124" s="63"/>
      <c r="C124" s="366"/>
    </row>
    <row r="125" spans="1:3" ht="14" hidden="1" x14ac:dyDescent="0.3">
      <c r="A125" s="47"/>
      <c r="B125" s="63"/>
      <c r="C125" s="366"/>
    </row>
    <row r="126" spans="1:3" ht="14" hidden="1" x14ac:dyDescent="0.3">
      <c r="A126" s="47"/>
      <c r="B126" s="63"/>
      <c r="C126" s="366"/>
    </row>
    <row r="127" spans="1:3" ht="14" hidden="1" x14ac:dyDescent="0.3">
      <c r="A127" s="47"/>
      <c r="B127" s="63"/>
      <c r="C127" s="366"/>
    </row>
    <row r="128" spans="1:3" ht="14" hidden="1" x14ac:dyDescent="0.3">
      <c r="A128" s="47"/>
      <c r="B128" s="63"/>
      <c r="C128" s="366"/>
    </row>
    <row r="129" spans="1:15" ht="14" hidden="1" x14ac:dyDescent="0.3">
      <c r="A129" s="47"/>
      <c r="B129" s="63"/>
      <c r="C129" s="366"/>
    </row>
    <row r="130" spans="1:15" ht="14" hidden="1" x14ac:dyDescent="0.3">
      <c r="A130" s="47"/>
      <c r="B130" s="63"/>
      <c r="C130" s="51"/>
      <c r="D130" s="51"/>
      <c r="E130" s="51"/>
      <c r="F130" s="51"/>
      <c r="G130" s="51"/>
      <c r="H130" s="51"/>
      <c r="I130" s="51"/>
      <c r="J130" s="51"/>
    </row>
    <row r="131" spans="1:15" ht="14" hidden="1" x14ac:dyDescent="0.3">
      <c r="A131" s="47"/>
      <c r="B131" s="63"/>
      <c r="C131" s="366"/>
      <c r="D131" s="366"/>
      <c r="E131" s="194"/>
      <c r="F131" s="194"/>
      <c r="G131" s="194"/>
      <c r="H131" s="194"/>
      <c r="I131" s="194"/>
      <c r="J131" s="194"/>
      <c r="K131" s="194"/>
      <c r="L131" s="194"/>
      <c r="M131" s="194"/>
      <c r="N131" s="194"/>
      <c r="O131" s="194"/>
    </row>
    <row r="132" spans="1:15" ht="15" hidden="1" customHeight="1" x14ac:dyDescent="0.3">
      <c r="A132" s="47"/>
      <c r="B132" s="63"/>
      <c r="C132" s="442"/>
      <c r="D132" s="215"/>
      <c r="E132" s="195"/>
      <c r="F132" s="195"/>
      <c r="G132" s="195"/>
      <c r="H132" s="195"/>
      <c r="I132" s="195"/>
      <c r="J132" s="195"/>
      <c r="K132" s="195"/>
      <c r="L132" s="195"/>
      <c r="M132" s="195"/>
      <c r="N132" s="195"/>
      <c r="O132" s="195"/>
    </row>
    <row r="133" spans="1:15" ht="14" hidden="1" x14ac:dyDescent="0.3">
      <c r="A133" s="47"/>
      <c r="B133" s="63"/>
      <c r="C133" s="442"/>
      <c r="D133" s="215"/>
      <c r="E133" s="195"/>
      <c r="F133" s="195"/>
      <c r="G133" s="195"/>
      <c r="H133" s="195"/>
      <c r="I133" s="195"/>
      <c r="J133" s="195"/>
      <c r="K133" s="195"/>
      <c r="L133" s="195"/>
      <c r="M133" s="195"/>
      <c r="N133" s="195"/>
      <c r="O133" s="195"/>
    </row>
    <row r="134" spans="1:15" ht="14" hidden="1" x14ac:dyDescent="0.3">
      <c r="A134" s="47"/>
      <c r="B134" s="63"/>
      <c r="C134" s="442"/>
      <c r="D134" s="215"/>
      <c r="E134" s="195"/>
      <c r="F134" s="195"/>
      <c r="G134" s="195"/>
      <c r="H134" s="195"/>
      <c r="I134" s="195"/>
      <c r="J134" s="195"/>
      <c r="K134" s="195"/>
      <c r="L134" s="195"/>
      <c r="M134" s="195"/>
      <c r="N134" s="195"/>
      <c r="O134" s="195"/>
    </row>
    <row r="135" spans="1:15" ht="14" hidden="1" x14ac:dyDescent="0.3">
      <c r="A135" s="47"/>
      <c r="B135" s="63"/>
      <c r="C135" s="170"/>
      <c r="D135" s="170"/>
      <c r="E135" s="188"/>
      <c r="F135" s="188"/>
      <c r="G135" s="188"/>
      <c r="H135" s="188"/>
      <c r="I135" s="188"/>
      <c r="J135" s="188"/>
      <c r="K135" s="188"/>
      <c r="L135" s="188"/>
      <c r="M135" s="188"/>
      <c r="N135" s="188"/>
      <c r="O135" s="188"/>
    </row>
    <row r="136" spans="1:15" ht="14" hidden="1" x14ac:dyDescent="0.3">
      <c r="A136" s="47"/>
      <c r="B136" s="63"/>
      <c r="E136" s="194"/>
      <c r="F136" s="194"/>
      <c r="G136" s="194"/>
      <c r="H136" s="194"/>
      <c r="I136" s="194"/>
      <c r="J136" s="194"/>
      <c r="K136" s="194"/>
      <c r="L136" s="194"/>
      <c r="M136" s="194"/>
      <c r="N136" s="194"/>
      <c r="O136" s="194"/>
    </row>
    <row r="137" spans="1:15" ht="15" hidden="1" customHeight="1" x14ac:dyDescent="0.3">
      <c r="A137" s="47"/>
      <c r="B137" s="63"/>
      <c r="C137" s="443"/>
      <c r="D137" s="215"/>
      <c r="E137" s="195"/>
      <c r="F137" s="195"/>
      <c r="G137" s="195"/>
      <c r="H137" s="195"/>
      <c r="I137" s="195"/>
      <c r="J137" s="195"/>
      <c r="K137" s="195"/>
      <c r="L137" s="195"/>
      <c r="M137" s="195"/>
      <c r="N137" s="195"/>
      <c r="O137" s="195"/>
    </row>
    <row r="138" spans="1:15" ht="14" hidden="1" x14ac:dyDescent="0.3">
      <c r="A138" s="47"/>
      <c r="B138" s="63"/>
      <c r="C138" s="442"/>
      <c r="D138" s="215"/>
      <c r="E138" s="195"/>
      <c r="F138" s="195"/>
      <c r="G138" s="195"/>
      <c r="H138" s="195"/>
      <c r="I138" s="195"/>
      <c r="J138" s="195"/>
      <c r="K138" s="195"/>
      <c r="L138" s="195"/>
      <c r="M138" s="195"/>
      <c r="N138" s="195"/>
      <c r="O138" s="195"/>
    </row>
    <row r="139" spans="1:15" ht="14" hidden="1" x14ac:dyDescent="0.3">
      <c r="A139" s="47"/>
      <c r="B139" s="63"/>
      <c r="C139" s="442"/>
      <c r="D139" s="215"/>
      <c r="E139" s="188"/>
      <c r="F139" s="188"/>
      <c r="G139" s="188"/>
      <c r="H139" s="188"/>
      <c r="I139" s="188"/>
      <c r="J139" s="188"/>
      <c r="K139" s="188"/>
      <c r="L139" s="188"/>
      <c r="M139" s="188"/>
      <c r="N139" s="188"/>
      <c r="O139" s="188"/>
    </row>
    <row r="140" spans="1:15" ht="14" hidden="1" x14ac:dyDescent="0.3">
      <c r="A140" s="47"/>
      <c r="B140" s="63"/>
      <c r="C140" s="170"/>
      <c r="D140" s="170"/>
      <c r="E140" s="188"/>
      <c r="F140" s="188"/>
      <c r="G140" s="188"/>
      <c r="H140" s="188"/>
      <c r="I140" s="188"/>
      <c r="J140" s="188"/>
      <c r="K140" s="188"/>
      <c r="L140" s="188"/>
      <c r="M140" s="188"/>
      <c r="N140" s="188"/>
      <c r="O140" s="188"/>
    </row>
    <row r="141" spans="1:15" ht="15" hidden="1" customHeight="1" x14ac:dyDescent="0.3">
      <c r="A141" s="47"/>
      <c r="B141" s="63"/>
      <c r="E141" s="194"/>
      <c r="F141" s="194"/>
      <c r="G141" s="194"/>
      <c r="H141" s="194"/>
      <c r="I141" s="194"/>
      <c r="J141" s="194"/>
      <c r="K141" s="194"/>
      <c r="L141" s="194"/>
      <c r="M141" s="194"/>
      <c r="N141" s="194"/>
      <c r="O141" s="194"/>
    </row>
    <row r="142" spans="1:15" ht="15" hidden="1" customHeight="1" x14ac:dyDescent="0.3">
      <c r="A142" s="47"/>
      <c r="B142" s="63"/>
      <c r="C142" s="445"/>
      <c r="D142" s="215"/>
      <c r="E142" s="195"/>
      <c r="F142" s="195"/>
      <c r="G142" s="195"/>
      <c r="H142" s="195"/>
      <c r="I142" s="195"/>
      <c r="J142" s="195"/>
      <c r="K142" s="195"/>
      <c r="L142" s="195"/>
      <c r="M142" s="195"/>
      <c r="N142" s="195"/>
      <c r="O142" s="195"/>
    </row>
    <row r="143" spans="1:15" ht="15" hidden="1" customHeight="1" x14ac:dyDescent="0.3">
      <c r="A143" s="47"/>
      <c r="B143" s="63"/>
      <c r="C143" s="446"/>
      <c r="D143" s="215"/>
      <c r="E143" s="195"/>
      <c r="F143" s="195"/>
      <c r="G143" s="195"/>
      <c r="H143" s="195"/>
      <c r="I143" s="195"/>
      <c r="J143" s="195"/>
      <c r="K143" s="195"/>
      <c r="L143" s="195"/>
      <c r="M143" s="195"/>
      <c r="N143" s="195"/>
      <c r="O143" s="195"/>
    </row>
    <row r="144" spans="1:15" ht="14" hidden="1" x14ac:dyDescent="0.3">
      <c r="A144" s="92"/>
      <c r="B144" s="63"/>
      <c r="C144" s="446"/>
      <c r="D144" s="215"/>
      <c r="E144" s="195"/>
      <c r="F144" s="195"/>
      <c r="G144" s="195"/>
      <c r="H144" s="195"/>
      <c r="I144" s="195"/>
      <c r="J144" s="195"/>
      <c r="K144" s="195"/>
      <c r="L144" s="195"/>
      <c r="M144" s="195"/>
      <c r="N144" s="195"/>
      <c r="O144" s="195"/>
    </row>
    <row r="145" spans="1:18" ht="14" hidden="1" x14ac:dyDescent="0.3">
      <c r="A145" s="216"/>
      <c r="B145" s="63"/>
      <c r="C145" s="51"/>
      <c r="D145" s="51"/>
      <c r="E145" s="51"/>
      <c r="F145" s="51"/>
      <c r="G145" s="51"/>
      <c r="H145" s="51"/>
      <c r="I145" s="51"/>
      <c r="J145" s="51"/>
    </row>
    <row r="146" spans="1:18" ht="14" hidden="1" x14ac:dyDescent="0.3">
      <c r="A146" s="216"/>
      <c r="B146" s="63"/>
      <c r="C146" s="51"/>
      <c r="D146" s="51"/>
      <c r="E146" s="51"/>
      <c r="F146" s="51"/>
      <c r="G146" s="51"/>
      <c r="H146" s="51"/>
      <c r="I146" s="51"/>
      <c r="J146" s="51"/>
    </row>
    <row r="147" spans="1:18" ht="14" hidden="1" x14ac:dyDescent="0.3">
      <c r="A147" s="216"/>
      <c r="B147" s="63"/>
      <c r="C147" s="51"/>
      <c r="D147" s="51"/>
      <c r="E147" s="51"/>
      <c r="F147" s="51"/>
      <c r="G147" s="51"/>
      <c r="H147" s="51"/>
      <c r="I147" s="51"/>
      <c r="J147" s="51"/>
    </row>
    <row r="148" spans="1:18" ht="14" hidden="1" x14ac:dyDescent="0.3">
      <c r="A148" s="216"/>
      <c r="B148" s="63"/>
      <c r="C148" s="51"/>
      <c r="D148" s="51"/>
      <c r="E148" s="51"/>
      <c r="F148" s="51"/>
      <c r="G148" s="51"/>
      <c r="H148" s="51"/>
      <c r="I148" s="51"/>
      <c r="J148" s="51"/>
    </row>
    <row r="149" spans="1:18" ht="14" hidden="1" x14ac:dyDescent="0.3">
      <c r="A149" s="216"/>
      <c r="B149" s="63"/>
    </row>
    <row r="150" spans="1:18" ht="23" hidden="1" x14ac:dyDescent="0.5">
      <c r="A150" s="216"/>
      <c r="H150" s="198"/>
      <c r="I150" s="198"/>
      <c r="N150" s="162"/>
      <c r="O150" s="162"/>
    </row>
    <row r="151" spans="1:18" ht="23" hidden="1" x14ac:dyDescent="0.5">
      <c r="A151" s="216"/>
      <c r="H151" s="444"/>
      <c r="I151" s="444"/>
      <c r="J151" s="444"/>
      <c r="K151" s="162"/>
      <c r="L151" s="163"/>
      <c r="M151" s="196"/>
      <c r="N151" s="196"/>
      <c r="O151" s="196"/>
      <c r="P151" s="197"/>
      <c r="Q151" s="196"/>
      <c r="R151" s="163"/>
    </row>
    <row r="152" spans="1:18" ht="14" hidden="1" x14ac:dyDescent="0.3">
      <c r="A152" s="216"/>
      <c r="J152" s="164"/>
      <c r="K152" s="164"/>
      <c r="L152" s="164"/>
      <c r="M152" s="169"/>
      <c r="N152" s="164"/>
      <c r="O152" s="169"/>
      <c r="Q152" s="169"/>
    </row>
    <row r="153" spans="1:18" ht="14" hidden="1" x14ac:dyDescent="0.3">
      <c r="A153" s="103"/>
    </row>
    <row r="154" spans="1:18" ht="23" hidden="1" x14ac:dyDescent="0.5">
      <c r="A154" s="103"/>
      <c r="H154" s="198"/>
      <c r="I154" s="198"/>
      <c r="N154" s="162"/>
      <c r="O154" s="162"/>
    </row>
    <row r="155" spans="1:18" ht="23" hidden="1" x14ac:dyDescent="0.5">
      <c r="A155" s="103"/>
      <c r="H155" s="444"/>
      <c r="I155" s="444"/>
      <c r="J155" s="444"/>
      <c r="K155" s="162"/>
      <c r="L155" s="163"/>
      <c r="M155" s="196"/>
      <c r="N155" s="196"/>
      <c r="O155" s="196"/>
      <c r="P155" s="197"/>
      <c r="Q155" s="196"/>
      <c r="R155" s="163"/>
    </row>
    <row r="156" spans="1:18" ht="14" hidden="1" x14ac:dyDescent="0.3">
      <c r="A156" s="103"/>
      <c r="J156" s="164"/>
      <c r="K156" s="164"/>
      <c r="L156" s="164"/>
      <c r="M156" s="169"/>
      <c r="N156" s="164"/>
      <c r="O156" s="169"/>
      <c r="Q156" s="169"/>
    </row>
    <row r="157" spans="1:18" ht="14" hidden="1" x14ac:dyDescent="0.3">
      <c r="A157" s="103"/>
      <c r="H157" s="51"/>
      <c r="I157" s="51"/>
      <c r="J157" s="51"/>
      <c r="K157" s="51"/>
      <c r="L157" s="51"/>
      <c r="M157" s="51"/>
      <c r="N157" s="51"/>
      <c r="O157" s="51"/>
    </row>
    <row r="158" spans="1:18" ht="23" hidden="1" x14ac:dyDescent="0.5">
      <c r="A158" s="103"/>
      <c r="H158" s="198"/>
      <c r="I158" s="198"/>
      <c r="N158" s="162"/>
      <c r="O158" s="162"/>
    </row>
    <row r="159" spans="1:18" ht="23" hidden="1" x14ac:dyDescent="0.5">
      <c r="A159" s="103"/>
      <c r="H159" s="444"/>
      <c r="I159" s="444"/>
      <c r="J159" s="444"/>
      <c r="K159" s="162"/>
      <c r="L159" s="163"/>
      <c r="M159" s="196"/>
      <c r="N159" s="196"/>
      <c r="O159" s="196"/>
      <c r="P159" s="197"/>
      <c r="Q159" s="196"/>
      <c r="R159" s="163"/>
    </row>
    <row r="160" spans="1:18" ht="14" hidden="1" x14ac:dyDescent="0.3">
      <c r="A160" s="103"/>
      <c r="J160" s="164"/>
      <c r="K160" s="164"/>
      <c r="L160" s="164"/>
      <c r="M160" s="169"/>
      <c r="N160" s="164"/>
      <c r="O160" s="169"/>
      <c r="Q160" s="169"/>
    </row>
    <row r="161" spans="1:3" ht="14" hidden="1" x14ac:dyDescent="0.3">
      <c r="A161" s="103"/>
    </row>
    <row r="162" spans="1:3" ht="14" hidden="1" x14ac:dyDescent="0.3">
      <c r="A162" s="103"/>
    </row>
    <row r="163" spans="1:3" ht="14" hidden="1" x14ac:dyDescent="0.3">
      <c r="A163" s="103"/>
    </row>
    <row r="164" spans="1:3" ht="14" hidden="1" x14ac:dyDescent="0.3">
      <c r="A164" s="103"/>
    </row>
    <row r="165" spans="1:3" ht="14" hidden="1" x14ac:dyDescent="0.3">
      <c r="A165" s="103"/>
    </row>
    <row r="166" spans="1:3" ht="14" hidden="1" x14ac:dyDescent="0.3">
      <c r="A166" s="103"/>
    </row>
    <row r="167" spans="1:3" ht="14" hidden="1" x14ac:dyDescent="0.3">
      <c r="A167" s="103"/>
    </row>
    <row r="168" spans="1:3" ht="15.5" hidden="1" x14ac:dyDescent="0.3">
      <c r="A168" s="103"/>
      <c r="C168" s="83"/>
    </row>
    <row r="169" spans="1:3" ht="14" hidden="1" x14ac:dyDescent="0.3">
      <c r="A169" s="103"/>
    </row>
    <row r="170" spans="1:3" ht="14" hidden="1" x14ac:dyDescent="0.3">
      <c r="A170" s="103"/>
    </row>
    <row r="171" spans="1:3" ht="14" hidden="1" x14ac:dyDescent="0.3">
      <c r="A171" s="103"/>
    </row>
    <row r="172" spans="1:3" ht="14" hidden="1" x14ac:dyDescent="0.3">
      <c r="A172" s="103"/>
    </row>
    <row r="173" spans="1:3" ht="14" hidden="1" x14ac:dyDescent="0.3">
      <c r="A173" s="103"/>
    </row>
    <row r="174" spans="1:3" ht="14" hidden="1" x14ac:dyDescent="0.3">
      <c r="A174" s="103"/>
    </row>
    <row r="175" spans="1:3" ht="14" hidden="1" x14ac:dyDescent="0.3">
      <c r="A175" s="103"/>
    </row>
    <row r="176" spans="1:3" ht="14" hidden="1" x14ac:dyDescent="0.3">
      <c r="A176" s="103"/>
    </row>
    <row r="177" spans="1:3" ht="14" hidden="1" x14ac:dyDescent="0.3">
      <c r="A177" s="103"/>
    </row>
    <row r="178" spans="1:3" ht="14" hidden="1" x14ac:dyDescent="0.3">
      <c r="A178" s="103"/>
    </row>
    <row r="179" spans="1:3" ht="18" hidden="1" x14ac:dyDescent="0.4">
      <c r="A179" s="103"/>
      <c r="C179" s="207"/>
    </row>
    <row r="180" spans="1:3" ht="18" hidden="1" x14ac:dyDescent="0.4">
      <c r="A180" s="103"/>
      <c r="C180" s="207"/>
    </row>
    <row r="181" spans="1:3" ht="18" hidden="1" x14ac:dyDescent="0.4">
      <c r="A181" s="103"/>
      <c r="C181" s="207"/>
    </row>
    <row r="182" spans="1:3" ht="18" hidden="1" x14ac:dyDescent="0.4">
      <c r="A182" s="103"/>
      <c r="C182" s="207"/>
    </row>
    <row r="183" spans="1:3" ht="18" hidden="1" x14ac:dyDescent="0.4">
      <c r="A183" s="103"/>
      <c r="C183" s="207"/>
    </row>
    <row r="184" spans="1:3" ht="18" hidden="1" x14ac:dyDescent="0.4">
      <c r="A184" s="103"/>
      <c r="C184" s="207"/>
    </row>
    <row r="185" spans="1:3" ht="18" hidden="1" x14ac:dyDescent="0.4">
      <c r="A185" s="103"/>
      <c r="C185" s="207"/>
    </row>
    <row r="186" spans="1:3" ht="18" hidden="1" x14ac:dyDescent="0.4">
      <c r="A186" s="103"/>
      <c r="C186" s="207"/>
    </row>
    <row r="187" spans="1:3" ht="18" hidden="1" x14ac:dyDescent="0.4">
      <c r="A187" s="103"/>
      <c r="C187" s="207"/>
    </row>
    <row r="188" spans="1:3" ht="18" hidden="1" x14ac:dyDescent="0.4">
      <c r="A188" s="103"/>
      <c r="C188" s="207"/>
    </row>
    <row r="189" spans="1:3" ht="18" hidden="1" x14ac:dyDescent="0.4">
      <c r="A189" s="103"/>
      <c r="C189" s="207"/>
    </row>
    <row r="190" spans="1:3" ht="18" hidden="1" x14ac:dyDescent="0.4">
      <c r="A190" s="103"/>
      <c r="C190" s="207"/>
    </row>
    <row r="191" spans="1:3" ht="18" hidden="1" x14ac:dyDescent="0.4">
      <c r="A191" s="103"/>
      <c r="C191" s="207"/>
    </row>
    <row r="192" spans="1:3" ht="18" hidden="1" x14ac:dyDescent="0.4">
      <c r="A192" s="103"/>
      <c r="C192" s="207"/>
    </row>
    <row r="193" spans="1:3" ht="18" hidden="1" x14ac:dyDescent="0.4">
      <c r="A193" s="103"/>
      <c r="C193" s="207"/>
    </row>
    <row r="194" spans="1:3" ht="18" hidden="1" x14ac:dyDescent="0.4">
      <c r="A194" s="103"/>
      <c r="B194" s="63"/>
      <c r="C194" s="207"/>
    </row>
    <row r="195" spans="1:3" ht="18" hidden="1" x14ac:dyDescent="0.4">
      <c r="A195" s="103"/>
      <c r="B195" s="63"/>
      <c r="C195" s="207"/>
    </row>
    <row r="196" spans="1:3" ht="18" hidden="1" x14ac:dyDescent="0.4">
      <c r="A196" s="103"/>
      <c r="B196" s="63"/>
      <c r="C196" s="207"/>
    </row>
    <row r="197" spans="1:3" ht="18" hidden="1" x14ac:dyDescent="0.4">
      <c r="A197" s="103"/>
      <c r="B197" s="63"/>
      <c r="C197" s="207"/>
    </row>
    <row r="198" spans="1:3" ht="18" hidden="1" x14ac:dyDescent="0.4">
      <c r="A198" s="103"/>
      <c r="B198" s="63"/>
      <c r="C198" s="207"/>
    </row>
    <row r="199" spans="1:3" ht="18" hidden="1" x14ac:dyDescent="0.4">
      <c r="A199" s="103"/>
      <c r="B199" s="63"/>
      <c r="C199" s="207"/>
    </row>
    <row r="200" spans="1:3" ht="18" hidden="1" x14ac:dyDescent="0.4">
      <c r="A200" s="103"/>
      <c r="B200" s="63"/>
      <c r="C200" s="207"/>
    </row>
    <row r="201" spans="1:3" ht="18" hidden="1" x14ac:dyDescent="0.4">
      <c r="A201" s="103"/>
      <c r="B201" s="63"/>
      <c r="C201" s="207"/>
    </row>
    <row r="202" spans="1:3" ht="18" hidden="1" x14ac:dyDescent="0.4">
      <c r="A202" s="103"/>
      <c r="B202" s="63"/>
      <c r="C202" s="207"/>
    </row>
    <row r="203" spans="1:3" ht="18" hidden="1" x14ac:dyDescent="0.4">
      <c r="A203" s="103"/>
      <c r="B203" s="63"/>
      <c r="C203" s="207"/>
    </row>
    <row r="204" spans="1:3" ht="18" hidden="1" x14ac:dyDescent="0.4">
      <c r="A204" s="103"/>
      <c r="B204" s="63"/>
      <c r="C204" s="207"/>
    </row>
    <row r="205" spans="1:3" ht="18" hidden="1" x14ac:dyDescent="0.4">
      <c r="A205" s="103"/>
      <c r="B205" s="63"/>
      <c r="C205" s="207"/>
    </row>
    <row r="206" spans="1:3" ht="18" hidden="1" x14ac:dyDescent="0.4">
      <c r="A206" s="103"/>
      <c r="B206" s="63"/>
      <c r="C206" s="207"/>
    </row>
    <row r="207" spans="1:3" ht="18" hidden="1" x14ac:dyDescent="0.4">
      <c r="A207" s="103"/>
      <c r="B207" s="63"/>
      <c r="C207" s="207"/>
    </row>
    <row r="208" spans="1:3" ht="18" hidden="1" x14ac:dyDescent="0.4">
      <c r="A208" s="103"/>
      <c r="B208" s="63"/>
      <c r="C208" s="207"/>
    </row>
    <row r="209" spans="1:19" ht="18" hidden="1" x14ac:dyDescent="0.4">
      <c r="A209" s="103"/>
      <c r="B209" s="63"/>
      <c r="C209" s="207"/>
    </row>
    <row r="210" spans="1:19" ht="18" hidden="1" x14ac:dyDescent="0.4">
      <c r="A210" s="103"/>
      <c r="B210" s="63"/>
      <c r="C210" s="207"/>
    </row>
    <row r="211" spans="1:19" ht="18" hidden="1" x14ac:dyDescent="0.4">
      <c r="A211" s="103"/>
      <c r="B211" s="63"/>
      <c r="C211" s="207"/>
    </row>
    <row r="212" spans="1:19" ht="14" hidden="1" x14ac:dyDescent="0.3">
      <c r="A212" s="103"/>
      <c r="B212" s="63"/>
    </row>
    <row r="213" spans="1:19" ht="14" hidden="1" x14ac:dyDescent="0.3">
      <c r="A213" s="103"/>
      <c r="B213" s="63"/>
      <c r="C213" s="51"/>
      <c r="D213" s="51"/>
      <c r="E213" s="51"/>
      <c r="F213" s="51"/>
      <c r="G213" s="51"/>
      <c r="H213" s="51"/>
      <c r="I213" s="51"/>
      <c r="J213" s="51"/>
    </row>
    <row r="214" spans="1:19" ht="15.5" hidden="1" x14ac:dyDescent="0.35">
      <c r="A214" s="103"/>
      <c r="B214" s="63"/>
      <c r="C214" s="160"/>
      <c r="D214" s="219"/>
      <c r="E214" s="219"/>
      <c r="F214" s="219"/>
      <c r="G214" s="219"/>
      <c r="H214" s="219"/>
      <c r="I214" s="219"/>
      <c r="J214" s="219"/>
    </row>
    <row r="215" spans="1:19" ht="14" hidden="1" x14ac:dyDescent="0.3">
      <c r="A215" s="103"/>
      <c r="B215" s="63"/>
      <c r="C215" s="38"/>
      <c r="D215" s="38"/>
      <c r="E215" s="38"/>
      <c r="F215" s="38"/>
      <c r="G215" s="38"/>
      <c r="H215" s="38"/>
      <c r="I215" s="38"/>
      <c r="J215" s="38"/>
    </row>
    <row r="216" spans="1:19" ht="23" hidden="1" x14ac:dyDescent="0.5">
      <c r="A216" s="103"/>
      <c r="B216" s="63"/>
      <c r="C216" s="444"/>
      <c r="D216" s="444"/>
      <c r="I216" s="162"/>
      <c r="J216" s="162"/>
    </row>
    <row r="217" spans="1:19" ht="23" hidden="1" x14ac:dyDescent="0.5">
      <c r="A217" s="103"/>
      <c r="B217" s="63"/>
      <c r="C217" s="444"/>
      <c r="D217" s="444"/>
      <c r="F217" s="162"/>
      <c r="G217" s="163"/>
      <c r="H217" s="162"/>
      <c r="I217" s="196"/>
      <c r="J217" s="162"/>
      <c r="K217" s="197"/>
      <c r="L217" s="162"/>
      <c r="M217" s="163"/>
      <c r="N217" s="162"/>
    </row>
    <row r="218" spans="1:19" ht="14" hidden="1" x14ac:dyDescent="0.3">
      <c r="A218" s="103"/>
      <c r="B218" s="63"/>
      <c r="E218" s="164"/>
      <c r="F218" s="164"/>
      <c r="G218" s="164"/>
      <c r="H218" s="164"/>
      <c r="I218" s="164"/>
      <c r="J218" s="164"/>
      <c r="L218" s="164"/>
    </row>
    <row r="219" spans="1:19" ht="14" hidden="1" x14ac:dyDescent="0.3">
      <c r="A219" s="103"/>
      <c r="B219" s="63"/>
      <c r="D219" s="51"/>
      <c r="E219" s="51"/>
      <c r="F219" s="51"/>
      <c r="G219" s="51"/>
      <c r="H219" s="51"/>
      <c r="J219" s="51"/>
    </row>
    <row r="220" spans="1:19" ht="14" hidden="1" x14ac:dyDescent="0.3">
      <c r="A220" s="103"/>
      <c r="B220" s="63"/>
      <c r="E220" s="365"/>
      <c r="F220" s="365"/>
      <c r="G220" s="51"/>
      <c r="H220" s="107"/>
      <c r="I220" s="107"/>
      <c r="J220" s="107"/>
      <c r="K220" s="107"/>
      <c r="L220" s="107"/>
      <c r="M220" s="107"/>
      <c r="N220" s="107"/>
      <c r="O220" s="107"/>
      <c r="P220" s="107"/>
      <c r="Q220" s="107"/>
      <c r="R220" s="107"/>
      <c r="S220" s="107"/>
    </row>
    <row r="221" spans="1:19" ht="14" hidden="1" x14ac:dyDescent="0.3">
      <c r="A221" s="103"/>
      <c r="B221" s="63"/>
      <c r="C221" s="450"/>
      <c r="D221" s="450"/>
      <c r="E221" s="442"/>
      <c r="F221" s="442"/>
      <c r="G221" s="442"/>
      <c r="H221" s="108"/>
      <c r="I221" s="108"/>
      <c r="J221" s="108"/>
      <c r="K221" s="108"/>
      <c r="L221" s="108"/>
      <c r="M221" s="108"/>
      <c r="N221" s="108"/>
      <c r="O221" s="108"/>
      <c r="P221" s="108"/>
      <c r="Q221" s="108"/>
      <c r="R221" s="108"/>
      <c r="S221" s="108"/>
    </row>
    <row r="222" spans="1:19" ht="14" hidden="1" x14ac:dyDescent="0.3">
      <c r="A222" s="103"/>
      <c r="B222" s="63"/>
      <c r="C222" s="450"/>
      <c r="D222" s="450"/>
      <c r="E222" s="442"/>
      <c r="F222" s="442"/>
      <c r="G222" s="442"/>
      <c r="H222" s="108"/>
      <c r="I222" s="108"/>
      <c r="J222" s="108"/>
      <c r="K222" s="108"/>
      <c r="L222" s="108"/>
      <c r="M222" s="108"/>
      <c r="N222" s="108"/>
      <c r="O222" s="108"/>
      <c r="P222" s="108"/>
      <c r="Q222" s="108"/>
      <c r="R222" s="108"/>
      <c r="S222" s="108"/>
    </row>
    <row r="223" spans="1:19" ht="14" hidden="1" x14ac:dyDescent="0.3">
      <c r="A223" s="103"/>
      <c r="B223" s="63"/>
      <c r="C223" s="51"/>
      <c r="D223" s="51"/>
      <c r="E223" s="51"/>
      <c r="F223" s="51"/>
      <c r="G223" s="51"/>
      <c r="H223" s="51"/>
      <c r="I223" s="51"/>
      <c r="J223" s="51"/>
    </row>
    <row r="224" spans="1:19" ht="14" hidden="1" x14ac:dyDescent="0.3">
      <c r="A224" s="103"/>
      <c r="B224" s="63"/>
      <c r="C224" s="448"/>
      <c r="D224" s="448"/>
      <c r="E224" s="449"/>
      <c r="F224" s="449"/>
      <c r="G224" s="449"/>
      <c r="H224" s="51"/>
      <c r="I224" s="51"/>
      <c r="J224" s="51"/>
    </row>
    <row r="225" spans="1:14" ht="14" hidden="1" x14ac:dyDescent="0.3">
      <c r="A225" s="103"/>
      <c r="B225" s="63"/>
      <c r="C225" s="448"/>
      <c r="D225" s="448"/>
      <c r="E225" s="449"/>
      <c r="F225" s="449"/>
      <c r="G225" s="449"/>
      <c r="H225" s="51"/>
      <c r="I225" s="51"/>
      <c r="J225" s="51"/>
    </row>
    <row r="226" spans="1:14" ht="15.5" hidden="1" x14ac:dyDescent="0.3">
      <c r="A226" s="103"/>
      <c r="B226" s="63"/>
      <c r="C226" s="83"/>
      <c r="D226" s="51"/>
      <c r="E226" s="51"/>
      <c r="F226" s="51"/>
      <c r="G226" s="51"/>
      <c r="H226" s="51"/>
      <c r="I226" s="51"/>
      <c r="J226" s="51"/>
      <c r="K226" s="83"/>
    </row>
    <row r="227" spans="1:14" ht="14" hidden="1" x14ac:dyDescent="0.3">
      <c r="A227" s="103"/>
      <c r="B227" s="63"/>
      <c r="C227" s="51"/>
      <c r="D227" s="51"/>
      <c r="E227" s="51"/>
      <c r="F227" s="51"/>
      <c r="G227" s="51"/>
      <c r="H227" s="51"/>
      <c r="I227" s="51"/>
      <c r="J227" s="51"/>
    </row>
    <row r="228" spans="1:14" ht="19.5" hidden="1" customHeight="1" x14ac:dyDescent="0.5">
      <c r="A228" s="103"/>
      <c r="B228" s="63"/>
      <c r="C228" s="198"/>
      <c r="D228" s="198"/>
      <c r="I228" s="162"/>
      <c r="J228" s="162"/>
    </row>
    <row r="229" spans="1:14" ht="23" hidden="1" x14ac:dyDescent="0.5">
      <c r="A229" s="103"/>
      <c r="B229" s="63"/>
      <c r="C229" s="444"/>
      <c r="D229" s="444"/>
      <c r="E229" s="444"/>
      <c r="F229" s="162"/>
      <c r="G229" s="163"/>
      <c r="H229" s="196"/>
      <c r="I229" s="196"/>
      <c r="J229" s="196"/>
      <c r="K229" s="197"/>
      <c r="L229" s="196"/>
      <c r="M229" s="163"/>
      <c r="N229" s="162"/>
    </row>
    <row r="230" spans="1:14" ht="14" hidden="1" x14ac:dyDescent="0.3">
      <c r="A230" s="103"/>
      <c r="B230" s="63"/>
      <c r="E230" s="164"/>
      <c r="F230" s="164"/>
      <c r="G230" s="164"/>
      <c r="H230" s="169"/>
      <c r="I230" s="164"/>
      <c r="J230" s="169"/>
      <c r="L230" s="169"/>
    </row>
    <row r="231" spans="1:14" ht="14" hidden="1" x14ac:dyDescent="0.3">
      <c r="A231" s="103"/>
      <c r="B231" s="63"/>
      <c r="C231" s="51"/>
      <c r="D231" s="51"/>
      <c r="E231" s="51"/>
      <c r="F231" s="51"/>
      <c r="G231" s="51"/>
      <c r="H231" s="51"/>
      <c r="I231" s="51"/>
      <c r="J231" s="51"/>
    </row>
    <row r="232" spans="1:14" ht="23" hidden="1" x14ac:dyDescent="0.5">
      <c r="A232" s="103"/>
      <c r="B232" s="63"/>
      <c r="C232" s="198"/>
      <c r="D232" s="198"/>
      <c r="I232" s="162"/>
      <c r="J232" s="162"/>
    </row>
    <row r="233" spans="1:14" ht="23" hidden="1" x14ac:dyDescent="0.5">
      <c r="A233" s="103"/>
      <c r="B233" s="63"/>
      <c r="C233" s="444"/>
      <c r="D233" s="444"/>
      <c r="E233" s="444"/>
      <c r="F233" s="162"/>
      <c r="G233" s="163"/>
      <c r="H233" s="196"/>
      <c r="I233" s="196"/>
      <c r="J233" s="196"/>
      <c r="K233" s="197"/>
      <c r="L233" s="196"/>
      <c r="M233" s="163"/>
      <c r="N233" s="162"/>
    </row>
    <row r="234" spans="1:14" ht="14" hidden="1" x14ac:dyDescent="0.3">
      <c r="A234" s="103"/>
      <c r="B234" s="63"/>
      <c r="E234" s="164"/>
      <c r="F234" s="164"/>
      <c r="G234" s="164"/>
      <c r="H234" s="169"/>
      <c r="I234" s="164"/>
      <c r="J234" s="169"/>
      <c r="L234" s="169"/>
    </row>
    <row r="235" spans="1:14" ht="14" hidden="1" x14ac:dyDescent="0.3">
      <c r="A235" s="103"/>
      <c r="B235" s="63"/>
      <c r="C235" s="51"/>
      <c r="D235" s="51"/>
      <c r="E235" s="51"/>
      <c r="F235" s="51"/>
      <c r="G235" s="51"/>
      <c r="H235" s="51"/>
      <c r="I235" s="51"/>
      <c r="J235" s="51"/>
    </row>
    <row r="236" spans="1:14" ht="14" hidden="1" x14ac:dyDescent="0.3">
      <c r="A236" s="103"/>
      <c r="B236" s="63"/>
      <c r="C236" s="51"/>
      <c r="D236" s="51"/>
      <c r="E236" s="51"/>
      <c r="F236" s="51"/>
      <c r="G236" s="51"/>
      <c r="H236" s="51"/>
      <c r="I236" s="51"/>
      <c r="J236" s="51"/>
    </row>
    <row r="237" spans="1:14" ht="14" hidden="1" x14ac:dyDescent="0.3">
      <c r="A237" s="103"/>
      <c r="B237" s="63"/>
      <c r="C237" s="51"/>
      <c r="D237" s="51"/>
      <c r="E237" s="51"/>
      <c r="F237" s="51"/>
      <c r="G237" s="51"/>
      <c r="H237" s="51"/>
      <c r="I237" s="51"/>
      <c r="J237" s="51"/>
    </row>
    <row r="238" spans="1:14" ht="14" hidden="1" x14ac:dyDescent="0.3">
      <c r="A238" s="103"/>
      <c r="B238" s="63"/>
      <c r="C238" s="51"/>
      <c r="D238" s="51"/>
      <c r="E238" s="51"/>
      <c r="F238" s="51"/>
      <c r="G238" s="51"/>
      <c r="H238" s="51"/>
      <c r="I238" s="51"/>
      <c r="J238" s="51"/>
    </row>
    <row r="239" spans="1:14" ht="14" hidden="1" x14ac:dyDescent="0.3">
      <c r="A239" s="103"/>
      <c r="B239" s="63"/>
      <c r="C239" s="51"/>
      <c r="D239" s="51"/>
      <c r="E239" s="51"/>
      <c r="F239" s="51"/>
      <c r="G239" s="51"/>
      <c r="H239" s="51"/>
      <c r="I239" s="51"/>
      <c r="J239" s="51"/>
    </row>
    <row r="240" spans="1:14" ht="14" hidden="1" x14ac:dyDescent="0.3">
      <c r="A240" s="103"/>
      <c r="B240" s="63"/>
      <c r="C240" s="51"/>
      <c r="D240" s="51"/>
      <c r="E240" s="51"/>
      <c r="F240" s="51"/>
      <c r="G240" s="51"/>
      <c r="H240" s="51"/>
      <c r="I240" s="51"/>
      <c r="J240" s="51"/>
    </row>
    <row r="241" spans="1:11" ht="14" hidden="1" x14ac:dyDescent="0.3">
      <c r="A241" s="103"/>
      <c r="B241" s="63"/>
      <c r="C241" s="51"/>
      <c r="D241" s="51"/>
      <c r="E241" s="51"/>
      <c r="F241" s="51"/>
      <c r="G241" s="51"/>
      <c r="H241" s="51"/>
      <c r="I241" s="51"/>
      <c r="J241" s="51"/>
    </row>
    <row r="242" spans="1:11" ht="14" hidden="1" x14ac:dyDescent="0.3">
      <c r="A242" s="103"/>
      <c r="B242" s="63"/>
      <c r="C242" s="51"/>
      <c r="D242" s="51"/>
      <c r="E242" s="51"/>
      <c r="F242" s="51"/>
      <c r="G242" s="51"/>
      <c r="H242" s="51"/>
      <c r="I242" s="51"/>
      <c r="J242" s="51"/>
    </row>
    <row r="243" spans="1:11" ht="14" hidden="1" x14ac:dyDescent="0.3">
      <c r="A243" s="103"/>
      <c r="B243" s="63"/>
      <c r="C243" s="51"/>
      <c r="D243" s="51"/>
      <c r="E243" s="51"/>
      <c r="F243" s="51"/>
      <c r="G243" s="51"/>
      <c r="H243" s="51"/>
      <c r="I243" s="51"/>
      <c r="J243" s="51"/>
    </row>
    <row r="244" spans="1:11" ht="14" hidden="1" x14ac:dyDescent="0.3">
      <c r="A244" s="103"/>
      <c r="B244" s="63"/>
      <c r="C244" s="51"/>
      <c r="D244" s="51"/>
      <c r="E244" s="51"/>
      <c r="F244" s="51"/>
      <c r="G244" s="51"/>
      <c r="H244" s="51"/>
      <c r="I244" s="51"/>
      <c r="J244" s="51"/>
    </row>
    <row r="245" spans="1:11" ht="14.9" hidden="1" customHeight="1" x14ac:dyDescent="0.3">
      <c r="A245" s="103"/>
      <c r="C245" s="51"/>
      <c r="D245" s="51"/>
      <c r="E245" s="51"/>
      <c r="F245" s="51"/>
      <c r="G245" s="51"/>
      <c r="H245" s="51"/>
      <c r="I245" s="51"/>
      <c r="J245" s="51"/>
    </row>
    <row r="246" spans="1:11" ht="14.9" hidden="1" customHeight="1" x14ac:dyDescent="0.3">
      <c r="A246" s="103"/>
      <c r="C246" s="51"/>
      <c r="D246" s="51"/>
      <c r="E246" s="51"/>
      <c r="F246" s="51"/>
      <c r="G246" s="51"/>
      <c r="H246" s="51"/>
      <c r="I246" s="51"/>
      <c r="J246" s="51"/>
    </row>
    <row r="247" spans="1:11" ht="14.9" hidden="1" customHeight="1" x14ac:dyDescent="0.3">
      <c r="A247" s="103"/>
      <c r="C247" s="51"/>
      <c r="D247" s="51"/>
      <c r="E247" s="51"/>
      <c r="F247" s="51"/>
      <c r="G247" s="51"/>
      <c r="H247" s="51"/>
      <c r="I247" s="51"/>
      <c r="J247" s="51"/>
    </row>
    <row r="248" spans="1:11" ht="24" hidden="1" customHeight="1" x14ac:dyDescent="0.3">
      <c r="A248" s="103"/>
      <c r="F248" s="51"/>
      <c r="G248" s="51"/>
      <c r="H248" s="51"/>
      <c r="I248" s="51"/>
      <c r="J248" s="51"/>
    </row>
    <row r="249" spans="1:11" ht="19.5" hidden="1" customHeight="1" x14ac:dyDescent="0.3">
      <c r="A249" s="103"/>
      <c r="C249" s="51"/>
      <c r="D249" s="51"/>
      <c r="E249" s="51"/>
      <c r="F249" s="51"/>
      <c r="G249" s="51"/>
      <c r="H249" s="51"/>
      <c r="I249" s="51"/>
      <c r="J249" s="51"/>
    </row>
    <row r="250" spans="1:11" ht="14.9" hidden="1" customHeight="1" x14ac:dyDescent="0.3">
      <c r="A250" s="103"/>
      <c r="C250" s="51"/>
      <c r="D250" s="51"/>
      <c r="E250" s="51"/>
      <c r="F250" s="51"/>
      <c r="G250" s="51"/>
      <c r="H250" s="51"/>
      <c r="I250" s="51"/>
      <c r="J250" s="51"/>
    </row>
    <row r="251" spans="1:11" ht="14.9" hidden="1" customHeight="1" x14ac:dyDescent="0.3">
      <c r="A251" s="103"/>
      <c r="C251" s="51"/>
      <c r="D251" s="51"/>
      <c r="E251" s="51"/>
      <c r="F251" s="51"/>
      <c r="G251" s="51"/>
      <c r="H251" s="51"/>
      <c r="I251" s="51"/>
      <c r="J251" s="51"/>
    </row>
    <row r="252" spans="1:11" ht="14.9" hidden="1" customHeight="1" x14ac:dyDescent="0.3">
      <c r="A252" s="103"/>
      <c r="D252" s="82"/>
      <c r="E252" s="82"/>
      <c r="F252" s="82"/>
      <c r="G252" s="82"/>
      <c r="H252" s="82"/>
      <c r="I252" s="82"/>
      <c r="J252" s="82"/>
    </row>
    <row r="253" spans="1:11" ht="14.9" hidden="1" customHeight="1" x14ac:dyDescent="0.3">
      <c r="A253" s="103"/>
      <c r="D253" s="51"/>
      <c r="E253" s="51"/>
      <c r="F253" s="51"/>
      <c r="G253" s="51"/>
      <c r="H253" s="51"/>
      <c r="I253" s="51"/>
      <c r="J253" s="51"/>
      <c r="K253" s="69"/>
    </row>
    <row r="254" spans="1:11" ht="14.9" hidden="1" customHeight="1" x14ac:dyDescent="0.3">
      <c r="A254" s="103"/>
      <c r="C254" s="51"/>
      <c r="D254" s="51"/>
      <c r="E254" s="51"/>
      <c r="F254" s="51"/>
      <c r="G254" s="51"/>
      <c r="H254" s="51"/>
      <c r="I254" s="51"/>
      <c r="J254" s="51"/>
    </row>
    <row r="255" spans="1:11" ht="14.9" hidden="1" customHeight="1" x14ac:dyDescent="0.3">
      <c r="A255" s="103"/>
      <c r="C255" s="51"/>
      <c r="D255" s="51"/>
      <c r="E255" s="51"/>
      <c r="F255" s="51"/>
      <c r="G255" s="51"/>
      <c r="H255" s="51"/>
      <c r="I255" s="51"/>
      <c r="J255" s="51"/>
    </row>
    <row r="256" spans="1:11" ht="14.9" hidden="1" customHeight="1" x14ac:dyDescent="0.3">
      <c r="A256" s="103"/>
      <c r="C256" s="51"/>
      <c r="D256" s="51"/>
      <c r="E256" s="51"/>
      <c r="F256" s="51"/>
      <c r="G256" s="51"/>
      <c r="H256" s="51"/>
      <c r="I256" s="51"/>
      <c r="J256" s="51"/>
    </row>
    <row r="257" spans="1:10" ht="14.9" hidden="1" customHeight="1" x14ac:dyDescent="0.3">
      <c r="A257" s="103"/>
      <c r="C257" s="51"/>
      <c r="D257" s="51"/>
      <c r="E257" s="51"/>
      <c r="F257" s="51"/>
      <c r="G257" s="51"/>
      <c r="H257" s="51"/>
      <c r="I257" s="51"/>
      <c r="J257" s="51"/>
    </row>
    <row r="258" spans="1:10" ht="14.9" hidden="1" customHeight="1" x14ac:dyDescent="0.3">
      <c r="A258" s="103"/>
      <c r="C258" s="51"/>
      <c r="D258" s="51"/>
      <c r="E258" s="51"/>
      <c r="F258" s="51"/>
      <c r="G258" s="51"/>
      <c r="H258" s="51"/>
      <c r="I258" s="51"/>
      <c r="J258" s="51"/>
    </row>
    <row r="259" spans="1:10" ht="14.9" hidden="1" customHeight="1" x14ac:dyDescent="0.3">
      <c r="A259" s="103"/>
      <c r="C259" s="51"/>
      <c r="D259" s="51"/>
      <c r="E259" s="51"/>
      <c r="F259" s="51"/>
      <c r="G259" s="51"/>
      <c r="H259" s="51"/>
      <c r="I259" s="51"/>
      <c r="J259" s="51"/>
    </row>
    <row r="260" spans="1:10" ht="14.9" hidden="1" customHeight="1" x14ac:dyDescent="0.3">
      <c r="A260" s="103"/>
      <c r="C260" s="51"/>
      <c r="D260" s="51"/>
      <c r="E260" s="51"/>
      <c r="F260" s="51"/>
      <c r="G260" s="51"/>
      <c r="H260" s="51"/>
      <c r="I260" s="51"/>
      <c r="J260" s="51"/>
    </row>
    <row r="261" spans="1:10" ht="14.9" hidden="1" customHeight="1" x14ac:dyDescent="0.3">
      <c r="A261" s="103"/>
      <c r="C261" s="51"/>
      <c r="D261" s="51"/>
      <c r="E261" s="51"/>
      <c r="F261" s="51"/>
      <c r="G261" s="51"/>
      <c r="H261" s="51"/>
      <c r="I261" s="51"/>
      <c r="J261" s="51"/>
    </row>
    <row r="262" spans="1:10" ht="14.9" hidden="1" customHeight="1" x14ac:dyDescent="0.3">
      <c r="A262" s="103"/>
      <c r="C262" s="51"/>
      <c r="D262" s="51"/>
      <c r="E262" s="51"/>
      <c r="F262" s="51"/>
      <c r="G262" s="51"/>
      <c r="H262" s="51"/>
      <c r="I262" s="51"/>
      <c r="J262" s="51"/>
    </row>
    <row r="263" spans="1:10" ht="14.9" hidden="1" customHeight="1" x14ac:dyDescent="0.3">
      <c r="A263" s="103"/>
      <c r="C263" s="51"/>
      <c r="D263" s="51"/>
      <c r="E263" s="51"/>
      <c r="F263" s="51"/>
      <c r="G263" s="51"/>
      <c r="H263" s="51"/>
      <c r="I263" s="51"/>
      <c r="J263" s="51"/>
    </row>
    <row r="264" spans="1:10" ht="14.9" hidden="1" customHeight="1" x14ac:dyDescent="0.3">
      <c r="A264" s="103"/>
    </row>
    <row r="265" spans="1:10" ht="14.9" hidden="1" customHeight="1" x14ac:dyDescent="0.3">
      <c r="A265" s="103"/>
    </row>
    <row r="266" spans="1:10" ht="14.9" hidden="1" customHeight="1" x14ac:dyDescent="0.3">
      <c r="A266" s="103"/>
    </row>
    <row r="267" spans="1:10" ht="14.9" hidden="1" customHeight="1" x14ac:dyDescent="0.3">
      <c r="A267" s="103"/>
    </row>
    <row r="268" spans="1:10" ht="14.9" hidden="1" customHeight="1" x14ac:dyDescent="0.3">
      <c r="A268" s="103"/>
    </row>
    <row r="269" spans="1:10" ht="14.9" hidden="1" customHeight="1" x14ac:dyDescent="0.3">
      <c r="A269" s="103"/>
    </row>
    <row r="270" spans="1:10" ht="14.9" hidden="1" customHeight="1" x14ac:dyDescent="0.3">
      <c r="A270" s="103"/>
    </row>
    <row r="271" spans="1:10" ht="14.9" hidden="1" customHeight="1" x14ac:dyDescent="0.3">
      <c r="A271" s="103"/>
    </row>
    <row r="272" spans="1:10" ht="14.9" hidden="1" customHeight="1" x14ac:dyDescent="0.3">
      <c r="A272" s="103"/>
    </row>
    <row r="273" spans="1:19" ht="14.9" hidden="1" customHeight="1" x14ac:dyDescent="0.3">
      <c r="A273" s="103"/>
    </row>
    <row r="274" spans="1:19" ht="14.9" hidden="1" customHeight="1" x14ac:dyDescent="0.3">
      <c r="A274" s="103"/>
    </row>
    <row r="275" spans="1:19" ht="14.9" hidden="1" customHeight="1" x14ac:dyDescent="0.3">
      <c r="A275" s="103"/>
    </row>
    <row r="276" spans="1:19" ht="14.9" hidden="1" customHeight="1" x14ac:dyDescent="0.3">
      <c r="A276" s="103"/>
    </row>
    <row r="277" spans="1:19" ht="14.9" hidden="1" customHeight="1" x14ac:dyDescent="0.35">
      <c r="A277" s="103"/>
      <c r="C277" s="160"/>
      <c r="D277" s="219"/>
      <c r="E277" s="219"/>
      <c r="F277" s="219"/>
      <c r="G277" s="219"/>
      <c r="H277" s="219"/>
      <c r="I277" s="219"/>
      <c r="J277" s="219"/>
    </row>
    <row r="278" spans="1:19" ht="14.9" hidden="1" customHeight="1" x14ac:dyDescent="0.3">
      <c r="A278" s="103"/>
      <c r="C278" s="38"/>
      <c r="D278" s="38"/>
      <c r="E278" s="38"/>
      <c r="F278" s="38"/>
      <c r="G278" s="38"/>
      <c r="H278" s="38"/>
      <c r="I278" s="38"/>
      <c r="J278" s="38"/>
    </row>
    <row r="279" spans="1:19" ht="14.9" hidden="1" customHeight="1" x14ac:dyDescent="0.3">
      <c r="A279" s="103"/>
    </row>
    <row r="280" spans="1:19" ht="14.9" hidden="1" customHeight="1" x14ac:dyDescent="0.3">
      <c r="A280" s="103"/>
    </row>
    <row r="281" spans="1:19" ht="14.9" hidden="1" customHeight="1" x14ac:dyDescent="0.3">
      <c r="A281" s="103"/>
    </row>
    <row r="282" spans="1:19" ht="14.9" hidden="1" customHeight="1" x14ac:dyDescent="0.3">
      <c r="A282" s="103"/>
      <c r="D282" s="51"/>
      <c r="E282" s="51"/>
      <c r="F282" s="51"/>
      <c r="G282" s="51"/>
      <c r="H282" s="51"/>
      <c r="J282" s="51"/>
    </row>
    <row r="283" spans="1:19" ht="14.9" hidden="1" customHeight="1" x14ac:dyDescent="0.3">
      <c r="A283" s="103"/>
      <c r="E283" s="365"/>
      <c r="F283" s="365"/>
      <c r="G283" s="51"/>
      <c r="H283" s="107"/>
      <c r="I283" s="107"/>
      <c r="J283" s="107"/>
      <c r="K283" s="107"/>
      <c r="L283" s="107"/>
      <c r="M283" s="107"/>
      <c r="N283" s="107"/>
      <c r="O283" s="107"/>
      <c r="P283" s="107"/>
      <c r="Q283" s="107"/>
      <c r="R283" s="107"/>
      <c r="S283" s="107"/>
    </row>
    <row r="284" spans="1:19" ht="14.9" hidden="1" customHeight="1" x14ac:dyDescent="0.3">
      <c r="A284" s="103"/>
      <c r="C284" s="450"/>
      <c r="D284" s="450"/>
      <c r="E284" s="442"/>
      <c r="F284" s="442"/>
      <c r="G284" s="442"/>
      <c r="H284" s="108"/>
      <c r="I284" s="108"/>
      <c r="J284" s="108"/>
      <c r="K284" s="108"/>
      <c r="L284" s="108"/>
      <c r="M284" s="108"/>
      <c r="N284" s="108"/>
      <c r="O284" s="108"/>
      <c r="P284" s="108"/>
      <c r="Q284" s="108"/>
      <c r="R284" s="108"/>
      <c r="S284" s="108"/>
    </row>
    <row r="285" spans="1:19" ht="14.9" hidden="1" customHeight="1" x14ac:dyDescent="0.3">
      <c r="A285" s="103"/>
      <c r="C285" s="450"/>
      <c r="D285" s="450"/>
      <c r="E285" s="442"/>
      <c r="F285" s="442"/>
      <c r="G285" s="442"/>
      <c r="H285" s="108"/>
      <c r="I285" s="108"/>
      <c r="J285" s="108"/>
      <c r="K285" s="108"/>
      <c r="L285" s="108"/>
      <c r="M285" s="108"/>
      <c r="N285" s="108"/>
      <c r="O285" s="108"/>
      <c r="P285" s="108"/>
      <c r="Q285" s="108"/>
      <c r="R285" s="108"/>
      <c r="S285" s="108"/>
    </row>
    <row r="286" spans="1:19" ht="14.9" hidden="1" customHeight="1" x14ac:dyDescent="0.3">
      <c r="A286" s="103"/>
      <c r="C286" s="51"/>
      <c r="D286" s="51"/>
      <c r="E286" s="51"/>
      <c r="F286" s="51"/>
      <c r="G286" s="51"/>
      <c r="H286" s="51"/>
      <c r="I286" s="51"/>
      <c r="J286" s="51"/>
    </row>
    <row r="287" spans="1:19" ht="14.9" hidden="1" customHeight="1" x14ac:dyDescent="0.3">
      <c r="A287" s="103"/>
      <c r="C287" s="448"/>
      <c r="D287" s="448"/>
      <c r="E287" s="449"/>
      <c r="F287" s="449"/>
      <c r="G287" s="449"/>
      <c r="H287" s="51"/>
      <c r="I287" s="51"/>
      <c r="J287" s="51"/>
    </row>
    <row r="288" spans="1:19" ht="14.9" hidden="1" customHeight="1" x14ac:dyDescent="0.3">
      <c r="A288" s="103"/>
      <c r="C288" s="448"/>
      <c r="D288" s="448"/>
      <c r="E288" s="449"/>
      <c r="F288" s="449"/>
      <c r="G288" s="449"/>
      <c r="H288" s="51"/>
      <c r="I288" s="51"/>
      <c r="J288" s="51"/>
    </row>
    <row r="289" spans="1:11" ht="14.9" hidden="1" customHeight="1" x14ac:dyDescent="0.3">
      <c r="A289" s="103"/>
      <c r="C289" s="83"/>
      <c r="D289" s="51"/>
      <c r="E289" s="51"/>
      <c r="F289" s="51"/>
      <c r="G289" s="51"/>
      <c r="H289" s="51"/>
      <c r="I289" s="51"/>
      <c r="J289" s="51"/>
      <c r="K289" s="83"/>
    </row>
    <row r="290" spans="1:11" ht="14.9" hidden="1" customHeight="1" x14ac:dyDescent="0.3">
      <c r="A290" s="103"/>
      <c r="C290" s="51"/>
      <c r="D290" s="51"/>
      <c r="E290" s="51"/>
      <c r="F290" s="51"/>
      <c r="G290" s="51"/>
      <c r="H290" s="51"/>
      <c r="I290" s="51"/>
      <c r="J290" s="51"/>
    </row>
    <row r="291" spans="1:11" ht="14.9" hidden="1" customHeight="1" x14ac:dyDescent="0.3">
      <c r="A291" s="103"/>
      <c r="C291" s="51"/>
      <c r="D291" s="51"/>
      <c r="E291" s="51"/>
      <c r="F291" s="51"/>
      <c r="G291" s="51"/>
      <c r="H291" s="51"/>
      <c r="I291" s="51"/>
      <c r="J291" s="51"/>
    </row>
    <row r="292" spans="1:11" ht="14.9" hidden="1" customHeight="1" x14ac:dyDescent="0.3">
      <c r="A292" s="103"/>
      <c r="C292" s="51"/>
      <c r="D292" s="51"/>
      <c r="E292" s="51"/>
      <c r="F292" s="51"/>
      <c r="G292" s="51"/>
      <c r="H292" s="51"/>
      <c r="I292" s="51"/>
      <c r="J292" s="51"/>
    </row>
    <row r="293" spans="1:11" ht="14.9" hidden="1" customHeight="1" x14ac:dyDescent="0.3">
      <c r="A293" s="103"/>
      <c r="C293" s="51"/>
      <c r="D293" s="51"/>
      <c r="E293" s="51"/>
      <c r="F293" s="51"/>
      <c r="G293" s="51"/>
      <c r="H293" s="51"/>
      <c r="I293" s="51"/>
      <c r="J293" s="51"/>
    </row>
    <row r="294" spans="1:11" ht="15.75" hidden="1" customHeight="1" x14ac:dyDescent="0.3">
      <c r="A294" s="103"/>
      <c r="F294" s="51"/>
      <c r="G294" s="51"/>
      <c r="H294" s="51"/>
      <c r="I294" s="51"/>
      <c r="J294" s="51"/>
    </row>
    <row r="295" spans="1:11" ht="18" hidden="1" customHeight="1" x14ac:dyDescent="0.3">
      <c r="A295" s="103"/>
      <c r="C295" s="51"/>
      <c r="D295" s="51"/>
      <c r="E295" s="51"/>
      <c r="F295" s="51"/>
      <c r="G295" s="51"/>
      <c r="H295" s="51"/>
      <c r="I295" s="51"/>
      <c r="J295" s="51"/>
    </row>
    <row r="296" spans="1:11" ht="14.9" hidden="1" customHeight="1" x14ac:dyDescent="0.3">
      <c r="A296" s="103"/>
      <c r="C296" s="51"/>
      <c r="D296" s="51"/>
      <c r="E296" s="51"/>
      <c r="F296" s="51"/>
      <c r="G296" s="51"/>
      <c r="H296" s="51"/>
      <c r="I296" s="51"/>
      <c r="J296" s="51"/>
    </row>
    <row r="297" spans="1:11" ht="14.9" hidden="1" customHeight="1" x14ac:dyDescent="0.3">
      <c r="A297" s="103"/>
      <c r="C297" s="51"/>
      <c r="D297" s="51"/>
      <c r="E297" s="51"/>
      <c r="F297" s="51"/>
      <c r="G297" s="51"/>
      <c r="H297" s="51"/>
      <c r="I297" s="51"/>
      <c r="J297" s="51"/>
    </row>
    <row r="298" spans="1:11" ht="14.9" hidden="1" customHeight="1" x14ac:dyDescent="0.3">
      <c r="A298" s="103"/>
      <c r="D298" s="82"/>
      <c r="E298" s="82"/>
      <c r="F298" s="82"/>
      <c r="G298" s="82"/>
      <c r="H298" s="82"/>
      <c r="I298" s="82"/>
      <c r="J298" s="82"/>
    </row>
    <row r="299" spans="1:11" ht="14.9" hidden="1" customHeight="1" x14ac:dyDescent="0.3">
      <c r="A299" s="103"/>
      <c r="D299" s="51"/>
      <c r="E299" s="51"/>
      <c r="F299" s="51"/>
      <c r="G299" s="51"/>
      <c r="H299" s="51"/>
      <c r="I299" s="51"/>
      <c r="J299" s="51"/>
      <c r="K299" s="69"/>
    </row>
    <row r="300" spans="1:11" ht="14.9" hidden="1" customHeight="1" x14ac:dyDescent="0.3">
      <c r="A300" s="103"/>
      <c r="C300" s="51"/>
      <c r="D300" s="51"/>
      <c r="E300" s="51"/>
      <c r="F300" s="51"/>
      <c r="G300" s="51"/>
      <c r="H300" s="51"/>
      <c r="I300" s="51"/>
      <c r="J300" s="51"/>
    </row>
    <row r="301" spans="1:11" ht="14.9" hidden="1" customHeight="1" x14ac:dyDescent="0.3">
      <c r="A301" s="103"/>
      <c r="C301" s="51"/>
      <c r="D301" s="51"/>
      <c r="E301" s="51"/>
      <c r="F301" s="51"/>
      <c r="G301" s="51"/>
      <c r="H301" s="51"/>
      <c r="I301" s="51"/>
      <c r="J301" s="51"/>
    </row>
    <row r="302" spans="1:11" ht="14.9" hidden="1" customHeight="1" x14ac:dyDescent="0.3">
      <c r="A302" s="103"/>
      <c r="C302" s="51"/>
      <c r="D302" s="51"/>
      <c r="E302" s="51"/>
      <c r="F302" s="51"/>
      <c r="G302" s="51"/>
      <c r="H302" s="51"/>
      <c r="I302" s="51"/>
      <c r="J302" s="51"/>
    </row>
    <row r="303" spans="1:11" ht="14.9" hidden="1" customHeight="1" x14ac:dyDescent="0.3">
      <c r="A303" s="103"/>
      <c r="C303" s="51"/>
      <c r="D303" s="51"/>
      <c r="E303" s="51"/>
      <c r="F303" s="51"/>
      <c r="G303" s="51"/>
      <c r="H303" s="51"/>
      <c r="I303" s="51"/>
      <c r="J303" s="51"/>
    </row>
    <row r="304" spans="1:11" ht="14.9" hidden="1" customHeight="1" x14ac:dyDescent="0.3">
      <c r="A304" s="103"/>
      <c r="C304" s="51"/>
      <c r="D304" s="51"/>
      <c r="E304" s="51"/>
      <c r="F304" s="51"/>
      <c r="G304" s="51"/>
      <c r="H304" s="51"/>
      <c r="I304" s="51"/>
      <c r="J304" s="51"/>
    </row>
    <row r="305" spans="1:10" ht="14.9" hidden="1" customHeight="1" x14ac:dyDescent="0.3">
      <c r="A305" s="103"/>
      <c r="C305" s="51"/>
      <c r="D305" s="51"/>
      <c r="E305" s="51"/>
      <c r="F305" s="51"/>
      <c r="G305" s="51"/>
      <c r="H305" s="51"/>
      <c r="I305" s="51"/>
      <c r="J305" s="51"/>
    </row>
    <row r="306" spans="1:10" ht="14.9" hidden="1" customHeight="1" x14ac:dyDescent="0.3">
      <c r="A306" s="103"/>
      <c r="C306" s="51"/>
      <c r="D306" s="51"/>
      <c r="E306" s="51"/>
      <c r="F306" s="51"/>
      <c r="G306" s="51"/>
      <c r="H306" s="51"/>
      <c r="I306" s="51"/>
      <c r="J306" s="51"/>
    </row>
    <row r="307" spans="1:10" ht="14.9" hidden="1" customHeight="1" x14ac:dyDescent="0.3">
      <c r="A307" s="103"/>
      <c r="C307" s="51"/>
      <c r="D307" s="51"/>
      <c r="E307" s="51"/>
      <c r="F307" s="51"/>
      <c r="G307" s="51"/>
      <c r="H307" s="51"/>
      <c r="I307" s="51"/>
      <c r="J307" s="51"/>
    </row>
    <row r="308" spans="1:10" ht="14.9" hidden="1" customHeight="1" x14ac:dyDescent="0.3">
      <c r="A308" s="103"/>
      <c r="C308" s="51"/>
      <c r="D308" s="51"/>
      <c r="E308" s="51"/>
      <c r="F308" s="51"/>
      <c r="G308" s="51"/>
      <c r="H308" s="51"/>
      <c r="I308" s="51"/>
      <c r="J308" s="51"/>
    </row>
    <row r="309" spans="1:10" ht="14.9" hidden="1" customHeight="1" x14ac:dyDescent="0.3">
      <c r="A309" s="103"/>
      <c r="C309" s="51"/>
      <c r="D309" s="51"/>
      <c r="E309" s="51"/>
      <c r="F309" s="51"/>
      <c r="G309" s="51"/>
      <c r="H309" s="51"/>
      <c r="I309" s="51"/>
      <c r="J309" s="51"/>
    </row>
    <row r="310" spans="1:10" ht="14.9" hidden="1" customHeight="1" x14ac:dyDescent="0.3">
      <c r="A310" s="103"/>
    </row>
    <row r="311" spans="1:10" ht="14.9" hidden="1" customHeight="1" x14ac:dyDescent="0.3">
      <c r="A311" s="103"/>
    </row>
    <row r="312" spans="1:10" ht="14.9" hidden="1" customHeight="1" x14ac:dyDescent="0.3">
      <c r="A312" s="103"/>
    </row>
    <row r="313" spans="1:10" ht="14.9" hidden="1" customHeight="1" x14ac:dyDescent="0.3">
      <c r="A313" s="103"/>
    </row>
    <row r="314" spans="1:10" ht="14.9" hidden="1" customHeight="1" x14ac:dyDescent="0.3">
      <c r="A314" s="103"/>
    </row>
    <row r="315" spans="1:10" ht="14.9" hidden="1" customHeight="1" x14ac:dyDescent="0.3">
      <c r="A315" s="103"/>
    </row>
    <row r="316" spans="1:10" ht="14.9" hidden="1" customHeight="1" x14ac:dyDescent="0.3">
      <c r="A316" s="103"/>
    </row>
    <row r="317" spans="1:10" ht="14.9" hidden="1" customHeight="1" x14ac:dyDescent="0.3">
      <c r="A317" s="103"/>
    </row>
    <row r="318" spans="1:10" ht="14.9" hidden="1" customHeight="1" x14ac:dyDescent="0.3">
      <c r="A318" s="103"/>
    </row>
    <row r="319" spans="1:10" ht="14.9" hidden="1" customHeight="1" x14ac:dyDescent="0.3">
      <c r="A319" s="103"/>
    </row>
    <row r="320" spans="1:10" ht="14.9" hidden="1" customHeight="1" x14ac:dyDescent="0.3">
      <c r="A320" s="103"/>
    </row>
    <row r="321" spans="1:3" ht="14.9" hidden="1" customHeight="1" x14ac:dyDescent="0.3">
      <c r="A321" s="103"/>
    </row>
    <row r="322" spans="1:3" ht="14.9" hidden="1" customHeight="1" x14ac:dyDescent="0.3">
      <c r="A322" s="103"/>
    </row>
    <row r="323" spans="1:3" ht="14.9" hidden="1" customHeight="1" x14ac:dyDescent="0.3">
      <c r="A323" s="103"/>
    </row>
    <row r="324" spans="1:3" ht="14.9" hidden="1" customHeight="1" x14ac:dyDescent="0.3">
      <c r="A324" s="103"/>
    </row>
    <row r="325" spans="1:3" ht="14.9" hidden="1" customHeight="1" x14ac:dyDescent="0.3">
      <c r="A325" s="103"/>
    </row>
    <row r="326" spans="1:3" ht="14.9" hidden="1" customHeight="1" x14ac:dyDescent="0.3">
      <c r="A326" s="103"/>
    </row>
    <row r="327" spans="1:3" ht="14.9" hidden="1" customHeight="1" x14ac:dyDescent="0.3">
      <c r="A327" s="103"/>
    </row>
    <row r="328" spans="1:3" ht="14.9" hidden="1" customHeight="1" x14ac:dyDescent="0.3">
      <c r="A328" s="103"/>
    </row>
    <row r="329" spans="1:3" ht="14.9" hidden="1" customHeight="1" x14ac:dyDescent="0.3">
      <c r="A329" s="103"/>
      <c r="C329" s="83"/>
    </row>
    <row r="330" spans="1:3" ht="14.9" hidden="1" customHeight="1" x14ac:dyDescent="0.3">
      <c r="A330" s="103"/>
    </row>
    <row r="331" spans="1:3" ht="14.9" hidden="1" customHeight="1" x14ac:dyDescent="0.3">
      <c r="A331" s="103"/>
    </row>
    <row r="332" spans="1:3" ht="14.9" hidden="1" customHeight="1" x14ac:dyDescent="0.3">
      <c r="A332" s="103"/>
    </row>
    <row r="333" spans="1:3" ht="14.9" hidden="1" customHeight="1" x14ac:dyDescent="0.3">
      <c r="A333" s="103"/>
    </row>
    <row r="334" spans="1:3" ht="14.9" hidden="1" customHeight="1" x14ac:dyDescent="0.3">
      <c r="A334" s="103"/>
    </row>
    <row r="335" spans="1:3" ht="14.9" hidden="1" customHeight="1" x14ac:dyDescent="0.3">
      <c r="A335" s="103"/>
    </row>
    <row r="336" spans="1:3" ht="14.9" hidden="1" customHeight="1" x14ac:dyDescent="0.3">
      <c r="A336" s="103"/>
    </row>
    <row r="337" spans="1:19" ht="14.9" hidden="1" customHeight="1" x14ac:dyDescent="0.3">
      <c r="A337" s="103"/>
    </row>
    <row r="338" spans="1:19" ht="14.9" hidden="1" customHeight="1" x14ac:dyDescent="0.3">
      <c r="A338" s="103"/>
    </row>
    <row r="339" spans="1:19" ht="14.9" hidden="1" customHeight="1" x14ac:dyDescent="0.3">
      <c r="A339" s="103"/>
    </row>
    <row r="340" spans="1:19" ht="14.9" hidden="1" customHeight="1" x14ac:dyDescent="0.4">
      <c r="A340" s="103"/>
      <c r="C340" s="207"/>
    </row>
    <row r="341" spans="1:19" ht="14.9" hidden="1" customHeight="1" x14ac:dyDescent="0.3">
      <c r="A341" s="103"/>
    </row>
    <row r="342" spans="1:19" ht="14.9" hidden="1" customHeight="1" x14ac:dyDescent="0.5">
      <c r="A342" s="103"/>
      <c r="C342" s="444"/>
      <c r="D342" s="444"/>
      <c r="I342" s="162"/>
      <c r="J342" s="162"/>
    </row>
    <row r="343" spans="1:19" ht="14.9" hidden="1" customHeight="1" x14ac:dyDescent="0.5">
      <c r="A343" s="103"/>
      <c r="C343" s="444"/>
      <c r="D343" s="444"/>
      <c r="F343" s="162"/>
      <c r="G343" s="163"/>
      <c r="H343" s="162"/>
      <c r="I343" s="162"/>
      <c r="J343" s="162"/>
      <c r="L343" s="162"/>
      <c r="M343" s="163"/>
      <c r="N343" s="162"/>
    </row>
    <row r="344" spans="1:19" ht="14.9" hidden="1" customHeight="1" x14ac:dyDescent="0.3">
      <c r="A344" s="103"/>
      <c r="E344" s="164"/>
      <c r="F344" s="164"/>
      <c r="G344" s="164"/>
      <c r="H344" s="164"/>
      <c r="I344" s="451"/>
      <c r="J344" s="451"/>
      <c r="L344" s="165"/>
    </row>
    <row r="345" spans="1:19" ht="14.9" hidden="1" customHeight="1" x14ac:dyDescent="0.3">
      <c r="A345" s="103"/>
      <c r="D345" s="51"/>
      <c r="E345" s="51"/>
      <c r="F345" s="51"/>
      <c r="G345" s="51"/>
      <c r="H345" s="51"/>
      <c r="J345" s="51"/>
    </row>
    <row r="346" spans="1:19" ht="14.9" hidden="1" customHeight="1" x14ac:dyDescent="0.3">
      <c r="A346" s="103"/>
      <c r="E346" s="365"/>
      <c r="F346" s="365"/>
      <c r="G346" s="51"/>
      <c r="H346" s="107"/>
      <c r="I346" s="107"/>
      <c r="J346" s="107"/>
      <c r="K346" s="107"/>
      <c r="L346" s="107"/>
      <c r="M346" s="107"/>
      <c r="N346" s="107"/>
      <c r="O346" s="107"/>
      <c r="P346" s="107"/>
      <c r="Q346" s="107"/>
      <c r="R346" s="107"/>
      <c r="S346" s="107"/>
    </row>
    <row r="347" spans="1:19" ht="14.9" hidden="1" customHeight="1" x14ac:dyDescent="0.3">
      <c r="A347" s="103"/>
      <c r="C347" s="450"/>
      <c r="D347" s="450"/>
      <c r="E347" s="442"/>
      <c r="F347" s="442"/>
      <c r="G347" s="442"/>
      <c r="H347" s="108"/>
      <c r="I347" s="108"/>
      <c r="J347" s="108"/>
      <c r="K347" s="108"/>
      <c r="L347" s="108"/>
      <c r="M347" s="108"/>
      <c r="N347" s="108"/>
      <c r="O347" s="108"/>
      <c r="P347" s="108"/>
      <c r="Q347" s="108"/>
      <c r="R347" s="108"/>
      <c r="S347" s="108"/>
    </row>
    <row r="348" spans="1:19" ht="14.9" hidden="1" customHeight="1" x14ac:dyDescent="0.3">
      <c r="A348" s="103"/>
      <c r="C348" s="450"/>
      <c r="D348" s="450"/>
      <c r="E348" s="442"/>
      <c r="F348" s="442"/>
      <c r="G348" s="442"/>
      <c r="H348" s="108"/>
      <c r="I348" s="108"/>
      <c r="J348" s="108"/>
      <c r="K348" s="108"/>
      <c r="L348" s="108"/>
      <c r="M348" s="108"/>
      <c r="N348" s="108"/>
      <c r="O348" s="108"/>
      <c r="P348" s="108"/>
      <c r="Q348" s="108"/>
      <c r="R348" s="108"/>
      <c r="S348" s="108"/>
    </row>
    <row r="349" spans="1:19" ht="14.9" hidden="1" customHeight="1" x14ac:dyDescent="0.3">
      <c r="A349" s="103"/>
      <c r="C349" s="51"/>
      <c r="D349" s="51"/>
      <c r="E349" s="51"/>
      <c r="F349" s="51"/>
      <c r="G349" s="51"/>
      <c r="H349" s="51"/>
      <c r="I349" s="51"/>
      <c r="J349" s="51"/>
    </row>
    <row r="350" spans="1:19" ht="14.9" hidden="1" customHeight="1" x14ac:dyDescent="0.3">
      <c r="A350" s="103"/>
      <c r="C350" s="448"/>
      <c r="D350" s="448"/>
      <c r="E350" s="449"/>
      <c r="F350" s="449"/>
      <c r="G350" s="449"/>
      <c r="H350" s="51"/>
      <c r="I350" s="51"/>
      <c r="J350" s="51"/>
    </row>
    <row r="351" spans="1:19" ht="14.9" hidden="1" customHeight="1" x14ac:dyDescent="0.3">
      <c r="A351" s="103"/>
      <c r="C351" s="448"/>
      <c r="D351" s="448"/>
      <c r="E351" s="449"/>
      <c r="F351" s="449"/>
      <c r="G351" s="449"/>
      <c r="H351" s="51"/>
      <c r="I351" s="51"/>
      <c r="J351" s="51"/>
    </row>
    <row r="352" spans="1:19" ht="14.9" hidden="1" customHeight="1" x14ac:dyDescent="0.3">
      <c r="A352" s="103"/>
      <c r="C352" s="83"/>
      <c r="D352" s="51"/>
      <c r="E352" s="51"/>
      <c r="F352" s="51"/>
      <c r="G352" s="51"/>
      <c r="H352" s="51"/>
      <c r="I352" s="51"/>
      <c r="J352" s="51"/>
      <c r="K352" s="83"/>
    </row>
    <row r="353" spans="1:11" ht="14.9" hidden="1" customHeight="1" x14ac:dyDescent="0.3">
      <c r="A353" s="103"/>
      <c r="C353" s="51"/>
      <c r="D353" s="51"/>
      <c r="E353" s="51"/>
      <c r="F353" s="51"/>
      <c r="G353" s="51"/>
      <c r="H353" s="51"/>
      <c r="I353" s="51"/>
      <c r="J353" s="51"/>
    </row>
    <row r="354" spans="1:11" ht="14.9" hidden="1" customHeight="1" x14ac:dyDescent="0.3">
      <c r="A354" s="103"/>
      <c r="C354" s="51"/>
      <c r="D354" s="51"/>
      <c r="E354" s="51"/>
      <c r="F354" s="51"/>
      <c r="G354" s="51"/>
      <c r="H354" s="51"/>
      <c r="I354" s="51"/>
      <c r="J354" s="51"/>
    </row>
    <row r="355" spans="1:11" ht="14.9" hidden="1" customHeight="1" x14ac:dyDescent="0.3">
      <c r="A355" s="103"/>
      <c r="C355" s="51"/>
      <c r="D355" s="51"/>
      <c r="E355" s="51"/>
      <c r="F355" s="51"/>
      <c r="G355" s="51"/>
      <c r="H355" s="51"/>
      <c r="I355" s="51"/>
      <c r="J355" s="51"/>
    </row>
    <row r="356" spans="1:11" ht="14.9" hidden="1" customHeight="1" x14ac:dyDescent="0.3">
      <c r="A356" s="103"/>
      <c r="C356" s="51"/>
      <c r="D356" s="51"/>
      <c r="E356" s="51"/>
      <c r="F356" s="51"/>
      <c r="G356" s="51"/>
      <c r="H356" s="51"/>
      <c r="I356" s="51"/>
      <c r="J356" s="51"/>
    </row>
    <row r="357" spans="1:11" ht="14.9" hidden="1" customHeight="1" x14ac:dyDescent="0.3">
      <c r="A357" s="103"/>
      <c r="F357" s="51"/>
      <c r="G357" s="51"/>
      <c r="H357" s="51"/>
      <c r="I357" s="51"/>
      <c r="J357" s="51"/>
    </row>
    <row r="358" spans="1:11" ht="14.9" hidden="1" customHeight="1" x14ac:dyDescent="0.3">
      <c r="A358" s="103"/>
      <c r="C358" s="51"/>
      <c r="D358" s="51"/>
      <c r="E358" s="51"/>
      <c r="F358" s="51"/>
      <c r="G358" s="51"/>
      <c r="H358" s="51"/>
      <c r="I358" s="51"/>
      <c r="J358" s="51"/>
    </row>
    <row r="359" spans="1:11" ht="14.9" hidden="1" customHeight="1" x14ac:dyDescent="0.3">
      <c r="A359" s="103"/>
      <c r="C359" s="51"/>
      <c r="D359" s="51"/>
      <c r="E359" s="51"/>
      <c r="F359" s="51"/>
      <c r="G359" s="51"/>
      <c r="H359" s="51"/>
      <c r="I359" s="51"/>
      <c r="J359" s="51"/>
    </row>
    <row r="360" spans="1:11" ht="14.9" hidden="1" customHeight="1" x14ac:dyDescent="0.3">
      <c r="A360" s="103"/>
      <c r="C360" s="51"/>
      <c r="D360" s="51"/>
      <c r="E360" s="51"/>
      <c r="F360" s="51"/>
      <c r="G360" s="51"/>
      <c r="H360" s="51"/>
      <c r="I360" s="51"/>
      <c r="J360" s="51"/>
    </row>
    <row r="361" spans="1:11" ht="14.9" hidden="1" customHeight="1" x14ac:dyDescent="0.3">
      <c r="A361" s="103"/>
      <c r="D361" s="82"/>
      <c r="E361" s="82"/>
      <c r="F361" s="82"/>
      <c r="G361" s="82"/>
      <c r="H361" s="82"/>
      <c r="I361" s="82"/>
      <c r="J361" s="82"/>
    </row>
    <row r="362" spans="1:11" ht="14.9" hidden="1" customHeight="1" x14ac:dyDescent="0.3">
      <c r="A362" s="103"/>
      <c r="D362" s="51"/>
      <c r="E362" s="51"/>
      <c r="F362" s="51"/>
      <c r="G362" s="51"/>
      <c r="H362" s="51"/>
      <c r="I362" s="51"/>
      <c r="J362" s="51"/>
      <c r="K362" s="69"/>
    </row>
    <row r="363" spans="1:11" ht="14.9" hidden="1" customHeight="1" x14ac:dyDescent="0.3">
      <c r="A363" s="103"/>
      <c r="C363" s="51"/>
      <c r="D363" s="51"/>
      <c r="E363" s="51"/>
      <c r="F363" s="51"/>
      <c r="G363" s="51"/>
      <c r="H363" s="51"/>
      <c r="I363" s="51"/>
      <c r="J363" s="51"/>
    </row>
    <row r="364" spans="1:11" ht="14.9" hidden="1" customHeight="1" x14ac:dyDescent="0.3">
      <c r="A364" s="103"/>
      <c r="C364" s="51"/>
      <c r="D364" s="51"/>
      <c r="E364" s="51"/>
      <c r="F364" s="51"/>
      <c r="G364" s="51"/>
      <c r="H364" s="51"/>
      <c r="I364" s="51"/>
      <c r="J364" s="51"/>
    </row>
    <row r="365" spans="1:11" ht="14.9" hidden="1" customHeight="1" x14ac:dyDescent="0.3">
      <c r="A365" s="103"/>
      <c r="C365" s="51"/>
      <c r="D365" s="51"/>
      <c r="E365" s="51"/>
      <c r="F365" s="51"/>
      <c r="G365" s="51"/>
      <c r="H365" s="51"/>
      <c r="I365" s="51"/>
      <c r="J365" s="51"/>
    </row>
    <row r="366" spans="1:11" ht="14.9" hidden="1" customHeight="1" x14ac:dyDescent="0.3">
      <c r="A366" s="103"/>
      <c r="C366" s="51"/>
      <c r="D366" s="51"/>
      <c r="E366" s="51"/>
      <c r="F366" s="51"/>
      <c r="G366" s="51"/>
      <c r="H366" s="51"/>
      <c r="I366" s="51"/>
      <c r="J366" s="51"/>
    </row>
    <row r="367" spans="1:11" ht="14.9" hidden="1" customHeight="1" x14ac:dyDescent="0.3">
      <c r="A367" s="103"/>
      <c r="C367" s="51"/>
      <c r="D367" s="51"/>
      <c r="E367" s="51"/>
      <c r="F367" s="51"/>
      <c r="G367" s="51"/>
      <c r="H367" s="51"/>
      <c r="I367" s="51"/>
      <c r="J367" s="51"/>
    </row>
    <row r="368" spans="1:11" ht="14.9" hidden="1" customHeight="1" x14ac:dyDescent="0.3">
      <c r="A368" s="103"/>
      <c r="C368" s="51"/>
      <c r="D368" s="51"/>
      <c r="E368" s="51"/>
      <c r="F368" s="51"/>
      <c r="G368" s="51"/>
      <c r="H368" s="51"/>
      <c r="I368" s="51"/>
      <c r="J368" s="51"/>
    </row>
    <row r="369" spans="1:10" ht="14.9" hidden="1" customHeight="1" x14ac:dyDescent="0.3">
      <c r="A369" s="103"/>
      <c r="C369" s="51"/>
      <c r="D369" s="51"/>
      <c r="E369" s="51"/>
      <c r="F369" s="51"/>
      <c r="G369" s="51"/>
      <c r="H369" s="51"/>
      <c r="I369" s="51"/>
      <c r="J369" s="51"/>
    </row>
    <row r="370" spans="1:10" ht="14.9" hidden="1" customHeight="1" x14ac:dyDescent="0.3">
      <c r="A370" s="103"/>
      <c r="C370" s="51"/>
      <c r="D370" s="51"/>
      <c r="E370" s="51"/>
      <c r="F370" s="51"/>
      <c r="G370" s="51"/>
      <c r="H370" s="51"/>
      <c r="I370" s="51"/>
      <c r="J370" s="51"/>
    </row>
    <row r="371" spans="1:10" ht="14.9" hidden="1" customHeight="1" x14ac:dyDescent="0.3">
      <c r="A371" s="103"/>
      <c r="C371" s="51"/>
      <c r="D371" s="51"/>
      <c r="E371" s="51"/>
      <c r="F371" s="51"/>
      <c r="G371" s="51"/>
      <c r="H371" s="51"/>
      <c r="I371" s="51"/>
      <c r="J371" s="51"/>
    </row>
    <row r="372" spans="1:10" ht="14.9" hidden="1" customHeight="1" x14ac:dyDescent="0.3">
      <c r="A372" s="103"/>
      <c r="C372" s="51"/>
      <c r="D372" s="51"/>
      <c r="E372" s="51"/>
      <c r="F372" s="51"/>
      <c r="G372" s="51"/>
      <c r="H372" s="51"/>
      <c r="I372" s="51"/>
      <c r="J372" s="51"/>
    </row>
    <row r="373" spans="1:10" ht="14.9" hidden="1" customHeight="1" x14ac:dyDescent="0.3">
      <c r="A373" s="103"/>
    </row>
    <row r="374" spans="1:10" ht="14.9" hidden="1" customHeight="1" x14ac:dyDescent="0.3">
      <c r="A374" s="103"/>
    </row>
    <row r="375" spans="1:10" ht="14.9" hidden="1" customHeight="1" x14ac:dyDescent="0.3">
      <c r="A375" s="103"/>
    </row>
    <row r="376" spans="1:10" ht="14.9" hidden="1" customHeight="1" x14ac:dyDescent="0.3">
      <c r="A376" s="103"/>
    </row>
    <row r="377" spans="1:10" ht="14.9" hidden="1" customHeight="1" x14ac:dyDescent="0.3">
      <c r="A377" s="103"/>
    </row>
    <row r="378" spans="1:10" ht="14.9" hidden="1" customHeight="1" x14ac:dyDescent="0.3">
      <c r="A378" s="103"/>
    </row>
    <row r="379" spans="1:10" ht="14.9" hidden="1" customHeight="1" x14ac:dyDescent="0.3">
      <c r="A379" s="103"/>
    </row>
    <row r="380" spans="1:10" ht="14.9" hidden="1" customHeight="1" x14ac:dyDescent="0.3">
      <c r="A380" s="103"/>
    </row>
    <row r="381" spans="1:10" ht="14.9" hidden="1" customHeight="1" x14ac:dyDescent="0.3">
      <c r="A381" s="103"/>
    </row>
    <row r="382" spans="1:10" ht="14.9" hidden="1" customHeight="1" x14ac:dyDescent="0.3">
      <c r="A382" s="103"/>
    </row>
    <row r="383" spans="1:10" ht="14.9" hidden="1" customHeight="1" x14ac:dyDescent="0.3">
      <c r="A383" s="103"/>
    </row>
    <row r="384" spans="1:10" ht="14.9" hidden="1" customHeight="1" x14ac:dyDescent="0.3">
      <c r="A384" s="103"/>
    </row>
    <row r="385" spans="1:3" ht="14.9" hidden="1" customHeight="1" x14ac:dyDescent="0.3">
      <c r="A385" s="103"/>
    </row>
    <row r="386" spans="1:3" ht="14.9" hidden="1" customHeight="1" x14ac:dyDescent="0.3">
      <c r="A386" s="103"/>
    </row>
    <row r="387" spans="1:3" ht="14.9" hidden="1" customHeight="1" x14ac:dyDescent="0.3">
      <c r="A387" s="103"/>
    </row>
    <row r="388" spans="1:3" ht="14.9" hidden="1" customHeight="1" x14ac:dyDescent="0.3">
      <c r="A388" s="103"/>
    </row>
    <row r="389" spans="1:3" ht="14.9" hidden="1" customHeight="1" x14ac:dyDescent="0.3">
      <c r="A389" s="103"/>
    </row>
    <row r="390" spans="1:3" ht="14.9" hidden="1" customHeight="1" x14ac:dyDescent="0.3">
      <c r="A390" s="103"/>
    </row>
    <row r="391" spans="1:3" ht="14.9" hidden="1" customHeight="1" x14ac:dyDescent="0.3">
      <c r="A391" s="103"/>
    </row>
    <row r="392" spans="1:3" ht="14.9" hidden="1" customHeight="1" x14ac:dyDescent="0.3">
      <c r="A392" s="103"/>
      <c r="C392" s="83"/>
    </row>
    <row r="393" spans="1:3" ht="14.9" hidden="1" customHeight="1" x14ac:dyDescent="0.3">
      <c r="A393" s="103"/>
    </row>
    <row r="394" spans="1:3" ht="14.9" hidden="1" customHeight="1" x14ac:dyDescent="0.3">
      <c r="A394" s="103"/>
    </row>
    <row r="395" spans="1:3" ht="14.9" hidden="1" customHeight="1" x14ac:dyDescent="0.3">
      <c r="A395" s="103"/>
    </row>
    <row r="396" spans="1:3" ht="14.9" hidden="1" customHeight="1" x14ac:dyDescent="0.3">
      <c r="A396" s="103"/>
    </row>
    <row r="397" spans="1:3" ht="14.9" hidden="1" customHeight="1" x14ac:dyDescent="0.3">
      <c r="A397" s="103"/>
    </row>
    <row r="398" spans="1:3" ht="14.9" hidden="1" customHeight="1" x14ac:dyDescent="0.3">
      <c r="A398" s="103"/>
    </row>
    <row r="399" spans="1:3" ht="14.9" hidden="1" customHeight="1" x14ac:dyDescent="0.3">
      <c r="A399" s="103"/>
    </row>
    <row r="400" spans="1:3" ht="14.9" hidden="1" customHeight="1" x14ac:dyDescent="0.3">
      <c r="A400" s="103"/>
    </row>
    <row r="401" spans="1:19" ht="14.9" hidden="1" customHeight="1" x14ac:dyDescent="0.3">
      <c r="A401" s="103"/>
    </row>
    <row r="402" spans="1:19" ht="14.9" hidden="1" customHeight="1" x14ac:dyDescent="0.3">
      <c r="A402" s="103"/>
    </row>
    <row r="403" spans="1:19" ht="14.9" hidden="1" customHeight="1" x14ac:dyDescent="0.3">
      <c r="A403" s="103"/>
    </row>
    <row r="404" spans="1:19" ht="14.9" hidden="1" customHeight="1" x14ac:dyDescent="0.3">
      <c r="A404" s="103"/>
    </row>
    <row r="405" spans="1:19" ht="14.9" hidden="1" customHeight="1" x14ac:dyDescent="0.3">
      <c r="A405" s="103"/>
    </row>
    <row r="406" spans="1:19" ht="14.9" hidden="1" customHeight="1" x14ac:dyDescent="0.3">
      <c r="A406" s="103"/>
    </row>
    <row r="407" spans="1:19" ht="14.9" hidden="1" customHeight="1" x14ac:dyDescent="0.3">
      <c r="A407" s="103"/>
    </row>
    <row r="408" spans="1:19" ht="14.9" hidden="1" customHeight="1" x14ac:dyDescent="0.3">
      <c r="A408" s="103"/>
      <c r="D408" s="51"/>
      <c r="E408" s="51"/>
      <c r="F408" s="51"/>
      <c r="G408" s="51"/>
      <c r="H408" s="51"/>
      <c r="J408" s="51"/>
    </row>
    <row r="409" spans="1:19" ht="14.9" hidden="1" customHeight="1" x14ac:dyDescent="0.3">
      <c r="A409" s="103"/>
      <c r="E409" s="365"/>
      <c r="F409" s="365"/>
      <c r="G409" s="51"/>
      <c r="H409" s="107"/>
      <c r="I409" s="107"/>
      <c r="J409" s="107"/>
      <c r="K409" s="107"/>
      <c r="L409" s="107"/>
      <c r="M409" s="107"/>
      <c r="N409" s="107"/>
      <c r="O409" s="107"/>
      <c r="P409" s="107"/>
      <c r="Q409" s="107"/>
      <c r="R409" s="107"/>
      <c r="S409" s="107"/>
    </row>
    <row r="410" spans="1:19" ht="14.9" hidden="1" customHeight="1" x14ac:dyDescent="0.3">
      <c r="A410" s="103"/>
      <c r="C410" s="450"/>
      <c r="D410" s="450"/>
      <c r="E410" s="442"/>
      <c r="F410" s="442"/>
      <c r="G410" s="442"/>
      <c r="H410" s="108"/>
      <c r="I410" s="108"/>
      <c r="J410" s="108"/>
      <c r="K410" s="108"/>
      <c r="L410" s="108"/>
      <c r="M410" s="108"/>
      <c r="N410" s="108"/>
      <c r="O410" s="108"/>
      <c r="P410" s="108"/>
      <c r="Q410" s="108"/>
      <c r="R410" s="108"/>
      <c r="S410" s="108"/>
    </row>
    <row r="411" spans="1:19" ht="14.9" hidden="1" customHeight="1" x14ac:dyDescent="0.3">
      <c r="A411" s="103"/>
      <c r="C411" s="450"/>
      <c r="D411" s="450"/>
      <c r="E411" s="442"/>
      <c r="F411" s="442"/>
      <c r="G411" s="442"/>
      <c r="H411" s="108"/>
      <c r="I411" s="108"/>
      <c r="J411" s="108"/>
      <c r="K411" s="108"/>
      <c r="L411" s="108"/>
      <c r="M411" s="108"/>
      <c r="N411" s="108"/>
      <c r="O411" s="108"/>
      <c r="P411" s="108"/>
      <c r="Q411" s="108"/>
      <c r="R411" s="108"/>
      <c r="S411" s="108"/>
    </row>
    <row r="412" spans="1:19" ht="14.9" hidden="1" customHeight="1" x14ac:dyDescent="0.3">
      <c r="A412" s="103"/>
      <c r="C412" s="51"/>
      <c r="D412" s="51"/>
      <c r="E412" s="51"/>
      <c r="F412" s="51"/>
      <c r="G412" s="51"/>
      <c r="H412" s="51"/>
      <c r="I412" s="51"/>
      <c r="J412" s="51"/>
    </row>
    <row r="413" spans="1:19" ht="14.9" hidden="1" customHeight="1" x14ac:dyDescent="0.3">
      <c r="A413" s="103"/>
      <c r="C413" s="448"/>
      <c r="D413" s="448"/>
      <c r="E413" s="449"/>
      <c r="F413" s="449"/>
      <c r="G413" s="449"/>
      <c r="H413" s="51"/>
      <c r="I413" s="51"/>
      <c r="J413" s="51"/>
    </row>
    <row r="414" spans="1:19" ht="14.9" hidden="1" customHeight="1" x14ac:dyDescent="0.3">
      <c r="A414" s="103"/>
      <c r="C414" s="448"/>
      <c r="D414" s="448"/>
      <c r="E414" s="449"/>
      <c r="F414" s="449"/>
      <c r="G414" s="449"/>
      <c r="H414" s="51"/>
      <c r="I414" s="51"/>
      <c r="J414" s="51"/>
    </row>
    <row r="415" spans="1:19" ht="14.9" hidden="1" customHeight="1" x14ac:dyDescent="0.3">
      <c r="A415" s="103"/>
      <c r="C415" s="83"/>
      <c r="D415" s="51"/>
      <c r="E415" s="51"/>
      <c r="F415" s="51"/>
      <c r="G415" s="51"/>
      <c r="H415" s="51"/>
      <c r="I415" s="51"/>
      <c r="J415" s="51"/>
      <c r="K415" s="83"/>
    </row>
    <row r="416" spans="1:19" ht="14.9" hidden="1" customHeight="1" x14ac:dyDescent="0.3">
      <c r="A416" s="103"/>
      <c r="C416" s="51"/>
      <c r="D416" s="51"/>
      <c r="E416" s="51"/>
      <c r="F416" s="51"/>
      <c r="G416" s="51"/>
      <c r="H416" s="51"/>
      <c r="I416" s="51"/>
      <c r="J416" s="51"/>
    </row>
    <row r="417" spans="1:14" ht="14.9" hidden="1" customHeight="1" x14ac:dyDescent="0.3">
      <c r="A417" s="103"/>
      <c r="C417" s="51"/>
      <c r="D417" s="51"/>
      <c r="E417" s="51"/>
      <c r="F417" s="51"/>
      <c r="G417" s="51"/>
      <c r="H417" s="51"/>
      <c r="I417" s="51"/>
      <c r="J417" s="51"/>
    </row>
    <row r="418" spans="1:14" ht="14.9" hidden="1" customHeight="1" x14ac:dyDescent="0.3">
      <c r="A418" s="103"/>
      <c r="C418" s="51"/>
      <c r="D418" s="51"/>
      <c r="E418" s="51"/>
      <c r="F418" s="51"/>
      <c r="G418" s="51"/>
      <c r="H418" s="51"/>
      <c r="I418" s="51"/>
      <c r="J418" s="51"/>
    </row>
    <row r="419" spans="1:14" ht="14.9" hidden="1" customHeight="1" x14ac:dyDescent="0.3">
      <c r="A419" s="103"/>
      <c r="C419" s="51"/>
      <c r="D419" s="51"/>
      <c r="E419" s="51"/>
      <c r="F419" s="51"/>
      <c r="G419" s="51"/>
      <c r="H419" s="51"/>
      <c r="I419" s="51"/>
      <c r="J419" s="51"/>
    </row>
    <row r="420" spans="1:14" ht="14.9" hidden="1" customHeight="1" x14ac:dyDescent="0.4">
      <c r="A420" s="103"/>
      <c r="C420" s="207"/>
    </row>
    <row r="421" spans="1:14" ht="14.9" hidden="1" customHeight="1" x14ac:dyDescent="0.3">
      <c r="A421" s="103"/>
    </row>
    <row r="422" spans="1:14" ht="14.9" hidden="1" customHeight="1" x14ac:dyDescent="0.5">
      <c r="A422" s="103"/>
      <c r="C422" s="444"/>
      <c r="D422" s="444"/>
      <c r="I422" s="162"/>
      <c r="J422" s="162"/>
    </row>
    <row r="423" spans="1:14" ht="14.9" hidden="1" customHeight="1" x14ac:dyDescent="0.5">
      <c r="A423" s="103"/>
      <c r="C423" s="444"/>
      <c r="D423" s="444"/>
      <c r="F423" s="162"/>
      <c r="G423" s="163"/>
      <c r="H423" s="162"/>
      <c r="I423" s="162"/>
      <c r="J423" s="162"/>
      <c r="L423" s="162"/>
      <c r="M423" s="163"/>
      <c r="N423" s="162"/>
    </row>
    <row r="424" spans="1:14" ht="14.9" hidden="1" customHeight="1" x14ac:dyDescent="0.3">
      <c r="A424" s="103"/>
      <c r="E424" s="164"/>
      <c r="F424" s="164"/>
      <c r="G424" s="164"/>
      <c r="H424" s="164"/>
      <c r="I424" s="451"/>
      <c r="J424" s="451"/>
      <c r="L424" s="165"/>
    </row>
    <row r="425" spans="1:14" ht="14.9" hidden="1" customHeight="1" x14ac:dyDescent="0.3">
      <c r="A425" s="103"/>
      <c r="D425" s="51"/>
      <c r="E425" s="51"/>
      <c r="F425" s="51"/>
      <c r="G425" s="51"/>
      <c r="H425" s="51"/>
      <c r="I425" s="51"/>
      <c r="J425" s="51"/>
    </row>
    <row r="426" spans="1:14" ht="14.9" hidden="1" customHeight="1" x14ac:dyDescent="0.3">
      <c r="A426" s="103"/>
      <c r="C426" s="51"/>
      <c r="D426" s="51"/>
      <c r="E426" s="51"/>
      <c r="F426" s="51"/>
      <c r="G426" s="51"/>
      <c r="H426" s="51"/>
      <c r="I426" s="51"/>
      <c r="J426" s="51"/>
    </row>
    <row r="427" spans="1:14" ht="14.9" hidden="1" customHeight="1" x14ac:dyDescent="0.3">
      <c r="A427" s="103"/>
    </row>
    <row r="428" spans="1:14" ht="14.9" hidden="1" customHeight="1" x14ac:dyDescent="0.3">
      <c r="A428" s="103"/>
    </row>
    <row r="429" spans="1:14" ht="14.9" hidden="1" customHeight="1" x14ac:dyDescent="0.3">
      <c r="A429" s="103"/>
    </row>
    <row r="430" spans="1:14" ht="14.9" hidden="1" customHeight="1" x14ac:dyDescent="0.3">
      <c r="A430" s="103"/>
    </row>
    <row r="431" spans="1:14" ht="14.9" hidden="1" customHeight="1" x14ac:dyDescent="0.3">
      <c r="A431" s="103"/>
    </row>
    <row r="432" spans="1:14" ht="14.9" hidden="1" customHeight="1" x14ac:dyDescent="0.3">
      <c r="A432" s="103"/>
    </row>
    <row r="433" spans="1:1" ht="14.9" hidden="1" customHeight="1" x14ac:dyDescent="0.3">
      <c r="A433" s="103"/>
    </row>
    <row r="434" spans="1:1" ht="14.9" hidden="1" customHeight="1" x14ac:dyDescent="0.3">
      <c r="A434" s="103"/>
    </row>
    <row r="435" spans="1:1" ht="14.9" hidden="1" customHeight="1" x14ac:dyDescent="0.3">
      <c r="A435" s="103"/>
    </row>
    <row r="436" spans="1:1" ht="14.9" hidden="1" customHeight="1" x14ac:dyDescent="0.3">
      <c r="A436" s="103"/>
    </row>
    <row r="437" spans="1:1" ht="14.9" hidden="1" customHeight="1" x14ac:dyDescent="0.3">
      <c r="A437" s="103"/>
    </row>
    <row r="438" spans="1:1" ht="14.9" hidden="1" customHeight="1" x14ac:dyDescent="0.3">
      <c r="A438" s="103"/>
    </row>
    <row r="439" spans="1:1" ht="14.9" hidden="1" customHeight="1" x14ac:dyDescent="0.3">
      <c r="A439" s="103"/>
    </row>
    <row r="440" spans="1:1" ht="14.9" hidden="1" customHeight="1" x14ac:dyDescent="0.3">
      <c r="A440" s="103"/>
    </row>
    <row r="441" spans="1:1" ht="14.9" hidden="1" customHeight="1" x14ac:dyDescent="0.3">
      <c r="A441" s="103"/>
    </row>
    <row r="442" spans="1:1" ht="14.9" hidden="1" customHeight="1" x14ac:dyDescent="0.3">
      <c r="A442" s="103"/>
    </row>
    <row r="443" spans="1:1" ht="14.9" hidden="1" customHeight="1" x14ac:dyDescent="0.3">
      <c r="A443" s="103"/>
    </row>
  </sheetData>
  <mergeCells count="69">
    <mergeCell ref="C410:D410"/>
    <mergeCell ref="E410:G410"/>
    <mergeCell ref="C422:D423"/>
    <mergeCell ref="I424:J424"/>
    <mergeCell ref="C411:D411"/>
    <mergeCell ref="E411:G411"/>
    <mergeCell ref="C413:D414"/>
    <mergeCell ref="E413:G413"/>
    <mergeCell ref="E414:G414"/>
    <mergeCell ref="C347:D347"/>
    <mergeCell ref="E347:G347"/>
    <mergeCell ref="C348:D348"/>
    <mergeCell ref="E348:G348"/>
    <mergeCell ref="C350:D351"/>
    <mergeCell ref="E350:G350"/>
    <mergeCell ref="E351:G351"/>
    <mergeCell ref="C287:D288"/>
    <mergeCell ref="E287:G287"/>
    <mergeCell ref="E288:G288"/>
    <mergeCell ref="C342:D343"/>
    <mergeCell ref="I344:J344"/>
    <mergeCell ref="C284:D284"/>
    <mergeCell ref="E284:G284"/>
    <mergeCell ref="C229:E229"/>
    <mergeCell ref="C233:E233"/>
    <mergeCell ref="C285:D285"/>
    <mergeCell ref="E285:G285"/>
    <mergeCell ref="C224:D225"/>
    <mergeCell ref="E224:G224"/>
    <mergeCell ref="E225:G225"/>
    <mergeCell ref="C3:F3"/>
    <mergeCell ref="C216:D217"/>
    <mergeCell ref="C221:D221"/>
    <mergeCell ref="E221:G221"/>
    <mergeCell ref="C222:D222"/>
    <mergeCell ref="E222:G222"/>
    <mergeCell ref="C20:D22"/>
    <mergeCell ref="E20:G20"/>
    <mergeCell ref="E22:G22"/>
    <mergeCell ref="H155:J155"/>
    <mergeCell ref="H159:J159"/>
    <mergeCell ref="C57:D57"/>
    <mergeCell ref="C58:D58"/>
    <mergeCell ref="C59:D59"/>
    <mergeCell ref="C142:C144"/>
    <mergeCell ref="H151:J151"/>
    <mergeCell ref="C62:D62"/>
    <mergeCell ref="C69:C71"/>
    <mergeCell ref="C74:C76"/>
    <mergeCell ref="C79:C81"/>
    <mergeCell ref="C84:C86"/>
    <mergeCell ref="C89:C91"/>
    <mergeCell ref="C94:C96"/>
    <mergeCell ref="J43:K44"/>
    <mergeCell ref="M43:N44"/>
    <mergeCell ref="O43:P44"/>
    <mergeCell ref="C132:C134"/>
    <mergeCell ref="C137:C139"/>
    <mergeCell ref="C43:D44"/>
    <mergeCell ref="E43:F44"/>
    <mergeCell ref="H43:I44"/>
    <mergeCell ref="C48:D49"/>
    <mergeCell ref="E48:F49"/>
    <mergeCell ref="H48:I49"/>
    <mergeCell ref="J48:K49"/>
    <mergeCell ref="M48:N49"/>
    <mergeCell ref="O48:P49"/>
    <mergeCell ref="C60:D60"/>
    <mergeCell ref="C61:D61"/>
  </mergeCells>
  <hyperlinks>
    <hyperlink ref="A4" location="'Cover Page'!A1" display="Cover Page" xr:uid="{FA46A7E1-3BEE-4939-893E-39D2C0FFAD3A}"/>
    <hyperlink ref="A5" location="Instructions!A1" display="Instructions" xr:uid="{BEA5E6C8-8B08-45E9-A50A-1F58662FAB5B}"/>
    <hyperlink ref="A6" location="'Costs Option 1'!A1" display="Costs Option 1" xr:uid="{D3989B20-A218-4003-9E5C-BA1D989D752D}"/>
    <hyperlink ref="A7" location="'Costs Option 2'!A1" display="Costs Option 2" xr:uid="{03703305-32C7-46B9-93A9-73EB900F362A}"/>
    <hyperlink ref="A12" location="'Benefits Option 1'!A1" display="Benefits Option 1" xr:uid="{4A76C1E9-DE22-4AEE-A374-7014CBB1535D}"/>
    <hyperlink ref="A13" location="'Benefits Option 2'!A1" display="Benefits Option 2" xr:uid="{B121B347-9195-4C02-9848-F57D3350C717}"/>
    <hyperlink ref="A19" location="'Benefits Dashboard'!A1" display="Benefits Dashboard" xr:uid="{3F2A322B-F477-432B-BF22-3DF7DE23ACFD}"/>
    <hyperlink ref="A22" location="Assumptions!A1" display="Assumptions" xr:uid="{608A295B-5BD5-4F47-8DFE-1294592D345A}"/>
    <hyperlink ref="A18" location="'Costs Dashboard'!A1" display="Cost Dashboard" xr:uid="{1578764C-BC37-4CB2-8F74-20D2472B9DC3}"/>
    <hyperlink ref="A20" location="'Cost Benefit Analysis'!A1" display="XX" xr:uid="{037E2794-E843-46AE-B71C-069D1860B790}"/>
    <hyperlink ref="A8" location="'Costs Option 3'!A1" display="Costs Option 3" xr:uid="{FE46DB74-5765-40AC-A650-A81323E219A2}"/>
    <hyperlink ref="A14" location="'Benefits Option 3'!A1" display="Benefits Option 3" xr:uid="{AD753559-798A-45D9-AD73-BAF5D3501823}"/>
    <hyperlink ref="A9" location="'Costs Option 4'!A1" display="Costs Option 4" xr:uid="{7F049C82-B6D2-4875-8E56-12EEDC7C60C4}"/>
    <hyperlink ref="A10" location="'Costs Option 5'!A1" display="Costs Option 5" xr:uid="{FCF20320-A99E-460E-BCAA-BF63CE973015}"/>
    <hyperlink ref="A11" location="'Costs Option 6'!A1" display="Costs Option 6" xr:uid="{D70ED224-4FC0-4E7A-8211-55B2CBC063E6}"/>
    <hyperlink ref="A15" location="'Benefits Option 4'!A1" display="Benefits Option 4" xr:uid="{0108D1CA-31EA-47EF-9C90-2AE149C2AC5C}"/>
    <hyperlink ref="A16" location="'Benefits Option 5'!A1" display="Benefits Option 5" xr:uid="{128528E4-3962-48D5-8A73-F7FA1F848565}"/>
    <hyperlink ref="A17" location="'Benefits Option 6'!A1" display="Benefits Option 6" xr:uid="{AED0C840-C11E-441E-A284-2C6D861C0ABE}"/>
    <hyperlink ref="A21" location="Definitions!A1" display="Definitions" xr:uid="{1C95B41B-8D08-4B26-A4E7-965B589E94EF}"/>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5DBCE-EE99-4D31-9E2F-EEC0C904E19C}">
  <sheetPr>
    <tabColor rgb="FF628F8E"/>
  </sheetPr>
  <dimension ref="A1:AU52"/>
  <sheetViews>
    <sheetView zoomScaleNormal="100" workbookViewId="0">
      <selection activeCell="F21" sqref="F21"/>
    </sheetView>
  </sheetViews>
  <sheetFormatPr defaultColWidth="0" defaultRowHeight="14" zeroHeight="1" x14ac:dyDescent="0.3"/>
  <cols>
    <col min="1" max="1" width="30.453125" style="69" customWidth="1"/>
    <col min="2" max="2" width="2.453125" style="63" customWidth="1"/>
    <col min="3" max="3" width="19.81640625" style="69" customWidth="1"/>
    <col min="4" max="4" width="16.54296875" style="69" customWidth="1"/>
    <col min="5" max="5" width="11.1796875" style="69" customWidth="1"/>
    <col min="6" max="6" width="20.1796875" style="69" customWidth="1"/>
    <col min="7" max="10" width="11.1796875" style="69" customWidth="1"/>
    <col min="11" max="11" width="20.453125" style="69" bestFit="1" customWidth="1"/>
    <col min="12" max="15" width="11.1796875" style="69" customWidth="1"/>
    <col min="16" max="18" width="11.1796875" style="68" customWidth="1"/>
    <col min="19" max="20" width="8.453125" style="68" hidden="1" customWidth="1"/>
    <col min="21" max="21" width="14.453125" style="68" hidden="1" customWidth="1"/>
    <col min="22" max="22" width="5" style="68" hidden="1" customWidth="1"/>
    <col min="23" max="26" width="13.453125" style="68" hidden="1" customWidth="1"/>
    <col min="27" max="27" width="6.453125" style="68" hidden="1" customWidth="1"/>
    <col min="28" max="47" width="8.453125" style="69" hidden="1" customWidth="1"/>
    <col min="48" max="16384" width="0" style="69" hidden="1"/>
  </cols>
  <sheetData>
    <row r="1" spans="1:33" s="291" customFormat="1" ht="38.15" customHeight="1" x14ac:dyDescent="0.3">
      <c r="A1" s="299"/>
      <c r="B1" s="299"/>
      <c r="C1" s="296"/>
      <c r="D1" s="296"/>
      <c r="E1" s="296"/>
      <c r="F1" s="297"/>
      <c r="G1" s="298"/>
      <c r="H1" s="298"/>
      <c r="I1" s="298"/>
      <c r="J1" s="298"/>
      <c r="K1" s="298"/>
      <c r="L1" s="298"/>
      <c r="M1" s="298"/>
      <c r="N1" s="298"/>
      <c r="O1" s="298"/>
      <c r="P1" s="298"/>
      <c r="Q1" s="298"/>
      <c r="R1" s="298"/>
      <c r="S1" s="298"/>
      <c r="T1" s="298"/>
      <c r="U1" s="298"/>
      <c r="V1" s="298"/>
      <c r="W1" s="298"/>
      <c r="X1" s="298"/>
      <c r="Y1" s="298"/>
      <c r="Z1" s="298"/>
      <c r="AA1" s="298"/>
    </row>
    <row r="2" spans="1:33" ht="2.25" customHeight="1" x14ac:dyDescent="0.3">
      <c r="A2" s="63"/>
      <c r="C2" s="63"/>
      <c r="D2" s="63"/>
      <c r="E2" s="64"/>
      <c r="F2" s="65"/>
      <c r="G2" s="10"/>
      <c r="H2" s="10"/>
      <c r="I2" s="10"/>
      <c r="J2" s="10"/>
      <c r="K2" s="10"/>
      <c r="L2" s="10"/>
      <c r="M2" s="10"/>
      <c r="N2" s="10"/>
      <c r="O2" s="10"/>
      <c r="P2" s="10"/>
      <c r="Q2" s="10"/>
    </row>
    <row r="3" spans="1:33" ht="23" x14ac:dyDescent="0.3">
      <c r="A3" s="45" t="s">
        <v>0</v>
      </c>
      <c r="C3" s="71" t="s">
        <v>21</v>
      </c>
      <c r="D3" s="71"/>
      <c r="E3" s="71"/>
      <c r="F3" s="219"/>
      <c r="G3" s="219"/>
      <c r="H3" s="219"/>
      <c r="I3" s="219"/>
      <c r="J3" s="219"/>
      <c r="K3" s="219"/>
      <c r="L3" s="219"/>
      <c r="M3" s="219"/>
      <c r="N3" s="219"/>
      <c r="O3" s="219"/>
      <c r="P3" s="219"/>
      <c r="Q3" s="219"/>
    </row>
    <row r="4" spans="1:33" ht="14.25" customHeight="1" x14ac:dyDescent="0.3">
      <c r="A4" s="47" t="s">
        <v>2</v>
      </c>
      <c r="C4" s="265" t="s">
        <v>224</v>
      </c>
      <c r="D4" s="219"/>
      <c r="E4" s="219"/>
      <c r="F4" s="219"/>
      <c r="G4" s="219"/>
      <c r="H4" s="219"/>
      <c r="I4" s="219"/>
      <c r="J4" s="219"/>
      <c r="K4" s="219"/>
      <c r="L4" s="219"/>
      <c r="M4" s="219"/>
      <c r="N4" s="219"/>
      <c r="O4" s="219"/>
      <c r="P4" s="219"/>
      <c r="Q4" s="219"/>
    </row>
    <row r="5" spans="1:33" s="68" customFormat="1" ht="14.25" customHeight="1" x14ac:dyDescent="0.3">
      <c r="A5" s="47" t="s">
        <v>4</v>
      </c>
      <c r="B5" s="63"/>
      <c r="C5" s="267" t="s">
        <v>194</v>
      </c>
      <c r="D5" s="266"/>
      <c r="E5" s="266"/>
      <c r="F5" s="266"/>
      <c r="G5" s="266"/>
      <c r="H5" s="266"/>
      <c r="I5" s="266"/>
      <c r="J5" s="266"/>
      <c r="K5" s="266"/>
      <c r="L5" s="266"/>
      <c r="M5" s="266"/>
      <c r="N5" s="266"/>
      <c r="O5" s="266"/>
      <c r="P5" s="266"/>
      <c r="Q5" s="266"/>
      <c r="R5" s="266"/>
      <c r="S5" s="266"/>
      <c r="T5" s="266"/>
      <c r="U5" s="266"/>
      <c r="V5" s="266"/>
      <c r="AA5" s="38"/>
      <c r="AB5" s="38"/>
      <c r="AC5" s="38"/>
      <c r="AD5" s="38"/>
      <c r="AE5" s="38"/>
      <c r="AF5" s="38"/>
      <c r="AG5" s="38"/>
    </row>
    <row r="6" spans="1:33" s="68" customFormat="1" ht="14.25" customHeight="1" x14ac:dyDescent="0.3">
      <c r="A6" s="47" t="s">
        <v>5</v>
      </c>
      <c r="B6" s="63"/>
      <c r="D6" s="266"/>
      <c r="E6" s="266"/>
      <c r="F6" s="266"/>
      <c r="G6" s="266"/>
      <c r="H6" s="266"/>
      <c r="I6" s="266"/>
      <c r="J6" s="266"/>
      <c r="K6" s="266"/>
      <c r="L6" s="266"/>
      <c r="M6" s="266"/>
      <c r="N6" s="266"/>
      <c r="O6" s="266"/>
      <c r="P6" s="266"/>
      <c r="Q6" s="266"/>
      <c r="R6" s="266"/>
      <c r="S6" s="266"/>
      <c r="T6" s="266"/>
      <c r="U6" s="266"/>
      <c r="V6" s="266"/>
      <c r="AA6" s="51"/>
      <c r="AB6" s="51"/>
      <c r="AC6" s="51"/>
      <c r="AD6" s="51"/>
      <c r="AE6" s="51"/>
      <c r="AF6" s="51"/>
      <c r="AG6" s="51"/>
    </row>
    <row r="7" spans="1:33" ht="20.149999999999999" customHeight="1" x14ac:dyDescent="0.3">
      <c r="A7" s="47" t="s">
        <v>7</v>
      </c>
      <c r="C7" s="81" t="s">
        <v>225</v>
      </c>
      <c r="D7" s="81"/>
      <c r="E7" s="81"/>
      <c r="F7" s="81"/>
      <c r="G7" s="81"/>
      <c r="H7" s="81"/>
      <c r="I7" s="81"/>
      <c r="J7" s="81"/>
      <c r="K7" s="81"/>
      <c r="L7" s="81"/>
      <c r="M7" s="81"/>
      <c r="N7" s="81"/>
      <c r="O7" s="81"/>
      <c r="P7" s="81"/>
      <c r="Q7" s="63"/>
      <c r="R7" s="63"/>
      <c r="S7" s="63"/>
      <c r="T7" s="63"/>
      <c r="U7" s="63"/>
      <c r="V7" s="63"/>
      <c r="W7" s="63"/>
      <c r="X7" s="63"/>
      <c r="Y7" s="63"/>
      <c r="Z7" s="63"/>
    </row>
    <row r="8" spans="1:33" ht="14.25" customHeight="1" x14ac:dyDescent="0.3">
      <c r="A8" s="47" t="s">
        <v>9</v>
      </c>
      <c r="C8" s="68"/>
      <c r="D8" s="68"/>
      <c r="E8" s="68"/>
      <c r="F8" s="68"/>
      <c r="G8" s="68"/>
      <c r="H8" s="68"/>
      <c r="I8" s="68"/>
      <c r="J8" s="68"/>
      <c r="K8" s="68"/>
      <c r="L8" s="68"/>
      <c r="M8" s="68"/>
      <c r="N8" s="68"/>
      <c r="O8" s="68"/>
      <c r="U8" s="63"/>
      <c r="V8" s="63"/>
      <c r="W8" s="63"/>
      <c r="X8" s="63"/>
      <c r="Y8" s="63"/>
      <c r="Z8" s="63"/>
    </row>
    <row r="9" spans="1:33" ht="14.25" customHeight="1" x14ac:dyDescent="0.3">
      <c r="A9" s="47" t="s">
        <v>10</v>
      </c>
      <c r="B9" s="68"/>
      <c r="C9" s="323" t="str">
        <f>'CBA Calculations'!D14</f>
        <v>4.00% Discount Rate</v>
      </c>
      <c r="D9" s="68"/>
      <c r="E9" s="68"/>
      <c r="F9" s="68"/>
      <c r="G9" s="68"/>
      <c r="H9" s="68"/>
      <c r="I9" s="68"/>
      <c r="J9" s="68"/>
      <c r="K9" s="68"/>
      <c r="L9" s="68"/>
      <c r="M9" s="68"/>
      <c r="N9" s="68"/>
      <c r="O9" s="68"/>
    </row>
    <row r="10" spans="1:33" ht="14.25" customHeight="1" x14ac:dyDescent="0.3">
      <c r="A10" s="47" t="s">
        <v>11</v>
      </c>
      <c r="B10" s="68"/>
      <c r="C10" s="72" t="s">
        <v>226</v>
      </c>
      <c r="D10" s="72" t="s">
        <v>227</v>
      </c>
      <c r="E10" s="148" t="s">
        <v>228</v>
      </c>
      <c r="F10" s="72" t="s">
        <v>229</v>
      </c>
      <c r="G10" s="148" t="s">
        <v>230</v>
      </c>
      <c r="H10" s="72" t="s">
        <v>231</v>
      </c>
      <c r="I10" s="72" t="s">
        <v>232</v>
      </c>
      <c r="J10" s="68"/>
      <c r="K10" s="68"/>
      <c r="L10" s="68"/>
      <c r="M10" s="68"/>
      <c r="N10" s="68"/>
      <c r="O10" s="68"/>
    </row>
    <row r="11" spans="1:33" ht="14.25" customHeight="1" x14ac:dyDescent="0.3">
      <c r="A11" s="47" t="s">
        <v>12</v>
      </c>
      <c r="B11" s="68"/>
      <c r="C11" s="149" t="s">
        <v>198</v>
      </c>
      <c r="D11" s="151">
        <f>'CBA Calculations'!P16-'CBA Calculations'!P15</f>
        <v>0</v>
      </c>
      <c r="E11" s="153">
        <f t="shared" ref="E11:E16" si="0">IFERROR(_xlfn.RANK.EQ($D11,$D$11:$D$16,0),"")</f>
        <v>1</v>
      </c>
      <c r="F11" s="152" t="e">
        <f>'CBA Calculations'!$P$17</f>
        <v>#DIV/0!</v>
      </c>
      <c r="G11" s="153" t="e">
        <f t="shared" ref="G11:G16" si="1">IF(F11&lt;0, "No ranking, BCR&lt;0",IFERROR(_xlfn.RANK.EQ($F11,$F$11:$F$16,0),""))</f>
        <v>#DIV/0!</v>
      </c>
      <c r="H11" s="151">
        <f>'CBA Calculations'!$P$15</f>
        <v>0</v>
      </c>
      <c r="I11" s="151">
        <f>'CBA Calculations'!$P$16</f>
        <v>0</v>
      </c>
      <c r="J11" s="68"/>
      <c r="K11" s="68"/>
      <c r="L11" s="68"/>
      <c r="M11" s="68"/>
      <c r="N11" s="68"/>
      <c r="O11" s="68"/>
    </row>
    <row r="12" spans="1:33" ht="14.25" customHeight="1" x14ac:dyDescent="0.3">
      <c r="A12" s="47" t="s">
        <v>13</v>
      </c>
      <c r="B12" s="68"/>
      <c r="C12" s="150" t="s">
        <v>199</v>
      </c>
      <c r="D12" s="151">
        <f>'CBA Calculations'!P31-'CBA Calculations'!P30</f>
        <v>0</v>
      </c>
      <c r="E12" s="153">
        <f t="shared" si="0"/>
        <v>1</v>
      </c>
      <c r="F12" s="152" t="e">
        <f>'CBA Calculations'!$P$32</f>
        <v>#DIV/0!</v>
      </c>
      <c r="G12" s="153" t="e">
        <f t="shared" si="1"/>
        <v>#DIV/0!</v>
      </c>
      <c r="H12" s="151">
        <f>'CBA Calculations'!$P$30</f>
        <v>0</v>
      </c>
      <c r="I12" s="151">
        <f>'CBA Calculations'!$P$31</f>
        <v>0</v>
      </c>
      <c r="J12" s="68"/>
      <c r="K12" s="68"/>
      <c r="L12" s="68"/>
      <c r="M12" s="68"/>
      <c r="N12" s="68"/>
      <c r="O12" s="68"/>
    </row>
    <row r="13" spans="1:33" ht="14.25" customHeight="1" x14ac:dyDescent="0.3">
      <c r="A13" s="47" t="s">
        <v>14</v>
      </c>
      <c r="B13" s="68"/>
      <c r="C13" s="150" t="s">
        <v>200</v>
      </c>
      <c r="D13" s="151">
        <f>'CBA Calculations'!P46-'CBA Calculations'!P45</f>
        <v>0</v>
      </c>
      <c r="E13" s="153">
        <f t="shared" si="0"/>
        <v>1</v>
      </c>
      <c r="F13" s="152" t="e">
        <f>'CBA Calculations'!$P$47</f>
        <v>#DIV/0!</v>
      </c>
      <c r="G13" s="153" t="e">
        <f t="shared" si="1"/>
        <v>#DIV/0!</v>
      </c>
      <c r="H13" s="151">
        <f>'CBA Calculations'!$P$45</f>
        <v>0</v>
      </c>
      <c r="I13" s="151">
        <f>'CBA Calculations'!$P$46</f>
        <v>0</v>
      </c>
      <c r="J13" s="68"/>
      <c r="K13" s="68"/>
      <c r="L13" s="68"/>
      <c r="M13" s="68"/>
      <c r="N13" s="68"/>
      <c r="O13" s="68"/>
      <c r="AB13" s="68"/>
    </row>
    <row r="14" spans="1:33" ht="14.25" customHeight="1" x14ac:dyDescent="0.3">
      <c r="A14" s="47" t="s">
        <v>15</v>
      </c>
      <c r="B14" s="68"/>
      <c r="C14" s="150" t="s">
        <v>202</v>
      </c>
      <c r="D14" s="151">
        <f>'CBA Calculations'!P61-'CBA Calculations'!P60</f>
        <v>0</v>
      </c>
      <c r="E14" s="153">
        <f t="shared" si="0"/>
        <v>1</v>
      </c>
      <c r="F14" s="152" t="e">
        <f>'CBA Calculations'!$P$62</f>
        <v>#DIV/0!</v>
      </c>
      <c r="G14" s="153" t="e">
        <f t="shared" si="1"/>
        <v>#DIV/0!</v>
      </c>
      <c r="H14" s="151">
        <f>'CBA Calculations'!$P$60</f>
        <v>0</v>
      </c>
      <c r="I14" s="151">
        <f>'CBA Calculations'!$P$61</f>
        <v>0</v>
      </c>
      <c r="J14" s="68"/>
      <c r="K14" s="68"/>
      <c r="L14" s="68"/>
      <c r="M14" s="68"/>
      <c r="N14" s="68"/>
      <c r="O14" s="68"/>
      <c r="AB14" s="68"/>
    </row>
    <row r="15" spans="1:33" ht="14.25" customHeight="1" x14ac:dyDescent="0.3">
      <c r="A15" s="47" t="s">
        <v>16</v>
      </c>
      <c r="B15" s="68"/>
      <c r="C15" s="150" t="s">
        <v>203</v>
      </c>
      <c r="D15" s="151">
        <f>'CBA Calculations'!P76-'CBA Calculations'!P75</f>
        <v>0</v>
      </c>
      <c r="E15" s="153">
        <f t="shared" si="0"/>
        <v>1</v>
      </c>
      <c r="F15" s="152" t="e">
        <f>'CBA Calculations'!$P$77</f>
        <v>#DIV/0!</v>
      </c>
      <c r="G15" s="153" t="e">
        <f t="shared" si="1"/>
        <v>#DIV/0!</v>
      </c>
      <c r="H15" s="151">
        <f>'CBA Calculations'!$P$75</f>
        <v>0</v>
      </c>
      <c r="I15" s="151">
        <f>'CBA Calculations'!$P$76</f>
        <v>0</v>
      </c>
      <c r="J15" s="68"/>
      <c r="K15" s="68"/>
      <c r="L15" s="68"/>
      <c r="M15" s="68"/>
      <c r="N15" s="68"/>
      <c r="O15" s="68"/>
      <c r="AB15" s="68"/>
    </row>
    <row r="16" spans="1:33" ht="14.25" customHeight="1" x14ac:dyDescent="0.3">
      <c r="A16" s="47" t="s">
        <v>17</v>
      </c>
      <c r="C16" s="150" t="s">
        <v>204</v>
      </c>
      <c r="D16" s="151">
        <f>'CBA Calculations'!P91-'CBA Calculations'!P90</f>
        <v>0</v>
      </c>
      <c r="E16" s="153">
        <f t="shared" si="0"/>
        <v>1</v>
      </c>
      <c r="F16" s="152" t="e">
        <f>'CBA Calculations'!$P$92</f>
        <v>#DIV/0!</v>
      </c>
      <c r="G16" s="153" t="e">
        <f t="shared" si="1"/>
        <v>#DIV/0!</v>
      </c>
      <c r="H16" s="151">
        <f>'CBA Calculations'!$P$90</f>
        <v>0</v>
      </c>
      <c r="I16" s="151">
        <f>'CBA Calculations'!$P$91</f>
        <v>0</v>
      </c>
      <c r="J16" s="68"/>
      <c r="K16" s="68"/>
      <c r="L16" s="68"/>
      <c r="M16" s="68"/>
      <c r="N16" s="68"/>
      <c r="O16" s="68"/>
      <c r="AB16" s="68"/>
    </row>
    <row r="17" spans="1:28" ht="14.25" customHeight="1" x14ac:dyDescent="0.3">
      <c r="A17" s="47" t="s">
        <v>18</v>
      </c>
      <c r="C17" s="63"/>
      <c r="D17" s="63"/>
      <c r="E17" s="68"/>
      <c r="F17" s="68"/>
      <c r="G17" s="68"/>
      <c r="H17" s="68"/>
      <c r="I17" s="68"/>
      <c r="J17" s="68"/>
      <c r="K17" s="68"/>
      <c r="L17" s="68"/>
      <c r="M17" s="68"/>
      <c r="N17" s="68"/>
      <c r="O17" s="68"/>
      <c r="AB17" s="68"/>
    </row>
    <row r="18" spans="1:28" ht="14.25" customHeight="1" x14ac:dyDescent="0.3">
      <c r="A18" s="47" t="s">
        <v>19</v>
      </c>
      <c r="C18" s="68"/>
      <c r="D18" s="68"/>
      <c r="E18" s="68"/>
      <c r="F18" s="68"/>
      <c r="G18" s="68"/>
      <c r="H18" s="68"/>
      <c r="I18" s="68"/>
      <c r="J18" s="68"/>
      <c r="K18" s="68"/>
      <c r="L18" s="68"/>
      <c r="M18" s="68"/>
      <c r="N18" s="68"/>
      <c r="O18" s="68"/>
      <c r="AB18" s="68"/>
    </row>
    <row r="19" spans="1:28" ht="14.25" customHeight="1" x14ac:dyDescent="0.3">
      <c r="A19" s="47" t="s">
        <v>20</v>
      </c>
      <c r="B19" s="68"/>
      <c r="C19" s="323" t="str">
        <f>'CBA Calculations'!D18</f>
        <v>7.00% Discount Rate</v>
      </c>
      <c r="D19" s="68"/>
      <c r="E19" s="68"/>
      <c r="F19" s="68"/>
      <c r="G19" s="68"/>
      <c r="H19" s="68"/>
      <c r="I19" s="68"/>
      <c r="J19" s="68"/>
      <c r="K19" s="68"/>
      <c r="L19" s="68"/>
      <c r="M19" s="68"/>
      <c r="N19" s="68"/>
      <c r="O19" s="68"/>
      <c r="AB19" s="68"/>
    </row>
    <row r="20" spans="1:28" ht="14.25" customHeight="1" x14ac:dyDescent="0.3">
      <c r="A20" s="49" t="s">
        <v>21</v>
      </c>
      <c r="B20" s="68"/>
      <c r="C20" s="72" t="s">
        <v>226</v>
      </c>
      <c r="D20" s="72" t="s">
        <v>227</v>
      </c>
      <c r="E20" s="148" t="s">
        <v>228</v>
      </c>
      <c r="F20" s="72" t="s">
        <v>229</v>
      </c>
      <c r="G20" s="148" t="s">
        <v>230</v>
      </c>
      <c r="H20" s="72" t="s">
        <v>231</v>
      </c>
      <c r="I20" s="72" t="s">
        <v>232</v>
      </c>
      <c r="J20" s="68"/>
      <c r="K20" s="68"/>
      <c r="L20" s="68"/>
      <c r="M20" s="68"/>
      <c r="N20" s="68"/>
      <c r="O20" s="68"/>
    </row>
    <row r="21" spans="1:28" ht="14.25" customHeight="1" x14ac:dyDescent="0.3">
      <c r="A21" s="47" t="s">
        <v>22</v>
      </c>
      <c r="B21" s="68"/>
      <c r="C21" s="149" t="s">
        <v>198</v>
      </c>
      <c r="D21" s="151">
        <f>'CBA Calculations'!P20-'CBA Calculations'!P19</f>
        <v>0</v>
      </c>
      <c r="E21" s="153">
        <f t="shared" ref="E21:E26" si="2">IFERROR(_xlfn.RANK.EQ($D21,$D$21:$D$26,0),"")</f>
        <v>1</v>
      </c>
      <c r="F21" s="152" t="e">
        <f>'CBA Calculations'!$P$21</f>
        <v>#DIV/0!</v>
      </c>
      <c r="G21" s="153" t="e">
        <f t="shared" ref="G21:G26" si="3">IF(F21&lt;0, "No ranking, BCR&lt;0",IFERROR(_xlfn.RANK.EQ($F21,$F$21:$F$26,0),""))</f>
        <v>#DIV/0!</v>
      </c>
      <c r="H21" s="151">
        <f>'CBA Calculations'!$P$19</f>
        <v>0</v>
      </c>
      <c r="I21" s="151">
        <f>'CBA Calculations'!$P$20</f>
        <v>0</v>
      </c>
      <c r="J21" s="68"/>
      <c r="K21" s="68"/>
      <c r="L21" s="68"/>
      <c r="M21" s="68"/>
      <c r="N21" s="68"/>
      <c r="O21" s="68"/>
    </row>
    <row r="22" spans="1:28" ht="14.25" customHeight="1" x14ac:dyDescent="0.3">
      <c r="A22" s="47" t="s">
        <v>23</v>
      </c>
      <c r="B22" s="68"/>
      <c r="C22" s="150" t="s">
        <v>199</v>
      </c>
      <c r="D22" s="151">
        <f>'CBA Calculations'!P35-'CBA Calculations'!P34</f>
        <v>0</v>
      </c>
      <c r="E22" s="153">
        <f t="shared" si="2"/>
        <v>1</v>
      </c>
      <c r="F22" s="152" t="e">
        <f>'CBA Calculations'!$P$36</f>
        <v>#DIV/0!</v>
      </c>
      <c r="G22" s="153" t="e">
        <f t="shared" si="3"/>
        <v>#DIV/0!</v>
      </c>
      <c r="H22" s="151">
        <f>'CBA Calculations'!$P$34</f>
        <v>0</v>
      </c>
      <c r="I22" s="151">
        <f>'CBA Calculations'!$P$35</f>
        <v>0</v>
      </c>
      <c r="J22" s="68"/>
      <c r="K22" s="68"/>
      <c r="L22" s="68"/>
      <c r="M22" s="68"/>
      <c r="N22" s="68"/>
      <c r="O22" s="68"/>
    </row>
    <row r="23" spans="1:28" ht="14.25" customHeight="1" x14ac:dyDescent="0.3">
      <c r="A23" s="111"/>
      <c r="B23" s="68"/>
      <c r="C23" s="150" t="s">
        <v>200</v>
      </c>
      <c r="D23" s="151">
        <f>'CBA Calculations'!P50-'CBA Calculations'!P49</f>
        <v>0</v>
      </c>
      <c r="E23" s="153">
        <f t="shared" si="2"/>
        <v>1</v>
      </c>
      <c r="F23" s="152" t="e">
        <f>'CBA Calculations'!$P$51</f>
        <v>#DIV/0!</v>
      </c>
      <c r="G23" s="153" t="e">
        <f t="shared" si="3"/>
        <v>#DIV/0!</v>
      </c>
      <c r="H23" s="151">
        <f>'CBA Calculations'!$P$49</f>
        <v>0</v>
      </c>
      <c r="I23" s="151">
        <f>'CBA Calculations'!$P$50</f>
        <v>0</v>
      </c>
      <c r="J23" s="68"/>
      <c r="K23" s="68"/>
      <c r="L23" s="68"/>
      <c r="M23" s="68"/>
      <c r="N23" s="68"/>
      <c r="O23" s="68"/>
    </row>
    <row r="24" spans="1:28" ht="14.25" customHeight="1" x14ac:dyDescent="0.3">
      <c r="A24" s="111"/>
      <c r="B24" s="68"/>
      <c r="C24" s="150" t="s">
        <v>202</v>
      </c>
      <c r="D24" s="151">
        <f>'CBA Calculations'!P65-'CBA Calculations'!P64</f>
        <v>0</v>
      </c>
      <c r="E24" s="153">
        <f t="shared" si="2"/>
        <v>1</v>
      </c>
      <c r="F24" s="152" t="e">
        <f>'CBA Calculations'!$P$66</f>
        <v>#DIV/0!</v>
      </c>
      <c r="G24" s="153" t="e">
        <f t="shared" si="3"/>
        <v>#DIV/0!</v>
      </c>
      <c r="H24" s="151">
        <f>'CBA Calculations'!$P$64</f>
        <v>0</v>
      </c>
      <c r="I24" s="151">
        <f>'CBA Calculations'!$P$65</f>
        <v>0</v>
      </c>
      <c r="J24" s="68"/>
      <c r="K24" s="68"/>
      <c r="L24" s="68"/>
      <c r="M24" s="68"/>
      <c r="N24" s="68"/>
      <c r="O24" s="68"/>
    </row>
    <row r="25" spans="1:28" ht="14.25" customHeight="1" x14ac:dyDescent="0.3">
      <c r="A25" s="111"/>
      <c r="B25" s="68"/>
      <c r="C25" s="150" t="s">
        <v>203</v>
      </c>
      <c r="D25" s="151">
        <f>'CBA Calculations'!P80-'CBA Calculations'!P79</f>
        <v>0</v>
      </c>
      <c r="E25" s="153">
        <f t="shared" si="2"/>
        <v>1</v>
      </c>
      <c r="F25" s="152" t="e">
        <f>'CBA Calculations'!$P$81</f>
        <v>#DIV/0!</v>
      </c>
      <c r="G25" s="153" t="e">
        <f t="shared" si="3"/>
        <v>#DIV/0!</v>
      </c>
      <c r="H25" s="151">
        <f>'CBA Calculations'!$P$79</f>
        <v>0</v>
      </c>
      <c r="I25" s="151">
        <f>'CBA Calculations'!$P$80</f>
        <v>0</v>
      </c>
      <c r="J25" s="68"/>
      <c r="K25" s="68"/>
      <c r="L25" s="68"/>
      <c r="M25" s="68"/>
      <c r="N25" s="68"/>
      <c r="O25" s="68"/>
    </row>
    <row r="26" spans="1:28" ht="14.25" customHeight="1" x14ac:dyDescent="0.3">
      <c r="A26" s="111"/>
      <c r="B26" s="68"/>
      <c r="C26" s="150" t="s">
        <v>204</v>
      </c>
      <c r="D26" s="151">
        <f>'CBA Calculations'!P95-'CBA Calculations'!P94</f>
        <v>0</v>
      </c>
      <c r="E26" s="153">
        <f t="shared" si="2"/>
        <v>1</v>
      </c>
      <c r="F26" s="152" t="e">
        <f>'CBA Calculations'!$P$96</f>
        <v>#DIV/0!</v>
      </c>
      <c r="G26" s="153" t="e">
        <f t="shared" si="3"/>
        <v>#DIV/0!</v>
      </c>
      <c r="H26" s="151">
        <f>'CBA Calculations'!$P$94</f>
        <v>0</v>
      </c>
      <c r="I26" s="151">
        <f>'CBA Calculations'!$P$95</f>
        <v>0</v>
      </c>
      <c r="J26" s="68"/>
      <c r="K26" s="68"/>
      <c r="L26" s="68"/>
      <c r="M26" s="68"/>
      <c r="N26" s="68"/>
      <c r="O26" s="68"/>
    </row>
    <row r="27" spans="1:28" ht="14.25" customHeight="1" x14ac:dyDescent="0.3">
      <c r="A27" s="111"/>
      <c r="B27" s="68"/>
      <c r="C27" s="68"/>
      <c r="D27" s="68"/>
      <c r="E27" s="68"/>
      <c r="F27" s="68"/>
      <c r="G27" s="68"/>
      <c r="H27" s="68"/>
      <c r="I27" s="68"/>
      <c r="J27" s="68"/>
      <c r="K27" s="68"/>
      <c r="L27" s="68"/>
      <c r="M27" s="68"/>
      <c r="N27" s="68"/>
      <c r="O27" s="68"/>
    </row>
    <row r="28" spans="1:28" ht="14.25" customHeight="1" x14ac:dyDescent="0.3">
      <c r="A28" s="111"/>
      <c r="B28" s="68"/>
      <c r="C28" s="68"/>
      <c r="D28" s="68"/>
      <c r="E28" s="68"/>
      <c r="F28" s="68"/>
      <c r="G28" s="68"/>
      <c r="H28" s="68"/>
      <c r="I28" s="68"/>
      <c r="J28" s="68"/>
      <c r="K28" s="68"/>
      <c r="L28" s="68"/>
      <c r="M28" s="68"/>
      <c r="N28" s="68"/>
      <c r="O28" s="68"/>
    </row>
    <row r="29" spans="1:28" ht="14.25" customHeight="1" x14ac:dyDescent="0.3">
      <c r="A29" s="111"/>
      <c r="B29" s="68"/>
      <c r="C29" s="178"/>
      <c r="D29" s="180"/>
      <c r="E29" s="181"/>
      <c r="F29" s="183"/>
      <c r="G29" s="183"/>
      <c r="H29" s="180"/>
      <c r="I29" s="180"/>
      <c r="J29" s="68"/>
      <c r="K29" s="68"/>
      <c r="L29" s="68"/>
      <c r="M29" s="68"/>
      <c r="N29" s="68"/>
      <c r="O29" s="68"/>
    </row>
    <row r="30" spans="1:28" ht="14.25" hidden="1" customHeight="1" x14ac:dyDescent="0.3">
      <c r="A30" s="111"/>
      <c r="B30" s="68"/>
      <c r="C30" s="68"/>
      <c r="D30" s="68"/>
      <c r="E30" s="68"/>
      <c r="F30" s="68"/>
      <c r="G30" s="68"/>
      <c r="H30" s="68"/>
      <c r="I30" s="68"/>
      <c r="J30" s="68"/>
      <c r="K30" s="68"/>
      <c r="L30" s="68"/>
      <c r="M30" s="68"/>
      <c r="N30" s="68"/>
      <c r="O30" s="68"/>
    </row>
    <row r="31" spans="1:28" ht="14.25" hidden="1" customHeight="1" x14ac:dyDescent="0.3">
      <c r="A31" s="111"/>
      <c r="B31" s="68"/>
      <c r="C31" s="68"/>
      <c r="D31" s="68"/>
      <c r="E31" s="68"/>
      <c r="F31" s="68"/>
      <c r="G31" s="68"/>
      <c r="H31" s="68"/>
      <c r="I31" s="68"/>
      <c r="J31" s="68"/>
      <c r="K31" s="68"/>
      <c r="L31" s="68"/>
      <c r="M31" s="68"/>
      <c r="N31" s="68"/>
      <c r="O31" s="68"/>
    </row>
    <row r="32" spans="1:28" ht="14.25" hidden="1" customHeight="1" x14ac:dyDescent="0.3">
      <c r="A32" s="111"/>
      <c r="B32" s="68"/>
      <c r="C32" s="68"/>
      <c r="D32" s="68"/>
      <c r="E32" s="68"/>
      <c r="F32" s="68"/>
      <c r="G32" s="68"/>
      <c r="H32" s="68"/>
      <c r="I32" s="68"/>
      <c r="J32" s="68"/>
      <c r="K32" s="68"/>
      <c r="L32" s="68"/>
      <c r="M32" s="68"/>
      <c r="N32" s="68"/>
      <c r="O32" s="68"/>
    </row>
    <row r="33" spans="1:15" hidden="1" x14ac:dyDescent="0.3">
      <c r="A33" s="111"/>
      <c r="B33" s="68"/>
      <c r="C33" s="68"/>
      <c r="D33" s="68"/>
      <c r="E33" s="68"/>
      <c r="F33" s="68"/>
      <c r="G33" s="68"/>
      <c r="H33" s="68"/>
      <c r="I33" s="68"/>
      <c r="J33" s="68"/>
      <c r="K33" s="68"/>
      <c r="L33" s="68"/>
      <c r="M33" s="68"/>
      <c r="N33" s="68"/>
      <c r="O33" s="68"/>
    </row>
    <row r="34" spans="1:15" hidden="1" x14ac:dyDescent="0.3">
      <c r="A34" s="111"/>
      <c r="B34" s="68"/>
      <c r="C34" s="154"/>
      <c r="D34" s="68"/>
      <c r="E34" s="68"/>
      <c r="F34" s="68"/>
      <c r="G34" s="68"/>
      <c r="H34" s="68"/>
      <c r="I34" s="68"/>
      <c r="J34" s="68"/>
      <c r="K34" s="68"/>
      <c r="L34" s="68"/>
      <c r="M34" s="68"/>
      <c r="N34" s="68"/>
      <c r="O34" s="68"/>
    </row>
    <row r="35" spans="1:15" hidden="1" x14ac:dyDescent="0.3">
      <c r="A35" s="111"/>
      <c r="B35" s="68"/>
      <c r="C35" s="194"/>
      <c r="D35" s="236"/>
      <c r="E35" s="236"/>
      <c r="F35" s="179"/>
      <c r="G35" s="179"/>
      <c r="H35" s="236"/>
      <c r="I35" s="236"/>
      <c r="J35" s="68"/>
      <c r="K35" s="68"/>
      <c r="L35" s="68"/>
      <c r="M35" s="68"/>
      <c r="N35" s="68"/>
      <c r="O35" s="68"/>
    </row>
    <row r="36" spans="1:15" hidden="1" x14ac:dyDescent="0.3">
      <c r="A36" s="111"/>
      <c r="B36" s="68"/>
      <c r="C36" s="177"/>
      <c r="D36" s="180"/>
      <c r="E36" s="181"/>
      <c r="F36" s="182"/>
      <c r="G36" s="182"/>
      <c r="H36" s="180"/>
      <c r="I36" s="180"/>
      <c r="J36" s="68"/>
      <c r="K36" s="68"/>
      <c r="L36" s="68"/>
      <c r="M36" s="68"/>
      <c r="N36" s="68"/>
      <c r="O36" s="68"/>
    </row>
    <row r="37" spans="1:15" hidden="1" x14ac:dyDescent="0.3">
      <c r="A37" s="111"/>
      <c r="C37" s="178"/>
      <c r="D37" s="180"/>
      <c r="E37" s="181"/>
      <c r="F37" s="183"/>
      <c r="G37" s="183"/>
      <c r="H37" s="180"/>
      <c r="I37" s="180"/>
      <c r="J37" s="68"/>
      <c r="K37" s="68"/>
      <c r="L37" s="68"/>
      <c r="M37" s="68"/>
      <c r="N37" s="68"/>
      <c r="O37" s="68"/>
    </row>
    <row r="38" spans="1:15" ht="16" hidden="1" customHeight="1" x14ac:dyDescent="0.3">
      <c r="A38" s="111"/>
      <c r="C38" s="178"/>
      <c r="D38" s="180"/>
      <c r="E38" s="181"/>
      <c r="F38" s="183"/>
      <c r="G38" s="183"/>
      <c r="H38" s="180"/>
      <c r="I38" s="180"/>
      <c r="J38" s="68"/>
      <c r="K38" s="68"/>
      <c r="L38" s="68"/>
      <c r="M38" s="68"/>
      <c r="N38" s="68"/>
      <c r="O38" s="68"/>
    </row>
    <row r="39" spans="1:15" hidden="1" x14ac:dyDescent="0.3">
      <c r="A39" s="111"/>
      <c r="C39" s="68"/>
      <c r="D39" s="68"/>
      <c r="E39" s="68"/>
      <c r="F39" s="68"/>
      <c r="G39" s="68"/>
      <c r="H39" s="68"/>
      <c r="I39" s="68"/>
      <c r="J39" s="68"/>
      <c r="K39" s="68"/>
      <c r="L39" s="68"/>
      <c r="M39" s="68"/>
      <c r="N39" s="68"/>
      <c r="O39" s="68"/>
    </row>
    <row r="40" spans="1:15" hidden="1" x14ac:dyDescent="0.3">
      <c r="A40" s="111"/>
      <c r="C40" s="68"/>
      <c r="D40" s="68"/>
      <c r="E40" s="68"/>
      <c r="F40" s="68"/>
      <c r="G40" s="68"/>
      <c r="H40" s="68"/>
      <c r="I40" s="68"/>
      <c r="J40" s="68"/>
      <c r="K40" s="68"/>
      <c r="L40" s="68"/>
      <c r="M40" s="68"/>
      <c r="N40" s="68"/>
      <c r="O40" s="68"/>
    </row>
    <row r="41" spans="1:15" hidden="1" x14ac:dyDescent="0.3">
      <c r="A41" s="111"/>
      <c r="C41" s="68"/>
      <c r="D41" s="68"/>
      <c r="E41" s="68"/>
      <c r="F41" s="68"/>
      <c r="G41" s="68"/>
      <c r="H41" s="68"/>
      <c r="I41" s="68"/>
      <c r="J41" s="68"/>
      <c r="K41" s="68"/>
      <c r="L41" s="68"/>
      <c r="M41" s="68"/>
      <c r="N41" s="68"/>
      <c r="O41" s="68"/>
    </row>
    <row r="42" spans="1:15" hidden="1" x14ac:dyDescent="0.3">
      <c r="A42" s="111"/>
      <c r="C42" s="68"/>
      <c r="D42" s="68"/>
      <c r="E42" s="68"/>
      <c r="F42" s="68"/>
      <c r="G42" s="68"/>
      <c r="H42" s="68"/>
      <c r="I42" s="68"/>
      <c r="J42" s="68"/>
      <c r="K42" s="68"/>
      <c r="L42" s="68"/>
      <c r="M42" s="68"/>
      <c r="N42" s="68"/>
      <c r="O42" s="68"/>
    </row>
    <row r="43" spans="1:15" hidden="1" x14ac:dyDescent="0.3">
      <c r="A43" s="111"/>
      <c r="C43" s="68"/>
      <c r="D43" s="68"/>
      <c r="E43" s="68"/>
      <c r="F43" s="68"/>
      <c r="G43" s="68"/>
      <c r="H43" s="68"/>
      <c r="I43" s="68"/>
      <c r="J43" s="68"/>
      <c r="K43" s="68"/>
      <c r="L43" s="68"/>
      <c r="M43" s="68"/>
      <c r="N43" s="68"/>
      <c r="O43" s="68"/>
    </row>
    <row r="44" spans="1:15" hidden="1" x14ac:dyDescent="0.3">
      <c r="A44" s="111"/>
      <c r="C44" s="68"/>
      <c r="D44" s="68"/>
      <c r="E44" s="68"/>
      <c r="F44" s="68"/>
      <c r="G44" s="68"/>
      <c r="H44" s="68"/>
      <c r="I44" s="68"/>
      <c r="J44" s="68"/>
      <c r="K44" s="68"/>
      <c r="L44" s="68"/>
      <c r="M44" s="68"/>
      <c r="N44" s="68"/>
      <c r="O44" s="68"/>
    </row>
    <row r="45" spans="1:15" hidden="1" x14ac:dyDescent="0.3">
      <c r="A45" s="111"/>
      <c r="C45" s="68"/>
      <c r="D45" s="68"/>
      <c r="E45" s="68"/>
      <c r="F45" s="68"/>
      <c r="G45" s="68"/>
      <c r="H45" s="68"/>
      <c r="I45" s="68"/>
      <c r="J45" s="68"/>
      <c r="K45" s="68"/>
      <c r="L45" s="68"/>
      <c r="M45" s="68"/>
      <c r="N45" s="68"/>
      <c r="O45" s="68"/>
    </row>
    <row r="46" spans="1:15" hidden="1" x14ac:dyDescent="0.3">
      <c r="A46" s="111"/>
      <c r="C46" s="68"/>
      <c r="D46" s="68"/>
      <c r="E46" s="68"/>
      <c r="F46" s="68"/>
      <c r="G46" s="68"/>
      <c r="H46" s="68"/>
      <c r="I46" s="68"/>
      <c r="J46" s="68"/>
      <c r="K46" s="68"/>
      <c r="L46" s="68"/>
      <c r="M46" s="68"/>
      <c r="N46" s="68"/>
      <c r="O46" s="68"/>
    </row>
    <row r="47" spans="1:15" hidden="1" x14ac:dyDescent="0.3">
      <c r="A47" s="111"/>
      <c r="C47" s="68"/>
      <c r="D47" s="68"/>
      <c r="E47" s="68"/>
      <c r="F47" s="68"/>
      <c r="G47" s="68"/>
      <c r="H47" s="68"/>
      <c r="I47" s="68"/>
      <c r="J47" s="68"/>
      <c r="K47" s="68"/>
      <c r="L47" s="68"/>
      <c r="M47" s="68"/>
      <c r="N47" s="68"/>
      <c r="O47" s="68"/>
    </row>
    <row r="48" spans="1:15" hidden="1" x14ac:dyDescent="0.3">
      <c r="A48" s="111"/>
      <c r="C48" s="68"/>
      <c r="D48" s="68"/>
      <c r="E48" s="68"/>
      <c r="F48" s="68"/>
      <c r="G48" s="68"/>
      <c r="H48" s="68"/>
      <c r="I48" s="68"/>
      <c r="J48" s="68"/>
      <c r="K48" s="68"/>
      <c r="L48" s="68"/>
      <c r="M48" s="68"/>
      <c r="N48" s="68"/>
      <c r="O48" s="68"/>
    </row>
    <row r="49" spans="1:9" hidden="1" x14ac:dyDescent="0.3">
      <c r="A49" s="111"/>
      <c r="C49" s="68"/>
      <c r="D49" s="68"/>
      <c r="E49" s="68"/>
      <c r="F49" s="68"/>
      <c r="G49" s="68"/>
      <c r="H49" s="68"/>
      <c r="I49" s="68"/>
    </row>
    <row r="50" spans="1:9" hidden="1" x14ac:dyDescent="0.3">
      <c r="A50" s="111"/>
      <c r="C50" s="68"/>
      <c r="D50" s="68"/>
      <c r="E50" s="68"/>
      <c r="F50" s="68"/>
      <c r="G50" s="68"/>
      <c r="H50" s="68"/>
      <c r="I50" s="68"/>
    </row>
    <row r="51" spans="1:9" hidden="1" x14ac:dyDescent="0.3">
      <c r="A51" s="111"/>
    </row>
    <row r="52" spans="1:9" hidden="1" x14ac:dyDescent="0.3">
      <c r="A52" s="111"/>
    </row>
  </sheetData>
  <phoneticPr fontId="14" type="noConversion"/>
  <conditionalFormatting sqref="D11:D16 F11:F16 H21:I21 D21:D26 F21:F26 I21:I26 H22:H26 D29:E29 H29:I29">
    <cfRule type="cellIs" dxfId="7" priority="12" operator="lessThan">
      <formula>0</formula>
    </cfRule>
  </conditionalFormatting>
  <conditionalFormatting sqref="D36:E38">
    <cfRule type="cellIs" dxfId="6" priority="4" operator="lessThan">
      <formula>0</formula>
    </cfRule>
  </conditionalFormatting>
  <conditionalFormatting sqref="F36:I36">
    <cfRule type="cellIs" dxfId="5" priority="5" operator="lessThan">
      <formula>0</formula>
    </cfRule>
  </conditionalFormatting>
  <conditionalFormatting sqref="H12:H16">
    <cfRule type="cellIs" dxfId="4" priority="14" operator="lessThan">
      <formula>0</formula>
    </cfRule>
  </conditionalFormatting>
  <conditionalFormatting sqref="H37:H38">
    <cfRule type="cellIs" dxfId="3" priority="6" operator="lessThan">
      <formula>0</formula>
    </cfRule>
  </conditionalFormatting>
  <conditionalFormatting sqref="H11:I11">
    <cfRule type="cellIs" dxfId="2" priority="13" operator="lessThan">
      <formula>0</formula>
    </cfRule>
  </conditionalFormatting>
  <conditionalFormatting sqref="I11:I16">
    <cfRule type="cellIs" dxfId="1" priority="15" operator="lessThan">
      <formula>0</formula>
    </cfRule>
  </conditionalFormatting>
  <conditionalFormatting sqref="I36:I38">
    <cfRule type="cellIs" dxfId="0" priority="7" operator="lessThan">
      <formula>0</formula>
    </cfRule>
  </conditionalFormatting>
  <dataValidations count="1">
    <dataValidation showInputMessage="1" showErrorMessage="1" sqref="D11 D21 C36:C38 H37:H38 D36 H12:H16 C11:C16 H22:H26 H29 C21:C26 C29" xr:uid="{323A0D7B-4935-7D43-AF7C-3B02D1575A03}"/>
  </dataValidations>
  <hyperlinks>
    <hyperlink ref="A4" location="'Cover Page'!A1" display="Cover Page" xr:uid="{204CBC6F-E8A2-4A01-875D-B8375C1E4D25}"/>
    <hyperlink ref="A5" location="Instructions!A1" display="Instructions" xr:uid="{D60C5E98-BEB2-441A-9189-A6C5C176E67E}"/>
    <hyperlink ref="A6" location="'Costs Option 1'!A1" display="Costs Option 1" xr:uid="{0424D15C-9DDD-4413-A29A-F5D8F46F865F}"/>
    <hyperlink ref="A7" location="'Costs Option 2'!A1" display="Costs Option 2" xr:uid="{FB3036AD-29B1-4D30-A320-A32C6291019C}"/>
    <hyperlink ref="A12" location="'Benefits Option 1'!A1" display="Benefits Option 1" xr:uid="{3DCEC93D-7588-4135-8C5D-E3D3D17D88B9}"/>
    <hyperlink ref="A13" location="'Benefits Option 2'!A1" display="Benefits Option 2" xr:uid="{EEE93F34-DAF5-4EFD-B8FD-819C83634BCD}"/>
    <hyperlink ref="A19" location="'Benefits Dashboard'!A1" display="Benefits Dashboard" xr:uid="{5551E2A0-6458-4B93-9289-0A95EA19CCD6}"/>
    <hyperlink ref="A22" location="Assumptions!A1" display="Assumptions" xr:uid="{8FADBB86-C392-44E7-BDF9-70843B5B7FD3}"/>
    <hyperlink ref="A18" location="'Costs Dashboard'!A1" display="Cost Dashboard" xr:uid="{7EFF09AE-7BF1-4BA2-9219-FB1EF629135E}"/>
    <hyperlink ref="A20" location="'Cost Benefit Analysis'!A1" display="XX" xr:uid="{D92F6A52-ADC4-4629-AF2E-96D77E7FC5DA}"/>
    <hyperlink ref="A8" location="'Costs Option 3'!A1" display="Costs Option 3" xr:uid="{74E37627-6F94-47AA-B9F0-2E1B4612206F}"/>
    <hyperlink ref="A14" location="'Benefits Option 3'!A1" display="Benefits Option 3" xr:uid="{56B8BE9C-BA46-4011-A0F2-2414D97369F2}"/>
    <hyperlink ref="A9" location="'Costs Option 4'!A1" display="Costs Option 4" xr:uid="{DB5B3D46-11A5-4343-A569-40CEEFB6B864}"/>
    <hyperlink ref="A10" location="'Costs Option 5'!A1" display="Costs Option 5" xr:uid="{A7291253-EDD0-4058-8BC9-B2D4888388BB}"/>
    <hyperlink ref="A11" location="'Costs Option 6'!A1" display="Costs Option 6" xr:uid="{1B7293CF-6624-421A-BDEE-8465F6C180AD}"/>
    <hyperlink ref="A15" location="'Benefits Option 4'!A1" display="Benefits Option 4" xr:uid="{574C0324-7A0D-4407-AF16-7945C291BF2D}"/>
    <hyperlink ref="A16" location="'Benefits Option 5'!A1" display="Benefits Option 5" xr:uid="{BE7D7C7E-4DE5-47E3-A842-5FF4561BB600}"/>
    <hyperlink ref="A17" location="'Benefits Option 6'!A1" display="Benefits Option 6" xr:uid="{5C17F158-CB54-430B-9CED-403594E0EC13}"/>
    <hyperlink ref="A21" location="Definitions!A1" display="Definitions" xr:uid="{D42A5119-778F-44BC-87B9-A170C7EE7AE5}"/>
  </hyperlink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7D47F-D99E-B84C-90FD-177D3F6E162B}">
  <sheetPr>
    <tabColor rgb="FF628F8E"/>
  </sheetPr>
  <dimension ref="A1:AS124"/>
  <sheetViews>
    <sheetView zoomScaleNormal="100" workbookViewId="0">
      <selection activeCell="G18" sqref="G18"/>
    </sheetView>
  </sheetViews>
  <sheetFormatPr defaultColWidth="0" defaultRowHeight="14" zeroHeight="1" x14ac:dyDescent="0.3"/>
  <cols>
    <col min="1" max="1" width="30.453125" style="69" customWidth="1"/>
    <col min="2" max="2" width="2.453125" style="63" customWidth="1"/>
    <col min="3" max="4" width="19.81640625" style="69" customWidth="1"/>
    <col min="5" max="5" width="20" style="69" customWidth="1"/>
    <col min="6" max="13" width="12" style="69" customWidth="1"/>
    <col min="14" max="15" width="12" style="68" customWidth="1"/>
    <col min="16" max="16" width="11.1796875" style="68" customWidth="1"/>
    <col min="17" max="17" width="9.1796875" style="68" bestFit="1" customWidth="1"/>
    <col min="18" max="18" width="8.453125" style="68" customWidth="1"/>
    <col min="19" max="19" width="14.453125" style="68" customWidth="1"/>
    <col min="20" max="20" width="5.453125" style="68" bestFit="1" customWidth="1"/>
    <col min="21" max="22" width="13.453125" style="68" customWidth="1"/>
    <col min="23" max="24" width="13.453125" style="68" hidden="1" customWidth="1"/>
    <col min="25" max="25" width="6.453125" style="68" hidden="1" customWidth="1"/>
    <col min="26" max="26" width="8.453125" style="69" hidden="1" customWidth="1"/>
    <col min="27" max="16384" width="8.453125" style="69" hidden="1"/>
  </cols>
  <sheetData>
    <row r="1" spans="1:45" ht="30" customHeight="1" x14ac:dyDescent="0.3">
      <c r="A1" s="60"/>
      <c r="B1" s="60"/>
      <c r="C1" s="61"/>
      <c r="D1" s="61"/>
      <c r="E1" s="61"/>
      <c r="F1" s="62"/>
      <c r="G1" s="2"/>
      <c r="H1" s="2"/>
      <c r="I1" s="2"/>
      <c r="J1" s="2"/>
      <c r="K1" s="2"/>
      <c r="L1" s="2"/>
      <c r="M1" s="2"/>
      <c r="N1" s="2"/>
      <c r="O1" s="2"/>
      <c r="P1" s="2"/>
      <c r="Q1" s="2"/>
      <c r="R1" s="2"/>
      <c r="S1" s="2"/>
      <c r="T1" s="2"/>
      <c r="U1" s="2"/>
      <c r="V1" s="2"/>
      <c r="W1" s="2"/>
      <c r="X1" s="2"/>
      <c r="Y1" s="2"/>
    </row>
    <row r="2" spans="1:45" ht="2.25" customHeight="1" x14ac:dyDescent="0.3">
      <c r="A2" s="63"/>
      <c r="C2" s="63"/>
      <c r="D2" s="63"/>
      <c r="E2" s="64"/>
      <c r="F2" s="65"/>
      <c r="G2" s="10"/>
      <c r="H2" s="10"/>
      <c r="I2" s="10"/>
      <c r="J2" s="10"/>
      <c r="K2" s="10"/>
      <c r="L2" s="10"/>
      <c r="M2" s="10"/>
      <c r="N2" s="10"/>
      <c r="O2" s="10"/>
    </row>
    <row r="3" spans="1:45" ht="23" x14ac:dyDescent="0.3">
      <c r="A3" s="45" t="s">
        <v>0</v>
      </c>
      <c r="C3" s="124" t="s">
        <v>21</v>
      </c>
      <c r="D3" s="124"/>
      <c r="E3" s="124"/>
      <c r="F3" s="219"/>
      <c r="G3" s="219"/>
      <c r="H3" s="219"/>
      <c r="I3" s="219"/>
      <c r="J3" s="219"/>
      <c r="K3" s="219"/>
      <c r="L3" s="219"/>
      <c r="M3" s="219"/>
      <c r="N3" s="219"/>
      <c r="O3" s="219"/>
    </row>
    <row r="4" spans="1:45" ht="14.25" customHeight="1" x14ac:dyDescent="0.3">
      <c r="A4" s="47" t="s">
        <v>2</v>
      </c>
      <c r="C4" s="265" t="s">
        <v>233</v>
      </c>
      <c r="D4" s="253"/>
      <c r="E4" s="219"/>
      <c r="F4" s="219"/>
      <c r="G4" s="219"/>
      <c r="H4" s="219"/>
      <c r="I4" s="219"/>
      <c r="J4" s="219"/>
      <c r="K4" s="219"/>
      <c r="L4" s="219"/>
      <c r="M4" s="219"/>
      <c r="N4" s="219"/>
      <c r="O4" s="219"/>
    </row>
    <row r="5" spans="1:45" ht="14.25" customHeight="1" x14ac:dyDescent="0.3">
      <c r="A5" s="47" t="s">
        <v>4</v>
      </c>
      <c r="C5" s="267" t="s">
        <v>194</v>
      </c>
      <c r="D5" s="266"/>
      <c r="E5" s="266"/>
      <c r="F5" s="266"/>
      <c r="G5" s="266"/>
      <c r="H5" s="266"/>
      <c r="I5" s="266"/>
      <c r="J5" s="266"/>
      <c r="K5" s="266"/>
      <c r="L5" s="266"/>
      <c r="M5" s="266"/>
      <c r="N5" s="266"/>
      <c r="O5" s="266"/>
      <c r="P5" s="266"/>
      <c r="Q5" s="266"/>
      <c r="R5" s="266"/>
      <c r="S5" s="266"/>
      <c r="T5" s="266"/>
      <c r="Y5" s="38"/>
      <c r="Z5" s="38"/>
      <c r="AA5" s="38"/>
      <c r="AB5" s="38"/>
      <c r="AC5" s="38"/>
      <c r="AD5" s="38"/>
      <c r="AE5" s="38"/>
      <c r="AF5" s="68"/>
      <c r="AG5" s="68"/>
      <c r="AH5" s="68"/>
      <c r="AI5" s="68"/>
      <c r="AJ5" s="68"/>
      <c r="AK5" s="68"/>
      <c r="AL5" s="68"/>
      <c r="AM5" s="68"/>
      <c r="AN5" s="68"/>
      <c r="AO5" s="68"/>
      <c r="AP5" s="68"/>
      <c r="AQ5" s="68"/>
      <c r="AR5" s="68"/>
      <c r="AS5" s="68"/>
    </row>
    <row r="6" spans="1:45" ht="14.25" customHeight="1" x14ac:dyDescent="0.3">
      <c r="A6" s="47" t="s">
        <v>5</v>
      </c>
      <c r="C6" s="266"/>
      <c r="D6" s="266"/>
      <c r="E6" s="266"/>
      <c r="F6" s="266"/>
      <c r="G6" s="266"/>
      <c r="H6" s="266"/>
      <c r="I6" s="266"/>
      <c r="J6" s="266"/>
      <c r="K6" s="266"/>
      <c r="L6" s="266"/>
      <c r="M6" s="266"/>
      <c r="N6" s="266"/>
      <c r="O6" s="266"/>
      <c r="P6" s="266"/>
      <c r="Q6" s="266"/>
      <c r="R6" s="266"/>
      <c r="S6" s="266"/>
      <c r="T6" s="266"/>
      <c r="Y6" s="51"/>
      <c r="Z6" s="51"/>
      <c r="AA6" s="51"/>
      <c r="AB6" s="51"/>
      <c r="AC6" s="51"/>
      <c r="AD6" s="51"/>
      <c r="AE6" s="51"/>
      <c r="AF6" s="68"/>
      <c r="AG6" s="68"/>
      <c r="AH6" s="68"/>
      <c r="AI6" s="68"/>
      <c r="AJ6" s="68"/>
      <c r="AK6" s="68"/>
      <c r="AL6" s="68"/>
      <c r="AM6" s="68"/>
      <c r="AN6" s="68"/>
      <c r="AO6" s="68"/>
      <c r="AP6" s="68"/>
      <c r="AQ6" s="68"/>
      <c r="AR6" s="68"/>
      <c r="AS6" s="68"/>
    </row>
    <row r="7" spans="1:45" ht="20.149999999999999" customHeight="1" x14ac:dyDescent="0.3">
      <c r="A7" s="47" t="s">
        <v>7</v>
      </c>
      <c r="C7" s="81" t="s">
        <v>225</v>
      </c>
      <c r="D7" s="81"/>
      <c r="E7" s="81"/>
      <c r="F7" s="81"/>
      <c r="G7" s="81"/>
      <c r="H7" s="81"/>
      <c r="I7" s="81"/>
      <c r="J7" s="81"/>
      <c r="K7" s="81"/>
      <c r="L7" s="81"/>
      <c r="M7" s="81"/>
      <c r="N7" s="81"/>
      <c r="O7" s="81"/>
      <c r="P7" s="81"/>
      <c r="Q7" s="81"/>
      <c r="R7" s="81"/>
      <c r="S7" s="81"/>
      <c r="T7" s="81"/>
      <c r="W7" s="63"/>
      <c r="X7" s="63"/>
    </row>
    <row r="8" spans="1:45" ht="14.25" customHeight="1" thickBot="1" x14ac:dyDescent="0.35">
      <c r="A8" s="47" t="s">
        <v>9</v>
      </c>
      <c r="C8" s="237"/>
      <c r="D8" s="237"/>
      <c r="E8" s="237"/>
      <c r="F8" s="237"/>
      <c r="G8" s="237"/>
      <c r="H8" s="237"/>
      <c r="I8" s="237"/>
      <c r="J8" s="237"/>
      <c r="K8" s="237"/>
      <c r="L8" s="237"/>
      <c r="M8" s="237"/>
      <c r="N8" s="237"/>
      <c r="O8" s="237"/>
      <c r="P8" s="237"/>
      <c r="Q8" s="237"/>
      <c r="W8" s="63"/>
      <c r="X8" s="63"/>
    </row>
    <row r="9" spans="1:45" ht="25" customHeight="1" thickBot="1" x14ac:dyDescent="0.35">
      <c r="A9" s="47" t="s">
        <v>10</v>
      </c>
      <c r="B9" s="68"/>
      <c r="C9" s="72" t="s">
        <v>234</v>
      </c>
      <c r="D9" s="238"/>
      <c r="E9" s="239"/>
      <c r="F9" s="239">
        <v>1</v>
      </c>
      <c r="G9" s="239">
        <v>2</v>
      </c>
      <c r="H9" s="239">
        <v>3</v>
      </c>
      <c r="I9" s="239">
        <v>4</v>
      </c>
      <c r="J9" s="239">
        <v>5</v>
      </c>
      <c r="K9" s="239">
        <v>6</v>
      </c>
      <c r="L9" s="239">
        <v>7</v>
      </c>
      <c r="M9" s="239">
        <v>8</v>
      </c>
      <c r="N9" s="239">
        <v>9</v>
      </c>
      <c r="O9" s="239">
        <v>10</v>
      </c>
      <c r="P9" s="73" t="s">
        <v>235</v>
      </c>
      <c r="S9" s="134" t="s">
        <v>236</v>
      </c>
      <c r="T9" s="316">
        <v>0.04</v>
      </c>
    </row>
    <row r="10" spans="1:45" ht="25" customHeight="1" thickBot="1" x14ac:dyDescent="0.35">
      <c r="A10" s="47" t="s">
        <v>11</v>
      </c>
      <c r="B10" s="68"/>
      <c r="C10" s="240"/>
      <c r="D10" s="241"/>
      <c r="E10" s="242"/>
      <c r="F10" s="70" t="s">
        <v>237</v>
      </c>
      <c r="G10" s="70" t="s">
        <v>238</v>
      </c>
      <c r="H10" s="70" t="s">
        <v>239</v>
      </c>
      <c r="I10" s="70" t="s">
        <v>240</v>
      </c>
      <c r="J10" s="70" t="s">
        <v>241</v>
      </c>
      <c r="K10" s="70" t="s">
        <v>242</v>
      </c>
      <c r="L10" s="70" t="s">
        <v>243</v>
      </c>
      <c r="M10" s="70" t="s">
        <v>244</v>
      </c>
      <c r="N10" s="70" t="s">
        <v>245</v>
      </c>
      <c r="O10" s="70" t="s">
        <v>246</v>
      </c>
      <c r="P10" s="70" t="s">
        <v>247</v>
      </c>
      <c r="S10" s="134" t="s">
        <v>236</v>
      </c>
      <c r="T10" s="316">
        <v>7.0000000000000007E-2</v>
      </c>
    </row>
    <row r="11" spans="1:45" ht="14.5" thickBot="1" x14ac:dyDescent="0.35">
      <c r="A11" s="47" t="s">
        <v>12</v>
      </c>
      <c r="B11" s="68"/>
      <c r="C11" s="452" t="s">
        <v>198</v>
      </c>
      <c r="D11" s="147"/>
      <c r="E11" s="243" t="s">
        <v>248</v>
      </c>
      <c r="F11" s="320">
        <f>'Costs Option 1'!J11</f>
        <v>0</v>
      </c>
      <c r="G11" s="320">
        <f>'Costs Option 1'!K11</f>
        <v>0</v>
      </c>
      <c r="H11" s="320">
        <f>'Costs Option 1'!L11</f>
        <v>0</v>
      </c>
      <c r="I11" s="320">
        <f>'Costs Option 1'!M11</f>
        <v>0</v>
      </c>
      <c r="J11" s="320">
        <f>'Costs Option 1'!N11</f>
        <v>0</v>
      </c>
      <c r="K11" s="320">
        <f>'Costs Option 1'!O11</f>
        <v>0</v>
      </c>
      <c r="L11" s="320">
        <f>'Costs Option 1'!P11</f>
        <v>0</v>
      </c>
      <c r="M11" s="320">
        <f>'Costs Option 1'!Q11</f>
        <v>0</v>
      </c>
      <c r="N11" s="320">
        <f>'Costs Option 1'!R11</f>
        <v>0</v>
      </c>
      <c r="O11" s="320">
        <f>'Costs Option 1'!S11</f>
        <v>0</v>
      </c>
      <c r="P11" s="321">
        <f>SUM(F11:O11)</f>
        <v>0</v>
      </c>
      <c r="S11" s="174"/>
      <c r="T11" s="245"/>
    </row>
    <row r="12" spans="1:45" x14ac:dyDescent="0.3">
      <c r="A12" s="47" t="s">
        <v>13</v>
      </c>
      <c r="B12" s="68"/>
      <c r="C12" s="453"/>
      <c r="D12" s="147"/>
      <c r="E12" s="246" t="s">
        <v>249</v>
      </c>
      <c r="F12" s="322">
        <f>'Benefits Option 1'!F9</f>
        <v>0</v>
      </c>
      <c r="G12" s="322">
        <f>'Benefits Option 1'!G9</f>
        <v>0</v>
      </c>
      <c r="H12" s="322">
        <f>'Benefits Option 1'!H9</f>
        <v>0</v>
      </c>
      <c r="I12" s="322">
        <f>'Benefits Option 1'!I9</f>
        <v>0</v>
      </c>
      <c r="J12" s="322">
        <f>'Benefits Option 1'!J9</f>
        <v>0</v>
      </c>
      <c r="K12" s="322">
        <f>'Benefits Option 1'!K9</f>
        <v>0</v>
      </c>
      <c r="L12" s="322">
        <f>'Benefits Option 1'!L9</f>
        <v>0</v>
      </c>
      <c r="M12" s="322">
        <f>'Benefits Option 1'!M9</f>
        <v>0</v>
      </c>
      <c r="N12" s="322">
        <f>'Benefits Option 1'!N9</f>
        <v>0</v>
      </c>
      <c r="O12" s="322">
        <f>'Benefits Option 1'!O9</f>
        <v>0</v>
      </c>
      <c r="P12" s="321">
        <f>SUM(F12:O12)</f>
        <v>0</v>
      </c>
    </row>
    <row r="13" spans="1:45" ht="14.25" customHeight="1" x14ac:dyDescent="0.3">
      <c r="A13" s="47" t="s">
        <v>14</v>
      </c>
      <c r="B13" s="68"/>
      <c r="C13" s="453"/>
      <c r="D13" s="147"/>
      <c r="E13" s="136" t="s">
        <v>250</v>
      </c>
      <c r="F13" s="319">
        <f t="shared" ref="F13:O13" si="0">F12-F11</f>
        <v>0</v>
      </c>
      <c r="G13" s="319">
        <f t="shared" si="0"/>
        <v>0</v>
      </c>
      <c r="H13" s="319">
        <f t="shared" si="0"/>
        <v>0</v>
      </c>
      <c r="I13" s="319">
        <f t="shared" si="0"/>
        <v>0</v>
      </c>
      <c r="J13" s="319">
        <f t="shared" si="0"/>
        <v>0</v>
      </c>
      <c r="K13" s="319">
        <f t="shared" si="0"/>
        <v>0</v>
      </c>
      <c r="L13" s="319">
        <f t="shared" si="0"/>
        <v>0</v>
      </c>
      <c r="M13" s="319">
        <f t="shared" si="0"/>
        <v>0</v>
      </c>
      <c r="N13" s="319">
        <f t="shared" si="0"/>
        <v>0</v>
      </c>
      <c r="O13" s="319">
        <f t="shared" si="0"/>
        <v>0</v>
      </c>
      <c r="P13" s="321">
        <f>SUM(F13:O13)</f>
        <v>0</v>
      </c>
    </row>
    <row r="14" spans="1:45" ht="14.25" customHeight="1" x14ac:dyDescent="0.3">
      <c r="A14" s="47" t="s">
        <v>15</v>
      </c>
      <c r="B14" s="68"/>
      <c r="C14" s="453"/>
      <c r="D14" s="454" t="str">
        <f>TEXT($T$9,"0.00%")&amp;" Discount Rate"</f>
        <v>4.00% Discount Rate</v>
      </c>
      <c r="E14" s="136" t="s">
        <v>251</v>
      </c>
      <c r="F14" s="135">
        <f>(1/(1+$T$9))^(F9-1)</f>
        <v>1</v>
      </c>
      <c r="G14" s="135">
        <f t="shared" ref="G14:O14" si="1">(1/(1+$T$9))^(G9-1)</f>
        <v>0.96153846153846145</v>
      </c>
      <c r="H14" s="135">
        <f t="shared" si="1"/>
        <v>0.92455621301775126</v>
      </c>
      <c r="I14" s="135">
        <f t="shared" si="1"/>
        <v>0.88899635867091464</v>
      </c>
      <c r="J14" s="135">
        <f t="shared" si="1"/>
        <v>0.85480419102972549</v>
      </c>
      <c r="K14" s="135">
        <f t="shared" si="1"/>
        <v>0.82192710675935132</v>
      </c>
      <c r="L14" s="135">
        <f t="shared" si="1"/>
        <v>0.79031452573014538</v>
      </c>
      <c r="M14" s="135">
        <f t="shared" si="1"/>
        <v>0.75991781320206286</v>
      </c>
      <c r="N14" s="135">
        <f t="shared" si="1"/>
        <v>0.73069020500198345</v>
      </c>
      <c r="O14" s="135">
        <f t="shared" si="1"/>
        <v>0.70258673557883022</v>
      </c>
      <c r="P14" s="244"/>
    </row>
    <row r="15" spans="1:45" ht="14.25" customHeight="1" x14ac:dyDescent="0.3">
      <c r="A15" s="47" t="s">
        <v>16</v>
      </c>
      <c r="B15" s="68"/>
      <c r="C15" s="453"/>
      <c r="D15" s="455"/>
      <c r="E15" s="136" t="s">
        <v>252</v>
      </c>
      <c r="F15" s="317">
        <f t="shared" ref="F15:O15" si="2">F11*F14</f>
        <v>0</v>
      </c>
      <c r="G15" s="317">
        <f t="shared" si="2"/>
        <v>0</v>
      </c>
      <c r="H15" s="317">
        <f>H11*H14</f>
        <v>0</v>
      </c>
      <c r="I15" s="317">
        <f t="shared" si="2"/>
        <v>0</v>
      </c>
      <c r="J15" s="317">
        <f t="shared" si="2"/>
        <v>0</v>
      </c>
      <c r="K15" s="317">
        <f t="shared" si="2"/>
        <v>0</v>
      </c>
      <c r="L15" s="317">
        <f t="shared" si="2"/>
        <v>0</v>
      </c>
      <c r="M15" s="317">
        <f t="shared" si="2"/>
        <v>0</v>
      </c>
      <c r="N15" s="317">
        <f t="shared" si="2"/>
        <v>0</v>
      </c>
      <c r="O15" s="317">
        <f t="shared" si="2"/>
        <v>0</v>
      </c>
      <c r="P15" s="321">
        <f>SUM(F15:O15)</f>
        <v>0</v>
      </c>
    </row>
    <row r="16" spans="1:45" ht="14.25" customHeight="1" x14ac:dyDescent="0.3">
      <c r="A16" s="47" t="s">
        <v>17</v>
      </c>
      <c r="C16" s="453"/>
      <c r="D16" s="455"/>
      <c r="E16" s="136" t="s">
        <v>253</v>
      </c>
      <c r="F16" s="319">
        <f t="shared" ref="F16:O16" si="3">F12*F14</f>
        <v>0</v>
      </c>
      <c r="G16" s="319">
        <f t="shared" si="3"/>
        <v>0</v>
      </c>
      <c r="H16" s="319">
        <f t="shared" si="3"/>
        <v>0</v>
      </c>
      <c r="I16" s="319">
        <f t="shared" si="3"/>
        <v>0</v>
      </c>
      <c r="J16" s="319">
        <f t="shared" si="3"/>
        <v>0</v>
      </c>
      <c r="K16" s="319">
        <f t="shared" si="3"/>
        <v>0</v>
      </c>
      <c r="L16" s="319">
        <f t="shared" si="3"/>
        <v>0</v>
      </c>
      <c r="M16" s="319">
        <f t="shared" si="3"/>
        <v>0</v>
      </c>
      <c r="N16" s="319">
        <f t="shared" si="3"/>
        <v>0</v>
      </c>
      <c r="O16" s="319">
        <f t="shared" si="3"/>
        <v>0</v>
      </c>
      <c r="P16" s="321">
        <f>SUM(F16:O16)</f>
        <v>0</v>
      </c>
    </row>
    <row r="17" spans="1:45" ht="14.25" customHeight="1" x14ac:dyDescent="0.3">
      <c r="A17" s="47" t="s">
        <v>18</v>
      </c>
      <c r="C17" s="453"/>
      <c r="D17" s="455"/>
      <c r="E17" s="136" t="s">
        <v>254</v>
      </c>
      <c r="F17" s="137"/>
      <c r="G17" s="137"/>
      <c r="H17" s="137"/>
      <c r="I17" s="137"/>
      <c r="J17" s="137"/>
      <c r="K17" s="137"/>
      <c r="L17" s="137"/>
      <c r="M17" s="137"/>
      <c r="N17" s="137"/>
      <c r="O17" s="137"/>
      <c r="P17" s="244" t="e">
        <f>P16/P15</f>
        <v>#DIV/0!</v>
      </c>
    </row>
    <row r="18" spans="1:45" ht="14.25" customHeight="1" x14ac:dyDescent="0.3">
      <c r="A18" s="47" t="s">
        <v>19</v>
      </c>
      <c r="C18" s="453"/>
      <c r="D18" s="454" t="str">
        <f>TEXT($T$10,"0.00%")&amp;" Discount Rate"</f>
        <v>7.00% Discount Rate</v>
      </c>
      <c r="E18" s="136" t="s">
        <v>251</v>
      </c>
      <c r="F18" s="135">
        <f>(1/(1+$T$10))^(F9-1)</f>
        <v>1</v>
      </c>
      <c r="G18" s="135">
        <f t="shared" ref="G18:O18" si="4">(1/(1+$T$10))^(G9-1)</f>
        <v>0.93457943925233644</v>
      </c>
      <c r="H18" s="135">
        <f t="shared" si="4"/>
        <v>0.87343872827321167</v>
      </c>
      <c r="I18" s="135">
        <f t="shared" si="4"/>
        <v>0.81629787689085198</v>
      </c>
      <c r="J18" s="135">
        <f t="shared" si="4"/>
        <v>0.76289521204752531</v>
      </c>
      <c r="K18" s="135">
        <f t="shared" si="4"/>
        <v>0.71298617948366849</v>
      </c>
      <c r="L18" s="135">
        <f t="shared" si="4"/>
        <v>0.66634222381651265</v>
      </c>
      <c r="M18" s="135">
        <f t="shared" si="4"/>
        <v>0.6227497418845912</v>
      </c>
      <c r="N18" s="135">
        <f t="shared" si="4"/>
        <v>0.58200910456503863</v>
      </c>
      <c r="O18" s="135">
        <f t="shared" si="4"/>
        <v>0.54393374258414828</v>
      </c>
      <c r="P18" s="244"/>
    </row>
    <row r="19" spans="1:45" ht="14.25" customHeight="1" x14ac:dyDescent="0.3">
      <c r="A19" s="47" t="s">
        <v>20</v>
      </c>
      <c r="C19" s="453"/>
      <c r="D19" s="455"/>
      <c r="E19" s="136" t="s">
        <v>252</v>
      </c>
      <c r="F19" s="317">
        <f t="shared" ref="F19:N19" si="5">F11*F18</f>
        <v>0</v>
      </c>
      <c r="G19" s="317">
        <f>G11*G18</f>
        <v>0</v>
      </c>
      <c r="H19" s="317">
        <f t="shared" si="5"/>
        <v>0</v>
      </c>
      <c r="I19" s="317">
        <f t="shared" si="5"/>
        <v>0</v>
      </c>
      <c r="J19" s="317">
        <f t="shared" si="5"/>
        <v>0</v>
      </c>
      <c r="K19" s="317">
        <f t="shared" si="5"/>
        <v>0</v>
      </c>
      <c r="L19" s="317">
        <f t="shared" si="5"/>
        <v>0</v>
      </c>
      <c r="M19" s="317">
        <f t="shared" si="5"/>
        <v>0</v>
      </c>
      <c r="N19" s="317">
        <f t="shared" si="5"/>
        <v>0</v>
      </c>
      <c r="O19" s="317">
        <f>O11*O18</f>
        <v>0</v>
      </c>
      <c r="P19" s="321">
        <f>SUM(F19:O19)</f>
        <v>0</v>
      </c>
    </row>
    <row r="20" spans="1:45" ht="14.25" customHeight="1" x14ac:dyDescent="0.3">
      <c r="A20" s="47" t="s">
        <v>21</v>
      </c>
      <c r="C20" s="453"/>
      <c r="D20" s="455"/>
      <c r="E20" s="136" t="s">
        <v>253</v>
      </c>
      <c r="F20" s="319">
        <f t="shared" ref="F20:O20" si="6">F12*F18</f>
        <v>0</v>
      </c>
      <c r="G20" s="319">
        <f t="shared" si="6"/>
        <v>0</v>
      </c>
      <c r="H20" s="319">
        <f t="shared" si="6"/>
        <v>0</v>
      </c>
      <c r="I20" s="319">
        <f t="shared" si="6"/>
        <v>0</v>
      </c>
      <c r="J20" s="319">
        <f t="shared" si="6"/>
        <v>0</v>
      </c>
      <c r="K20" s="319">
        <f t="shared" si="6"/>
        <v>0</v>
      </c>
      <c r="L20" s="319">
        <f t="shared" si="6"/>
        <v>0</v>
      </c>
      <c r="M20" s="319">
        <f t="shared" si="6"/>
        <v>0</v>
      </c>
      <c r="N20" s="319">
        <f t="shared" si="6"/>
        <v>0</v>
      </c>
      <c r="O20" s="319">
        <f t="shared" si="6"/>
        <v>0</v>
      </c>
      <c r="P20" s="321">
        <f>SUM(F20:O20)</f>
        <v>0</v>
      </c>
    </row>
    <row r="21" spans="1:45" ht="14.25" customHeight="1" x14ac:dyDescent="0.3">
      <c r="A21" s="47" t="s">
        <v>23</v>
      </c>
      <c r="C21" s="453"/>
      <c r="D21" s="455"/>
      <c r="E21" s="136" t="s">
        <v>254</v>
      </c>
      <c r="F21" s="137"/>
      <c r="G21" s="137"/>
      <c r="H21" s="137"/>
      <c r="I21" s="137"/>
      <c r="J21" s="137"/>
      <c r="K21" s="137"/>
      <c r="L21" s="137"/>
      <c r="M21" s="137"/>
      <c r="N21" s="137"/>
      <c r="O21" s="137"/>
      <c r="P21" s="244" t="e">
        <f>P20/P19</f>
        <v>#DIV/0!</v>
      </c>
    </row>
    <row r="22" spans="1:45" ht="14.25" customHeight="1" x14ac:dyDescent="0.3">
      <c r="A22" s="111"/>
      <c r="C22" s="171"/>
      <c r="D22" s="175"/>
      <c r="E22" s="247"/>
      <c r="F22" s="172"/>
      <c r="G22" s="172"/>
      <c r="H22" s="172"/>
      <c r="I22" s="172"/>
      <c r="J22" s="172"/>
      <c r="K22" s="172"/>
      <c r="L22" s="172"/>
      <c r="M22" s="172"/>
      <c r="N22" s="172"/>
      <c r="O22" s="172"/>
      <c r="P22" s="248"/>
      <c r="R22" s="237"/>
    </row>
    <row r="23" spans="1:45" ht="14.25" customHeight="1" x14ac:dyDescent="0.3">
      <c r="A23" s="111"/>
      <c r="C23" s="68"/>
      <c r="D23" s="68"/>
      <c r="E23" s="68"/>
      <c r="F23" s="68"/>
      <c r="G23" s="68"/>
      <c r="H23" s="68"/>
      <c r="I23" s="68"/>
      <c r="J23" s="68"/>
      <c r="K23" s="68"/>
      <c r="L23" s="68"/>
      <c r="M23" s="68"/>
    </row>
    <row r="24" spans="1:45" s="68" customFormat="1" ht="25" customHeight="1" x14ac:dyDescent="0.3">
      <c r="A24" s="111"/>
      <c r="B24" s="63"/>
      <c r="C24" s="72" t="s">
        <v>234</v>
      </c>
      <c r="D24" s="238"/>
      <c r="E24" s="239"/>
      <c r="F24" s="239">
        <v>1</v>
      </c>
      <c r="G24" s="239">
        <v>2</v>
      </c>
      <c r="H24" s="239">
        <v>3</v>
      </c>
      <c r="I24" s="239">
        <v>4</v>
      </c>
      <c r="J24" s="239">
        <v>5</v>
      </c>
      <c r="K24" s="239">
        <v>6</v>
      </c>
      <c r="L24" s="239">
        <v>7</v>
      </c>
      <c r="M24" s="239">
        <v>8</v>
      </c>
      <c r="N24" s="239">
        <v>9</v>
      </c>
      <c r="O24" s="239">
        <v>10</v>
      </c>
      <c r="P24" s="145" t="s">
        <v>235</v>
      </c>
      <c r="Z24" s="69"/>
      <c r="AA24" s="69"/>
      <c r="AB24" s="69"/>
      <c r="AC24" s="69"/>
      <c r="AD24" s="69"/>
      <c r="AE24" s="69"/>
      <c r="AF24" s="69"/>
      <c r="AG24" s="69"/>
      <c r="AH24" s="69"/>
      <c r="AI24" s="69"/>
      <c r="AJ24" s="69"/>
      <c r="AK24" s="69"/>
      <c r="AL24" s="69"/>
      <c r="AM24" s="69"/>
      <c r="AN24" s="69"/>
      <c r="AO24" s="69"/>
      <c r="AP24" s="69"/>
      <c r="AQ24" s="69"/>
      <c r="AR24" s="69"/>
      <c r="AS24" s="69"/>
    </row>
    <row r="25" spans="1:45" ht="25" customHeight="1" x14ac:dyDescent="0.3">
      <c r="A25" s="111"/>
      <c r="C25" s="240"/>
      <c r="D25" s="241"/>
      <c r="E25" s="242"/>
      <c r="F25" s="70" t="s">
        <v>237</v>
      </c>
      <c r="G25" s="70" t="s">
        <v>238</v>
      </c>
      <c r="H25" s="70" t="s">
        <v>239</v>
      </c>
      <c r="I25" s="70" t="s">
        <v>240</v>
      </c>
      <c r="J25" s="70" t="s">
        <v>241</v>
      </c>
      <c r="K25" s="70" t="s">
        <v>242</v>
      </c>
      <c r="L25" s="70" t="s">
        <v>243</v>
      </c>
      <c r="M25" s="70" t="s">
        <v>244</v>
      </c>
      <c r="N25" s="70" t="s">
        <v>245</v>
      </c>
      <c r="O25" s="70" t="s">
        <v>246</v>
      </c>
      <c r="P25" s="249" t="s">
        <v>247</v>
      </c>
    </row>
    <row r="26" spans="1:45" x14ac:dyDescent="0.3">
      <c r="A26" s="111"/>
      <c r="B26" s="68"/>
      <c r="C26" s="452" t="s">
        <v>199</v>
      </c>
      <c r="D26" s="147"/>
      <c r="E26" s="243" t="s">
        <v>248</v>
      </c>
      <c r="F26" s="320">
        <f>'Costs Option 2'!J11</f>
        <v>0</v>
      </c>
      <c r="G26" s="320">
        <f>'Costs Option 2'!K11</f>
        <v>0</v>
      </c>
      <c r="H26" s="320">
        <f>'Costs Option 2'!L11</f>
        <v>0</v>
      </c>
      <c r="I26" s="320">
        <f>'Costs Option 2'!M11</f>
        <v>0</v>
      </c>
      <c r="J26" s="320">
        <f>'Costs Option 2'!N11</f>
        <v>0</v>
      </c>
      <c r="K26" s="320">
        <f>'Costs Option 2'!O11</f>
        <v>0</v>
      </c>
      <c r="L26" s="320">
        <f>'Costs Option 2'!P11</f>
        <v>0</v>
      </c>
      <c r="M26" s="320">
        <f>'Costs Option 2'!Q11</f>
        <v>0</v>
      </c>
      <c r="N26" s="320">
        <f>'Costs Option 2'!R11</f>
        <v>0</v>
      </c>
      <c r="O26" s="320">
        <f>'Costs Option 2'!S11</f>
        <v>0</v>
      </c>
      <c r="P26" s="321">
        <f>SUM(F26:O26)</f>
        <v>0</v>
      </c>
      <c r="S26" s="63"/>
      <c r="T26" s="63"/>
      <c r="U26" s="63"/>
      <c r="V26" s="63"/>
    </row>
    <row r="27" spans="1:45" x14ac:dyDescent="0.3">
      <c r="A27" s="111"/>
      <c r="B27" s="68"/>
      <c r="C27" s="453"/>
      <c r="D27" s="147"/>
      <c r="E27" s="246" t="s">
        <v>249</v>
      </c>
      <c r="F27" s="322">
        <f>'Benefits Option 2'!F9</f>
        <v>0</v>
      </c>
      <c r="G27" s="322">
        <f>'Benefits Option 2'!G9</f>
        <v>0</v>
      </c>
      <c r="H27" s="322">
        <f>'Benefits Option 2'!H9</f>
        <v>0</v>
      </c>
      <c r="I27" s="322">
        <f>'Benefits Option 2'!I9</f>
        <v>0</v>
      </c>
      <c r="J27" s="322">
        <f>'Benefits Option 2'!J9</f>
        <v>0</v>
      </c>
      <c r="K27" s="322">
        <f>'Benefits Option 2'!K9</f>
        <v>0</v>
      </c>
      <c r="L27" s="322">
        <f>'Benefits Option 2'!L9</f>
        <v>0</v>
      </c>
      <c r="M27" s="322">
        <f>'Benefits Option 2'!M9</f>
        <v>0</v>
      </c>
      <c r="N27" s="322">
        <f>'Benefits Option 2'!N9</f>
        <v>0</v>
      </c>
      <c r="O27" s="322">
        <f>'Benefits Option 2'!O9</f>
        <v>0</v>
      </c>
      <c r="P27" s="321">
        <f>SUM(F27:O27)</f>
        <v>0</v>
      </c>
      <c r="R27" s="63"/>
    </row>
    <row r="28" spans="1:45" ht="14.25" customHeight="1" x14ac:dyDescent="0.3">
      <c r="A28" s="111"/>
      <c r="C28" s="453"/>
      <c r="D28" s="147"/>
      <c r="E28" s="136" t="s">
        <v>250</v>
      </c>
      <c r="F28" s="319">
        <f t="shared" ref="F28:K28" si="7">F27-F26</f>
        <v>0</v>
      </c>
      <c r="G28" s="319">
        <f t="shared" si="7"/>
        <v>0</v>
      </c>
      <c r="H28" s="319">
        <f t="shared" si="7"/>
        <v>0</v>
      </c>
      <c r="I28" s="319">
        <f t="shared" si="7"/>
        <v>0</v>
      </c>
      <c r="J28" s="319">
        <f t="shared" si="7"/>
        <v>0</v>
      </c>
      <c r="K28" s="319">
        <f t="shared" si="7"/>
        <v>0</v>
      </c>
      <c r="L28" s="319">
        <f t="shared" ref="L28:O28" si="8">L27-L26</f>
        <v>0</v>
      </c>
      <c r="M28" s="319">
        <f t="shared" si="8"/>
        <v>0</v>
      </c>
      <c r="N28" s="319">
        <f t="shared" si="8"/>
        <v>0</v>
      </c>
      <c r="O28" s="319">
        <f t="shared" si="8"/>
        <v>0</v>
      </c>
      <c r="P28" s="321">
        <f>SUM(F28:O28)</f>
        <v>0</v>
      </c>
      <c r="R28" s="237"/>
      <c r="W28" s="63"/>
      <c r="X28" s="63"/>
      <c r="Y28" s="63"/>
    </row>
    <row r="29" spans="1:45" ht="14.25" customHeight="1" x14ac:dyDescent="0.3">
      <c r="A29" s="111"/>
      <c r="C29" s="453"/>
      <c r="D29" s="454" t="str">
        <f>D14</f>
        <v>4.00% Discount Rate</v>
      </c>
      <c r="E29" s="136" t="s">
        <v>251</v>
      </c>
      <c r="F29" s="135">
        <f>(1/(1+$T$9))^(F24-1)</f>
        <v>1</v>
      </c>
      <c r="G29" s="135">
        <f t="shared" ref="G29:O29" si="9">(1/(1+$T$9))^(G24-1)</f>
        <v>0.96153846153846145</v>
      </c>
      <c r="H29" s="135">
        <f t="shared" si="9"/>
        <v>0.92455621301775126</v>
      </c>
      <c r="I29" s="135">
        <f t="shared" si="9"/>
        <v>0.88899635867091464</v>
      </c>
      <c r="J29" s="135">
        <f t="shared" si="9"/>
        <v>0.85480419102972549</v>
      </c>
      <c r="K29" s="135">
        <f t="shared" si="9"/>
        <v>0.82192710675935132</v>
      </c>
      <c r="L29" s="135">
        <f t="shared" si="9"/>
        <v>0.79031452573014538</v>
      </c>
      <c r="M29" s="135">
        <f t="shared" si="9"/>
        <v>0.75991781320206286</v>
      </c>
      <c r="N29" s="135">
        <f t="shared" si="9"/>
        <v>0.73069020500198345</v>
      </c>
      <c r="O29" s="135">
        <f t="shared" si="9"/>
        <v>0.70258673557883022</v>
      </c>
      <c r="P29" s="250"/>
      <c r="R29" s="237"/>
    </row>
    <row r="30" spans="1:45" ht="14.25" customHeight="1" x14ac:dyDescent="0.3">
      <c r="A30" s="111"/>
      <c r="C30" s="453"/>
      <c r="D30" s="455"/>
      <c r="E30" s="136" t="s">
        <v>252</v>
      </c>
      <c r="F30" s="317">
        <f t="shared" ref="F30:K30" si="10">F26*F29</f>
        <v>0</v>
      </c>
      <c r="G30" s="317">
        <f t="shared" si="10"/>
        <v>0</v>
      </c>
      <c r="H30" s="317">
        <f t="shared" si="10"/>
        <v>0</v>
      </c>
      <c r="I30" s="317">
        <f t="shared" si="10"/>
        <v>0</v>
      </c>
      <c r="J30" s="317">
        <f t="shared" si="10"/>
        <v>0</v>
      </c>
      <c r="K30" s="317">
        <f t="shared" si="10"/>
        <v>0</v>
      </c>
      <c r="L30" s="317">
        <f t="shared" ref="L30:O30" si="11">L26*L29</f>
        <v>0</v>
      </c>
      <c r="M30" s="317">
        <f t="shared" si="11"/>
        <v>0</v>
      </c>
      <c r="N30" s="317">
        <f t="shared" si="11"/>
        <v>0</v>
      </c>
      <c r="O30" s="317">
        <f t="shared" si="11"/>
        <v>0</v>
      </c>
      <c r="P30" s="318">
        <f>SUM(F30:O30)</f>
        <v>0</v>
      </c>
      <c r="R30" s="237"/>
    </row>
    <row r="31" spans="1:45" ht="14.25" customHeight="1" x14ac:dyDescent="0.3">
      <c r="A31" s="111"/>
      <c r="C31" s="453"/>
      <c r="D31" s="455"/>
      <c r="E31" s="136" t="s">
        <v>253</v>
      </c>
      <c r="F31" s="319">
        <f>F27*F29</f>
        <v>0</v>
      </c>
      <c r="G31" s="319">
        <f>G27*G29</f>
        <v>0</v>
      </c>
      <c r="H31" s="319">
        <f>H27*H29</f>
        <v>0</v>
      </c>
      <c r="I31" s="319">
        <f>I27*I29</f>
        <v>0</v>
      </c>
      <c r="J31" s="319">
        <f>J27*J29</f>
        <v>0</v>
      </c>
      <c r="K31" s="319">
        <f t="shared" ref="K31:O31" si="12">K27*K29</f>
        <v>0</v>
      </c>
      <c r="L31" s="319">
        <f t="shared" si="12"/>
        <v>0</v>
      </c>
      <c r="M31" s="319">
        <f t="shared" si="12"/>
        <v>0</v>
      </c>
      <c r="N31" s="319">
        <f t="shared" si="12"/>
        <v>0</v>
      </c>
      <c r="O31" s="319">
        <f t="shared" si="12"/>
        <v>0</v>
      </c>
      <c r="P31" s="318">
        <f>SUM(F31:O31)</f>
        <v>0</v>
      </c>
      <c r="R31" s="237"/>
    </row>
    <row r="32" spans="1:45" ht="14.25" customHeight="1" x14ac:dyDescent="0.3">
      <c r="A32" s="111"/>
      <c r="C32" s="453"/>
      <c r="D32" s="455"/>
      <c r="E32" s="136" t="s">
        <v>254</v>
      </c>
      <c r="F32" s="158" t="s">
        <v>255</v>
      </c>
      <c r="G32" s="137"/>
      <c r="H32" s="137"/>
      <c r="I32" s="137"/>
      <c r="J32" s="137"/>
      <c r="K32" s="137"/>
      <c r="L32" s="137"/>
      <c r="M32" s="137"/>
      <c r="N32" s="137"/>
      <c r="O32" s="137"/>
      <c r="P32" s="250" t="e">
        <f>P31/P30</f>
        <v>#DIV/0!</v>
      </c>
      <c r="R32" s="237"/>
    </row>
    <row r="33" spans="1:45" ht="14.25" customHeight="1" x14ac:dyDescent="0.3">
      <c r="A33" s="111"/>
      <c r="C33" s="453"/>
      <c r="D33" s="454" t="str">
        <f>D18</f>
        <v>7.00% Discount Rate</v>
      </c>
      <c r="E33" s="136" t="s">
        <v>251</v>
      </c>
      <c r="F33" s="135">
        <f>(1/(1+$T$10))^(F24-1)</f>
        <v>1</v>
      </c>
      <c r="G33" s="135">
        <f t="shared" ref="G33:O33" si="13">(1/(1+$T$10))^(G24-1)</f>
        <v>0.93457943925233644</v>
      </c>
      <c r="H33" s="135">
        <f t="shared" si="13"/>
        <v>0.87343872827321167</v>
      </c>
      <c r="I33" s="135">
        <f t="shared" si="13"/>
        <v>0.81629787689085198</v>
      </c>
      <c r="J33" s="135">
        <f t="shared" si="13"/>
        <v>0.76289521204752531</v>
      </c>
      <c r="K33" s="135">
        <f t="shared" si="13"/>
        <v>0.71298617948366849</v>
      </c>
      <c r="L33" s="135">
        <f t="shared" si="13"/>
        <v>0.66634222381651265</v>
      </c>
      <c r="M33" s="135">
        <f t="shared" si="13"/>
        <v>0.6227497418845912</v>
      </c>
      <c r="N33" s="135">
        <f t="shared" si="13"/>
        <v>0.58200910456503863</v>
      </c>
      <c r="O33" s="135">
        <f t="shared" si="13"/>
        <v>0.54393374258414828</v>
      </c>
      <c r="P33" s="250"/>
      <c r="R33" s="237"/>
    </row>
    <row r="34" spans="1:45" s="68" customFormat="1" ht="14.25" customHeight="1" x14ac:dyDescent="0.3">
      <c r="A34" s="111"/>
      <c r="B34" s="63"/>
      <c r="C34" s="453"/>
      <c r="D34" s="455"/>
      <c r="E34" s="136" t="s">
        <v>252</v>
      </c>
      <c r="F34" s="317">
        <f t="shared" ref="F34:O34" si="14">F26*F33</f>
        <v>0</v>
      </c>
      <c r="G34" s="317">
        <f t="shared" si="14"/>
        <v>0</v>
      </c>
      <c r="H34" s="317">
        <f t="shared" si="14"/>
        <v>0</v>
      </c>
      <c r="I34" s="317">
        <f t="shared" si="14"/>
        <v>0</v>
      </c>
      <c r="J34" s="317">
        <f t="shared" si="14"/>
        <v>0</v>
      </c>
      <c r="K34" s="317">
        <f t="shared" si="14"/>
        <v>0</v>
      </c>
      <c r="L34" s="317">
        <f t="shared" si="14"/>
        <v>0</v>
      </c>
      <c r="M34" s="317">
        <f t="shared" si="14"/>
        <v>0</v>
      </c>
      <c r="N34" s="317">
        <f t="shared" si="14"/>
        <v>0</v>
      </c>
      <c r="O34" s="317">
        <f t="shared" si="14"/>
        <v>0</v>
      </c>
      <c r="P34" s="318">
        <f>SUM(F34:O34)</f>
        <v>0</v>
      </c>
      <c r="R34" s="237"/>
      <c r="Z34" s="69"/>
      <c r="AA34" s="69"/>
      <c r="AB34" s="69"/>
      <c r="AC34" s="69"/>
      <c r="AD34" s="69"/>
      <c r="AE34" s="69"/>
      <c r="AF34" s="69"/>
      <c r="AG34" s="69"/>
      <c r="AH34" s="69"/>
      <c r="AI34" s="69"/>
      <c r="AJ34" s="69"/>
      <c r="AK34" s="69"/>
      <c r="AL34" s="69"/>
      <c r="AM34" s="69"/>
      <c r="AN34" s="69"/>
      <c r="AO34" s="69"/>
      <c r="AP34" s="69"/>
      <c r="AQ34" s="69"/>
      <c r="AR34" s="69"/>
      <c r="AS34" s="69"/>
    </row>
    <row r="35" spans="1:45" s="68" customFormat="1" ht="14.25" customHeight="1" x14ac:dyDescent="0.3">
      <c r="A35" s="111"/>
      <c r="B35" s="63"/>
      <c r="C35" s="453"/>
      <c r="D35" s="455"/>
      <c r="E35" s="136" t="s">
        <v>253</v>
      </c>
      <c r="F35" s="319">
        <f t="shared" ref="F35:O35" si="15">F27*F33</f>
        <v>0</v>
      </c>
      <c r="G35" s="319">
        <f t="shared" si="15"/>
        <v>0</v>
      </c>
      <c r="H35" s="319">
        <f t="shared" si="15"/>
        <v>0</v>
      </c>
      <c r="I35" s="319">
        <f t="shared" si="15"/>
        <v>0</v>
      </c>
      <c r="J35" s="319">
        <f t="shared" si="15"/>
        <v>0</v>
      </c>
      <c r="K35" s="319">
        <f t="shared" si="15"/>
        <v>0</v>
      </c>
      <c r="L35" s="319">
        <f t="shared" si="15"/>
        <v>0</v>
      </c>
      <c r="M35" s="319">
        <f t="shared" si="15"/>
        <v>0</v>
      </c>
      <c r="N35" s="319">
        <f t="shared" si="15"/>
        <v>0</v>
      </c>
      <c r="O35" s="319">
        <f t="shared" si="15"/>
        <v>0</v>
      </c>
      <c r="P35" s="318">
        <f>SUM(F35:O35)</f>
        <v>0</v>
      </c>
      <c r="R35" s="237"/>
      <c r="Z35" s="69"/>
      <c r="AA35" s="69"/>
      <c r="AB35" s="69"/>
      <c r="AC35" s="69"/>
      <c r="AD35" s="69"/>
      <c r="AE35" s="69"/>
      <c r="AF35" s="69"/>
      <c r="AG35" s="69"/>
      <c r="AH35" s="69"/>
      <c r="AI35" s="69"/>
      <c r="AJ35" s="69"/>
      <c r="AK35" s="69"/>
      <c r="AL35" s="69"/>
      <c r="AM35" s="69"/>
      <c r="AN35" s="69"/>
      <c r="AO35" s="69"/>
      <c r="AP35" s="69"/>
      <c r="AQ35" s="69"/>
      <c r="AR35" s="69"/>
      <c r="AS35" s="69"/>
    </row>
    <row r="36" spans="1:45" s="68" customFormat="1" ht="14.25" customHeight="1" x14ac:dyDescent="0.3">
      <c r="A36" s="111"/>
      <c r="B36" s="63"/>
      <c r="C36" s="453"/>
      <c r="D36" s="455"/>
      <c r="E36" s="136" t="s">
        <v>254</v>
      </c>
      <c r="F36" s="137"/>
      <c r="G36" s="137"/>
      <c r="H36" s="137"/>
      <c r="I36" s="137"/>
      <c r="J36" s="137"/>
      <c r="K36" s="137"/>
      <c r="L36" s="137"/>
      <c r="M36" s="137"/>
      <c r="N36" s="137"/>
      <c r="O36" s="137"/>
      <c r="P36" s="250" t="e">
        <f>P35/P34</f>
        <v>#DIV/0!</v>
      </c>
      <c r="R36" s="237"/>
      <c r="Z36" s="69"/>
      <c r="AA36" s="69"/>
      <c r="AB36" s="69"/>
      <c r="AC36" s="69"/>
      <c r="AD36" s="69"/>
      <c r="AE36" s="69"/>
      <c r="AF36" s="69"/>
      <c r="AG36" s="69"/>
      <c r="AH36" s="69"/>
      <c r="AI36" s="69"/>
      <c r="AJ36" s="69"/>
      <c r="AK36" s="69"/>
      <c r="AL36" s="69"/>
      <c r="AM36" s="69"/>
      <c r="AN36" s="69"/>
      <c r="AO36" s="69"/>
      <c r="AP36" s="69"/>
      <c r="AQ36" s="69"/>
      <c r="AR36" s="69"/>
      <c r="AS36" s="69"/>
    </row>
    <row r="37" spans="1:45" s="68" customFormat="1" ht="14.25" customHeight="1" x14ac:dyDescent="0.3">
      <c r="A37" s="111"/>
      <c r="B37" s="63"/>
      <c r="C37" s="171"/>
      <c r="D37" s="175"/>
      <c r="E37" s="247"/>
      <c r="F37" s="172"/>
      <c r="G37" s="172"/>
      <c r="H37" s="172"/>
      <c r="I37" s="172"/>
      <c r="J37" s="172"/>
      <c r="K37" s="172"/>
      <c r="L37" s="172"/>
      <c r="M37" s="172"/>
      <c r="N37" s="172"/>
      <c r="O37" s="172"/>
      <c r="P37" s="248"/>
      <c r="R37" s="237"/>
      <c r="Z37" s="69"/>
      <c r="AA37" s="69"/>
      <c r="AB37" s="69"/>
      <c r="AC37" s="69"/>
      <c r="AD37" s="69"/>
      <c r="AE37" s="69"/>
      <c r="AF37" s="69"/>
      <c r="AG37" s="69"/>
      <c r="AH37" s="69"/>
      <c r="AI37" s="69"/>
      <c r="AJ37" s="69"/>
      <c r="AK37" s="69"/>
      <c r="AL37" s="69"/>
      <c r="AM37" s="69"/>
      <c r="AN37" s="69"/>
      <c r="AO37" s="69"/>
      <c r="AP37" s="69"/>
      <c r="AQ37" s="69"/>
      <c r="AR37" s="69"/>
      <c r="AS37" s="69"/>
    </row>
    <row r="38" spans="1:45" s="68" customFormat="1" ht="14.25" customHeight="1" x14ac:dyDescent="0.3">
      <c r="A38" s="111"/>
      <c r="B38" s="63"/>
      <c r="C38" s="63"/>
      <c r="D38" s="63"/>
      <c r="E38" s="63"/>
      <c r="F38" s="63"/>
      <c r="G38" s="63"/>
      <c r="H38" s="63"/>
      <c r="I38" s="63"/>
      <c r="J38" s="63"/>
      <c r="K38" s="63"/>
      <c r="L38" s="63"/>
      <c r="M38" s="63"/>
      <c r="N38" s="63"/>
      <c r="O38" s="63"/>
      <c r="P38" s="63"/>
      <c r="Q38" s="63"/>
      <c r="R38" s="237"/>
      <c r="Z38" s="69"/>
      <c r="AA38" s="69"/>
      <c r="AB38" s="69"/>
      <c r="AC38" s="69"/>
      <c r="AD38" s="69"/>
      <c r="AE38" s="69"/>
      <c r="AF38" s="69"/>
      <c r="AG38" s="69"/>
      <c r="AH38" s="69"/>
      <c r="AI38" s="69"/>
      <c r="AJ38" s="69"/>
      <c r="AK38" s="69"/>
      <c r="AL38" s="69"/>
      <c r="AM38" s="69"/>
      <c r="AN38" s="69"/>
      <c r="AO38" s="69"/>
      <c r="AP38" s="69"/>
      <c r="AQ38" s="69"/>
      <c r="AR38" s="69"/>
      <c r="AS38" s="69"/>
    </row>
    <row r="39" spans="1:45" s="68" customFormat="1" ht="25" customHeight="1" x14ac:dyDescent="0.3">
      <c r="A39" s="111"/>
      <c r="B39" s="63"/>
      <c r="C39" s="72" t="s">
        <v>234</v>
      </c>
      <c r="D39" s="238"/>
      <c r="E39" s="239"/>
      <c r="F39" s="239">
        <v>1</v>
      </c>
      <c r="G39" s="239">
        <v>2</v>
      </c>
      <c r="H39" s="239">
        <v>3</v>
      </c>
      <c r="I39" s="239">
        <v>4</v>
      </c>
      <c r="J39" s="239">
        <v>5</v>
      </c>
      <c r="K39" s="239">
        <v>6</v>
      </c>
      <c r="L39" s="239">
        <v>7</v>
      </c>
      <c r="M39" s="239">
        <v>8</v>
      </c>
      <c r="N39" s="239">
        <v>9</v>
      </c>
      <c r="O39" s="239">
        <v>10</v>
      </c>
      <c r="P39" s="145" t="s">
        <v>235</v>
      </c>
      <c r="Z39" s="69"/>
      <c r="AA39" s="69"/>
      <c r="AB39" s="69"/>
      <c r="AC39" s="69"/>
      <c r="AD39" s="69"/>
      <c r="AE39" s="69"/>
      <c r="AF39" s="69"/>
      <c r="AG39" s="69"/>
      <c r="AH39" s="69"/>
      <c r="AI39" s="69"/>
      <c r="AJ39" s="69"/>
      <c r="AK39" s="69"/>
      <c r="AL39" s="69"/>
      <c r="AM39" s="69"/>
      <c r="AN39" s="69"/>
      <c r="AO39" s="69"/>
      <c r="AP39" s="69"/>
      <c r="AQ39" s="69"/>
      <c r="AR39" s="69"/>
      <c r="AS39" s="69"/>
    </row>
    <row r="40" spans="1:45" s="68" customFormat="1" ht="25" customHeight="1" x14ac:dyDescent="0.3">
      <c r="A40" s="111"/>
      <c r="B40" s="63"/>
      <c r="C40" s="240"/>
      <c r="D40" s="241"/>
      <c r="E40" s="242"/>
      <c r="F40" s="70" t="s">
        <v>237</v>
      </c>
      <c r="G40" s="70" t="s">
        <v>238</v>
      </c>
      <c r="H40" s="70" t="s">
        <v>239</v>
      </c>
      <c r="I40" s="70" t="s">
        <v>240</v>
      </c>
      <c r="J40" s="70" t="s">
        <v>241</v>
      </c>
      <c r="K40" s="70" t="s">
        <v>242</v>
      </c>
      <c r="L40" s="70" t="s">
        <v>243</v>
      </c>
      <c r="M40" s="70" t="s">
        <v>244</v>
      </c>
      <c r="N40" s="70" t="s">
        <v>245</v>
      </c>
      <c r="O40" s="70" t="s">
        <v>246</v>
      </c>
      <c r="P40" s="249" t="s">
        <v>247</v>
      </c>
      <c r="Z40" s="69"/>
      <c r="AA40" s="69"/>
      <c r="AB40" s="69"/>
      <c r="AC40" s="69"/>
      <c r="AD40" s="69"/>
      <c r="AE40" s="69"/>
      <c r="AF40" s="69"/>
      <c r="AG40" s="69"/>
      <c r="AH40" s="69"/>
      <c r="AI40" s="69"/>
      <c r="AJ40" s="69"/>
      <c r="AK40" s="69"/>
      <c r="AL40" s="69"/>
      <c r="AM40" s="69"/>
      <c r="AN40" s="69"/>
      <c r="AO40" s="69"/>
      <c r="AP40" s="69"/>
      <c r="AQ40" s="69"/>
      <c r="AR40" s="69"/>
      <c r="AS40" s="69"/>
    </row>
    <row r="41" spans="1:45" x14ac:dyDescent="0.3">
      <c r="A41" s="111"/>
      <c r="B41" s="68"/>
      <c r="C41" s="452" t="s">
        <v>200</v>
      </c>
      <c r="D41" s="147"/>
      <c r="E41" s="243" t="s">
        <v>248</v>
      </c>
      <c r="F41" s="320">
        <f>'Costs Option 3'!J11</f>
        <v>0</v>
      </c>
      <c r="G41" s="320">
        <f>'Costs Option 3'!K11</f>
        <v>0</v>
      </c>
      <c r="H41" s="320">
        <f>'Costs Option 3'!L11</f>
        <v>0</v>
      </c>
      <c r="I41" s="320">
        <f>'Costs Option 3'!M11</f>
        <v>0</v>
      </c>
      <c r="J41" s="320">
        <f>'Costs Option 3'!N11</f>
        <v>0</v>
      </c>
      <c r="K41" s="320">
        <f>'Costs Option 3'!O11</f>
        <v>0</v>
      </c>
      <c r="L41" s="320">
        <f>'Costs Option 3'!P11</f>
        <v>0</v>
      </c>
      <c r="M41" s="320">
        <f>'Costs Option 3'!Q11</f>
        <v>0</v>
      </c>
      <c r="N41" s="320">
        <f>'Costs Option 3'!R11</f>
        <v>0</v>
      </c>
      <c r="O41" s="320">
        <f>'Costs Option 3'!S11</f>
        <v>0</v>
      </c>
      <c r="P41" s="321">
        <f>SUM(F41:O41)</f>
        <v>0</v>
      </c>
      <c r="S41" s="63"/>
      <c r="T41" s="63"/>
      <c r="U41" s="63"/>
      <c r="V41" s="63"/>
    </row>
    <row r="42" spans="1:45" x14ac:dyDescent="0.3">
      <c r="A42" s="111"/>
      <c r="B42" s="68"/>
      <c r="C42" s="453"/>
      <c r="D42" s="147"/>
      <c r="E42" s="246" t="s">
        <v>249</v>
      </c>
      <c r="F42" s="322">
        <f>'Benefits Option 3'!F9</f>
        <v>0</v>
      </c>
      <c r="G42" s="322">
        <f>'Benefits Option 3'!G9</f>
        <v>0</v>
      </c>
      <c r="H42" s="322">
        <f>'Benefits Option 3'!H9</f>
        <v>0</v>
      </c>
      <c r="I42" s="322">
        <f>'Benefits Option 3'!I9</f>
        <v>0</v>
      </c>
      <c r="J42" s="322">
        <f>'Benefits Option 3'!J9</f>
        <v>0</v>
      </c>
      <c r="K42" s="322">
        <f>'Benefits Option 3'!K9</f>
        <v>0</v>
      </c>
      <c r="L42" s="322">
        <f>'Benefits Option 3'!L9</f>
        <v>0</v>
      </c>
      <c r="M42" s="322">
        <f>'Benefits Option 3'!M9</f>
        <v>0</v>
      </c>
      <c r="N42" s="322">
        <f>'Benefits Option 3'!N9</f>
        <v>0</v>
      </c>
      <c r="O42" s="322">
        <f>'Benefits Option 3'!O9</f>
        <v>0</v>
      </c>
      <c r="P42" s="321">
        <f>SUM(F42:O42)</f>
        <v>0</v>
      </c>
      <c r="R42" s="63"/>
    </row>
    <row r="43" spans="1:45" ht="14.25" customHeight="1" x14ac:dyDescent="0.3">
      <c r="A43" s="111"/>
      <c r="C43" s="453"/>
      <c r="D43" s="147"/>
      <c r="E43" s="136" t="s">
        <v>250</v>
      </c>
      <c r="F43" s="319">
        <f t="shared" ref="F43:K43" si="16">F42-F41</f>
        <v>0</v>
      </c>
      <c r="G43" s="319">
        <f t="shared" si="16"/>
        <v>0</v>
      </c>
      <c r="H43" s="319">
        <f t="shared" si="16"/>
        <v>0</v>
      </c>
      <c r="I43" s="319">
        <f t="shared" si="16"/>
        <v>0</v>
      </c>
      <c r="J43" s="319">
        <f t="shared" si="16"/>
        <v>0</v>
      </c>
      <c r="K43" s="319">
        <f t="shared" si="16"/>
        <v>0</v>
      </c>
      <c r="L43" s="319">
        <f t="shared" ref="L43:O43" si="17">L42-L41</f>
        <v>0</v>
      </c>
      <c r="M43" s="319">
        <f t="shared" si="17"/>
        <v>0</v>
      </c>
      <c r="N43" s="319">
        <f t="shared" si="17"/>
        <v>0</v>
      </c>
      <c r="O43" s="319">
        <f t="shared" si="17"/>
        <v>0</v>
      </c>
      <c r="P43" s="321">
        <f>SUM(F43:O43)</f>
        <v>0</v>
      </c>
      <c r="R43" s="237"/>
      <c r="W43" s="63"/>
      <c r="X43" s="63"/>
      <c r="Y43" s="63"/>
    </row>
    <row r="44" spans="1:45" ht="14.25" customHeight="1" x14ac:dyDescent="0.3">
      <c r="A44" s="111"/>
      <c r="C44" s="453"/>
      <c r="D44" s="454" t="str">
        <f>D29</f>
        <v>4.00% Discount Rate</v>
      </c>
      <c r="E44" s="136" t="s">
        <v>251</v>
      </c>
      <c r="F44" s="135">
        <f>(1/(1+$T$9))^(F39-1)</f>
        <v>1</v>
      </c>
      <c r="G44" s="135">
        <f t="shared" ref="G44:O44" si="18">(1/(1+$T$9))^(G39-1)</f>
        <v>0.96153846153846145</v>
      </c>
      <c r="H44" s="135">
        <f t="shared" si="18"/>
        <v>0.92455621301775126</v>
      </c>
      <c r="I44" s="135">
        <f t="shared" si="18"/>
        <v>0.88899635867091464</v>
      </c>
      <c r="J44" s="135">
        <f t="shared" si="18"/>
        <v>0.85480419102972549</v>
      </c>
      <c r="K44" s="135">
        <f t="shared" si="18"/>
        <v>0.82192710675935132</v>
      </c>
      <c r="L44" s="135">
        <f t="shared" si="18"/>
        <v>0.79031452573014538</v>
      </c>
      <c r="M44" s="135">
        <f t="shared" si="18"/>
        <v>0.75991781320206286</v>
      </c>
      <c r="N44" s="135">
        <f t="shared" si="18"/>
        <v>0.73069020500198345</v>
      </c>
      <c r="O44" s="135">
        <f t="shared" si="18"/>
        <v>0.70258673557883022</v>
      </c>
      <c r="P44" s="250"/>
      <c r="R44" s="237"/>
    </row>
    <row r="45" spans="1:45" ht="14.25" customHeight="1" x14ac:dyDescent="0.3">
      <c r="A45" s="111"/>
      <c r="C45" s="453"/>
      <c r="D45" s="455"/>
      <c r="E45" s="136" t="s">
        <v>252</v>
      </c>
      <c r="F45" s="317">
        <f>F41*F44</f>
        <v>0</v>
      </c>
      <c r="G45" s="317">
        <f>G41*G44</f>
        <v>0</v>
      </c>
      <c r="H45" s="317">
        <f>H41*H44</f>
        <v>0</v>
      </c>
      <c r="I45" s="317">
        <f>I41*I44</f>
        <v>0</v>
      </c>
      <c r="J45" s="317">
        <f>J41*J44</f>
        <v>0</v>
      </c>
      <c r="K45" s="317">
        <f t="shared" ref="K45:O45" si="19">K41*K44</f>
        <v>0</v>
      </c>
      <c r="L45" s="317">
        <f t="shared" si="19"/>
        <v>0</v>
      </c>
      <c r="M45" s="317">
        <f t="shared" si="19"/>
        <v>0</v>
      </c>
      <c r="N45" s="317">
        <f t="shared" si="19"/>
        <v>0</v>
      </c>
      <c r="O45" s="317">
        <f t="shared" si="19"/>
        <v>0</v>
      </c>
      <c r="P45" s="318">
        <f>SUM(F45:O45)</f>
        <v>0</v>
      </c>
      <c r="R45" s="237"/>
    </row>
    <row r="46" spans="1:45" ht="14.25" customHeight="1" x14ac:dyDescent="0.3">
      <c r="A46" s="111"/>
      <c r="C46" s="453"/>
      <c r="D46" s="455"/>
      <c r="E46" s="136" t="s">
        <v>253</v>
      </c>
      <c r="F46" s="319">
        <f>F42*F44</f>
        <v>0</v>
      </c>
      <c r="G46" s="319">
        <f>G42*G44</f>
        <v>0</v>
      </c>
      <c r="H46" s="319">
        <f>H42*H44</f>
        <v>0</v>
      </c>
      <c r="I46" s="319">
        <f>I42*I44</f>
        <v>0</v>
      </c>
      <c r="J46" s="319">
        <f>J42*J44</f>
        <v>0</v>
      </c>
      <c r="K46" s="319">
        <f t="shared" ref="K46:O46" si="20">K42*K44</f>
        <v>0</v>
      </c>
      <c r="L46" s="319">
        <f t="shared" si="20"/>
        <v>0</v>
      </c>
      <c r="M46" s="319">
        <f t="shared" si="20"/>
        <v>0</v>
      </c>
      <c r="N46" s="319">
        <f t="shared" si="20"/>
        <v>0</v>
      </c>
      <c r="O46" s="319">
        <f t="shared" si="20"/>
        <v>0</v>
      </c>
      <c r="P46" s="318">
        <f>SUM(F46:O46)</f>
        <v>0</v>
      </c>
      <c r="R46" s="237"/>
    </row>
    <row r="47" spans="1:45" ht="14.25" customHeight="1" x14ac:dyDescent="0.3">
      <c r="A47" s="111"/>
      <c r="C47" s="453"/>
      <c r="D47" s="455"/>
      <c r="E47" s="136" t="s">
        <v>254</v>
      </c>
      <c r="F47" s="158" t="s">
        <v>255</v>
      </c>
      <c r="G47" s="137"/>
      <c r="H47" s="137"/>
      <c r="I47" s="137"/>
      <c r="J47" s="137"/>
      <c r="K47" s="137"/>
      <c r="L47" s="137"/>
      <c r="M47" s="137"/>
      <c r="N47" s="137"/>
      <c r="O47" s="137"/>
      <c r="P47" s="250" t="e">
        <f>P46/P45</f>
        <v>#DIV/0!</v>
      </c>
      <c r="R47" s="237"/>
    </row>
    <row r="48" spans="1:45" ht="14.25" customHeight="1" x14ac:dyDescent="0.3">
      <c r="A48" s="111"/>
      <c r="C48" s="453"/>
      <c r="D48" s="454" t="str">
        <f>D33</f>
        <v>7.00% Discount Rate</v>
      </c>
      <c r="E48" s="136" t="s">
        <v>251</v>
      </c>
      <c r="F48" s="135">
        <f>(1/(1+$T$10))^(F39-1)</f>
        <v>1</v>
      </c>
      <c r="G48" s="135">
        <f t="shared" ref="G48:O48" si="21">(1/(1+$T$10))^(G39-1)</f>
        <v>0.93457943925233644</v>
      </c>
      <c r="H48" s="135">
        <f t="shared" si="21"/>
        <v>0.87343872827321167</v>
      </c>
      <c r="I48" s="135">
        <f t="shared" si="21"/>
        <v>0.81629787689085198</v>
      </c>
      <c r="J48" s="135">
        <f t="shared" si="21"/>
        <v>0.76289521204752531</v>
      </c>
      <c r="K48" s="135">
        <f t="shared" si="21"/>
        <v>0.71298617948366849</v>
      </c>
      <c r="L48" s="135">
        <f t="shared" si="21"/>
        <v>0.66634222381651265</v>
      </c>
      <c r="M48" s="135">
        <f t="shared" si="21"/>
        <v>0.6227497418845912</v>
      </c>
      <c r="N48" s="135">
        <f t="shared" si="21"/>
        <v>0.58200910456503863</v>
      </c>
      <c r="O48" s="135">
        <f t="shared" si="21"/>
        <v>0.54393374258414828</v>
      </c>
      <c r="P48" s="250"/>
      <c r="R48" s="237"/>
    </row>
    <row r="49" spans="1:45" s="68" customFormat="1" ht="14.25" customHeight="1" x14ac:dyDescent="0.3">
      <c r="A49" s="111"/>
      <c r="B49" s="63"/>
      <c r="C49" s="453"/>
      <c r="D49" s="455"/>
      <c r="E49" s="136" t="s">
        <v>252</v>
      </c>
      <c r="F49" s="317">
        <f t="shared" ref="F49:O49" si="22">F41*F48</f>
        <v>0</v>
      </c>
      <c r="G49" s="317">
        <f t="shared" si="22"/>
        <v>0</v>
      </c>
      <c r="H49" s="317">
        <f t="shared" si="22"/>
        <v>0</v>
      </c>
      <c r="I49" s="317">
        <f t="shared" si="22"/>
        <v>0</v>
      </c>
      <c r="J49" s="317">
        <f t="shared" si="22"/>
        <v>0</v>
      </c>
      <c r="K49" s="317">
        <f t="shared" si="22"/>
        <v>0</v>
      </c>
      <c r="L49" s="317">
        <f t="shared" si="22"/>
        <v>0</v>
      </c>
      <c r="M49" s="317">
        <f t="shared" si="22"/>
        <v>0</v>
      </c>
      <c r="N49" s="317">
        <f t="shared" si="22"/>
        <v>0</v>
      </c>
      <c r="O49" s="317">
        <f t="shared" si="22"/>
        <v>0</v>
      </c>
      <c r="P49" s="318">
        <f>SUM(F49:O49)</f>
        <v>0</v>
      </c>
      <c r="R49" s="237"/>
      <c r="Z49" s="69"/>
      <c r="AA49" s="69"/>
      <c r="AB49" s="69"/>
      <c r="AC49" s="69"/>
      <c r="AD49" s="69"/>
      <c r="AE49" s="69"/>
      <c r="AF49" s="69"/>
      <c r="AG49" s="69"/>
      <c r="AH49" s="69"/>
      <c r="AI49" s="69"/>
      <c r="AJ49" s="69"/>
      <c r="AK49" s="69"/>
      <c r="AL49" s="69"/>
      <c r="AM49" s="69"/>
      <c r="AN49" s="69"/>
      <c r="AO49" s="69"/>
      <c r="AP49" s="69"/>
      <c r="AQ49" s="69"/>
      <c r="AR49" s="69"/>
      <c r="AS49" s="69"/>
    </row>
    <row r="50" spans="1:45" s="68" customFormat="1" ht="14.25" customHeight="1" x14ac:dyDescent="0.3">
      <c r="A50" s="111"/>
      <c r="B50" s="63"/>
      <c r="C50" s="453"/>
      <c r="D50" s="455"/>
      <c r="E50" s="136" t="s">
        <v>253</v>
      </c>
      <c r="F50" s="319">
        <f t="shared" ref="F50:O50" si="23">F42*F48</f>
        <v>0</v>
      </c>
      <c r="G50" s="319">
        <f t="shared" si="23"/>
        <v>0</v>
      </c>
      <c r="H50" s="319">
        <f t="shared" si="23"/>
        <v>0</v>
      </c>
      <c r="I50" s="319">
        <f t="shared" si="23"/>
        <v>0</v>
      </c>
      <c r="J50" s="319">
        <f t="shared" si="23"/>
        <v>0</v>
      </c>
      <c r="K50" s="319">
        <f t="shared" si="23"/>
        <v>0</v>
      </c>
      <c r="L50" s="319">
        <f t="shared" si="23"/>
        <v>0</v>
      </c>
      <c r="M50" s="319">
        <f t="shared" si="23"/>
        <v>0</v>
      </c>
      <c r="N50" s="319">
        <f t="shared" si="23"/>
        <v>0</v>
      </c>
      <c r="O50" s="319">
        <f t="shared" si="23"/>
        <v>0</v>
      </c>
      <c r="P50" s="318">
        <f>SUM(F50:O50)</f>
        <v>0</v>
      </c>
      <c r="R50" s="237"/>
      <c r="Z50" s="69"/>
      <c r="AA50" s="69"/>
      <c r="AB50" s="69"/>
      <c r="AC50" s="69"/>
      <c r="AD50" s="69"/>
      <c r="AE50" s="69"/>
      <c r="AF50" s="69"/>
      <c r="AG50" s="69"/>
      <c r="AH50" s="69"/>
      <c r="AI50" s="69"/>
      <c r="AJ50" s="69"/>
      <c r="AK50" s="69"/>
      <c r="AL50" s="69"/>
      <c r="AM50" s="69"/>
      <c r="AN50" s="69"/>
      <c r="AO50" s="69"/>
      <c r="AP50" s="69"/>
      <c r="AQ50" s="69"/>
      <c r="AR50" s="69"/>
      <c r="AS50" s="69"/>
    </row>
    <row r="51" spans="1:45" s="68" customFormat="1" ht="14.25" customHeight="1" x14ac:dyDescent="0.3">
      <c r="A51" s="111"/>
      <c r="B51" s="63"/>
      <c r="C51" s="453"/>
      <c r="D51" s="455"/>
      <c r="E51" s="136" t="s">
        <v>254</v>
      </c>
      <c r="F51" s="137"/>
      <c r="G51" s="137"/>
      <c r="H51" s="137"/>
      <c r="I51" s="137"/>
      <c r="J51" s="137"/>
      <c r="K51" s="137"/>
      <c r="L51" s="137"/>
      <c r="M51" s="137"/>
      <c r="N51" s="137"/>
      <c r="O51" s="137"/>
      <c r="P51" s="250" t="e">
        <f>P50/P49</f>
        <v>#DIV/0!</v>
      </c>
      <c r="R51" s="237"/>
      <c r="Z51" s="69"/>
      <c r="AA51" s="69"/>
      <c r="AB51" s="69"/>
      <c r="AC51" s="69"/>
      <c r="AD51" s="69"/>
      <c r="AE51" s="69"/>
      <c r="AF51" s="69"/>
      <c r="AG51" s="69"/>
      <c r="AH51" s="69"/>
      <c r="AI51" s="69"/>
      <c r="AJ51" s="69"/>
      <c r="AK51" s="69"/>
      <c r="AL51" s="69"/>
      <c r="AM51" s="69"/>
      <c r="AN51" s="69"/>
      <c r="AO51" s="69"/>
      <c r="AP51" s="69"/>
      <c r="AQ51" s="69"/>
      <c r="AR51" s="69"/>
      <c r="AS51" s="69"/>
    </row>
    <row r="52" spans="1:45" s="68" customFormat="1" ht="14.25" customHeight="1" x14ac:dyDescent="0.3">
      <c r="A52" s="111"/>
      <c r="B52" s="63"/>
      <c r="C52" s="171"/>
      <c r="D52" s="176"/>
      <c r="E52" s="247"/>
      <c r="F52" s="172"/>
      <c r="G52" s="172"/>
      <c r="H52" s="172"/>
      <c r="I52" s="172"/>
      <c r="J52" s="172"/>
      <c r="K52" s="172"/>
      <c r="L52" s="172"/>
      <c r="M52" s="172"/>
      <c r="N52" s="172"/>
      <c r="O52" s="172"/>
      <c r="P52" s="248"/>
      <c r="R52" s="237"/>
      <c r="Z52" s="69"/>
      <c r="AA52" s="69"/>
      <c r="AB52" s="69"/>
      <c r="AC52" s="69"/>
      <c r="AD52" s="69"/>
      <c r="AE52" s="69"/>
      <c r="AF52" s="69"/>
      <c r="AG52" s="69"/>
      <c r="AH52" s="69"/>
      <c r="AI52" s="69"/>
      <c r="AJ52" s="69"/>
      <c r="AK52" s="69"/>
      <c r="AL52" s="69"/>
      <c r="AM52" s="69"/>
      <c r="AN52" s="69"/>
      <c r="AO52" s="69"/>
      <c r="AP52" s="69"/>
      <c r="AQ52" s="69"/>
      <c r="AR52" s="69"/>
      <c r="AS52" s="69"/>
    </row>
    <row r="53" spans="1:45" s="68" customFormat="1" ht="14.25" customHeight="1" x14ac:dyDescent="0.3">
      <c r="A53" s="111"/>
      <c r="B53" s="63"/>
      <c r="C53" s="171"/>
      <c r="D53" s="176"/>
      <c r="E53" s="247"/>
      <c r="F53" s="172"/>
      <c r="G53" s="172"/>
      <c r="H53" s="172"/>
      <c r="I53" s="172"/>
      <c r="J53" s="172"/>
      <c r="K53" s="172"/>
      <c r="L53" s="172"/>
      <c r="M53" s="172"/>
      <c r="N53" s="172"/>
      <c r="O53" s="172"/>
      <c r="P53" s="248"/>
      <c r="R53" s="237"/>
      <c r="Z53" s="69"/>
      <c r="AA53" s="69"/>
      <c r="AB53" s="69"/>
      <c r="AC53" s="69"/>
      <c r="AD53" s="69"/>
      <c r="AE53" s="69"/>
      <c r="AF53" s="69"/>
      <c r="AG53" s="69"/>
      <c r="AH53" s="69"/>
      <c r="AI53" s="69"/>
      <c r="AJ53" s="69"/>
      <c r="AK53" s="69"/>
      <c r="AL53" s="69"/>
      <c r="AM53" s="69"/>
      <c r="AN53" s="69"/>
      <c r="AO53" s="69"/>
      <c r="AP53" s="69"/>
      <c r="AQ53" s="69"/>
      <c r="AR53" s="69"/>
      <c r="AS53" s="69"/>
    </row>
    <row r="54" spans="1:45" s="68" customFormat="1" ht="25" customHeight="1" x14ac:dyDescent="0.3">
      <c r="A54" s="111"/>
      <c r="B54" s="63"/>
      <c r="C54" s="72" t="s">
        <v>234</v>
      </c>
      <c r="D54" s="238"/>
      <c r="E54" s="239"/>
      <c r="F54" s="239">
        <v>1</v>
      </c>
      <c r="G54" s="239">
        <v>2</v>
      </c>
      <c r="H54" s="239">
        <v>3</v>
      </c>
      <c r="I54" s="239">
        <v>4</v>
      </c>
      <c r="J54" s="239">
        <v>5</v>
      </c>
      <c r="K54" s="239">
        <v>6</v>
      </c>
      <c r="L54" s="239">
        <v>7</v>
      </c>
      <c r="M54" s="239">
        <v>8</v>
      </c>
      <c r="N54" s="239">
        <v>9</v>
      </c>
      <c r="O54" s="239">
        <v>10</v>
      </c>
      <c r="P54" s="145" t="s">
        <v>235</v>
      </c>
      <c r="R54" s="237"/>
      <c r="Z54" s="69"/>
      <c r="AA54" s="69"/>
      <c r="AB54" s="69"/>
      <c r="AC54" s="69"/>
      <c r="AD54" s="69"/>
      <c r="AE54" s="69"/>
      <c r="AF54" s="69"/>
      <c r="AG54" s="69"/>
      <c r="AH54" s="69"/>
      <c r="AI54" s="69"/>
      <c r="AJ54" s="69"/>
      <c r="AK54" s="69"/>
      <c r="AL54" s="69"/>
      <c r="AM54" s="69"/>
      <c r="AN54" s="69"/>
      <c r="AO54" s="69"/>
      <c r="AP54" s="69"/>
      <c r="AQ54" s="69"/>
      <c r="AR54" s="69"/>
      <c r="AS54" s="69"/>
    </row>
    <row r="55" spans="1:45" s="68" customFormat="1" ht="25" customHeight="1" x14ac:dyDescent="0.3">
      <c r="A55" s="111"/>
      <c r="B55" s="63"/>
      <c r="C55" s="240"/>
      <c r="D55" s="241"/>
      <c r="E55" s="242"/>
      <c r="F55" s="70" t="s">
        <v>237</v>
      </c>
      <c r="G55" s="70" t="s">
        <v>238</v>
      </c>
      <c r="H55" s="70" t="s">
        <v>239</v>
      </c>
      <c r="I55" s="70" t="s">
        <v>240</v>
      </c>
      <c r="J55" s="70" t="s">
        <v>241</v>
      </c>
      <c r="K55" s="70" t="s">
        <v>242</v>
      </c>
      <c r="L55" s="70" t="s">
        <v>243</v>
      </c>
      <c r="M55" s="70" t="s">
        <v>244</v>
      </c>
      <c r="N55" s="70" t="s">
        <v>245</v>
      </c>
      <c r="O55" s="70" t="s">
        <v>246</v>
      </c>
      <c r="P55" s="249" t="s">
        <v>247</v>
      </c>
      <c r="R55" s="237"/>
      <c r="Z55" s="69"/>
      <c r="AA55" s="69"/>
      <c r="AB55" s="69"/>
      <c r="AC55" s="69"/>
      <c r="AD55" s="69"/>
      <c r="AE55" s="69"/>
      <c r="AF55" s="69"/>
      <c r="AG55" s="69"/>
      <c r="AH55" s="69"/>
      <c r="AI55" s="69"/>
      <c r="AJ55" s="69"/>
      <c r="AK55" s="69"/>
      <c r="AL55" s="69"/>
      <c r="AM55" s="69"/>
      <c r="AN55" s="69"/>
      <c r="AO55" s="69"/>
      <c r="AP55" s="69"/>
      <c r="AQ55" s="69"/>
      <c r="AR55" s="69"/>
      <c r="AS55" s="69"/>
    </row>
    <row r="56" spans="1:45" s="68" customFormat="1" x14ac:dyDescent="0.3">
      <c r="A56" s="111"/>
      <c r="B56" s="63"/>
      <c r="C56" s="452" t="s">
        <v>202</v>
      </c>
      <c r="D56" s="147"/>
      <c r="E56" s="243" t="s">
        <v>248</v>
      </c>
      <c r="F56" s="320">
        <f>'Costs Option 4'!J11</f>
        <v>0</v>
      </c>
      <c r="G56" s="320">
        <f>'Costs Option 4'!K11</f>
        <v>0</v>
      </c>
      <c r="H56" s="320">
        <f>'Costs Option 4'!L11</f>
        <v>0</v>
      </c>
      <c r="I56" s="320">
        <f>'Costs Option 4'!M11</f>
        <v>0</v>
      </c>
      <c r="J56" s="320">
        <f>'Costs Option 4'!N11</f>
        <v>0</v>
      </c>
      <c r="K56" s="320">
        <f>'Costs Option 4'!O11</f>
        <v>0</v>
      </c>
      <c r="L56" s="320">
        <f>'Costs Option 4'!P11</f>
        <v>0</v>
      </c>
      <c r="M56" s="320">
        <f>'Costs Option 4'!Q11</f>
        <v>0</v>
      </c>
      <c r="N56" s="320">
        <f>'Costs Option 4'!R11</f>
        <v>0</v>
      </c>
      <c r="O56" s="320">
        <f>'Costs Option 4'!S11</f>
        <v>0</v>
      </c>
      <c r="P56" s="321">
        <f>SUM(F56:O56)</f>
        <v>0</v>
      </c>
      <c r="R56" s="237"/>
      <c r="Z56" s="69"/>
      <c r="AA56" s="69"/>
      <c r="AB56" s="69"/>
      <c r="AC56" s="69"/>
      <c r="AD56" s="69"/>
      <c r="AE56" s="69"/>
      <c r="AF56" s="69"/>
      <c r="AG56" s="69"/>
      <c r="AH56" s="69"/>
      <c r="AI56" s="69"/>
      <c r="AJ56" s="69"/>
      <c r="AK56" s="69"/>
      <c r="AL56" s="69"/>
      <c r="AM56" s="69"/>
      <c r="AN56" s="69"/>
      <c r="AO56" s="69"/>
      <c r="AP56" s="69"/>
      <c r="AQ56" s="69"/>
      <c r="AR56" s="69"/>
      <c r="AS56" s="69"/>
    </row>
    <row r="57" spans="1:45" s="68" customFormat="1" x14ac:dyDescent="0.3">
      <c r="A57" s="111"/>
      <c r="B57" s="63"/>
      <c r="C57" s="453"/>
      <c r="D57" s="147"/>
      <c r="E57" s="246" t="s">
        <v>249</v>
      </c>
      <c r="F57" s="322">
        <f>'Benefits Option 4'!F9</f>
        <v>0</v>
      </c>
      <c r="G57" s="322">
        <f>'Benefits Option 4'!G9</f>
        <v>0</v>
      </c>
      <c r="H57" s="322">
        <f>'Benefits Option 4'!H9</f>
        <v>0</v>
      </c>
      <c r="I57" s="322">
        <f>'Benefits Option 4'!I9</f>
        <v>0</v>
      </c>
      <c r="J57" s="322">
        <f>'Benefits Option 4'!J9</f>
        <v>0</v>
      </c>
      <c r="K57" s="322">
        <f>'Benefits Option 4'!K9</f>
        <v>0</v>
      </c>
      <c r="L57" s="322">
        <f>'Benefits Option 4'!L9</f>
        <v>0</v>
      </c>
      <c r="M57" s="322">
        <f>'Benefits Option 4'!M9</f>
        <v>0</v>
      </c>
      <c r="N57" s="322">
        <f>'Benefits Option 4'!N9</f>
        <v>0</v>
      </c>
      <c r="O57" s="322">
        <f>'Benefits Option 4'!O9</f>
        <v>0</v>
      </c>
      <c r="P57" s="321">
        <f>SUM(F57:O57)</f>
        <v>0</v>
      </c>
      <c r="R57" s="237"/>
      <c r="Z57" s="69"/>
      <c r="AA57" s="69"/>
      <c r="AB57" s="69"/>
      <c r="AC57" s="69"/>
      <c r="AD57" s="69"/>
      <c r="AE57" s="69"/>
      <c r="AF57" s="69"/>
      <c r="AG57" s="69"/>
      <c r="AH57" s="69"/>
      <c r="AI57" s="69"/>
      <c r="AJ57" s="69"/>
      <c r="AK57" s="69"/>
      <c r="AL57" s="69"/>
      <c r="AM57" s="69"/>
      <c r="AN57" s="69"/>
      <c r="AO57" s="69"/>
      <c r="AP57" s="69"/>
      <c r="AQ57" s="69"/>
      <c r="AR57" s="69"/>
      <c r="AS57" s="69"/>
    </row>
    <row r="58" spans="1:45" s="68" customFormat="1" ht="14.25" customHeight="1" x14ac:dyDescent="0.3">
      <c r="A58" s="111"/>
      <c r="B58" s="63"/>
      <c r="C58" s="453"/>
      <c r="D58" s="147"/>
      <c r="E58" s="136" t="s">
        <v>250</v>
      </c>
      <c r="F58" s="319">
        <f t="shared" ref="F58:O58" si="24">F57-F56</f>
        <v>0</v>
      </c>
      <c r="G58" s="319">
        <f t="shared" si="24"/>
        <v>0</v>
      </c>
      <c r="H58" s="319">
        <f t="shared" si="24"/>
        <v>0</v>
      </c>
      <c r="I58" s="319">
        <f t="shared" si="24"/>
        <v>0</v>
      </c>
      <c r="J58" s="319">
        <f t="shared" si="24"/>
        <v>0</v>
      </c>
      <c r="K58" s="319">
        <f t="shared" si="24"/>
        <v>0</v>
      </c>
      <c r="L58" s="319">
        <f t="shared" si="24"/>
        <v>0</v>
      </c>
      <c r="M58" s="319">
        <f t="shared" si="24"/>
        <v>0</v>
      </c>
      <c r="N58" s="319">
        <f t="shared" si="24"/>
        <v>0</v>
      </c>
      <c r="O58" s="319">
        <f t="shared" si="24"/>
        <v>0</v>
      </c>
      <c r="P58" s="321">
        <f>SUM(F58:O58)</f>
        <v>0</v>
      </c>
      <c r="R58" s="237"/>
      <c r="Z58" s="69"/>
      <c r="AA58" s="69"/>
      <c r="AB58" s="69"/>
      <c r="AC58" s="69"/>
      <c r="AD58" s="69"/>
      <c r="AE58" s="69"/>
      <c r="AF58" s="69"/>
      <c r="AG58" s="69"/>
      <c r="AH58" s="69"/>
      <c r="AI58" s="69"/>
      <c r="AJ58" s="69"/>
      <c r="AK58" s="69"/>
      <c r="AL58" s="69"/>
      <c r="AM58" s="69"/>
      <c r="AN58" s="69"/>
      <c r="AO58" s="69"/>
      <c r="AP58" s="69"/>
      <c r="AQ58" s="69"/>
      <c r="AR58" s="69"/>
      <c r="AS58" s="69"/>
    </row>
    <row r="59" spans="1:45" s="68" customFormat="1" ht="14.25" customHeight="1" x14ac:dyDescent="0.3">
      <c r="A59" s="111"/>
      <c r="B59" s="63"/>
      <c r="C59" s="453"/>
      <c r="D59" s="454" t="str">
        <f>D44</f>
        <v>4.00% Discount Rate</v>
      </c>
      <c r="E59" s="136" t="s">
        <v>251</v>
      </c>
      <c r="F59" s="135">
        <f>(1/(1+$T$9))^(F54-1)</f>
        <v>1</v>
      </c>
      <c r="G59" s="135">
        <f t="shared" ref="G59:O59" si="25">(1/(1+$T$9))^(G54-1)</f>
        <v>0.96153846153846145</v>
      </c>
      <c r="H59" s="135">
        <f t="shared" si="25"/>
        <v>0.92455621301775126</v>
      </c>
      <c r="I59" s="135">
        <f t="shared" si="25"/>
        <v>0.88899635867091464</v>
      </c>
      <c r="J59" s="135">
        <f t="shared" si="25"/>
        <v>0.85480419102972549</v>
      </c>
      <c r="K59" s="135">
        <f t="shared" si="25"/>
        <v>0.82192710675935132</v>
      </c>
      <c r="L59" s="135">
        <f t="shared" si="25"/>
        <v>0.79031452573014538</v>
      </c>
      <c r="M59" s="135">
        <f t="shared" si="25"/>
        <v>0.75991781320206286</v>
      </c>
      <c r="N59" s="135">
        <f t="shared" si="25"/>
        <v>0.73069020500198345</v>
      </c>
      <c r="O59" s="135">
        <f t="shared" si="25"/>
        <v>0.70258673557883022</v>
      </c>
      <c r="P59" s="250"/>
      <c r="R59" s="237"/>
      <c r="Z59" s="69"/>
      <c r="AA59" s="69"/>
      <c r="AB59" s="69"/>
      <c r="AC59" s="69"/>
      <c r="AD59" s="69"/>
      <c r="AE59" s="69"/>
      <c r="AF59" s="69"/>
      <c r="AG59" s="69"/>
      <c r="AH59" s="69"/>
      <c r="AI59" s="69"/>
      <c r="AJ59" s="69"/>
      <c r="AK59" s="69"/>
      <c r="AL59" s="69"/>
      <c r="AM59" s="69"/>
      <c r="AN59" s="69"/>
      <c r="AO59" s="69"/>
      <c r="AP59" s="69"/>
      <c r="AQ59" s="69"/>
      <c r="AR59" s="69"/>
      <c r="AS59" s="69"/>
    </row>
    <row r="60" spans="1:45" s="68" customFormat="1" ht="14.25" customHeight="1" x14ac:dyDescent="0.3">
      <c r="A60" s="111"/>
      <c r="B60" s="63"/>
      <c r="C60" s="453"/>
      <c r="D60" s="455"/>
      <c r="E60" s="136" t="s">
        <v>252</v>
      </c>
      <c r="F60" s="317">
        <f>F56*F59</f>
        <v>0</v>
      </c>
      <c r="G60" s="317">
        <f>G56*G59</f>
        <v>0</v>
      </c>
      <c r="H60" s="317">
        <f>H56*H59</f>
        <v>0</v>
      </c>
      <c r="I60" s="317">
        <f>I56*I59</f>
        <v>0</v>
      </c>
      <c r="J60" s="317">
        <f>J56*J59</f>
        <v>0</v>
      </c>
      <c r="K60" s="317">
        <f t="shared" ref="K60:O60" si="26">K56*K59</f>
        <v>0</v>
      </c>
      <c r="L60" s="317">
        <f t="shared" si="26"/>
        <v>0</v>
      </c>
      <c r="M60" s="317">
        <f t="shared" si="26"/>
        <v>0</v>
      </c>
      <c r="N60" s="317">
        <f t="shared" si="26"/>
        <v>0</v>
      </c>
      <c r="O60" s="317">
        <f t="shared" si="26"/>
        <v>0</v>
      </c>
      <c r="P60" s="318">
        <f>SUM(F60:O60)</f>
        <v>0</v>
      </c>
      <c r="R60" s="237"/>
      <c r="Z60" s="69"/>
      <c r="AA60" s="69"/>
      <c r="AB60" s="69"/>
      <c r="AC60" s="69"/>
      <c r="AD60" s="69"/>
      <c r="AE60" s="69"/>
      <c r="AF60" s="69"/>
      <c r="AG60" s="69"/>
      <c r="AH60" s="69"/>
      <c r="AI60" s="69"/>
      <c r="AJ60" s="69"/>
      <c r="AK60" s="69"/>
      <c r="AL60" s="69"/>
      <c r="AM60" s="69"/>
      <c r="AN60" s="69"/>
      <c r="AO60" s="69"/>
      <c r="AP60" s="69"/>
      <c r="AQ60" s="69"/>
      <c r="AR60" s="69"/>
      <c r="AS60" s="69"/>
    </row>
    <row r="61" spans="1:45" s="68" customFormat="1" ht="14.25" customHeight="1" x14ac:dyDescent="0.3">
      <c r="A61" s="111"/>
      <c r="B61" s="63"/>
      <c r="C61" s="453"/>
      <c r="D61" s="455"/>
      <c r="E61" s="136" t="s">
        <v>253</v>
      </c>
      <c r="F61" s="319">
        <f>F57*F59</f>
        <v>0</v>
      </c>
      <c r="G61" s="319">
        <f>G57*G59</f>
        <v>0</v>
      </c>
      <c r="H61" s="319">
        <f>H57*H59</f>
        <v>0</v>
      </c>
      <c r="I61" s="319">
        <f>I57*I59</f>
        <v>0</v>
      </c>
      <c r="J61" s="319">
        <f>J57*J59</f>
        <v>0</v>
      </c>
      <c r="K61" s="319">
        <f t="shared" ref="K61:O61" si="27">K57*K59</f>
        <v>0</v>
      </c>
      <c r="L61" s="319">
        <f t="shared" si="27"/>
        <v>0</v>
      </c>
      <c r="M61" s="319">
        <f t="shared" si="27"/>
        <v>0</v>
      </c>
      <c r="N61" s="319">
        <f t="shared" si="27"/>
        <v>0</v>
      </c>
      <c r="O61" s="319">
        <f t="shared" si="27"/>
        <v>0</v>
      </c>
      <c r="P61" s="318">
        <f>SUM(F61:O61)</f>
        <v>0</v>
      </c>
      <c r="R61" s="237"/>
      <c r="Z61" s="69"/>
      <c r="AA61" s="69"/>
      <c r="AB61" s="69"/>
      <c r="AC61" s="69"/>
      <c r="AD61" s="69"/>
      <c r="AE61" s="69"/>
      <c r="AF61" s="69"/>
      <c r="AG61" s="69"/>
      <c r="AH61" s="69"/>
      <c r="AI61" s="69"/>
      <c r="AJ61" s="69"/>
      <c r="AK61" s="69"/>
      <c r="AL61" s="69"/>
      <c r="AM61" s="69"/>
      <c r="AN61" s="69"/>
      <c r="AO61" s="69"/>
      <c r="AP61" s="69"/>
      <c r="AQ61" s="69"/>
      <c r="AR61" s="69"/>
      <c r="AS61" s="69"/>
    </row>
    <row r="62" spans="1:45" s="68" customFormat="1" ht="14.25" customHeight="1" x14ac:dyDescent="0.3">
      <c r="A62" s="111"/>
      <c r="B62" s="63"/>
      <c r="C62" s="453"/>
      <c r="D62" s="455"/>
      <c r="E62" s="136" t="s">
        <v>254</v>
      </c>
      <c r="F62" s="158" t="s">
        <v>255</v>
      </c>
      <c r="G62" s="137"/>
      <c r="H62" s="137"/>
      <c r="I62" s="137"/>
      <c r="J62" s="137"/>
      <c r="K62" s="137"/>
      <c r="L62" s="137"/>
      <c r="M62" s="137"/>
      <c r="N62" s="137"/>
      <c r="O62" s="137"/>
      <c r="P62" s="250" t="e">
        <f>P61/P60</f>
        <v>#DIV/0!</v>
      </c>
      <c r="R62" s="237"/>
      <c r="Z62" s="69"/>
      <c r="AA62" s="69"/>
      <c r="AB62" s="69"/>
      <c r="AC62" s="69"/>
      <c r="AD62" s="69"/>
      <c r="AE62" s="69"/>
      <c r="AF62" s="69"/>
      <c r="AG62" s="69"/>
      <c r="AH62" s="69"/>
      <c r="AI62" s="69"/>
      <c r="AJ62" s="69"/>
      <c r="AK62" s="69"/>
      <c r="AL62" s="69"/>
      <c r="AM62" s="69"/>
      <c r="AN62" s="69"/>
      <c r="AO62" s="69"/>
      <c r="AP62" s="69"/>
      <c r="AQ62" s="69"/>
      <c r="AR62" s="69"/>
      <c r="AS62" s="69"/>
    </row>
    <row r="63" spans="1:45" s="68" customFormat="1" ht="14.25" customHeight="1" x14ac:dyDescent="0.3">
      <c r="A63" s="111"/>
      <c r="B63" s="63"/>
      <c r="C63" s="453"/>
      <c r="D63" s="454" t="str">
        <f>D48</f>
        <v>7.00% Discount Rate</v>
      </c>
      <c r="E63" s="136" t="s">
        <v>251</v>
      </c>
      <c r="F63" s="135">
        <f>(1/(1+$T$10))^(F54-1)</f>
        <v>1</v>
      </c>
      <c r="G63" s="135">
        <f t="shared" ref="G63:O63" si="28">(1/(1+$T$10))^(G54-1)</f>
        <v>0.93457943925233644</v>
      </c>
      <c r="H63" s="135">
        <f t="shared" si="28"/>
        <v>0.87343872827321167</v>
      </c>
      <c r="I63" s="135">
        <f t="shared" si="28"/>
        <v>0.81629787689085198</v>
      </c>
      <c r="J63" s="135">
        <f t="shared" si="28"/>
        <v>0.76289521204752531</v>
      </c>
      <c r="K63" s="135">
        <f t="shared" si="28"/>
        <v>0.71298617948366849</v>
      </c>
      <c r="L63" s="135">
        <f t="shared" si="28"/>
        <v>0.66634222381651265</v>
      </c>
      <c r="M63" s="135">
        <f t="shared" si="28"/>
        <v>0.6227497418845912</v>
      </c>
      <c r="N63" s="135">
        <f t="shared" si="28"/>
        <v>0.58200910456503863</v>
      </c>
      <c r="O63" s="135">
        <f t="shared" si="28"/>
        <v>0.54393374258414828</v>
      </c>
      <c r="P63" s="250"/>
      <c r="R63" s="237"/>
      <c r="Z63" s="69"/>
      <c r="AA63" s="69"/>
      <c r="AB63" s="69"/>
      <c r="AC63" s="69"/>
      <c r="AD63" s="69"/>
      <c r="AE63" s="69"/>
      <c r="AF63" s="69"/>
      <c r="AG63" s="69"/>
      <c r="AH63" s="69"/>
      <c r="AI63" s="69"/>
      <c r="AJ63" s="69"/>
      <c r="AK63" s="69"/>
      <c r="AL63" s="69"/>
      <c r="AM63" s="69"/>
      <c r="AN63" s="69"/>
      <c r="AO63" s="69"/>
      <c r="AP63" s="69"/>
      <c r="AQ63" s="69"/>
      <c r="AR63" s="69"/>
      <c r="AS63" s="69"/>
    </row>
    <row r="64" spans="1:45" s="68" customFormat="1" ht="14.25" customHeight="1" x14ac:dyDescent="0.3">
      <c r="A64" s="111"/>
      <c r="B64" s="63"/>
      <c r="C64" s="453"/>
      <c r="D64" s="455"/>
      <c r="E64" s="136" t="s">
        <v>252</v>
      </c>
      <c r="F64" s="317">
        <f t="shared" ref="F64:O64" si="29">F56*F63</f>
        <v>0</v>
      </c>
      <c r="G64" s="317">
        <f t="shared" si="29"/>
        <v>0</v>
      </c>
      <c r="H64" s="317">
        <f t="shared" si="29"/>
        <v>0</v>
      </c>
      <c r="I64" s="317">
        <f t="shared" si="29"/>
        <v>0</v>
      </c>
      <c r="J64" s="317">
        <f t="shared" si="29"/>
        <v>0</v>
      </c>
      <c r="K64" s="317">
        <f t="shared" si="29"/>
        <v>0</v>
      </c>
      <c r="L64" s="317">
        <f t="shared" si="29"/>
        <v>0</v>
      </c>
      <c r="M64" s="317">
        <f t="shared" si="29"/>
        <v>0</v>
      </c>
      <c r="N64" s="317">
        <f t="shared" si="29"/>
        <v>0</v>
      </c>
      <c r="O64" s="317">
        <f t="shared" si="29"/>
        <v>0</v>
      </c>
      <c r="P64" s="318">
        <f>SUM(F64:O64)</f>
        <v>0</v>
      </c>
      <c r="R64" s="237"/>
      <c r="Z64" s="69"/>
      <c r="AA64" s="69"/>
      <c r="AB64" s="69"/>
      <c r="AC64" s="69"/>
      <c r="AD64" s="69"/>
      <c r="AE64" s="69"/>
      <c r="AF64" s="69"/>
      <c r="AG64" s="69"/>
      <c r="AH64" s="69"/>
      <c r="AI64" s="69"/>
      <c r="AJ64" s="69"/>
      <c r="AK64" s="69"/>
      <c r="AL64" s="69"/>
      <c r="AM64" s="69"/>
      <c r="AN64" s="69"/>
      <c r="AO64" s="69"/>
      <c r="AP64" s="69"/>
      <c r="AQ64" s="69"/>
      <c r="AR64" s="69"/>
      <c r="AS64" s="69"/>
    </row>
    <row r="65" spans="1:45" s="68" customFormat="1" ht="14.25" customHeight="1" x14ac:dyDescent="0.3">
      <c r="A65" s="111"/>
      <c r="B65" s="63"/>
      <c r="C65" s="453"/>
      <c r="D65" s="455"/>
      <c r="E65" s="136" t="s">
        <v>253</v>
      </c>
      <c r="F65" s="319">
        <f t="shared" ref="F65:O65" si="30">F57*F63</f>
        <v>0</v>
      </c>
      <c r="G65" s="319">
        <f t="shared" si="30"/>
        <v>0</v>
      </c>
      <c r="H65" s="319">
        <f t="shared" si="30"/>
        <v>0</v>
      </c>
      <c r="I65" s="319">
        <f t="shared" si="30"/>
        <v>0</v>
      </c>
      <c r="J65" s="319">
        <f t="shared" si="30"/>
        <v>0</v>
      </c>
      <c r="K65" s="319">
        <f t="shared" si="30"/>
        <v>0</v>
      </c>
      <c r="L65" s="319">
        <f t="shared" si="30"/>
        <v>0</v>
      </c>
      <c r="M65" s="319">
        <f t="shared" si="30"/>
        <v>0</v>
      </c>
      <c r="N65" s="319">
        <f t="shared" si="30"/>
        <v>0</v>
      </c>
      <c r="O65" s="319">
        <f t="shared" si="30"/>
        <v>0</v>
      </c>
      <c r="P65" s="318">
        <f>SUM(F65:O65)</f>
        <v>0</v>
      </c>
      <c r="R65" s="237"/>
      <c r="Z65" s="69"/>
      <c r="AA65" s="69"/>
      <c r="AB65" s="69"/>
      <c r="AC65" s="69"/>
      <c r="AD65" s="69"/>
      <c r="AE65" s="69"/>
      <c r="AF65" s="69"/>
      <c r="AG65" s="69"/>
      <c r="AH65" s="69"/>
      <c r="AI65" s="69"/>
      <c r="AJ65" s="69"/>
      <c r="AK65" s="69"/>
      <c r="AL65" s="69"/>
      <c r="AM65" s="69"/>
      <c r="AN65" s="69"/>
      <c r="AO65" s="69"/>
      <c r="AP65" s="69"/>
      <c r="AQ65" s="69"/>
      <c r="AR65" s="69"/>
      <c r="AS65" s="69"/>
    </row>
    <row r="66" spans="1:45" s="68" customFormat="1" ht="14.25" customHeight="1" x14ac:dyDescent="0.3">
      <c r="A66" s="111"/>
      <c r="B66" s="63"/>
      <c r="C66" s="453"/>
      <c r="D66" s="455"/>
      <c r="E66" s="136" t="s">
        <v>254</v>
      </c>
      <c r="F66" s="137"/>
      <c r="G66" s="137"/>
      <c r="H66" s="137"/>
      <c r="I66" s="137"/>
      <c r="J66" s="137"/>
      <c r="K66" s="137"/>
      <c r="L66" s="137"/>
      <c r="M66" s="137"/>
      <c r="N66" s="137"/>
      <c r="O66" s="137"/>
      <c r="P66" s="250" t="e">
        <f>P65/P64</f>
        <v>#DIV/0!</v>
      </c>
      <c r="R66" s="237"/>
      <c r="Z66" s="69"/>
      <c r="AA66" s="69"/>
      <c r="AB66" s="69"/>
      <c r="AC66" s="69"/>
      <c r="AD66" s="69"/>
      <c r="AE66" s="69"/>
      <c r="AF66" s="69"/>
      <c r="AG66" s="69"/>
      <c r="AH66" s="69"/>
      <c r="AI66" s="69"/>
      <c r="AJ66" s="69"/>
      <c r="AK66" s="69"/>
      <c r="AL66" s="69"/>
      <c r="AM66" s="69"/>
      <c r="AN66" s="69"/>
      <c r="AO66" s="69"/>
      <c r="AP66" s="69"/>
      <c r="AQ66" s="69"/>
      <c r="AR66" s="69"/>
      <c r="AS66" s="69"/>
    </row>
    <row r="67" spans="1:45" s="68" customFormat="1" ht="14.25" customHeight="1" x14ac:dyDescent="0.3">
      <c r="A67" s="111"/>
      <c r="B67" s="63"/>
      <c r="C67" s="171"/>
      <c r="D67" s="176"/>
      <c r="E67" s="247"/>
      <c r="F67" s="172"/>
      <c r="G67" s="172"/>
      <c r="H67" s="172"/>
      <c r="I67" s="172"/>
      <c r="J67" s="172"/>
      <c r="K67" s="172"/>
      <c r="L67" s="172"/>
      <c r="M67" s="172"/>
      <c r="N67" s="172"/>
      <c r="O67" s="172"/>
      <c r="P67" s="248"/>
      <c r="R67" s="237"/>
      <c r="Z67" s="69"/>
      <c r="AA67" s="69"/>
      <c r="AB67" s="69"/>
      <c r="AC67" s="69"/>
      <c r="AD67" s="69"/>
      <c r="AE67" s="69"/>
      <c r="AF67" s="69"/>
      <c r="AG67" s="69"/>
      <c r="AH67" s="69"/>
      <c r="AI67" s="69"/>
      <c r="AJ67" s="69"/>
      <c r="AK67" s="69"/>
      <c r="AL67" s="69"/>
      <c r="AM67" s="69"/>
      <c r="AN67" s="69"/>
      <c r="AO67" s="69"/>
      <c r="AP67" s="69"/>
      <c r="AQ67" s="69"/>
      <c r="AR67" s="69"/>
      <c r="AS67" s="69"/>
    </row>
    <row r="68" spans="1:45" s="68" customFormat="1" ht="14.25" customHeight="1" x14ac:dyDescent="0.3">
      <c r="A68" s="111"/>
      <c r="B68" s="63"/>
      <c r="C68" s="171"/>
      <c r="D68" s="176"/>
      <c r="E68" s="247"/>
      <c r="F68" s="172"/>
      <c r="G68" s="172"/>
      <c r="H68" s="172"/>
      <c r="I68" s="172"/>
      <c r="J68" s="172"/>
      <c r="K68" s="172"/>
      <c r="L68" s="172"/>
      <c r="M68" s="172"/>
      <c r="N68" s="172"/>
      <c r="O68" s="172"/>
      <c r="P68" s="248"/>
      <c r="R68" s="237"/>
      <c r="Z68" s="69"/>
      <c r="AA68" s="69"/>
      <c r="AB68" s="69"/>
      <c r="AC68" s="69"/>
      <c r="AD68" s="69"/>
      <c r="AE68" s="69"/>
      <c r="AF68" s="69"/>
      <c r="AG68" s="69"/>
      <c r="AH68" s="69"/>
      <c r="AI68" s="69"/>
      <c r="AJ68" s="69"/>
      <c r="AK68" s="69"/>
      <c r="AL68" s="69"/>
      <c r="AM68" s="69"/>
      <c r="AN68" s="69"/>
      <c r="AO68" s="69"/>
      <c r="AP68" s="69"/>
      <c r="AQ68" s="69"/>
      <c r="AR68" s="69"/>
      <c r="AS68" s="69"/>
    </row>
    <row r="69" spans="1:45" s="68" customFormat="1" ht="25" customHeight="1" x14ac:dyDescent="0.3">
      <c r="A69" s="111"/>
      <c r="B69" s="63"/>
      <c r="C69" s="72" t="s">
        <v>234</v>
      </c>
      <c r="D69" s="238"/>
      <c r="E69" s="239"/>
      <c r="F69" s="239">
        <v>1</v>
      </c>
      <c r="G69" s="239">
        <v>2</v>
      </c>
      <c r="H69" s="239">
        <v>3</v>
      </c>
      <c r="I69" s="239">
        <v>4</v>
      </c>
      <c r="J69" s="239">
        <v>5</v>
      </c>
      <c r="K69" s="239">
        <v>6</v>
      </c>
      <c r="L69" s="239">
        <v>7</v>
      </c>
      <c r="M69" s="239">
        <v>8</v>
      </c>
      <c r="N69" s="239">
        <v>9</v>
      </c>
      <c r="O69" s="239">
        <v>10</v>
      </c>
      <c r="P69" s="145" t="s">
        <v>235</v>
      </c>
      <c r="R69" s="237"/>
      <c r="Z69" s="69"/>
      <c r="AA69" s="69"/>
      <c r="AB69" s="69"/>
      <c r="AC69" s="69"/>
      <c r="AD69" s="69"/>
      <c r="AE69" s="69"/>
      <c r="AF69" s="69"/>
      <c r="AG69" s="69"/>
      <c r="AH69" s="69"/>
      <c r="AI69" s="69"/>
      <c r="AJ69" s="69"/>
      <c r="AK69" s="69"/>
      <c r="AL69" s="69"/>
      <c r="AM69" s="69"/>
      <c r="AN69" s="69"/>
      <c r="AO69" s="69"/>
      <c r="AP69" s="69"/>
      <c r="AQ69" s="69"/>
      <c r="AR69" s="69"/>
      <c r="AS69" s="69"/>
    </row>
    <row r="70" spans="1:45" s="68" customFormat="1" ht="25" customHeight="1" x14ac:dyDescent="0.3">
      <c r="A70" s="111"/>
      <c r="B70" s="63"/>
      <c r="C70" s="240"/>
      <c r="D70" s="241"/>
      <c r="E70" s="242"/>
      <c r="F70" s="70" t="s">
        <v>237</v>
      </c>
      <c r="G70" s="70" t="s">
        <v>238</v>
      </c>
      <c r="H70" s="70" t="s">
        <v>239</v>
      </c>
      <c r="I70" s="70" t="s">
        <v>240</v>
      </c>
      <c r="J70" s="70" t="s">
        <v>241</v>
      </c>
      <c r="K70" s="70" t="s">
        <v>242</v>
      </c>
      <c r="L70" s="70" t="s">
        <v>243</v>
      </c>
      <c r="M70" s="70" t="s">
        <v>244</v>
      </c>
      <c r="N70" s="70" t="s">
        <v>245</v>
      </c>
      <c r="O70" s="70" t="s">
        <v>246</v>
      </c>
      <c r="P70" s="249" t="s">
        <v>247</v>
      </c>
      <c r="R70" s="237"/>
      <c r="Z70" s="69"/>
      <c r="AA70" s="69"/>
      <c r="AB70" s="69"/>
      <c r="AC70" s="69"/>
      <c r="AD70" s="69"/>
      <c r="AE70" s="69"/>
      <c r="AF70" s="69"/>
      <c r="AG70" s="69"/>
      <c r="AH70" s="69"/>
      <c r="AI70" s="69"/>
      <c r="AJ70" s="69"/>
      <c r="AK70" s="69"/>
      <c r="AL70" s="69"/>
      <c r="AM70" s="69"/>
      <c r="AN70" s="69"/>
      <c r="AO70" s="69"/>
      <c r="AP70" s="69"/>
      <c r="AQ70" s="69"/>
      <c r="AR70" s="69"/>
      <c r="AS70" s="69"/>
    </row>
    <row r="71" spans="1:45" s="68" customFormat="1" x14ac:dyDescent="0.3">
      <c r="A71" s="111"/>
      <c r="B71" s="63"/>
      <c r="C71" s="452" t="s">
        <v>203</v>
      </c>
      <c r="D71" s="147"/>
      <c r="E71" s="243" t="s">
        <v>248</v>
      </c>
      <c r="F71" s="320">
        <f>'Costs Option 5'!J11</f>
        <v>0</v>
      </c>
      <c r="G71" s="320">
        <f>'Costs Option 5'!K11</f>
        <v>0</v>
      </c>
      <c r="H71" s="320">
        <f>'Costs Option 5'!L11</f>
        <v>0</v>
      </c>
      <c r="I71" s="320">
        <f>'Costs Option 5'!M11</f>
        <v>0</v>
      </c>
      <c r="J71" s="320">
        <f>'Costs Option 5'!N11</f>
        <v>0</v>
      </c>
      <c r="K71" s="320">
        <f>'Costs Option 5'!O11</f>
        <v>0</v>
      </c>
      <c r="L71" s="320">
        <f>'Costs Option 5'!P11</f>
        <v>0</v>
      </c>
      <c r="M71" s="320">
        <f>'Costs Option 5'!Q11</f>
        <v>0</v>
      </c>
      <c r="N71" s="320">
        <f>'Costs Option 5'!R11</f>
        <v>0</v>
      </c>
      <c r="O71" s="320">
        <f>'Costs Option 5'!S11</f>
        <v>0</v>
      </c>
      <c r="P71" s="321">
        <f>SUM(F71:O71)</f>
        <v>0</v>
      </c>
      <c r="R71" s="237"/>
      <c r="Z71" s="69"/>
      <c r="AA71" s="69"/>
      <c r="AB71" s="69"/>
      <c r="AC71" s="69"/>
      <c r="AD71" s="69"/>
      <c r="AE71" s="69"/>
      <c r="AF71" s="69"/>
      <c r="AG71" s="69"/>
      <c r="AH71" s="69"/>
      <c r="AI71" s="69"/>
      <c r="AJ71" s="69"/>
      <c r="AK71" s="69"/>
      <c r="AL71" s="69"/>
      <c r="AM71" s="69"/>
      <c r="AN71" s="69"/>
      <c r="AO71" s="69"/>
      <c r="AP71" s="69"/>
      <c r="AQ71" s="69"/>
      <c r="AR71" s="69"/>
      <c r="AS71" s="69"/>
    </row>
    <row r="72" spans="1:45" s="68" customFormat="1" x14ac:dyDescent="0.3">
      <c r="A72" s="111"/>
      <c r="B72" s="63"/>
      <c r="C72" s="453"/>
      <c r="D72" s="147"/>
      <c r="E72" s="246" t="s">
        <v>249</v>
      </c>
      <c r="F72" s="322">
        <f>'Benefits Option 5'!F9</f>
        <v>0</v>
      </c>
      <c r="G72" s="322">
        <f>'Benefits Option 5'!G9</f>
        <v>0</v>
      </c>
      <c r="H72" s="322">
        <f>'Benefits Option 5'!H9</f>
        <v>0</v>
      </c>
      <c r="I72" s="322">
        <f>'Benefits Option 5'!I9</f>
        <v>0</v>
      </c>
      <c r="J72" s="322">
        <f>'Benefits Option 5'!J9</f>
        <v>0</v>
      </c>
      <c r="K72" s="322">
        <f>'Benefits Option 5'!K9</f>
        <v>0</v>
      </c>
      <c r="L72" s="322">
        <f>'Benefits Option 5'!L9</f>
        <v>0</v>
      </c>
      <c r="M72" s="322">
        <f>'Benefits Option 5'!M9</f>
        <v>0</v>
      </c>
      <c r="N72" s="322">
        <f>'Benefits Option 5'!N9</f>
        <v>0</v>
      </c>
      <c r="O72" s="322">
        <f>'Benefits Option 5'!O9</f>
        <v>0</v>
      </c>
      <c r="P72" s="321">
        <f>SUM(F72:O72)</f>
        <v>0</v>
      </c>
      <c r="R72" s="237"/>
      <c r="Z72" s="69"/>
      <c r="AA72" s="69"/>
      <c r="AB72" s="69"/>
      <c r="AC72" s="69"/>
      <c r="AD72" s="69"/>
      <c r="AE72" s="69"/>
      <c r="AF72" s="69"/>
      <c r="AG72" s="69"/>
      <c r="AH72" s="69"/>
      <c r="AI72" s="69"/>
      <c r="AJ72" s="69"/>
      <c r="AK72" s="69"/>
      <c r="AL72" s="69"/>
      <c r="AM72" s="69"/>
      <c r="AN72" s="69"/>
      <c r="AO72" s="69"/>
      <c r="AP72" s="69"/>
      <c r="AQ72" s="69"/>
      <c r="AR72" s="69"/>
      <c r="AS72" s="69"/>
    </row>
    <row r="73" spans="1:45" s="68" customFormat="1" ht="14.25" customHeight="1" x14ac:dyDescent="0.3">
      <c r="A73" s="111"/>
      <c r="B73" s="63"/>
      <c r="C73" s="453"/>
      <c r="D73" s="147"/>
      <c r="E73" s="136" t="s">
        <v>250</v>
      </c>
      <c r="F73" s="319">
        <f t="shared" ref="F73:O73" si="31">F72-F71</f>
        <v>0</v>
      </c>
      <c r="G73" s="319">
        <f t="shared" si="31"/>
        <v>0</v>
      </c>
      <c r="H73" s="319">
        <f t="shared" si="31"/>
        <v>0</v>
      </c>
      <c r="I73" s="319">
        <f t="shared" si="31"/>
        <v>0</v>
      </c>
      <c r="J73" s="319">
        <f t="shared" si="31"/>
        <v>0</v>
      </c>
      <c r="K73" s="319">
        <f t="shared" si="31"/>
        <v>0</v>
      </c>
      <c r="L73" s="319">
        <f t="shared" si="31"/>
        <v>0</v>
      </c>
      <c r="M73" s="319">
        <f t="shared" si="31"/>
        <v>0</v>
      </c>
      <c r="N73" s="319">
        <f t="shared" si="31"/>
        <v>0</v>
      </c>
      <c r="O73" s="319">
        <f t="shared" si="31"/>
        <v>0</v>
      </c>
      <c r="P73" s="321">
        <f>SUM(F73:O73)</f>
        <v>0</v>
      </c>
      <c r="R73" s="237"/>
      <c r="Z73" s="69"/>
      <c r="AA73" s="69"/>
      <c r="AB73" s="69"/>
      <c r="AC73" s="69"/>
      <c r="AD73" s="69"/>
      <c r="AE73" s="69"/>
      <c r="AF73" s="69"/>
      <c r="AG73" s="69"/>
      <c r="AH73" s="69"/>
      <c r="AI73" s="69"/>
      <c r="AJ73" s="69"/>
      <c r="AK73" s="69"/>
      <c r="AL73" s="69"/>
      <c r="AM73" s="69"/>
      <c r="AN73" s="69"/>
      <c r="AO73" s="69"/>
      <c r="AP73" s="69"/>
      <c r="AQ73" s="69"/>
      <c r="AR73" s="69"/>
      <c r="AS73" s="69"/>
    </row>
    <row r="74" spans="1:45" s="68" customFormat="1" ht="14.25" customHeight="1" x14ac:dyDescent="0.3">
      <c r="A74" s="111"/>
      <c r="B74" s="63"/>
      <c r="C74" s="453"/>
      <c r="D74" s="454" t="str">
        <f>D59</f>
        <v>4.00% Discount Rate</v>
      </c>
      <c r="E74" s="136" t="s">
        <v>251</v>
      </c>
      <c r="F74" s="135">
        <f>(1/(1+$T$9))^(F69-1)</f>
        <v>1</v>
      </c>
      <c r="G74" s="135">
        <f t="shared" ref="G74:O74" si="32">(1/(1+$T$9))^(G69-1)</f>
        <v>0.96153846153846145</v>
      </c>
      <c r="H74" s="135">
        <f t="shared" si="32"/>
        <v>0.92455621301775126</v>
      </c>
      <c r="I74" s="135">
        <f t="shared" si="32"/>
        <v>0.88899635867091464</v>
      </c>
      <c r="J74" s="135">
        <f t="shared" si="32"/>
        <v>0.85480419102972549</v>
      </c>
      <c r="K74" s="135">
        <f t="shared" si="32"/>
        <v>0.82192710675935132</v>
      </c>
      <c r="L74" s="135">
        <f t="shared" si="32"/>
        <v>0.79031452573014538</v>
      </c>
      <c r="M74" s="135">
        <f t="shared" si="32"/>
        <v>0.75991781320206286</v>
      </c>
      <c r="N74" s="135">
        <f t="shared" si="32"/>
        <v>0.73069020500198345</v>
      </c>
      <c r="O74" s="135">
        <f t="shared" si="32"/>
        <v>0.70258673557883022</v>
      </c>
      <c r="P74" s="250"/>
      <c r="R74" s="237"/>
      <c r="Z74" s="69"/>
      <c r="AA74" s="69"/>
      <c r="AB74" s="69"/>
      <c r="AC74" s="69"/>
      <c r="AD74" s="69"/>
      <c r="AE74" s="69"/>
      <c r="AF74" s="69"/>
      <c r="AG74" s="69"/>
      <c r="AH74" s="69"/>
      <c r="AI74" s="69"/>
      <c r="AJ74" s="69"/>
      <c r="AK74" s="69"/>
      <c r="AL74" s="69"/>
      <c r="AM74" s="69"/>
      <c r="AN74" s="69"/>
      <c r="AO74" s="69"/>
      <c r="AP74" s="69"/>
      <c r="AQ74" s="69"/>
      <c r="AR74" s="69"/>
      <c r="AS74" s="69"/>
    </row>
    <row r="75" spans="1:45" s="68" customFormat="1" ht="14.25" customHeight="1" x14ac:dyDescent="0.3">
      <c r="A75" s="111"/>
      <c r="B75" s="63"/>
      <c r="C75" s="453"/>
      <c r="D75" s="455"/>
      <c r="E75" s="136" t="s">
        <v>252</v>
      </c>
      <c r="F75" s="317">
        <f>F71*F74</f>
        <v>0</v>
      </c>
      <c r="G75" s="317">
        <f>G71*G74</f>
        <v>0</v>
      </c>
      <c r="H75" s="317">
        <f>H71*H74</f>
        <v>0</v>
      </c>
      <c r="I75" s="317">
        <f>I71*I74</f>
        <v>0</v>
      </c>
      <c r="J75" s="317">
        <f>J71*J74</f>
        <v>0</v>
      </c>
      <c r="K75" s="317">
        <f t="shared" ref="K75:O75" si="33">K71*K74</f>
        <v>0</v>
      </c>
      <c r="L75" s="317">
        <f t="shared" si="33"/>
        <v>0</v>
      </c>
      <c r="M75" s="317">
        <f t="shared" si="33"/>
        <v>0</v>
      </c>
      <c r="N75" s="317">
        <f t="shared" si="33"/>
        <v>0</v>
      </c>
      <c r="O75" s="317">
        <f t="shared" si="33"/>
        <v>0</v>
      </c>
      <c r="P75" s="318">
        <f>SUM(F75:O75)</f>
        <v>0</v>
      </c>
      <c r="R75" s="237"/>
      <c r="Z75" s="69"/>
      <c r="AA75" s="69"/>
      <c r="AB75" s="69"/>
      <c r="AC75" s="69"/>
      <c r="AD75" s="69"/>
      <c r="AE75" s="69"/>
      <c r="AF75" s="69"/>
      <c r="AG75" s="69"/>
      <c r="AH75" s="69"/>
      <c r="AI75" s="69"/>
      <c r="AJ75" s="69"/>
      <c r="AK75" s="69"/>
      <c r="AL75" s="69"/>
      <c r="AM75" s="69"/>
      <c r="AN75" s="69"/>
      <c r="AO75" s="69"/>
      <c r="AP75" s="69"/>
      <c r="AQ75" s="69"/>
      <c r="AR75" s="69"/>
      <c r="AS75" s="69"/>
    </row>
    <row r="76" spans="1:45" s="68" customFormat="1" ht="14.25" customHeight="1" x14ac:dyDescent="0.3">
      <c r="A76" s="111"/>
      <c r="B76" s="63"/>
      <c r="C76" s="453"/>
      <c r="D76" s="455"/>
      <c r="E76" s="136" t="s">
        <v>253</v>
      </c>
      <c r="F76" s="319">
        <f>F72*F74</f>
        <v>0</v>
      </c>
      <c r="G76" s="319">
        <f>G72*G74</f>
        <v>0</v>
      </c>
      <c r="H76" s="319">
        <f>H72*H74</f>
        <v>0</v>
      </c>
      <c r="I76" s="319">
        <f>I72*I74</f>
        <v>0</v>
      </c>
      <c r="J76" s="319">
        <f>J72*J74</f>
        <v>0</v>
      </c>
      <c r="K76" s="319">
        <f t="shared" ref="K76:O76" si="34">K72*K74</f>
        <v>0</v>
      </c>
      <c r="L76" s="319">
        <f t="shared" si="34"/>
        <v>0</v>
      </c>
      <c r="M76" s="319">
        <f t="shared" si="34"/>
        <v>0</v>
      </c>
      <c r="N76" s="319">
        <f t="shared" si="34"/>
        <v>0</v>
      </c>
      <c r="O76" s="319">
        <f t="shared" si="34"/>
        <v>0</v>
      </c>
      <c r="P76" s="318">
        <f>SUM(F76:O76)</f>
        <v>0</v>
      </c>
      <c r="R76" s="237"/>
      <c r="Z76" s="69"/>
      <c r="AA76" s="69"/>
      <c r="AB76" s="69"/>
      <c r="AC76" s="69"/>
      <c r="AD76" s="69"/>
      <c r="AE76" s="69"/>
      <c r="AF76" s="69"/>
      <c r="AG76" s="69"/>
      <c r="AH76" s="69"/>
      <c r="AI76" s="69"/>
      <c r="AJ76" s="69"/>
      <c r="AK76" s="69"/>
      <c r="AL76" s="69"/>
      <c r="AM76" s="69"/>
      <c r="AN76" s="69"/>
      <c r="AO76" s="69"/>
      <c r="AP76" s="69"/>
      <c r="AQ76" s="69"/>
      <c r="AR76" s="69"/>
      <c r="AS76" s="69"/>
    </row>
    <row r="77" spans="1:45" s="68" customFormat="1" ht="14.25" customHeight="1" x14ac:dyDescent="0.3">
      <c r="A77" s="111"/>
      <c r="B77" s="63"/>
      <c r="C77" s="453"/>
      <c r="D77" s="455"/>
      <c r="E77" s="136" t="s">
        <v>254</v>
      </c>
      <c r="F77" s="158" t="s">
        <v>255</v>
      </c>
      <c r="G77" s="137"/>
      <c r="H77" s="137"/>
      <c r="I77" s="137"/>
      <c r="J77" s="137"/>
      <c r="K77" s="137"/>
      <c r="L77" s="137"/>
      <c r="M77" s="137"/>
      <c r="N77" s="137"/>
      <c r="O77" s="137"/>
      <c r="P77" s="250" t="e">
        <f>P76/P75</f>
        <v>#DIV/0!</v>
      </c>
      <c r="R77" s="237"/>
      <c r="Z77" s="69"/>
      <c r="AA77" s="69"/>
      <c r="AB77" s="69"/>
      <c r="AC77" s="69"/>
      <c r="AD77" s="69"/>
      <c r="AE77" s="69"/>
      <c r="AF77" s="69"/>
      <c r="AG77" s="69"/>
      <c r="AH77" s="69"/>
      <c r="AI77" s="69"/>
      <c r="AJ77" s="69"/>
      <c r="AK77" s="69"/>
      <c r="AL77" s="69"/>
      <c r="AM77" s="69"/>
      <c r="AN77" s="69"/>
      <c r="AO77" s="69"/>
      <c r="AP77" s="69"/>
      <c r="AQ77" s="69"/>
      <c r="AR77" s="69"/>
      <c r="AS77" s="69"/>
    </row>
    <row r="78" spans="1:45" s="68" customFormat="1" ht="14.25" customHeight="1" x14ac:dyDescent="0.3">
      <c r="A78" s="111"/>
      <c r="B78" s="63"/>
      <c r="C78" s="453"/>
      <c r="D78" s="454" t="str">
        <f>D63</f>
        <v>7.00% Discount Rate</v>
      </c>
      <c r="E78" s="136" t="s">
        <v>251</v>
      </c>
      <c r="F78" s="135">
        <f>(1/(1+$T$10))^(F69-1)</f>
        <v>1</v>
      </c>
      <c r="G78" s="135">
        <f t="shared" ref="G78:O78" si="35">(1/(1+$T$10))^(G69-1)</f>
        <v>0.93457943925233644</v>
      </c>
      <c r="H78" s="135">
        <f t="shared" si="35"/>
        <v>0.87343872827321167</v>
      </c>
      <c r="I78" s="135">
        <f t="shared" si="35"/>
        <v>0.81629787689085198</v>
      </c>
      <c r="J78" s="135">
        <f t="shared" si="35"/>
        <v>0.76289521204752531</v>
      </c>
      <c r="K78" s="135">
        <f t="shared" si="35"/>
        <v>0.71298617948366849</v>
      </c>
      <c r="L78" s="135">
        <f t="shared" si="35"/>
        <v>0.66634222381651265</v>
      </c>
      <c r="M78" s="135">
        <f t="shared" si="35"/>
        <v>0.6227497418845912</v>
      </c>
      <c r="N78" s="135">
        <f t="shared" si="35"/>
        <v>0.58200910456503863</v>
      </c>
      <c r="O78" s="135">
        <f t="shared" si="35"/>
        <v>0.54393374258414828</v>
      </c>
      <c r="P78" s="250"/>
      <c r="R78" s="237"/>
      <c r="Z78" s="69"/>
      <c r="AA78" s="69"/>
      <c r="AB78" s="69"/>
      <c r="AC78" s="69"/>
      <c r="AD78" s="69"/>
      <c r="AE78" s="69"/>
      <c r="AF78" s="69"/>
      <c r="AG78" s="69"/>
      <c r="AH78" s="69"/>
      <c r="AI78" s="69"/>
      <c r="AJ78" s="69"/>
      <c r="AK78" s="69"/>
      <c r="AL78" s="69"/>
      <c r="AM78" s="69"/>
      <c r="AN78" s="69"/>
      <c r="AO78" s="69"/>
      <c r="AP78" s="69"/>
      <c r="AQ78" s="69"/>
      <c r="AR78" s="69"/>
      <c r="AS78" s="69"/>
    </row>
    <row r="79" spans="1:45" s="68" customFormat="1" ht="14.25" customHeight="1" x14ac:dyDescent="0.3">
      <c r="A79" s="111"/>
      <c r="B79" s="63"/>
      <c r="C79" s="453"/>
      <c r="D79" s="455"/>
      <c r="E79" s="136" t="s">
        <v>252</v>
      </c>
      <c r="F79" s="317">
        <f t="shared" ref="F79:O79" si="36">F71*F78</f>
        <v>0</v>
      </c>
      <c r="G79" s="317">
        <f t="shared" si="36"/>
        <v>0</v>
      </c>
      <c r="H79" s="317">
        <f t="shared" si="36"/>
        <v>0</v>
      </c>
      <c r="I79" s="317">
        <f t="shared" si="36"/>
        <v>0</v>
      </c>
      <c r="J79" s="317">
        <f t="shared" si="36"/>
        <v>0</v>
      </c>
      <c r="K79" s="317">
        <f t="shared" si="36"/>
        <v>0</v>
      </c>
      <c r="L79" s="317">
        <f t="shared" si="36"/>
        <v>0</v>
      </c>
      <c r="M79" s="317">
        <f t="shared" si="36"/>
        <v>0</v>
      </c>
      <c r="N79" s="317">
        <f t="shared" si="36"/>
        <v>0</v>
      </c>
      <c r="O79" s="317">
        <f t="shared" si="36"/>
        <v>0</v>
      </c>
      <c r="P79" s="318">
        <f>SUM(F79:O79)</f>
        <v>0</v>
      </c>
      <c r="R79" s="237"/>
      <c r="Z79" s="69"/>
      <c r="AA79" s="69"/>
      <c r="AB79" s="69"/>
      <c r="AC79" s="69"/>
      <c r="AD79" s="69"/>
      <c r="AE79" s="69"/>
      <c r="AF79" s="69"/>
      <c r="AG79" s="69"/>
      <c r="AH79" s="69"/>
      <c r="AI79" s="69"/>
      <c r="AJ79" s="69"/>
      <c r="AK79" s="69"/>
      <c r="AL79" s="69"/>
      <c r="AM79" s="69"/>
      <c r="AN79" s="69"/>
      <c r="AO79" s="69"/>
      <c r="AP79" s="69"/>
      <c r="AQ79" s="69"/>
      <c r="AR79" s="69"/>
      <c r="AS79" s="69"/>
    </row>
    <row r="80" spans="1:45" s="68" customFormat="1" ht="14.25" customHeight="1" x14ac:dyDescent="0.3">
      <c r="A80" s="111"/>
      <c r="B80" s="63"/>
      <c r="C80" s="453"/>
      <c r="D80" s="455"/>
      <c r="E80" s="136" t="s">
        <v>253</v>
      </c>
      <c r="F80" s="319">
        <f t="shared" ref="F80:O80" si="37">F72*F78</f>
        <v>0</v>
      </c>
      <c r="G80" s="319">
        <f t="shared" si="37"/>
        <v>0</v>
      </c>
      <c r="H80" s="319">
        <f t="shared" si="37"/>
        <v>0</v>
      </c>
      <c r="I80" s="319">
        <f t="shared" si="37"/>
        <v>0</v>
      </c>
      <c r="J80" s="319">
        <f t="shared" si="37"/>
        <v>0</v>
      </c>
      <c r="K80" s="319">
        <f t="shared" si="37"/>
        <v>0</v>
      </c>
      <c r="L80" s="319">
        <f t="shared" si="37"/>
        <v>0</v>
      </c>
      <c r="M80" s="319">
        <f t="shared" si="37"/>
        <v>0</v>
      </c>
      <c r="N80" s="319">
        <f t="shared" si="37"/>
        <v>0</v>
      </c>
      <c r="O80" s="319">
        <f t="shared" si="37"/>
        <v>0</v>
      </c>
      <c r="P80" s="318">
        <f>SUM(F80:O80)</f>
        <v>0</v>
      </c>
      <c r="R80" s="237"/>
      <c r="Z80" s="69"/>
      <c r="AA80" s="69"/>
      <c r="AB80" s="69"/>
      <c r="AC80" s="69"/>
      <c r="AD80" s="69"/>
      <c r="AE80" s="69"/>
      <c r="AF80" s="69"/>
      <c r="AG80" s="69"/>
      <c r="AH80" s="69"/>
      <c r="AI80" s="69"/>
      <c r="AJ80" s="69"/>
      <c r="AK80" s="69"/>
      <c r="AL80" s="69"/>
      <c r="AM80" s="69"/>
      <c r="AN80" s="69"/>
      <c r="AO80" s="69"/>
      <c r="AP80" s="69"/>
      <c r="AQ80" s="69"/>
      <c r="AR80" s="69"/>
      <c r="AS80" s="69"/>
    </row>
    <row r="81" spans="1:45" s="68" customFormat="1" ht="14.25" customHeight="1" x14ac:dyDescent="0.3">
      <c r="A81" s="111"/>
      <c r="B81" s="63"/>
      <c r="C81" s="453"/>
      <c r="D81" s="455"/>
      <c r="E81" s="136" t="s">
        <v>254</v>
      </c>
      <c r="F81" s="137"/>
      <c r="G81" s="137"/>
      <c r="H81" s="137"/>
      <c r="I81" s="137"/>
      <c r="J81" s="137"/>
      <c r="K81" s="137"/>
      <c r="L81" s="137"/>
      <c r="M81" s="137"/>
      <c r="N81" s="137"/>
      <c r="O81" s="137"/>
      <c r="P81" s="250" t="e">
        <f>P80/P79</f>
        <v>#DIV/0!</v>
      </c>
      <c r="R81" s="237"/>
      <c r="Z81" s="69"/>
      <c r="AA81" s="69"/>
      <c r="AB81" s="69"/>
      <c r="AC81" s="69"/>
      <c r="AD81" s="69"/>
      <c r="AE81" s="69"/>
      <c r="AF81" s="69"/>
      <c r="AG81" s="69"/>
      <c r="AH81" s="69"/>
      <c r="AI81" s="69"/>
      <c r="AJ81" s="69"/>
      <c r="AK81" s="69"/>
      <c r="AL81" s="69"/>
      <c r="AM81" s="69"/>
      <c r="AN81" s="69"/>
      <c r="AO81" s="69"/>
      <c r="AP81" s="69"/>
      <c r="AQ81" s="69"/>
      <c r="AR81" s="69"/>
      <c r="AS81" s="69"/>
    </row>
    <row r="82" spans="1:45" s="68" customFormat="1" ht="14.25" customHeight="1" x14ac:dyDescent="0.3">
      <c r="A82" s="111"/>
      <c r="B82" s="63"/>
      <c r="C82" s="171"/>
      <c r="D82" s="176"/>
      <c r="E82" s="247"/>
      <c r="F82" s="172"/>
      <c r="G82" s="172"/>
      <c r="H82" s="172"/>
      <c r="I82" s="172"/>
      <c r="J82" s="172"/>
      <c r="K82" s="172"/>
      <c r="L82" s="172"/>
      <c r="M82" s="172"/>
      <c r="N82" s="172"/>
      <c r="O82" s="172"/>
      <c r="P82" s="248"/>
      <c r="R82" s="237"/>
      <c r="Z82" s="69"/>
      <c r="AA82" s="69"/>
      <c r="AB82" s="69"/>
      <c r="AC82" s="69"/>
      <c r="AD82" s="69"/>
      <c r="AE82" s="69"/>
      <c r="AF82" s="69"/>
      <c r="AG82" s="69"/>
      <c r="AH82" s="69"/>
      <c r="AI82" s="69"/>
      <c r="AJ82" s="69"/>
      <c r="AK82" s="69"/>
      <c r="AL82" s="69"/>
      <c r="AM82" s="69"/>
      <c r="AN82" s="69"/>
      <c r="AO82" s="69"/>
      <c r="AP82" s="69"/>
      <c r="AQ82" s="69"/>
      <c r="AR82" s="69"/>
      <c r="AS82" s="69"/>
    </row>
    <row r="83" spans="1:45" s="68" customFormat="1" ht="14.25" customHeight="1" x14ac:dyDescent="0.3">
      <c r="A83" s="111"/>
      <c r="B83" s="63"/>
      <c r="C83" s="171"/>
      <c r="D83" s="176"/>
      <c r="E83" s="247"/>
      <c r="F83" s="172"/>
      <c r="G83" s="172"/>
      <c r="H83" s="172"/>
      <c r="I83" s="172"/>
      <c r="J83" s="172"/>
      <c r="K83" s="172"/>
      <c r="L83" s="172"/>
      <c r="M83" s="172"/>
      <c r="N83" s="172"/>
      <c r="O83" s="172"/>
      <c r="P83" s="248"/>
      <c r="R83" s="237"/>
      <c r="Z83" s="69"/>
      <c r="AA83" s="69"/>
      <c r="AB83" s="69"/>
      <c r="AC83" s="69"/>
      <c r="AD83" s="69"/>
      <c r="AE83" s="69"/>
      <c r="AF83" s="69"/>
      <c r="AG83" s="69"/>
      <c r="AH83" s="69"/>
      <c r="AI83" s="69"/>
      <c r="AJ83" s="69"/>
      <c r="AK83" s="69"/>
      <c r="AL83" s="69"/>
      <c r="AM83" s="69"/>
      <c r="AN83" s="69"/>
      <c r="AO83" s="69"/>
      <c r="AP83" s="69"/>
      <c r="AQ83" s="69"/>
      <c r="AR83" s="69"/>
      <c r="AS83" s="69"/>
    </row>
    <row r="84" spans="1:45" s="68" customFormat="1" ht="25" customHeight="1" x14ac:dyDescent="0.3">
      <c r="A84" s="111"/>
      <c r="B84" s="63"/>
      <c r="C84" s="72" t="s">
        <v>234</v>
      </c>
      <c r="D84" s="238"/>
      <c r="E84" s="239"/>
      <c r="F84" s="239">
        <v>1</v>
      </c>
      <c r="G84" s="239">
        <v>2</v>
      </c>
      <c r="H84" s="239">
        <v>3</v>
      </c>
      <c r="I84" s="239">
        <v>4</v>
      </c>
      <c r="J84" s="239">
        <v>5</v>
      </c>
      <c r="K84" s="239">
        <v>6</v>
      </c>
      <c r="L84" s="239">
        <v>7</v>
      </c>
      <c r="M84" s="239">
        <v>8</v>
      </c>
      <c r="N84" s="239">
        <v>9</v>
      </c>
      <c r="O84" s="239">
        <v>10</v>
      </c>
      <c r="P84" s="145" t="s">
        <v>235</v>
      </c>
      <c r="R84" s="237"/>
      <c r="Z84" s="69"/>
      <c r="AA84" s="69"/>
      <c r="AB84" s="69"/>
      <c r="AC84" s="69"/>
      <c r="AD84" s="69"/>
      <c r="AE84" s="69"/>
      <c r="AF84" s="69"/>
      <c r="AG84" s="69"/>
      <c r="AH84" s="69"/>
      <c r="AI84" s="69"/>
      <c r="AJ84" s="69"/>
      <c r="AK84" s="69"/>
      <c r="AL84" s="69"/>
      <c r="AM84" s="69"/>
      <c r="AN84" s="69"/>
      <c r="AO84" s="69"/>
      <c r="AP84" s="69"/>
      <c r="AQ84" s="69"/>
      <c r="AR84" s="69"/>
      <c r="AS84" s="69"/>
    </row>
    <row r="85" spans="1:45" s="68" customFormat="1" ht="25" customHeight="1" x14ac:dyDescent="0.3">
      <c r="A85" s="111"/>
      <c r="B85" s="63"/>
      <c r="C85" s="240"/>
      <c r="D85" s="241"/>
      <c r="E85" s="242"/>
      <c r="F85" s="70" t="s">
        <v>237</v>
      </c>
      <c r="G85" s="70" t="s">
        <v>238</v>
      </c>
      <c r="H85" s="70" t="s">
        <v>239</v>
      </c>
      <c r="I85" s="70" t="s">
        <v>240</v>
      </c>
      <c r="J85" s="70" t="s">
        <v>241</v>
      </c>
      <c r="K85" s="70" t="s">
        <v>242</v>
      </c>
      <c r="L85" s="70" t="s">
        <v>243</v>
      </c>
      <c r="M85" s="70" t="s">
        <v>244</v>
      </c>
      <c r="N85" s="70" t="s">
        <v>245</v>
      </c>
      <c r="O85" s="70" t="s">
        <v>246</v>
      </c>
      <c r="P85" s="249" t="s">
        <v>247</v>
      </c>
      <c r="R85" s="237"/>
      <c r="Z85" s="69"/>
      <c r="AA85" s="69"/>
      <c r="AB85" s="69"/>
      <c r="AC85" s="69"/>
      <c r="AD85" s="69"/>
      <c r="AE85" s="69"/>
      <c r="AF85" s="69"/>
      <c r="AG85" s="69"/>
      <c r="AH85" s="69"/>
      <c r="AI85" s="69"/>
      <c r="AJ85" s="69"/>
      <c r="AK85" s="69"/>
      <c r="AL85" s="69"/>
      <c r="AM85" s="69"/>
      <c r="AN85" s="69"/>
      <c r="AO85" s="69"/>
      <c r="AP85" s="69"/>
      <c r="AQ85" s="69"/>
      <c r="AR85" s="69"/>
      <c r="AS85" s="69"/>
    </row>
    <row r="86" spans="1:45" s="68" customFormat="1" x14ac:dyDescent="0.3">
      <c r="A86" s="111"/>
      <c r="B86" s="63"/>
      <c r="C86" s="452" t="s">
        <v>204</v>
      </c>
      <c r="D86" s="147"/>
      <c r="E86" s="243" t="s">
        <v>248</v>
      </c>
      <c r="F86" s="320">
        <f>'Costs Option 6'!J11</f>
        <v>0</v>
      </c>
      <c r="G86" s="320">
        <f>'Costs Option 6'!K11</f>
        <v>0</v>
      </c>
      <c r="H86" s="320">
        <f>'Costs Option 6'!L11</f>
        <v>0</v>
      </c>
      <c r="I86" s="320">
        <f>'Costs Option 6'!M11</f>
        <v>0</v>
      </c>
      <c r="J86" s="320">
        <f>'Costs Option 6'!N11</f>
        <v>0</v>
      </c>
      <c r="K86" s="320">
        <f>'Costs Option 6'!O11</f>
        <v>0</v>
      </c>
      <c r="L86" s="320">
        <f>'Costs Option 6'!P11</f>
        <v>0</v>
      </c>
      <c r="M86" s="320">
        <f>'Costs Option 6'!Q11</f>
        <v>0</v>
      </c>
      <c r="N86" s="320">
        <f>'Costs Option 6'!R11</f>
        <v>0</v>
      </c>
      <c r="O86" s="320">
        <f>'Costs Option 6'!S11</f>
        <v>0</v>
      </c>
      <c r="P86" s="321">
        <f>SUM(F86:O86)</f>
        <v>0</v>
      </c>
      <c r="R86" s="237"/>
      <c r="Z86" s="69"/>
      <c r="AA86" s="69"/>
      <c r="AB86" s="69"/>
      <c r="AC86" s="69"/>
      <c r="AD86" s="69"/>
      <c r="AE86" s="69"/>
      <c r="AF86" s="69"/>
      <c r="AG86" s="69"/>
      <c r="AH86" s="69"/>
      <c r="AI86" s="69"/>
      <c r="AJ86" s="69"/>
      <c r="AK86" s="69"/>
      <c r="AL86" s="69"/>
      <c r="AM86" s="69"/>
      <c r="AN86" s="69"/>
      <c r="AO86" s="69"/>
      <c r="AP86" s="69"/>
      <c r="AQ86" s="69"/>
      <c r="AR86" s="69"/>
      <c r="AS86" s="69"/>
    </row>
    <row r="87" spans="1:45" s="68" customFormat="1" x14ac:dyDescent="0.3">
      <c r="A87" s="111"/>
      <c r="B87" s="63"/>
      <c r="C87" s="453"/>
      <c r="D87" s="147"/>
      <c r="E87" s="246" t="s">
        <v>249</v>
      </c>
      <c r="F87" s="322">
        <f>'Benefits Option 6'!F9</f>
        <v>0</v>
      </c>
      <c r="G87" s="322">
        <f>'Benefits Option 6'!G9</f>
        <v>0</v>
      </c>
      <c r="H87" s="322">
        <f>'Benefits Option 6'!H9</f>
        <v>0</v>
      </c>
      <c r="I87" s="322">
        <f>'Benefits Option 6'!I9</f>
        <v>0</v>
      </c>
      <c r="J87" s="322">
        <f>'Benefits Option 6'!J9</f>
        <v>0</v>
      </c>
      <c r="K87" s="322">
        <f>'Benefits Option 6'!K9</f>
        <v>0</v>
      </c>
      <c r="L87" s="322">
        <f>'Benefits Option 6'!L9</f>
        <v>0</v>
      </c>
      <c r="M87" s="322">
        <f>'Benefits Option 6'!M9</f>
        <v>0</v>
      </c>
      <c r="N87" s="322">
        <f>'Benefits Option 6'!N9</f>
        <v>0</v>
      </c>
      <c r="O87" s="322">
        <f>'Benefits Option 6'!O9</f>
        <v>0</v>
      </c>
      <c r="P87" s="321">
        <f>SUM(F87:O87)</f>
        <v>0</v>
      </c>
      <c r="R87" s="237"/>
      <c r="Z87" s="69"/>
      <c r="AA87" s="69"/>
      <c r="AB87" s="69"/>
      <c r="AC87" s="69"/>
      <c r="AD87" s="69"/>
      <c r="AE87" s="69"/>
      <c r="AF87" s="69"/>
      <c r="AG87" s="69"/>
      <c r="AH87" s="69"/>
      <c r="AI87" s="69"/>
      <c r="AJ87" s="69"/>
      <c r="AK87" s="69"/>
      <c r="AL87" s="69"/>
      <c r="AM87" s="69"/>
      <c r="AN87" s="69"/>
      <c r="AO87" s="69"/>
      <c r="AP87" s="69"/>
      <c r="AQ87" s="69"/>
      <c r="AR87" s="69"/>
      <c r="AS87" s="69"/>
    </row>
    <row r="88" spans="1:45" s="68" customFormat="1" ht="14.25" customHeight="1" x14ac:dyDescent="0.3">
      <c r="A88" s="111"/>
      <c r="B88" s="63"/>
      <c r="C88" s="453"/>
      <c r="D88" s="147"/>
      <c r="E88" s="136" t="s">
        <v>250</v>
      </c>
      <c r="F88" s="319">
        <f t="shared" ref="F88:O88" si="38">F87-F86</f>
        <v>0</v>
      </c>
      <c r="G88" s="319">
        <f t="shared" si="38"/>
        <v>0</v>
      </c>
      <c r="H88" s="319">
        <f t="shared" si="38"/>
        <v>0</v>
      </c>
      <c r="I88" s="319">
        <f t="shared" si="38"/>
        <v>0</v>
      </c>
      <c r="J88" s="319">
        <f t="shared" si="38"/>
        <v>0</v>
      </c>
      <c r="K88" s="319">
        <f t="shared" si="38"/>
        <v>0</v>
      </c>
      <c r="L88" s="319">
        <f t="shared" si="38"/>
        <v>0</v>
      </c>
      <c r="M88" s="319">
        <f t="shared" si="38"/>
        <v>0</v>
      </c>
      <c r="N88" s="319">
        <f t="shared" si="38"/>
        <v>0</v>
      </c>
      <c r="O88" s="319">
        <f t="shared" si="38"/>
        <v>0</v>
      </c>
      <c r="P88" s="321">
        <f>SUM(F88:O88)</f>
        <v>0</v>
      </c>
      <c r="R88" s="237"/>
      <c r="Z88" s="69"/>
      <c r="AA88" s="69"/>
      <c r="AB88" s="69"/>
      <c r="AC88" s="69"/>
      <c r="AD88" s="69"/>
      <c r="AE88" s="69"/>
      <c r="AF88" s="69"/>
      <c r="AG88" s="69"/>
      <c r="AH88" s="69"/>
      <c r="AI88" s="69"/>
      <c r="AJ88" s="69"/>
      <c r="AK88" s="69"/>
      <c r="AL88" s="69"/>
      <c r="AM88" s="69"/>
      <c r="AN88" s="69"/>
      <c r="AO88" s="69"/>
      <c r="AP88" s="69"/>
      <c r="AQ88" s="69"/>
      <c r="AR88" s="69"/>
      <c r="AS88" s="69"/>
    </row>
    <row r="89" spans="1:45" s="68" customFormat="1" ht="14.25" customHeight="1" x14ac:dyDescent="0.3">
      <c r="A89" s="111"/>
      <c r="B89" s="63"/>
      <c r="C89" s="453"/>
      <c r="D89" s="454" t="str">
        <f>D74</f>
        <v>4.00% Discount Rate</v>
      </c>
      <c r="E89" s="136" t="s">
        <v>251</v>
      </c>
      <c r="F89" s="135">
        <f>(1/(1+$T$9))^(F84-1)</f>
        <v>1</v>
      </c>
      <c r="G89" s="135">
        <f t="shared" ref="G89:O89" si="39">(1/(1+$T$9))^(G84-1)</f>
        <v>0.96153846153846145</v>
      </c>
      <c r="H89" s="135">
        <f t="shared" si="39"/>
        <v>0.92455621301775126</v>
      </c>
      <c r="I89" s="135">
        <f t="shared" si="39"/>
        <v>0.88899635867091464</v>
      </c>
      <c r="J89" s="135">
        <f t="shared" si="39"/>
        <v>0.85480419102972549</v>
      </c>
      <c r="K89" s="135">
        <f t="shared" si="39"/>
        <v>0.82192710675935132</v>
      </c>
      <c r="L89" s="135">
        <f t="shared" si="39"/>
        <v>0.79031452573014538</v>
      </c>
      <c r="M89" s="135">
        <f t="shared" si="39"/>
        <v>0.75991781320206286</v>
      </c>
      <c r="N89" s="135">
        <f t="shared" si="39"/>
        <v>0.73069020500198345</v>
      </c>
      <c r="O89" s="135">
        <f t="shared" si="39"/>
        <v>0.70258673557883022</v>
      </c>
      <c r="P89" s="250"/>
      <c r="R89" s="237"/>
      <c r="Z89" s="69"/>
      <c r="AA89" s="69"/>
      <c r="AB89" s="69"/>
      <c r="AC89" s="69"/>
      <c r="AD89" s="69"/>
      <c r="AE89" s="69"/>
      <c r="AF89" s="69"/>
      <c r="AG89" s="69"/>
      <c r="AH89" s="69"/>
      <c r="AI89" s="69"/>
      <c r="AJ89" s="69"/>
      <c r="AK89" s="69"/>
      <c r="AL89" s="69"/>
      <c r="AM89" s="69"/>
      <c r="AN89" s="69"/>
      <c r="AO89" s="69"/>
      <c r="AP89" s="69"/>
      <c r="AQ89" s="69"/>
      <c r="AR89" s="69"/>
      <c r="AS89" s="69"/>
    </row>
    <row r="90" spans="1:45" s="68" customFormat="1" ht="14.25" customHeight="1" x14ac:dyDescent="0.3">
      <c r="A90" s="111"/>
      <c r="B90" s="63"/>
      <c r="C90" s="453"/>
      <c r="D90" s="455"/>
      <c r="E90" s="136" t="s">
        <v>252</v>
      </c>
      <c r="F90" s="317">
        <f>F86*F89</f>
        <v>0</v>
      </c>
      <c r="G90" s="317">
        <f>G86*G89</f>
        <v>0</v>
      </c>
      <c r="H90" s="317">
        <f>H86*H89</f>
        <v>0</v>
      </c>
      <c r="I90" s="317">
        <f>I86*I89</f>
        <v>0</v>
      </c>
      <c r="J90" s="317">
        <f>J86*J89</f>
        <v>0</v>
      </c>
      <c r="K90" s="317">
        <f t="shared" ref="K90:N90" si="40">K86*K89</f>
        <v>0</v>
      </c>
      <c r="L90" s="317">
        <f t="shared" si="40"/>
        <v>0</v>
      </c>
      <c r="M90" s="317">
        <f t="shared" si="40"/>
        <v>0</v>
      </c>
      <c r="N90" s="317">
        <f t="shared" si="40"/>
        <v>0</v>
      </c>
      <c r="O90" s="317">
        <f>O86*O89</f>
        <v>0</v>
      </c>
      <c r="P90" s="318">
        <f>SUM(F90:O90)</f>
        <v>0</v>
      </c>
      <c r="R90" s="237"/>
      <c r="Z90" s="69"/>
      <c r="AA90" s="69"/>
      <c r="AB90" s="69"/>
      <c r="AC90" s="69"/>
      <c r="AD90" s="69"/>
      <c r="AE90" s="69"/>
      <c r="AF90" s="69"/>
      <c r="AG90" s="69"/>
      <c r="AH90" s="69"/>
      <c r="AI90" s="69"/>
      <c r="AJ90" s="69"/>
      <c r="AK90" s="69"/>
      <c r="AL90" s="69"/>
      <c r="AM90" s="69"/>
      <c r="AN90" s="69"/>
      <c r="AO90" s="69"/>
      <c r="AP90" s="69"/>
      <c r="AQ90" s="69"/>
      <c r="AR90" s="69"/>
      <c r="AS90" s="69"/>
    </row>
    <row r="91" spans="1:45" s="68" customFormat="1" ht="14.25" customHeight="1" x14ac:dyDescent="0.3">
      <c r="A91" s="111"/>
      <c r="B91" s="63"/>
      <c r="C91" s="453"/>
      <c r="D91" s="455"/>
      <c r="E91" s="136" t="s">
        <v>253</v>
      </c>
      <c r="F91" s="319">
        <f>F87*F89</f>
        <v>0</v>
      </c>
      <c r="G91" s="319">
        <f>G87*G89</f>
        <v>0</v>
      </c>
      <c r="H91" s="319">
        <f>H87*H89</f>
        <v>0</v>
      </c>
      <c r="I91" s="319">
        <f>I87*I89</f>
        <v>0</v>
      </c>
      <c r="J91" s="319">
        <f>J87*J89</f>
        <v>0</v>
      </c>
      <c r="K91" s="319">
        <f t="shared" ref="K91:O91" si="41">K87*K89</f>
        <v>0</v>
      </c>
      <c r="L91" s="319">
        <f t="shared" si="41"/>
        <v>0</v>
      </c>
      <c r="M91" s="319">
        <f t="shared" si="41"/>
        <v>0</v>
      </c>
      <c r="N91" s="319">
        <f t="shared" si="41"/>
        <v>0</v>
      </c>
      <c r="O91" s="319">
        <f t="shared" si="41"/>
        <v>0</v>
      </c>
      <c r="P91" s="318">
        <f>SUM(F91:O91)</f>
        <v>0</v>
      </c>
      <c r="R91" s="237"/>
      <c r="Z91" s="69"/>
      <c r="AA91" s="69"/>
      <c r="AB91" s="69"/>
      <c r="AC91" s="69"/>
      <c r="AD91" s="69"/>
      <c r="AE91" s="69"/>
      <c r="AF91" s="69"/>
      <c r="AG91" s="69"/>
      <c r="AH91" s="69"/>
      <c r="AI91" s="69"/>
      <c r="AJ91" s="69"/>
      <c r="AK91" s="69"/>
      <c r="AL91" s="69"/>
      <c r="AM91" s="69"/>
      <c r="AN91" s="69"/>
      <c r="AO91" s="69"/>
      <c r="AP91" s="69"/>
      <c r="AQ91" s="69"/>
      <c r="AR91" s="69"/>
      <c r="AS91" s="69"/>
    </row>
    <row r="92" spans="1:45" s="68" customFormat="1" ht="14.25" customHeight="1" x14ac:dyDescent="0.3">
      <c r="A92" s="111"/>
      <c r="B92" s="63"/>
      <c r="C92" s="453"/>
      <c r="D92" s="455"/>
      <c r="E92" s="136" t="s">
        <v>254</v>
      </c>
      <c r="F92" s="158" t="s">
        <v>255</v>
      </c>
      <c r="G92" s="137"/>
      <c r="H92" s="137"/>
      <c r="I92" s="137"/>
      <c r="J92" s="137"/>
      <c r="K92" s="137"/>
      <c r="L92" s="137"/>
      <c r="M92" s="137"/>
      <c r="N92" s="137"/>
      <c r="O92" s="137"/>
      <c r="P92" s="250" t="e">
        <f>P91/P90</f>
        <v>#DIV/0!</v>
      </c>
      <c r="R92" s="237"/>
      <c r="Z92" s="69"/>
      <c r="AA92" s="69"/>
      <c r="AB92" s="69"/>
      <c r="AC92" s="69"/>
      <c r="AD92" s="69"/>
      <c r="AE92" s="69"/>
      <c r="AF92" s="69"/>
      <c r="AG92" s="69"/>
      <c r="AH92" s="69"/>
      <c r="AI92" s="69"/>
      <c r="AJ92" s="69"/>
      <c r="AK92" s="69"/>
      <c r="AL92" s="69"/>
      <c r="AM92" s="69"/>
      <c r="AN92" s="69"/>
      <c r="AO92" s="69"/>
      <c r="AP92" s="69"/>
      <c r="AQ92" s="69"/>
      <c r="AR92" s="69"/>
      <c r="AS92" s="69"/>
    </row>
    <row r="93" spans="1:45" s="68" customFormat="1" ht="14.25" customHeight="1" x14ac:dyDescent="0.3">
      <c r="A93" s="111"/>
      <c r="B93" s="63"/>
      <c r="C93" s="453"/>
      <c r="D93" s="454" t="str">
        <f>D78</f>
        <v>7.00% Discount Rate</v>
      </c>
      <c r="E93" s="136" t="s">
        <v>251</v>
      </c>
      <c r="F93" s="135">
        <f>(1/(1+$T$10))^(F84-1)</f>
        <v>1</v>
      </c>
      <c r="G93" s="135">
        <f t="shared" ref="G93:O93" si="42">(1/(1+$T$10))^(G84-1)</f>
        <v>0.93457943925233644</v>
      </c>
      <c r="H93" s="135">
        <f t="shared" si="42"/>
        <v>0.87343872827321167</v>
      </c>
      <c r="I93" s="135">
        <f t="shared" si="42"/>
        <v>0.81629787689085198</v>
      </c>
      <c r="J93" s="135">
        <f t="shared" si="42"/>
        <v>0.76289521204752531</v>
      </c>
      <c r="K93" s="135">
        <f t="shared" si="42"/>
        <v>0.71298617948366849</v>
      </c>
      <c r="L93" s="135">
        <f t="shared" si="42"/>
        <v>0.66634222381651265</v>
      </c>
      <c r="M93" s="135">
        <f t="shared" si="42"/>
        <v>0.6227497418845912</v>
      </c>
      <c r="N93" s="135">
        <f t="shared" si="42"/>
        <v>0.58200910456503863</v>
      </c>
      <c r="O93" s="135">
        <f t="shared" si="42"/>
        <v>0.54393374258414828</v>
      </c>
      <c r="P93" s="250"/>
      <c r="R93" s="237"/>
      <c r="Z93" s="69"/>
      <c r="AA93" s="69"/>
      <c r="AB93" s="69"/>
      <c r="AC93" s="69"/>
      <c r="AD93" s="69"/>
      <c r="AE93" s="69"/>
      <c r="AF93" s="69"/>
      <c r="AG93" s="69"/>
      <c r="AH93" s="69"/>
      <c r="AI93" s="69"/>
      <c r="AJ93" s="69"/>
      <c r="AK93" s="69"/>
      <c r="AL93" s="69"/>
      <c r="AM93" s="69"/>
      <c r="AN93" s="69"/>
      <c r="AO93" s="69"/>
      <c r="AP93" s="69"/>
      <c r="AQ93" s="69"/>
      <c r="AR93" s="69"/>
      <c r="AS93" s="69"/>
    </row>
    <row r="94" spans="1:45" s="68" customFormat="1" ht="14.25" customHeight="1" x14ac:dyDescent="0.3">
      <c r="A94" s="111"/>
      <c r="B94" s="63"/>
      <c r="C94" s="453"/>
      <c r="D94" s="455"/>
      <c r="E94" s="136" t="s">
        <v>252</v>
      </c>
      <c r="F94" s="317">
        <f t="shared" ref="F94:O94" si="43">F86*F93</f>
        <v>0</v>
      </c>
      <c r="G94" s="317">
        <f t="shared" si="43"/>
        <v>0</v>
      </c>
      <c r="H94" s="317">
        <f t="shared" si="43"/>
        <v>0</v>
      </c>
      <c r="I94" s="317">
        <f t="shared" si="43"/>
        <v>0</v>
      </c>
      <c r="J94" s="317">
        <f t="shared" si="43"/>
        <v>0</v>
      </c>
      <c r="K94" s="317">
        <f t="shared" si="43"/>
        <v>0</v>
      </c>
      <c r="L94" s="317">
        <f t="shared" si="43"/>
        <v>0</v>
      </c>
      <c r="M94" s="317">
        <f t="shared" si="43"/>
        <v>0</v>
      </c>
      <c r="N94" s="317">
        <f t="shared" si="43"/>
        <v>0</v>
      </c>
      <c r="O94" s="317">
        <f t="shared" si="43"/>
        <v>0</v>
      </c>
      <c r="P94" s="318">
        <f>SUM(F94:O94)</f>
        <v>0</v>
      </c>
      <c r="R94" s="237"/>
      <c r="Z94" s="69"/>
      <c r="AA94" s="69"/>
      <c r="AB94" s="69"/>
      <c r="AC94" s="69"/>
      <c r="AD94" s="69"/>
      <c r="AE94" s="69"/>
      <c r="AF94" s="69"/>
      <c r="AG94" s="69"/>
      <c r="AH94" s="69"/>
      <c r="AI94" s="69"/>
      <c r="AJ94" s="69"/>
      <c r="AK94" s="69"/>
      <c r="AL94" s="69"/>
      <c r="AM94" s="69"/>
      <c r="AN94" s="69"/>
      <c r="AO94" s="69"/>
      <c r="AP94" s="69"/>
      <c r="AQ94" s="69"/>
      <c r="AR94" s="69"/>
      <c r="AS94" s="69"/>
    </row>
    <row r="95" spans="1:45" s="68" customFormat="1" ht="14.25" customHeight="1" x14ac:dyDescent="0.3">
      <c r="A95" s="111"/>
      <c r="B95" s="63"/>
      <c r="C95" s="453"/>
      <c r="D95" s="455"/>
      <c r="E95" s="136" t="s">
        <v>253</v>
      </c>
      <c r="F95" s="319">
        <f t="shared" ref="F95:O95" si="44">F87*F93</f>
        <v>0</v>
      </c>
      <c r="G95" s="319">
        <f t="shared" si="44"/>
        <v>0</v>
      </c>
      <c r="H95" s="319">
        <f t="shared" si="44"/>
        <v>0</v>
      </c>
      <c r="I95" s="319">
        <f t="shared" si="44"/>
        <v>0</v>
      </c>
      <c r="J95" s="319">
        <f t="shared" si="44"/>
        <v>0</v>
      </c>
      <c r="K95" s="319">
        <f t="shared" si="44"/>
        <v>0</v>
      </c>
      <c r="L95" s="319">
        <f t="shared" si="44"/>
        <v>0</v>
      </c>
      <c r="M95" s="319">
        <f t="shared" si="44"/>
        <v>0</v>
      </c>
      <c r="N95" s="319">
        <f t="shared" si="44"/>
        <v>0</v>
      </c>
      <c r="O95" s="319">
        <f t="shared" si="44"/>
        <v>0</v>
      </c>
      <c r="P95" s="318">
        <f>SUM(F95:O95)</f>
        <v>0</v>
      </c>
      <c r="R95" s="237"/>
      <c r="Z95" s="69"/>
      <c r="AA95" s="69"/>
      <c r="AB95" s="69"/>
      <c r="AC95" s="69"/>
      <c r="AD95" s="69"/>
      <c r="AE95" s="69"/>
      <c r="AF95" s="69"/>
      <c r="AG95" s="69"/>
      <c r="AH95" s="69"/>
      <c r="AI95" s="69"/>
      <c r="AJ95" s="69"/>
      <c r="AK95" s="69"/>
      <c r="AL95" s="69"/>
      <c r="AM95" s="69"/>
      <c r="AN95" s="69"/>
      <c r="AO95" s="69"/>
      <c r="AP95" s="69"/>
      <c r="AQ95" s="69"/>
      <c r="AR95" s="69"/>
      <c r="AS95" s="69"/>
    </row>
    <row r="96" spans="1:45" s="68" customFormat="1" ht="14.25" customHeight="1" x14ac:dyDescent="0.3">
      <c r="A96" s="111"/>
      <c r="B96" s="63"/>
      <c r="C96" s="453"/>
      <c r="D96" s="455"/>
      <c r="E96" s="136" t="s">
        <v>254</v>
      </c>
      <c r="F96" s="137"/>
      <c r="G96" s="137"/>
      <c r="H96" s="137"/>
      <c r="I96" s="137"/>
      <c r="J96" s="137"/>
      <c r="K96" s="137"/>
      <c r="L96" s="137"/>
      <c r="M96" s="137"/>
      <c r="N96" s="137"/>
      <c r="O96" s="137"/>
      <c r="P96" s="250" t="e">
        <f>P95/P94</f>
        <v>#DIV/0!</v>
      </c>
      <c r="R96" s="237"/>
      <c r="Z96" s="69"/>
      <c r="AA96" s="69"/>
      <c r="AB96" s="69"/>
      <c r="AC96" s="69"/>
      <c r="AD96" s="69"/>
      <c r="AE96" s="69"/>
      <c r="AF96" s="69"/>
      <c r="AG96" s="69"/>
      <c r="AH96" s="69"/>
      <c r="AI96" s="69"/>
      <c r="AJ96" s="69"/>
      <c r="AK96" s="69"/>
      <c r="AL96" s="69"/>
      <c r="AM96" s="69"/>
      <c r="AN96" s="69"/>
      <c r="AO96" s="69"/>
      <c r="AP96" s="69"/>
      <c r="AQ96" s="69"/>
      <c r="AR96" s="69"/>
      <c r="AS96" s="69"/>
    </row>
    <row r="97" spans="1:45" s="68" customFormat="1" ht="14.25" customHeight="1" x14ac:dyDescent="0.3">
      <c r="A97" s="111"/>
      <c r="B97" s="63"/>
      <c r="C97" s="171"/>
      <c r="D97" s="176"/>
      <c r="E97" s="247"/>
      <c r="F97" s="172"/>
      <c r="G97" s="172"/>
      <c r="H97" s="172"/>
      <c r="I97" s="172"/>
      <c r="J97" s="172"/>
      <c r="K97" s="172"/>
      <c r="L97" s="172"/>
      <c r="M97" s="172"/>
      <c r="N97" s="172"/>
      <c r="O97" s="172"/>
      <c r="P97" s="248"/>
      <c r="R97" s="237"/>
      <c r="Z97" s="69"/>
      <c r="AA97" s="69"/>
      <c r="AB97" s="69"/>
      <c r="AC97" s="69"/>
      <c r="AD97" s="69"/>
      <c r="AE97" s="69"/>
      <c r="AF97" s="69"/>
      <c r="AG97" s="69"/>
      <c r="AH97" s="69"/>
      <c r="AI97" s="69"/>
      <c r="AJ97" s="69"/>
      <c r="AK97" s="69"/>
      <c r="AL97" s="69"/>
      <c r="AM97" s="69"/>
      <c r="AN97" s="69"/>
      <c r="AO97" s="69"/>
      <c r="AP97" s="69"/>
      <c r="AQ97" s="69"/>
      <c r="AR97" s="69"/>
      <c r="AS97" s="69"/>
    </row>
    <row r="98" spans="1:45" s="68" customFormat="1" ht="14.25" customHeight="1" x14ac:dyDescent="0.3">
      <c r="A98" s="111"/>
      <c r="B98" s="63"/>
      <c r="C98" s="171"/>
      <c r="D98" s="251"/>
      <c r="E98" s="247"/>
      <c r="F98" s="172"/>
      <c r="G98" s="172"/>
      <c r="H98" s="172"/>
      <c r="I98" s="172"/>
      <c r="J98" s="172"/>
      <c r="K98" s="172"/>
      <c r="L98" s="172"/>
      <c r="M98" s="172"/>
      <c r="N98" s="172"/>
      <c r="O98" s="172"/>
      <c r="P98" s="248"/>
      <c r="R98" s="237"/>
      <c r="Z98" s="69"/>
      <c r="AA98" s="69"/>
      <c r="AB98" s="69"/>
      <c r="AC98" s="69"/>
      <c r="AD98" s="69"/>
      <c r="AE98" s="69"/>
      <c r="AF98" s="69"/>
      <c r="AG98" s="69"/>
      <c r="AH98" s="69"/>
      <c r="AI98" s="69"/>
      <c r="AJ98" s="69"/>
      <c r="AK98" s="69"/>
      <c r="AL98" s="69"/>
      <c r="AM98" s="69"/>
      <c r="AN98" s="69"/>
      <c r="AO98" s="69"/>
      <c r="AP98" s="69"/>
      <c r="AQ98" s="69"/>
      <c r="AR98" s="69"/>
      <c r="AS98" s="69"/>
    </row>
    <row r="99" spans="1:45" s="68" customFormat="1" ht="14.25" hidden="1" customHeight="1" x14ac:dyDescent="0.3">
      <c r="A99" s="111"/>
      <c r="B99" s="63"/>
      <c r="C99" s="154"/>
      <c r="D99" s="251"/>
      <c r="E99" s="247"/>
      <c r="F99" s="173"/>
      <c r="G99" s="173"/>
      <c r="H99" s="173"/>
      <c r="I99" s="173"/>
      <c r="J99" s="173"/>
      <c r="K99" s="173"/>
      <c r="L99" s="173"/>
      <c r="M99" s="173"/>
      <c r="N99" s="173"/>
      <c r="O99" s="173"/>
      <c r="P99" s="248"/>
      <c r="R99" s="237"/>
      <c r="Z99" s="69"/>
      <c r="AA99" s="69"/>
      <c r="AB99" s="69"/>
      <c r="AC99" s="69"/>
      <c r="AD99" s="69"/>
      <c r="AE99" s="69"/>
      <c r="AF99" s="69"/>
      <c r="AG99" s="69"/>
      <c r="AH99" s="69"/>
      <c r="AI99" s="69"/>
      <c r="AJ99" s="69"/>
      <c r="AK99" s="69"/>
      <c r="AL99" s="69"/>
      <c r="AM99" s="69"/>
      <c r="AN99" s="69"/>
      <c r="AO99" s="69"/>
      <c r="AP99" s="69"/>
      <c r="AQ99" s="69"/>
      <c r="AR99" s="69"/>
      <c r="AS99" s="69"/>
    </row>
    <row r="100" spans="1:45" s="68" customFormat="1" ht="14.25" hidden="1" customHeight="1" x14ac:dyDescent="0.3">
      <c r="A100" s="111"/>
      <c r="B100" s="63"/>
      <c r="C100" s="156"/>
      <c r="D100" s="251"/>
      <c r="E100" s="247"/>
      <c r="F100" s="173"/>
      <c r="G100" s="173"/>
      <c r="H100" s="173"/>
      <c r="I100" s="173"/>
      <c r="J100" s="173"/>
      <c r="K100" s="173"/>
      <c r="L100" s="173"/>
      <c r="M100" s="173"/>
      <c r="N100" s="173"/>
      <c r="O100" s="173"/>
      <c r="P100" s="248"/>
      <c r="R100" s="237"/>
      <c r="Z100" s="69"/>
      <c r="AA100" s="69"/>
      <c r="AB100" s="69"/>
      <c r="AC100" s="69"/>
      <c r="AD100" s="69"/>
      <c r="AE100" s="69"/>
      <c r="AF100" s="69"/>
      <c r="AG100" s="69"/>
      <c r="AH100" s="69"/>
      <c r="AI100" s="69"/>
      <c r="AJ100" s="69"/>
      <c r="AK100" s="69"/>
      <c r="AL100" s="69"/>
      <c r="AM100" s="69"/>
      <c r="AN100" s="69"/>
      <c r="AO100" s="69"/>
      <c r="AP100" s="69"/>
      <c r="AQ100" s="69"/>
      <c r="AR100" s="69"/>
      <c r="AS100" s="69"/>
    </row>
    <row r="101" spans="1:45" s="68" customFormat="1" ht="14.25" hidden="1" customHeight="1" x14ac:dyDescent="0.3">
      <c r="A101" s="111"/>
      <c r="B101" s="63"/>
      <c r="C101" s="63"/>
      <c r="D101" s="63"/>
      <c r="E101" s="63"/>
      <c r="F101" s="63"/>
      <c r="G101" s="63"/>
      <c r="H101" s="63"/>
      <c r="I101" s="63"/>
      <c r="J101" s="63"/>
      <c r="K101" s="63"/>
      <c r="L101" s="63"/>
      <c r="M101" s="63"/>
      <c r="N101" s="63"/>
      <c r="O101" s="63"/>
      <c r="P101" s="63"/>
      <c r="Q101" s="63"/>
      <c r="R101" s="237"/>
      <c r="Z101" s="69"/>
      <c r="AA101" s="69"/>
      <c r="AB101" s="69"/>
      <c r="AC101" s="69"/>
      <c r="AD101" s="69"/>
      <c r="AE101" s="69"/>
      <c r="AF101" s="69"/>
      <c r="AG101" s="69"/>
      <c r="AH101" s="69"/>
      <c r="AI101" s="69"/>
      <c r="AJ101" s="69"/>
      <c r="AK101" s="69"/>
      <c r="AL101" s="69"/>
      <c r="AM101" s="69"/>
      <c r="AN101" s="69"/>
      <c r="AO101" s="69"/>
      <c r="AP101" s="69"/>
      <c r="AQ101" s="69"/>
      <c r="AR101" s="69"/>
      <c r="AS101" s="69"/>
    </row>
    <row r="102" spans="1:45" s="68" customFormat="1" ht="14.25" hidden="1" customHeight="1" x14ac:dyDescent="0.3">
      <c r="A102" s="111"/>
      <c r="B102" s="63"/>
      <c r="D102" s="63"/>
      <c r="E102" s="63"/>
      <c r="F102" s="63"/>
      <c r="G102" s="63"/>
      <c r="H102" s="63"/>
      <c r="I102" s="63"/>
      <c r="J102" s="63"/>
      <c r="K102" s="63"/>
      <c r="L102" s="63"/>
      <c r="M102" s="63"/>
      <c r="N102" s="63"/>
      <c r="O102" s="63"/>
      <c r="P102" s="63"/>
      <c r="Q102" s="63"/>
      <c r="R102" s="237"/>
      <c r="Z102" s="69"/>
      <c r="AA102" s="69"/>
      <c r="AB102" s="69"/>
      <c r="AC102" s="69"/>
      <c r="AD102" s="69"/>
      <c r="AE102" s="69"/>
      <c r="AF102" s="69"/>
      <c r="AG102" s="69"/>
      <c r="AH102" s="69"/>
      <c r="AI102" s="69"/>
      <c r="AJ102" s="69"/>
      <c r="AK102" s="69"/>
      <c r="AL102" s="69"/>
      <c r="AM102" s="69"/>
      <c r="AN102" s="69"/>
      <c r="AO102" s="69"/>
      <c r="AP102" s="69"/>
      <c r="AQ102" s="69"/>
      <c r="AR102" s="69"/>
      <c r="AS102" s="69"/>
    </row>
    <row r="103" spans="1:45" s="68" customFormat="1" ht="14.25" hidden="1" customHeight="1" x14ac:dyDescent="0.3">
      <c r="A103" s="111"/>
      <c r="B103" s="63"/>
      <c r="D103" s="154"/>
      <c r="E103" s="155"/>
      <c r="F103" s="155"/>
      <c r="G103" s="155"/>
      <c r="H103" s="155"/>
      <c r="I103" s="155"/>
      <c r="J103" s="155"/>
      <c r="R103" s="237"/>
      <c r="Z103" s="69"/>
      <c r="AA103" s="69"/>
      <c r="AB103" s="69"/>
      <c r="AC103" s="69"/>
      <c r="AD103" s="69"/>
      <c r="AE103" s="69"/>
      <c r="AF103" s="69"/>
      <c r="AG103" s="69"/>
      <c r="AH103" s="69"/>
      <c r="AI103" s="69"/>
      <c r="AJ103" s="69"/>
      <c r="AK103" s="69"/>
      <c r="AL103" s="69"/>
      <c r="AM103" s="69"/>
      <c r="AN103" s="69"/>
      <c r="AO103" s="69"/>
      <c r="AP103" s="69"/>
      <c r="AQ103" s="69"/>
      <c r="AR103" s="69"/>
      <c r="AS103" s="69"/>
    </row>
    <row r="104" spans="1:45" s="68" customFormat="1" ht="14.25" hidden="1" customHeight="1" x14ac:dyDescent="0.3">
      <c r="A104" s="111"/>
      <c r="B104" s="63"/>
      <c r="C104" s="69"/>
      <c r="D104" s="156"/>
      <c r="E104" s="155"/>
      <c r="F104" s="155"/>
      <c r="G104" s="155"/>
      <c r="H104" s="155"/>
      <c r="I104" s="155"/>
      <c r="J104" s="155"/>
      <c r="R104" s="237"/>
      <c r="Z104" s="69"/>
      <c r="AA104" s="69"/>
      <c r="AB104" s="69"/>
      <c r="AC104" s="69"/>
      <c r="AD104" s="69"/>
      <c r="AE104" s="69"/>
      <c r="AF104" s="69"/>
      <c r="AG104" s="69"/>
      <c r="AH104" s="69"/>
      <c r="AI104" s="69"/>
      <c r="AJ104" s="69"/>
      <c r="AK104" s="69"/>
      <c r="AL104" s="69"/>
      <c r="AM104" s="69"/>
      <c r="AN104" s="69"/>
      <c r="AO104" s="69"/>
      <c r="AP104" s="69"/>
      <c r="AQ104" s="69"/>
      <c r="AR104" s="69"/>
      <c r="AS104" s="69"/>
    </row>
    <row r="105" spans="1:45" s="68" customFormat="1" hidden="1" x14ac:dyDescent="0.3">
      <c r="A105" s="111"/>
      <c r="B105" s="63"/>
      <c r="Z105" s="69"/>
      <c r="AA105" s="69"/>
      <c r="AB105" s="69"/>
      <c r="AC105" s="69"/>
      <c r="AD105" s="69"/>
      <c r="AE105" s="69"/>
      <c r="AF105" s="69"/>
      <c r="AG105" s="69"/>
      <c r="AH105" s="69"/>
      <c r="AI105" s="69"/>
      <c r="AJ105" s="69"/>
      <c r="AK105" s="69"/>
      <c r="AL105" s="69"/>
      <c r="AM105" s="69"/>
      <c r="AN105" s="69"/>
      <c r="AO105" s="69"/>
      <c r="AP105" s="69"/>
      <c r="AQ105" s="69"/>
      <c r="AR105" s="69"/>
      <c r="AS105" s="69"/>
    </row>
    <row r="106" spans="1:45" s="68" customFormat="1" hidden="1" x14ac:dyDescent="0.3">
      <c r="A106" s="111"/>
      <c r="B106" s="63"/>
      <c r="Z106" s="69"/>
      <c r="AA106" s="69"/>
      <c r="AB106" s="69"/>
      <c r="AC106" s="69"/>
      <c r="AD106" s="69"/>
      <c r="AE106" s="69"/>
      <c r="AF106" s="69"/>
      <c r="AG106" s="69"/>
      <c r="AH106" s="69"/>
      <c r="AI106" s="69"/>
      <c r="AJ106" s="69"/>
      <c r="AK106" s="69"/>
      <c r="AL106" s="69"/>
      <c r="AM106" s="69"/>
      <c r="AN106" s="69"/>
      <c r="AO106" s="69"/>
      <c r="AP106" s="69"/>
      <c r="AQ106" s="69"/>
      <c r="AR106" s="69"/>
      <c r="AS106" s="69"/>
    </row>
    <row r="107" spans="1:45" s="68" customFormat="1" hidden="1" x14ac:dyDescent="0.3">
      <c r="A107" s="111"/>
      <c r="Z107" s="69"/>
      <c r="AA107" s="69"/>
      <c r="AB107" s="69"/>
      <c r="AC107" s="69"/>
      <c r="AD107" s="69"/>
      <c r="AE107" s="69"/>
      <c r="AF107" s="69"/>
      <c r="AG107" s="69"/>
      <c r="AH107" s="69"/>
      <c r="AI107" s="69"/>
      <c r="AJ107" s="69"/>
      <c r="AK107" s="69"/>
      <c r="AL107" s="69"/>
      <c r="AM107" s="69"/>
      <c r="AN107" s="69"/>
      <c r="AO107" s="69"/>
      <c r="AP107" s="69"/>
      <c r="AQ107" s="69"/>
      <c r="AR107" s="69"/>
      <c r="AS107" s="69"/>
    </row>
    <row r="108" spans="1:45" s="68" customFormat="1" hidden="1" x14ac:dyDescent="0.3">
      <c r="A108" s="111"/>
      <c r="Z108" s="69"/>
      <c r="AA108" s="69"/>
      <c r="AB108" s="69"/>
      <c r="AC108" s="69"/>
      <c r="AD108" s="69"/>
      <c r="AE108" s="69"/>
      <c r="AF108" s="69"/>
      <c r="AG108" s="69"/>
      <c r="AH108" s="69"/>
      <c r="AI108" s="69"/>
      <c r="AJ108" s="69"/>
      <c r="AK108" s="69"/>
      <c r="AL108" s="69"/>
      <c r="AM108" s="69"/>
      <c r="AN108" s="69"/>
      <c r="AO108" s="69"/>
      <c r="AP108" s="69"/>
      <c r="AQ108" s="69"/>
      <c r="AR108" s="69"/>
      <c r="AS108" s="69"/>
    </row>
    <row r="109" spans="1:45" s="68" customFormat="1" hidden="1" x14ac:dyDescent="0.3">
      <c r="A109" s="111"/>
      <c r="Z109" s="69"/>
      <c r="AA109" s="69"/>
      <c r="AB109" s="69"/>
      <c r="AC109" s="69"/>
      <c r="AD109" s="69"/>
      <c r="AE109" s="69"/>
      <c r="AF109" s="69"/>
      <c r="AG109" s="69"/>
      <c r="AH109" s="69"/>
      <c r="AI109" s="69"/>
      <c r="AJ109" s="69"/>
      <c r="AK109" s="69"/>
      <c r="AL109" s="69"/>
      <c r="AM109" s="69"/>
      <c r="AN109" s="69"/>
      <c r="AO109" s="69"/>
      <c r="AP109" s="69"/>
      <c r="AQ109" s="69"/>
      <c r="AR109" s="69"/>
      <c r="AS109" s="69"/>
    </row>
    <row r="110" spans="1:45" s="68" customFormat="1" hidden="1" x14ac:dyDescent="0.3">
      <c r="A110" s="111"/>
      <c r="Z110" s="69"/>
      <c r="AA110" s="69"/>
      <c r="AB110" s="69"/>
      <c r="AC110" s="69"/>
      <c r="AD110" s="69"/>
      <c r="AE110" s="69"/>
      <c r="AF110" s="69"/>
      <c r="AG110" s="69"/>
      <c r="AH110" s="69"/>
      <c r="AI110" s="69"/>
      <c r="AJ110" s="69"/>
      <c r="AK110" s="69"/>
      <c r="AL110" s="69"/>
      <c r="AM110" s="69"/>
      <c r="AN110" s="69"/>
      <c r="AO110" s="69"/>
      <c r="AP110" s="69"/>
      <c r="AQ110" s="69"/>
      <c r="AR110" s="69"/>
      <c r="AS110" s="69"/>
    </row>
    <row r="111" spans="1:45" s="68" customFormat="1" hidden="1" x14ac:dyDescent="0.3">
      <c r="A111" s="111"/>
      <c r="Z111" s="69"/>
      <c r="AA111" s="69"/>
      <c r="AB111" s="69"/>
      <c r="AC111" s="69"/>
      <c r="AD111" s="69"/>
      <c r="AE111" s="69"/>
      <c r="AF111" s="69"/>
      <c r="AG111" s="69"/>
      <c r="AH111" s="69"/>
      <c r="AI111" s="69"/>
      <c r="AJ111" s="69"/>
      <c r="AK111" s="69"/>
      <c r="AL111" s="69"/>
      <c r="AM111" s="69"/>
      <c r="AN111" s="69"/>
      <c r="AO111" s="69"/>
      <c r="AP111" s="69"/>
      <c r="AQ111" s="69"/>
      <c r="AR111" s="69"/>
      <c r="AS111" s="69"/>
    </row>
    <row r="112" spans="1:45" s="68" customFormat="1" hidden="1" x14ac:dyDescent="0.3">
      <c r="A112" s="111"/>
      <c r="Z112" s="69"/>
      <c r="AA112" s="69"/>
      <c r="AB112" s="69"/>
      <c r="AC112" s="69"/>
      <c r="AD112" s="69"/>
      <c r="AE112" s="69"/>
      <c r="AF112" s="69"/>
      <c r="AG112" s="69"/>
      <c r="AH112" s="69"/>
      <c r="AI112" s="69"/>
      <c r="AJ112" s="69"/>
      <c r="AK112" s="69"/>
      <c r="AL112" s="69"/>
      <c r="AM112" s="69"/>
      <c r="AN112" s="69"/>
      <c r="AO112" s="69"/>
      <c r="AP112" s="69"/>
      <c r="AQ112" s="69"/>
      <c r="AR112" s="69"/>
      <c r="AS112" s="69"/>
    </row>
    <row r="113" spans="1:45" s="68" customFormat="1" hidden="1" x14ac:dyDescent="0.3">
      <c r="A113" s="111"/>
      <c r="Z113" s="69"/>
      <c r="AA113" s="69"/>
      <c r="AB113" s="69"/>
      <c r="AC113" s="69"/>
      <c r="AD113" s="69"/>
      <c r="AE113" s="69"/>
      <c r="AF113" s="69"/>
      <c r="AG113" s="69"/>
      <c r="AH113" s="69"/>
      <c r="AI113" s="69"/>
      <c r="AJ113" s="69"/>
      <c r="AK113" s="69"/>
      <c r="AL113" s="69"/>
      <c r="AM113" s="69"/>
      <c r="AN113" s="69"/>
      <c r="AO113" s="69"/>
      <c r="AP113" s="69"/>
      <c r="AQ113" s="69"/>
      <c r="AR113" s="69"/>
      <c r="AS113" s="69"/>
    </row>
    <row r="114" spans="1:45" s="68" customFormat="1" hidden="1" x14ac:dyDescent="0.3">
      <c r="A114" s="111"/>
      <c r="Z114" s="69"/>
      <c r="AA114" s="69"/>
      <c r="AB114" s="69"/>
      <c r="AC114" s="69"/>
      <c r="AD114" s="69"/>
      <c r="AE114" s="69"/>
      <c r="AF114" s="69"/>
      <c r="AG114" s="69"/>
      <c r="AH114" s="69"/>
      <c r="AI114" s="69"/>
      <c r="AJ114" s="69"/>
      <c r="AK114" s="69"/>
      <c r="AL114" s="69"/>
      <c r="AM114" s="69"/>
      <c r="AN114" s="69"/>
      <c r="AO114" s="69"/>
      <c r="AP114" s="69"/>
      <c r="AQ114" s="69"/>
      <c r="AR114" s="69"/>
      <c r="AS114" s="69"/>
    </row>
    <row r="115" spans="1:45" s="68" customFormat="1" hidden="1" x14ac:dyDescent="0.3">
      <c r="A115" s="111"/>
      <c r="Z115" s="69"/>
      <c r="AA115" s="69"/>
      <c r="AB115" s="69"/>
      <c r="AC115" s="69"/>
      <c r="AD115" s="69"/>
      <c r="AE115" s="69"/>
      <c r="AF115" s="69"/>
      <c r="AG115" s="69"/>
      <c r="AH115" s="69"/>
      <c r="AI115" s="69"/>
      <c r="AJ115" s="69"/>
      <c r="AK115" s="69"/>
      <c r="AL115" s="69"/>
      <c r="AM115" s="69"/>
      <c r="AN115" s="69"/>
      <c r="AO115" s="69"/>
      <c r="AP115" s="69"/>
      <c r="AQ115" s="69"/>
      <c r="AR115" s="69"/>
      <c r="AS115" s="69"/>
    </row>
    <row r="116" spans="1:45" s="68" customFormat="1" hidden="1" x14ac:dyDescent="0.3">
      <c r="A116" s="111"/>
      <c r="Z116" s="69"/>
      <c r="AA116" s="69"/>
      <c r="AB116" s="69"/>
      <c r="AC116" s="69"/>
      <c r="AD116" s="69"/>
      <c r="AE116" s="69"/>
      <c r="AF116" s="69"/>
      <c r="AG116" s="69"/>
      <c r="AH116" s="69"/>
      <c r="AI116" s="69"/>
      <c r="AJ116" s="69"/>
      <c r="AK116" s="69"/>
      <c r="AL116" s="69"/>
      <c r="AM116" s="69"/>
      <c r="AN116" s="69"/>
      <c r="AO116" s="69"/>
      <c r="AP116" s="69"/>
      <c r="AQ116" s="69"/>
      <c r="AR116" s="69"/>
      <c r="AS116" s="69"/>
    </row>
    <row r="117" spans="1:45" s="68" customFormat="1" hidden="1" x14ac:dyDescent="0.3">
      <c r="A117" s="111"/>
      <c r="Z117" s="69"/>
      <c r="AA117" s="69"/>
      <c r="AB117" s="69"/>
      <c r="AC117" s="69"/>
      <c r="AD117" s="69"/>
      <c r="AE117" s="69"/>
      <c r="AF117" s="69"/>
      <c r="AG117" s="69"/>
      <c r="AH117" s="69"/>
      <c r="AI117" s="69"/>
      <c r="AJ117" s="69"/>
      <c r="AK117" s="69"/>
      <c r="AL117" s="69"/>
      <c r="AM117" s="69"/>
      <c r="AN117" s="69"/>
      <c r="AO117" s="69"/>
      <c r="AP117" s="69"/>
      <c r="AQ117" s="69"/>
      <c r="AR117" s="69"/>
      <c r="AS117" s="69"/>
    </row>
    <row r="118" spans="1:45" s="68" customFormat="1" hidden="1" x14ac:dyDescent="0.3">
      <c r="A118" s="111"/>
      <c r="Z118" s="69"/>
      <c r="AA118" s="69"/>
      <c r="AB118" s="69"/>
      <c r="AC118" s="69"/>
      <c r="AD118" s="69"/>
      <c r="AE118" s="69"/>
      <c r="AF118" s="69"/>
      <c r="AG118" s="69"/>
      <c r="AH118" s="69"/>
      <c r="AI118" s="69"/>
      <c r="AJ118" s="69"/>
      <c r="AK118" s="69"/>
      <c r="AL118" s="69"/>
      <c r="AM118" s="69"/>
      <c r="AN118" s="69"/>
      <c r="AO118" s="69"/>
      <c r="AP118" s="69"/>
      <c r="AQ118" s="69"/>
      <c r="AR118" s="69"/>
      <c r="AS118" s="69"/>
    </row>
    <row r="119" spans="1:45" s="68" customFormat="1" hidden="1" x14ac:dyDescent="0.3">
      <c r="A119" s="111"/>
      <c r="B119" s="63"/>
      <c r="Z119" s="69"/>
      <c r="AA119" s="69"/>
      <c r="AB119" s="69"/>
      <c r="AC119" s="69"/>
      <c r="AD119" s="69"/>
      <c r="AE119" s="69"/>
      <c r="AF119" s="69"/>
      <c r="AG119" s="69"/>
      <c r="AH119" s="69"/>
      <c r="AI119" s="69"/>
      <c r="AJ119" s="69"/>
      <c r="AK119" s="69"/>
      <c r="AL119" s="69"/>
      <c r="AM119" s="69"/>
      <c r="AN119" s="69"/>
      <c r="AO119" s="69"/>
      <c r="AP119" s="69"/>
      <c r="AQ119" s="69"/>
      <c r="AR119" s="69"/>
      <c r="AS119" s="69"/>
    </row>
    <row r="120" spans="1:45" s="68" customFormat="1" hidden="1" x14ac:dyDescent="0.3">
      <c r="A120" s="111"/>
      <c r="B120" s="63"/>
      <c r="Z120" s="69"/>
      <c r="AA120" s="69"/>
      <c r="AB120" s="69"/>
      <c r="AC120" s="69"/>
      <c r="AD120" s="69"/>
      <c r="AE120" s="69"/>
      <c r="AF120" s="69"/>
      <c r="AG120" s="69"/>
      <c r="AH120" s="69"/>
      <c r="AI120" s="69"/>
      <c r="AJ120" s="69"/>
      <c r="AK120" s="69"/>
      <c r="AL120" s="69"/>
      <c r="AM120" s="69"/>
      <c r="AN120" s="69"/>
      <c r="AO120" s="69"/>
      <c r="AP120" s="69"/>
      <c r="AQ120" s="69"/>
      <c r="AR120" s="69"/>
      <c r="AS120" s="69"/>
    </row>
    <row r="121" spans="1:45" s="68" customFormat="1" hidden="1" x14ac:dyDescent="0.3">
      <c r="A121" s="111"/>
      <c r="B121" s="63"/>
      <c r="C121" s="69"/>
      <c r="D121" s="69"/>
      <c r="E121" s="69"/>
      <c r="F121" s="69"/>
      <c r="G121" s="69"/>
      <c r="H121" s="69"/>
      <c r="I121" s="69"/>
      <c r="J121" s="69"/>
      <c r="K121" s="69"/>
      <c r="L121" s="69"/>
      <c r="M121" s="69"/>
      <c r="Z121" s="69"/>
      <c r="AA121" s="69"/>
      <c r="AB121" s="69"/>
      <c r="AC121" s="69"/>
      <c r="AD121" s="69"/>
      <c r="AE121" s="69"/>
      <c r="AF121" s="69"/>
      <c r="AG121" s="69"/>
      <c r="AH121" s="69"/>
      <c r="AI121" s="69"/>
      <c r="AJ121" s="69"/>
      <c r="AK121" s="69"/>
      <c r="AL121" s="69"/>
      <c r="AM121" s="69"/>
      <c r="AN121" s="69"/>
      <c r="AO121" s="69"/>
      <c r="AP121" s="69"/>
      <c r="AQ121" s="69"/>
      <c r="AR121" s="69"/>
      <c r="AS121" s="69"/>
    </row>
    <row r="122" spans="1:45" s="68" customFormat="1" hidden="1" x14ac:dyDescent="0.3">
      <c r="A122" s="111"/>
      <c r="B122" s="63"/>
      <c r="C122" s="69"/>
      <c r="D122" s="69"/>
      <c r="E122" s="69"/>
      <c r="F122" s="69"/>
      <c r="G122" s="69"/>
      <c r="H122" s="69"/>
      <c r="I122" s="69"/>
      <c r="J122" s="69"/>
      <c r="K122" s="69"/>
      <c r="L122" s="69"/>
      <c r="M122" s="69"/>
      <c r="Z122" s="69"/>
      <c r="AA122" s="69"/>
      <c r="AB122" s="69"/>
      <c r="AC122" s="69"/>
      <c r="AD122" s="69"/>
      <c r="AE122" s="69"/>
      <c r="AF122" s="69"/>
      <c r="AG122" s="69"/>
      <c r="AH122" s="69"/>
      <c r="AI122" s="69"/>
      <c r="AJ122" s="69"/>
      <c r="AK122" s="69"/>
      <c r="AL122" s="69"/>
      <c r="AM122" s="69"/>
      <c r="AN122" s="69"/>
      <c r="AO122" s="69"/>
      <c r="AP122" s="69"/>
      <c r="AQ122" s="69"/>
      <c r="AR122" s="69"/>
      <c r="AS122" s="69"/>
    </row>
    <row r="123" spans="1:45" hidden="1" x14ac:dyDescent="0.3">
      <c r="A123" s="111"/>
    </row>
    <row r="124" spans="1:45" hidden="1" x14ac:dyDescent="0.3">
      <c r="A124" s="111"/>
    </row>
  </sheetData>
  <mergeCells count="18">
    <mergeCell ref="D14:D17"/>
    <mergeCell ref="D18:D21"/>
    <mergeCell ref="C11:C21"/>
    <mergeCell ref="D44:D47"/>
    <mergeCell ref="D48:D51"/>
    <mergeCell ref="D33:D36"/>
    <mergeCell ref="C26:C36"/>
    <mergeCell ref="C41:C51"/>
    <mergeCell ref="D29:D32"/>
    <mergeCell ref="C86:C96"/>
    <mergeCell ref="D89:D92"/>
    <mergeCell ref="D93:D96"/>
    <mergeCell ref="C56:C66"/>
    <mergeCell ref="D59:D62"/>
    <mergeCell ref="D63:D66"/>
    <mergeCell ref="C71:C81"/>
    <mergeCell ref="D74:D77"/>
    <mergeCell ref="D78:D81"/>
  </mergeCells>
  <hyperlinks>
    <hyperlink ref="A4" location="'Cover Page'!A1" display="Cover Page" xr:uid="{D052D7AE-CD98-4BA1-9AEC-735F6FD2B5B4}"/>
    <hyperlink ref="A5" location="Instructions!A1" display="Instructions" xr:uid="{D8FD1189-0937-4C88-BC44-5CF67B2FBD95}"/>
    <hyperlink ref="A6" location="'Costs Option 1'!A1" display="Costs Option 1" xr:uid="{BD29E019-02D7-4514-8287-6639793ED043}"/>
    <hyperlink ref="A7" location="'Costs Option 2'!A1" display="Costs Option 2" xr:uid="{7D04BC98-0FFC-4328-BB9A-0DD3CEA36F9B}"/>
    <hyperlink ref="A12" location="'Benefits Option 1'!A1" display="Benefits Option 1" xr:uid="{C13A08FB-07B7-49F2-A0F4-6434C6926BC1}"/>
    <hyperlink ref="A13" location="'Benefits Option 2'!A1" display="Benefits Option 2" xr:uid="{8DBA9D85-995F-466C-9FBA-1D4ED905C1F9}"/>
    <hyperlink ref="A19" location="'Benefits Dashboard'!A1" display="Benefits Dashboard" xr:uid="{CF278425-2528-473A-8016-0569764F20AA}"/>
    <hyperlink ref="A21" location="Assumptions!A1" display="Assumptions" xr:uid="{D07EA563-5E4E-4197-B7D2-034B39B215FB}"/>
    <hyperlink ref="A18" location="'Costs Dashboard'!A1" display="Cost Dashboard" xr:uid="{CB3A4366-B329-43B0-987D-0D0A65D7FB14}"/>
    <hyperlink ref="A20" location="'Cost Benefit Analysis'!A1" display="XX" xr:uid="{68458797-D09E-414C-BFF8-68DE48A8203C}"/>
    <hyperlink ref="A8" location="'Costs Option 3'!A1" display="Costs Option 3" xr:uid="{79A280E1-6547-4E5F-BF25-3C37B97A1D51}"/>
    <hyperlink ref="A14" location="'Benefits Option 3'!A1" display="Benefits Option 3" xr:uid="{FCDA77E0-68FC-42E4-8489-C474CF575074}"/>
    <hyperlink ref="A9" location="'Costs Option 4'!A1" display="Costs Option 4" xr:uid="{A3C8A026-9C01-44A7-84B3-677BF86DB3C8}"/>
    <hyperlink ref="A10" location="'Costs Option 5'!A1" display="Costs Option 5" xr:uid="{FDBC2B48-0042-4843-B6D0-920D6AA64B96}"/>
    <hyperlink ref="A11" location="'Costs Option 6'!A1" display="Costs Option 6" xr:uid="{BD89A1C2-6A77-4943-A5D1-4C1BD002C5A5}"/>
    <hyperlink ref="A15" location="'Benefits Option 4'!A1" display="Benefits Option 4" xr:uid="{57144CEE-EBAE-4E88-8BE6-C9B502A2E644}"/>
    <hyperlink ref="A16" location="'Benefits Option 5'!A1" display="Benefits Option 5" xr:uid="{59616268-9B88-4058-9E13-9D303EF2A8D9}"/>
    <hyperlink ref="A17" location="'Benefits Option 6'!A1" display="Benefits Option 6" xr:uid="{50512029-6EBD-461D-B979-FD44367AE16A}"/>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8417-2F4B-4601-8103-000AFAC87F34}">
  <sheetPr>
    <tabColor theme="0" tint="-0.499984740745262"/>
  </sheetPr>
  <dimension ref="A1:U127"/>
  <sheetViews>
    <sheetView zoomScale="115" zoomScaleNormal="115" workbookViewId="0"/>
  </sheetViews>
  <sheetFormatPr defaultColWidth="0" defaultRowHeight="14" zeroHeight="1" x14ac:dyDescent="0.3"/>
  <cols>
    <col min="1" max="1" width="4.81640625" style="69" customWidth="1"/>
    <col min="2" max="2" width="10.81640625" style="69" customWidth="1"/>
    <col min="3" max="3" width="17.1796875" style="69" customWidth="1"/>
    <col min="4" max="4" width="84.81640625" style="69" customWidth="1"/>
    <col min="5" max="6" width="10.81640625" style="69" customWidth="1"/>
    <col min="7" max="7" width="14.453125" style="69" hidden="1" customWidth="1"/>
    <col min="8" max="8" width="13" style="69" hidden="1" customWidth="1"/>
    <col min="9" max="11" width="10.81640625" style="69" hidden="1" customWidth="1"/>
    <col min="12" max="21" width="0" style="69" hidden="1" customWidth="1"/>
    <col min="22" max="16384" width="10.81640625" style="69" hidden="1"/>
  </cols>
  <sheetData>
    <row r="1" spans="1:21" x14ac:dyDescent="0.3">
      <c r="A1" s="68"/>
      <c r="B1" s="68"/>
      <c r="C1" s="68"/>
      <c r="D1" s="68"/>
      <c r="E1" s="68"/>
      <c r="F1" s="68"/>
      <c r="G1" s="68"/>
      <c r="H1" s="68"/>
      <c r="I1" s="68"/>
      <c r="J1" s="68"/>
      <c r="K1" s="68"/>
      <c r="L1" s="68"/>
      <c r="M1" s="68"/>
      <c r="N1" s="68"/>
      <c r="O1" s="68"/>
      <c r="P1" s="68"/>
      <c r="Q1" s="68"/>
      <c r="R1" s="68"/>
      <c r="S1" s="68"/>
      <c r="T1" s="68"/>
      <c r="U1" s="68"/>
    </row>
    <row r="2" spans="1:21" ht="56.15" customHeight="1" x14ac:dyDescent="0.3">
      <c r="A2" s="68"/>
      <c r="B2" s="481" t="s">
        <v>256</v>
      </c>
      <c r="C2" s="481"/>
      <c r="D2" s="481"/>
      <c r="E2" s="481"/>
      <c r="F2" s="481"/>
      <c r="G2" s="481"/>
      <c r="H2" s="481"/>
      <c r="I2" s="481"/>
      <c r="J2" s="481"/>
      <c r="K2" s="68"/>
      <c r="L2" s="68"/>
      <c r="M2" s="68"/>
      <c r="N2" s="68"/>
      <c r="O2" s="68"/>
      <c r="P2" s="68"/>
      <c r="Q2" s="68"/>
      <c r="R2" s="68"/>
      <c r="S2" s="68"/>
      <c r="T2" s="68"/>
      <c r="U2" s="68"/>
    </row>
    <row r="3" spans="1:21" ht="14.5" thickBot="1" x14ac:dyDescent="0.35">
      <c r="A3" s="68"/>
      <c r="B3" s="138" t="s">
        <v>257</v>
      </c>
      <c r="C3" s="74"/>
      <c r="D3" s="366"/>
      <c r="E3" s="68"/>
      <c r="F3" s="68"/>
      <c r="G3" s="68"/>
      <c r="H3" s="68"/>
      <c r="I3" s="68"/>
      <c r="J3" s="68"/>
      <c r="K3" s="68"/>
      <c r="L3" s="68"/>
      <c r="M3" s="68"/>
      <c r="N3" s="68"/>
      <c r="O3" s="68"/>
      <c r="P3" s="68"/>
      <c r="Q3" s="68"/>
      <c r="R3" s="68"/>
      <c r="S3" s="68"/>
      <c r="T3" s="68"/>
      <c r="U3" s="68"/>
    </row>
    <row r="4" spans="1:21" ht="14.5" thickBot="1" x14ac:dyDescent="0.35">
      <c r="A4" s="68"/>
      <c r="B4" s="366"/>
      <c r="C4" s="366"/>
      <c r="D4" s="366"/>
      <c r="E4" s="68"/>
      <c r="F4" s="68"/>
      <c r="G4" s="68"/>
      <c r="H4" s="68"/>
      <c r="I4" s="68"/>
      <c r="J4" s="68"/>
      <c r="K4" s="68"/>
      <c r="L4" s="68"/>
      <c r="M4" s="68"/>
      <c r="N4" s="68"/>
      <c r="O4" s="68"/>
      <c r="P4" s="68"/>
      <c r="Q4" s="68"/>
      <c r="R4" s="68"/>
      <c r="S4" s="68"/>
      <c r="T4" s="68"/>
      <c r="U4" s="68"/>
    </row>
    <row r="5" spans="1:21" ht="27" customHeight="1" thickBot="1" x14ac:dyDescent="0.35">
      <c r="A5" s="68"/>
      <c r="B5" s="485" t="s">
        <v>258</v>
      </c>
      <c r="C5" s="486"/>
      <c r="D5" s="487"/>
      <c r="E5" s="68"/>
      <c r="F5" s="68"/>
      <c r="G5" s="68"/>
      <c r="H5" s="68"/>
      <c r="I5" s="68"/>
      <c r="J5" s="68"/>
      <c r="K5" s="68"/>
      <c r="L5" s="68"/>
      <c r="M5" s="68"/>
      <c r="N5" s="68"/>
      <c r="O5" s="68"/>
      <c r="P5" s="68"/>
      <c r="Q5" s="68"/>
      <c r="R5" s="68"/>
      <c r="S5" s="68"/>
      <c r="T5" s="68"/>
      <c r="U5" s="68"/>
    </row>
    <row r="6" spans="1:21" ht="35" thickBot="1" x14ac:dyDescent="0.35">
      <c r="A6" s="68"/>
      <c r="B6" s="469" t="s">
        <v>259</v>
      </c>
      <c r="C6" s="368" t="s">
        <v>260</v>
      </c>
      <c r="D6" s="369" t="s">
        <v>261</v>
      </c>
      <c r="E6" s="68"/>
      <c r="F6" s="68"/>
      <c r="G6" s="68"/>
      <c r="H6" s="68"/>
      <c r="I6" s="68"/>
      <c r="J6" s="68"/>
      <c r="K6" s="68"/>
      <c r="L6" s="68"/>
      <c r="M6" s="68"/>
      <c r="N6" s="68"/>
      <c r="O6" s="68"/>
      <c r="P6" s="68"/>
      <c r="Q6" s="68"/>
      <c r="R6" s="68"/>
      <c r="S6" s="68"/>
      <c r="T6" s="68"/>
      <c r="U6" s="68"/>
    </row>
    <row r="7" spans="1:21" ht="16" customHeight="1" thickBot="1" x14ac:dyDescent="0.35">
      <c r="A7" s="68"/>
      <c r="B7" s="467"/>
      <c r="C7" s="368" t="s">
        <v>262</v>
      </c>
      <c r="D7" s="369" t="s">
        <v>263</v>
      </c>
      <c r="E7" s="68"/>
      <c r="F7" s="68"/>
      <c r="G7" s="68"/>
      <c r="H7" s="68"/>
      <c r="I7" s="68"/>
      <c r="J7" s="68"/>
      <c r="K7" s="68"/>
      <c r="L7" s="68"/>
      <c r="M7" s="68"/>
      <c r="N7" s="68"/>
      <c r="O7" s="68"/>
      <c r="P7" s="68"/>
      <c r="Q7" s="68"/>
      <c r="R7" s="68"/>
      <c r="S7" s="68"/>
      <c r="T7" s="68"/>
      <c r="U7" s="68"/>
    </row>
    <row r="8" spans="1:21" ht="28" customHeight="1" thickBot="1" x14ac:dyDescent="0.35">
      <c r="A8" s="68"/>
      <c r="B8" s="467"/>
      <c r="C8" s="368" t="s">
        <v>264</v>
      </c>
      <c r="D8" s="369" t="s">
        <v>265</v>
      </c>
      <c r="E8" s="68"/>
      <c r="F8" s="68"/>
      <c r="G8" s="68"/>
      <c r="H8" s="68"/>
      <c r="I8" s="68"/>
      <c r="J8" s="68"/>
      <c r="K8" s="68"/>
      <c r="L8" s="68"/>
      <c r="M8" s="68"/>
      <c r="N8" s="68"/>
      <c r="O8" s="68"/>
      <c r="P8" s="68"/>
      <c r="Q8" s="68"/>
      <c r="R8" s="68"/>
      <c r="S8" s="68"/>
      <c r="T8" s="68"/>
      <c r="U8" s="68"/>
    </row>
    <row r="9" spans="1:21" ht="16" customHeight="1" thickBot="1" x14ac:dyDescent="0.35">
      <c r="A9" s="68"/>
      <c r="B9" s="467" t="s">
        <v>266</v>
      </c>
      <c r="C9" s="368" t="s">
        <v>267</v>
      </c>
      <c r="D9" s="369" t="s">
        <v>268</v>
      </c>
      <c r="E9" s="68"/>
      <c r="F9" s="68"/>
      <c r="G9" s="68"/>
      <c r="H9" s="68"/>
      <c r="I9" s="68"/>
      <c r="J9" s="68"/>
      <c r="K9" s="68"/>
      <c r="L9" s="68"/>
      <c r="M9" s="68"/>
      <c r="N9" s="68"/>
      <c r="O9" s="68"/>
      <c r="P9" s="68"/>
      <c r="Q9" s="68"/>
      <c r="R9" s="68"/>
      <c r="S9" s="68"/>
      <c r="T9" s="68"/>
      <c r="U9" s="68"/>
    </row>
    <row r="10" spans="1:21" ht="16" customHeight="1" thickBot="1" x14ac:dyDescent="0.35">
      <c r="A10" s="68"/>
      <c r="B10" s="467"/>
      <c r="C10" s="368" t="s">
        <v>269</v>
      </c>
      <c r="D10" s="369" t="s">
        <v>270</v>
      </c>
      <c r="E10" s="68"/>
      <c r="F10" s="68"/>
      <c r="G10" s="68"/>
      <c r="H10" s="68"/>
      <c r="I10" s="68"/>
      <c r="J10" s="68"/>
      <c r="K10" s="68"/>
      <c r="L10" s="68"/>
      <c r="M10" s="68"/>
      <c r="N10" s="68"/>
      <c r="O10" s="68"/>
      <c r="P10" s="68"/>
      <c r="Q10" s="68"/>
      <c r="R10" s="68"/>
      <c r="S10" s="68"/>
      <c r="T10" s="68"/>
      <c r="U10" s="68"/>
    </row>
    <row r="11" spans="1:21" ht="58" customHeight="1" thickBot="1" x14ac:dyDescent="0.35">
      <c r="A11" s="68"/>
      <c r="B11" s="467"/>
      <c r="C11" s="368" t="s">
        <v>271</v>
      </c>
      <c r="D11" s="369" t="s">
        <v>272</v>
      </c>
      <c r="E11" s="68"/>
      <c r="F11" s="68"/>
      <c r="G11" s="68"/>
      <c r="H11" s="68"/>
      <c r="I11" s="68"/>
      <c r="J11" s="68"/>
      <c r="K11" s="68"/>
      <c r="L11" s="68"/>
      <c r="M11" s="68"/>
      <c r="N11" s="68"/>
      <c r="O11" s="68"/>
      <c r="P11" s="68"/>
      <c r="Q11" s="68"/>
      <c r="R11" s="68"/>
      <c r="S11" s="68"/>
      <c r="T11" s="68"/>
      <c r="U11" s="68"/>
    </row>
    <row r="12" spans="1:21" ht="31" customHeight="1" thickBot="1" x14ac:dyDescent="0.35">
      <c r="A12" s="68"/>
      <c r="B12" s="467"/>
      <c r="C12" s="368" t="s">
        <v>273</v>
      </c>
      <c r="D12" s="369" t="s">
        <v>274</v>
      </c>
      <c r="E12" s="68"/>
      <c r="F12" s="68"/>
      <c r="G12" s="68"/>
      <c r="H12" s="68"/>
      <c r="I12" s="68"/>
      <c r="J12" s="68"/>
      <c r="K12" s="68"/>
      <c r="L12" s="68"/>
      <c r="M12" s="68"/>
      <c r="N12" s="68"/>
      <c r="O12" s="68"/>
      <c r="P12" s="68"/>
      <c r="Q12" s="68"/>
      <c r="R12" s="68"/>
      <c r="S12" s="68"/>
      <c r="T12" s="68"/>
      <c r="U12" s="68"/>
    </row>
    <row r="13" spans="1:21" ht="16" customHeight="1" thickBot="1" x14ac:dyDescent="0.35">
      <c r="A13" s="68"/>
      <c r="B13" s="467"/>
      <c r="C13" s="368" t="s">
        <v>275</v>
      </c>
      <c r="D13" s="369" t="s">
        <v>276</v>
      </c>
      <c r="E13" s="68"/>
      <c r="F13" s="68"/>
      <c r="G13" s="68"/>
      <c r="H13" s="68"/>
      <c r="I13" s="68"/>
      <c r="J13" s="68"/>
      <c r="K13" s="68"/>
      <c r="L13" s="68"/>
      <c r="M13" s="68"/>
      <c r="N13" s="68"/>
      <c r="O13" s="68"/>
      <c r="P13" s="68"/>
      <c r="Q13" s="68"/>
      <c r="R13" s="68"/>
      <c r="S13" s="68"/>
      <c r="T13" s="68"/>
      <c r="U13" s="68"/>
    </row>
    <row r="14" spans="1:21" ht="58" thickBot="1" x14ac:dyDescent="0.35">
      <c r="A14" s="68"/>
      <c r="B14" s="467"/>
      <c r="C14" s="368" t="s">
        <v>277</v>
      </c>
      <c r="D14" s="369" t="s">
        <v>278</v>
      </c>
      <c r="E14" s="68"/>
      <c r="F14" s="68"/>
      <c r="G14" s="68"/>
      <c r="H14" s="68"/>
      <c r="I14" s="68"/>
      <c r="J14" s="68"/>
      <c r="K14" s="68"/>
      <c r="L14" s="68"/>
      <c r="M14" s="68"/>
      <c r="N14" s="68"/>
      <c r="O14" s="68"/>
      <c r="P14" s="68"/>
      <c r="Q14" s="68"/>
      <c r="R14" s="68"/>
      <c r="S14" s="68"/>
      <c r="T14" s="68"/>
      <c r="U14" s="68"/>
    </row>
    <row r="15" spans="1:21" ht="23.5" thickBot="1" x14ac:dyDescent="0.35">
      <c r="A15" s="68"/>
      <c r="B15" s="467" t="s">
        <v>279</v>
      </c>
      <c r="C15" s="368" t="s">
        <v>280</v>
      </c>
      <c r="D15" s="369" t="s">
        <v>281</v>
      </c>
      <c r="E15" s="68"/>
      <c r="F15" s="68"/>
      <c r="G15" s="68"/>
      <c r="H15" s="68"/>
      <c r="I15" s="68"/>
      <c r="J15" s="68"/>
      <c r="K15" s="68"/>
      <c r="L15" s="68"/>
      <c r="M15" s="68"/>
      <c r="N15" s="68"/>
      <c r="O15" s="68"/>
      <c r="P15" s="68"/>
      <c r="Q15" s="68"/>
      <c r="R15" s="68"/>
      <c r="S15" s="68"/>
      <c r="T15" s="68"/>
      <c r="U15" s="68"/>
    </row>
    <row r="16" spans="1:21" ht="44.5" customHeight="1" thickBot="1" x14ac:dyDescent="0.35">
      <c r="A16" s="68"/>
      <c r="B16" s="467"/>
      <c r="C16" s="368" t="s">
        <v>282</v>
      </c>
      <c r="D16" s="369" t="s">
        <v>283</v>
      </c>
      <c r="E16" s="68"/>
      <c r="F16" s="254"/>
      <c r="G16" s="68"/>
      <c r="H16" s="223"/>
      <c r="I16" s="68"/>
      <c r="J16" s="68"/>
      <c r="K16" s="68"/>
      <c r="L16" s="68"/>
      <c r="M16" s="68"/>
      <c r="N16" s="68"/>
      <c r="O16" s="68"/>
      <c r="P16" s="68"/>
      <c r="Q16" s="68"/>
      <c r="R16" s="68"/>
      <c r="S16" s="68"/>
      <c r="T16" s="68"/>
      <c r="U16" s="68"/>
    </row>
    <row r="17" spans="1:21" s="256" customFormat="1" ht="44.5" customHeight="1" thickBot="1" x14ac:dyDescent="0.35">
      <c r="A17" s="77"/>
      <c r="B17" s="467"/>
      <c r="C17" s="368" t="s">
        <v>284</v>
      </c>
      <c r="D17" s="369" t="s">
        <v>285</v>
      </c>
      <c r="E17" s="77"/>
      <c r="F17" s="255"/>
      <c r="G17" s="223"/>
      <c r="H17" s="223"/>
      <c r="I17" s="77"/>
      <c r="J17" s="77"/>
      <c r="K17" s="77"/>
      <c r="L17" s="77"/>
      <c r="M17" s="77"/>
      <c r="N17" s="77"/>
      <c r="O17" s="77"/>
      <c r="P17" s="77"/>
      <c r="Q17" s="77"/>
      <c r="R17" s="77"/>
      <c r="S17" s="77"/>
      <c r="T17" s="77"/>
      <c r="U17" s="77"/>
    </row>
    <row r="18" spans="1:21" ht="14.5" thickBot="1" x14ac:dyDescent="0.35">
      <c r="A18" s="68"/>
      <c r="B18" s="467"/>
      <c r="C18" s="368" t="s">
        <v>286</v>
      </c>
      <c r="D18" s="369" t="s">
        <v>287</v>
      </c>
      <c r="E18" s="68"/>
      <c r="F18" s="68"/>
      <c r="G18" s="68"/>
      <c r="H18" s="68"/>
      <c r="I18" s="68"/>
      <c r="J18" s="68"/>
      <c r="K18" s="68"/>
      <c r="L18" s="68"/>
      <c r="M18" s="68"/>
      <c r="N18" s="68"/>
      <c r="O18" s="68"/>
      <c r="P18" s="68"/>
      <c r="Q18" s="68"/>
      <c r="R18" s="68"/>
      <c r="S18" s="68"/>
      <c r="T18" s="68"/>
      <c r="U18" s="68"/>
    </row>
    <row r="19" spans="1:21" ht="14.5" thickBot="1" x14ac:dyDescent="0.35">
      <c r="A19" s="68"/>
      <c r="B19" s="467" t="s">
        <v>288</v>
      </c>
      <c r="C19" s="368" t="s">
        <v>289</v>
      </c>
      <c r="D19" s="369" t="s">
        <v>290</v>
      </c>
      <c r="E19" s="68"/>
      <c r="F19" s="68"/>
      <c r="G19" s="68"/>
      <c r="H19" s="68"/>
      <c r="I19" s="68"/>
      <c r="J19" s="68"/>
      <c r="K19" s="68"/>
      <c r="L19" s="68"/>
      <c r="M19" s="68"/>
      <c r="N19" s="68"/>
      <c r="O19" s="68"/>
      <c r="P19" s="68"/>
      <c r="Q19" s="68"/>
      <c r="R19" s="68"/>
      <c r="S19" s="68"/>
      <c r="T19" s="68"/>
      <c r="U19" s="68"/>
    </row>
    <row r="20" spans="1:21" ht="23.5" thickBot="1" x14ac:dyDescent="0.35">
      <c r="A20" s="68"/>
      <c r="B20" s="467"/>
      <c r="C20" s="368" t="s">
        <v>291</v>
      </c>
      <c r="D20" s="369" t="s">
        <v>292</v>
      </c>
      <c r="E20" s="68"/>
      <c r="F20" s="68"/>
      <c r="G20" s="68"/>
      <c r="H20" s="68"/>
      <c r="I20" s="68"/>
      <c r="J20" s="68"/>
      <c r="K20" s="68"/>
      <c r="L20" s="68"/>
      <c r="M20" s="68"/>
      <c r="N20" s="68"/>
      <c r="O20" s="68"/>
      <c r="P20" s="68"/>
      <c r="Q20" s="68"/>
      <c r="R20" s="68"/>
      <c r="S20" s="68"/>
      <c r="T20" s="68"/>
      <c r="U20" s="68"/>
    </row>
    <row r="21" spans="1:21" ht="23.5" thickBot="1" x14ac:dyDescent="0.35">
      <c r="A21" s="68"/>
      <c r="B21" s="467"/>
      <c r="C21" s="368" t="s">
        <v>293</v>
      </c>
      <c r="D21" s="369" t="s">
        <v>294</v>
      </c>
      <c r="E21" s="68"/>
      <c r="F21" s="68"/>
      <c r="G21" s="68"/>
      <c r="H21" s="68"/>
      <c r="I21" s="68"/>
      <c r="J21" s="68"/>
      <c r="K21" s="68"/>
      <c r="L21" s="68"/>
      <c r="M21" s="68"/>
      <c r="N21" s="68"/>
      <c r="O21" s="68"/>
      <c r="P21" s="68"/>
      <c r="Q21" s="68"/>
      <c r="R21" s="68"/>
      <c r="S21" s="68"/>
      <c r="T21" s="68"/>
      <c r="U21" s="68"/>
    </row>
    <row r="22" spans="1:21" ht="23.5" thickBot="1" x14ac:dyDescent="0.35">
      <c r="A22" s="68"/>
      <c r="B22" s="467"/>
      <c r="C22" s="368" t="s">
        <v>295</v>
      </c>
      <c r="D22" s="369" t="s">
        <v>296</v>
      </c>
      <c r="E22" s="68"/>
      <c r="F22" s="68"/>
      <c r="G22" s="68"/>
      <c r="H22" s="68"/>
      <c r="I22" s="68"/>
      <c r="J22" s="68"/>
      <c r="K22" s="68"/>
      <c r="L22" s="68"/>
      <c r="M22" s="68"/>
      <c r="N22" s="68"/>
      <c r="O22" s="68"/>
      <c r="P22" s="68"/>
      <c r="Q22" s="68"/>
      <c r="R22" s="68"/>
      <c r="S22" s="68"/>
      <c r="T22" s="68"/>
      <c r="U22" s="68"/>
    </row>
    <row r="23" spans="1:21" ht="23.5" thickBot="1" x14ac:dyDescent="0.35">
      <c r="A23" s="68"/>
      <c r="B23" s="467" t="s">
        <v>297</v>
      </c>
      <c r="C23" s="368" t="s">
        <v>298</v>
      </c>
      <c r="D23" s="369" t="s">
        <v>299</v>
      </c>
      <c r="E23" s="68"/>
      <c r="F23" s="68"/>
      <c r="G23" s="68"/>
      <c r="H23" s="68"/>
      <c r="I23" s="68"/>
      <c r="J23" s="68"/>
      <c r="K23" s="68"/>
      <c r="L23" s="68"/>
      <c r="M23" s="68"/>
      <c r="N23" s="68"/>
      <c r="O23" s="68"/>
      <c r="P23" s="68"/>
      <c r="Q23" s="68"/>
      <c r="R23" s="68"/>
      <c r="S23" s="68"/>
      <c r="T23" s="68"/>
      <c r="U23" s="68"/>
    </row>
    <row r="24" spans="1:21" ht="23.5" thickBot="1" x14ac:dyDescent="0.35">
      <c r="A24" s="68"/>
      <c r="B24" s="467"/>
      <c r="C24" s="368" t="s">
        <v>300</v>
      </c>
      <c r="D24" s="369" t="s">
        <v>301</v>
      </c>
      <c r="E24" s="68"/>
      <c r="F24" s="68"/>
      <c r="G24" s="68"/>
      <c r="H24" s="68"/>
      <c r="I24" s="68"/>
      <c r="J24" s="68"/>
      <c r="K24" s="68"/>
      <c r="L24" s="68"/>
      <c r="M24" s="68"/>
      <c r="N24" s="68"/>
      <c r="O24" s="68"/>
      <c r="P24" s="68"/>
      <c r="Q24" s="68"/>
      <c r="R24" s="68"/>
      <c r="S24" s="68"/>
      <c r="T24" s="68"/>
      <c r="U24" s="68"/>
    </row>
    <row r="25" spans="1:21" ht="14.5" thickBot="1" x14ac:dyDescent="0.35">
      <c r="A25" s="68"/>
      <c r="B25" s="488" t="s">
        <v>302</v>
      </c>
      <c r="C25" s="489" t="s">
        <v>303</v>
      </c>
      <c r="D25" s="475" t="s">
        <v>304</v>
      </c>
      <c r="E25" s="68"/>
      <c r="F25" s="68"/>
      <c r="G25" s="68"/>
      <c r="H25" s="68"/>
      <c r="I25" s="68"/>
      <c r="J25" s="68"/>
      <c r="K25" s="68"/>
      <c r="L25" s="68"/>
      <c r="M25" s="68"/>
      <c r="N25" s="68"/>
      <c r="O25" s="68"/>
      <c r="P25" s="68"/>
      <c r="Q25" s="68"/>
      <c r="R25" s="68"/>
      <c r="S25" s="68"/>
      <c r="T25" s="68"/>
      <c r="U25" s="68"/>
    </row>
    <row r="26" spans="1:21" ht="14.5" thickBot="1" x14ac:dyDescent="0.35">
      <c r="A26" s="68"/>
      <c r="B26" s="488"/>
      <c r="C26" s="489"/>
      <c r="D26" s="476"/>
      <c r="E26" s="68"/>
      <c r="F26" s="68"/>
      <c r="G26" s="68"/>
      <c r="H26" s="68"/>
      <c r="I26" s="68"/>
      <c r="J26" s="68"/>
      <c r="K26" s="68"/>
      <c r="L26" s="68"/>
      <c r="M26" s="68"/>
      <c r="N26" s="68"/>
      <c r="O26" s="68"/>
      <c r="P26" s="68"/>
      <c r="Q26" s="68"/>
      <c r="R26" s="68"/>
      <c r="S26" s="68"/>
      <c r="T26" s="68"/>
      <c r="U26" s="68"/>
    </row>
    <row r="27" spans="1:21" ht="14.5" thickBot="1" x14ac:dyDescent="0.35">
      <c r="A27" s="68"/>
      <c r="B27" s="488"/>
      <c r="C27" s="368" t="s">
        <v>305</v>
      </c>
      <c r="D27" s="369" t="s">
        <v>306</v>
      </c>
      <c r="E27" s="68"/>
      <c r="F27" s="68"/>
      <c r="G27" s="68"/>
      <c r="H27" s="68"/>
      <c r="I27" s="68"/>
      <c r="J27" s="68"/>
      <c r="K27" s="68"/>
      <c r="L27" s="68"/>
      <c r="M27" s="68"/>
      <c r="N27" s="68"/>
      <c r="O27" s="68"/>
      <c r="P27" s="68"/>
      <c r="Q27" s="68"/>
      <c r="R27" s="68"/>
      <c r="S27" s="68"/>
      <c r="T27" s="68"/>
      <c r="U27" s="68"/>
    </row>
    <row r="28" spans="1:21" ht="14.5" thickBot="1" x14ac:dyDescent="0.35">
      <c r="A28" s="68"/>
      <c r="B28" s="488"/>
      <c r="C28" s="368" t="s">
        <v>307</v>
      </c>
      <c r="D28" s="369" t="s">
        <v>308</v>
      </c>
      <c r="E28" s="68"/>
      <c r="F28" s="68"/>
      <c r="G28" s="68"/>
      <c r="H28" s="68"/>
      <c r="I28" s="68"/>
      <c r="J28" s="68"/>
      <c r="K28" s="68"/>
      <c r="L28" s="68"/>
      <c r="M28" s="68"/>
      <c r="N28" s="68"/>
      <c r="O28" s="68"/>
      <c r="P28" s="68"/>
      <c r="Q28" s="68"/>
      <c r="R28" s="68"/>
      <c r="S28" s="68"/>
      <c r="T28" s="68"/>
      <c r="U28" s="68"/>
    </row>
    <row r="29" spans="1:21" ht="14.5" thickBot="1" x14ac:dyDescent="0.35">
      <c r="A29" s="68"/>
      <c r="B29" s="488"/>
      <c r="C29" s="368" t="s">
        <v>309</v>
      </c>
      <c r="D29" s="369" t="s">
        <v>310</v>
      </c>
      <c r="E29" s="68"/>
      <c r="F29" s="68"/>
      <c r="G29" s="68"/>
      <c r="H29" s="68"/>
      <c r="I29" s="68"/>
      <c r="J29" s="68"/>
      <c r="K29" s="68"/>
      <c r="L29" s="68"/>
      <c r="M29" s="68"/>
      <c r="N29" s="68"/>
      <c r="O29" s="68"/>
      <c r="P29" s="68"/>
      <c r="Q29" s="68"/>
      <c r="R29" s="68"/>
      <c r="S29" s="68"/>
      <c r="T29" s="68"/>
      <c r="U29" s="68"/>
    </row>
    <row r="30" spans="1:21" ht="23.5" thickBot="1" x14ac:dyDescent="0.35">
      <c r="A30" s="68"/>
      <c r="B30" s="488"/>
      <c r="C30" s="368" t="s">
        <v>311</v>
      </c>
      <c r="D30" s="369" t="s">
        <v>312</v>
      </c>
      <c r="E30" s="68"/>
      <c r="F30" s="68"/>
      <c r="G30" s="68"/>
      <c r="H30" s="68"/>
      <c r="I30" s="68"/>
      <c r="J30" s="68"/>
      <c r="K30" s="68"/>
      <c r="L30" s="68"/>
      <c r="M30" s="68"/>
      <c r="N30" s="68"/>
      <c r="O30" s="68"/>
      <c r="P30" s="68"/>
      <c r="Q30" s="68"/>
      <c r="R30" s="68"/>
      <c r="S30" s="68"/>
      <c r="T30" s="68"/>
      <c r="U30" s="68"/>
    </row>
    <row r="31" spans="1:21" ht="28" customHeight="1" thickBot="1" x14ac:dyDescent="0.35">
      <c r="A31" s="68"/>
      <c r="B31" s="488"/>
      <c r="C31" s="368" t="s">
        <v>313</v>
      </c>
      <c r="D31" s="369" t="s">
        <v>314</v>
      </c>
      <c r="E31" s="68"/>
      <c r="F31" s="68"/>
      <c r="G31" s="68"/>
      <c r="H31" s="68"/>
      <c r="I31" s="68"/>
      <c r="J31" s="68"/>
      <c r="K31" s="68"/>
      <c r="L31" s="68"/>
      <c r="M31" s="68"/>
      <c r="N31" s="68"/>
      <c r="O31" s="68"/>
      <c r="P31" s="68"/>
      <c r="Q31" s="68"/>
      <c r="R31" s="68"/>
      <c r="S31" s="68"/>
      <c r="T31" s="68"/>
      <c r="U31" s="68"/>
    </row>
    <row r="32" spans="1:21" ht="14.5" thickBot="1" x14ac:dyDescent="0.35">
      <c r="A32" s="68"/>
      <c r="B32" s="488"/>
      <c r="C32" s="483" t="s">
        <v>315</v>
      </c>
      <c r="D32" s="475" t="s">
        <v>316</v>
      </c>
      <c r="E32" s="68"/>
      <c r="F32" s="68"/>
      <c r="G32" s="68"/>
      <c r="H32" s="68"/>
      <c r="I32" s="68"/>
      <c r="J32" s="68"/>
      <c r="K32" s="68"/>
      <c r="L32" s="68"/>
      <c r="M32" s="68"/>
      <c r="N32" s="68"/>
      <c r="O32" s="68"/>
      <c r="P32" s="68"/>
      <c r="Q32" s="68"/>
      <c r="R32" s="68"/>
      <c r="S32" s="68"/>
      <c r="T32" s="68"/>
      <c r="U32" s="68"/>
    </row>
    <row r="33" spans="1:21" ht="14.5" thickBot="1" x14ac:dyDescent="0.35">
      <c r="A33" s="68"/>
      <c r="B33" s="488"/>
      <c r="C33" s="484"/>
      <c r="D33" s="476"/>
      <c r="E33" s="68"/>
      <c r="F33" s="68"/>
      <c r="G33" s="68"/>
      <c r="H33" s="68"/>
      <c r="I33" s="68"/>
      <c r="J33" s="68"/>
      <c r="K33" s="68"/>
      <c r="L33" s="68"/>
      <c r="M33" s="68"/>
      <c r="N33" s="68"/>
      <c r="O33" s="68"/>
      <c r="P33" s="68"/>
      <c r="Q33" s="68"/>
      <c r="R33" s="68"/>
      <c r="S33" s="68"/>
      <c r="T33" s="68"/>
      <c r="U33" s="68"/>
    </row>
    <row r="34" spans="1:21" ht="23.5" thickBot="1" x14ac:dyDescent="0.35">
      <c r="A34" s="68"/>
      <c r="B34" s="467" t="s">
        <v>317</v>
      </c>
      <c r="C34" s="368" t="s">
        <v>318</v>
      </c>
      <c r="D34" s="369" t="s">
        <v>319</v>
      </c>
      <c r="E34" s="68"/>
      <c r="F34" s="68"/>
      <c r="G34" s="68"/>
      <c r="H34" s="68"/>
      <c r="I34" s="68"/>
      <c r="J34" s="68"/>
      <c r="K34" s="68"/>
      <c r="L34" s="68"/>
      <c r="M34" s="68"/>
      <c r="N34" s="68"/>
      <c r="O34" s="68"/>
      <c r="P34" s="68"/>
      <c r="Q34" s="68"/>
      <c r="R34" s="68"/>
      <c r="S34" s="68"/>
      <c r="T34" s="68"/>
      <c r="U34" s="68"/>
    </row>
    <row r="35" spans="1:21" ht="23.5" thickBot="1" x14ac:dyDescent="0.35">
      <c r="A35" s="68"/>
      <c r="B35" s="467"/>
      <c r="C35" s="368" t="s">
        <v>320</v>
      </c>
      <c r="D35" s="369" t="s">
        <v>321</v>
      </c>
      <c r="E35" s="68"/>
      <c r="F35" s="68"/>
      <c r="G35" s="68"/>
      <c r="H35" s="68"/>
      <c r="I35" s="68"/>
      <c r="J35" s="68"/>
      <c r="K35" s="68"/>
      <c r="L35" s="68"/>
      <c r="M35" s="68"/>
      <c r="N35" s="68"/>
      <c r="O35" s="68"/>
      <c r="P35" s="68"/>
      <c r="Q35" s="68"/>
      <c r="R35" s="68"/>
      <c r="S35" s="68"/>
      <c r="T35" s="68"/>
      <c r="U35" s="68"/>
    </row>
    <row r="36" spans="1:21" ht="14.5" thickBot="1" x14ac:dyDescent="0.35">
      <c r="A36" s="68"/>
      <c r="B36" s="467"/>
      <c r="C36" s="368" t="s">
        <v>322</v>
      </c>
      <c r="D36" s="369" t="s">
        <v>323</v>
      </c>
      <c r="E36" s="68"/>
      <c r="F36" s="68"/>
      <c r="G36" s="68"/>
      <c r="H36" s="68"/>
      <c r="I36" s="68"/>
      <c r="J36" s="68"/>
      <c r="K36" s="68"/>
      <c r="L36" s="68"/>
      <c r="M36" s="68"/>
      <c r="N36" s="68"/>
      <c r="O36" s="68"/>
      <c r="P36" s="68"/>
      <c r="Q36" s="68"/>
      <c r="R36" s="68"/>
      <c r="S36" s="68"/>
      <c r="T36" s="68"/>
      <c r="U36" s="68"/>
    </row>
    <row r="37" spans="1:21" ht="14.5" thickBot="1" x14ac:dyDescent="0.35">
      <c r="A37" s="68"/>
      <c r="B37" s="467" t="s">
        <v>324</v>
      </c>
      <c r="C37" s="483" t="s">
        <v>325</v>
      </c>
      <c r="D37" s="471" t="s">
        <v>326</v>
      </c>
      <c r="E37" s="68"/>
      <c r="F37" s="68"/>
      <c r="G37" s="68"/>
      <c r="H37" s="68"/>
      <c r="I37" s="68"/>
      <c r="J37" s="68"/>
      <c r="K37" s="68"/>
      <c r="L37" s="68"/>
      <c r="M37" s="68"/>
      <c r="N37" s="68"/>
      <c r="O37" s="68"/>
      <c r="P37" s="68"/>
      <c r="Q37" s="68"/>
      <c r="R37" s="68"/>
      <c r="S37" s="68"/>
      <c r="T37" s="68"/>
      <c r="U37" s="68"/>
    </row>
    <row r="38" spans="1:21" ht="14.5" thickBot="1" x14ac:dyDescent="0.35">
      <c r="A38" s="68"/>
      <c r="B38" s="467"/>
      <c r="C38" s="484"/>
      <c r="D38" s="471"/>
      <c r="E38" s="68"/>
      <c r="F38" s="68"/>
      <c r="G38" s="68"/>
      <c r="H38" s="68"/>
      <c r="I38" s="68"/>
      <c r="J38" s="68"/>
      <c r="K38" s="68"/>
      <c r="L38" s="68"/>
      <c r="M38" s="68"/>
      <c r="N38" s="68"/>
      <c r="O38" s="68"/>
      <c r="P38" s="68"/>
      <c r="Q38" s="68"/>
      <c r="R38" s="68"/>
      <c r="S38" s="68"/>
      <c r="T38" s="68"/>
      <c r="U38" s="68"/>
    </row>
    <row r="39" spans="1:21" ht="23.5" thickBot="1" x14ac:dyDescent="0.35">
      <c r="A39" s="68"/>
      <c r="B39" s="467"/>
      <c r="C39" s="368" t="s">
        <v>327</v>
      </c>
      <c r="D39" s="369" t="s">
        <v>328</v>
      </c>
      <c r="E39" s="68"/>
      <c r="F39" s="68"/>
      <c r="G39" s="68"/>
      <c r="H39" s="68"/>
      <c r="I39" s="68"/>
      <c r="J39" s="68"/>
      <c r="K39" s="68"/>
      <c r="L39" s="68"/>
      <c r="M39" s="68"/>
      <c r="N39" s="68"/>
      <c r="O39" s="68"/>
      <c r="P39" s="68"/>
      <c r="Q39" s="68"/>
      <c r="R39" s="68"/>
      <c r="S39" s="68"/>
      <c r="T39" s="68"/>
      <c r="U39" s="68"/>
    </row>
    <row r="40" spans="1:21" ht="23.5" thickBot="1" x14ac:dyDescent="0.35">
      <c r="A40" s="68"/>
      <c r="B40" s="467"/>
      <c r="C40" s="368" t="s">
        <v>329</v>
      </c>
      <c r="D40" s="369" t="s">
        <v>330</v>
      </c>
      <c r="E40" s="68"/>
      <c r="F40" s="68"/>
      <c r="G40" s="68"/>
      <c r="H40" s="68"/>
      <c r="I40" s="68"/>
      <c r="J40" s="68"/>
      <c r="K40" s="68"/>
      <c r="L40" s="68"/>
      <c r="M40" s="68"/>
      <c r="N40" s="68"/>
      <c r="O40" s="68"/>
      <c r="P40" s="68"/>
      <c r="Q40" s="68"/>
      <c r="R40" s="68"/>
      <c r="S40" s="68"/>
      <c r="T40" s="68"/>
      <c r="U40" s="68"/>
    </row>
    <row r="41" spans="1:21" ht="23.5" thickBot="1" x14ac:dyDescent="0.35">
      <c r="A41" s="68"/>
      <c r="B41" s="467"/>
      <c r="C41" s="368" t="s">
        <v>331</v>
      </c>
      <c r="D41" s="369" t="s">
        <v>332</v>
      </c>
      <c r="E41" s="68"/>
      <c r="F41" s="68"/>
      <c r="G41" s="68"/>
      <c r="H41" s="68"/>
      <c r="I41" s="68"/>
      <c r="J41" s="68"/>
      <c r="K41" s="68"/>
      <c r="L41" s="68"/>
      <c r="M41" s="68"/>
      <c r="N41" s="68"/>
      <c r="O41" s="68"/>
      <c r="P41" s="68"/>
      <c r="Q41" s="68"/>
      <c r="R41" s="68"/>
      <c r="S41" s="68"/>
      <c r="T41" s="68"/>
      <c r="U41" s="68"/>
    </row>
    <row r="42" spans="1:21" ht="23.5" thickBot="1" x14ac:dyDescent="0.35">
      <c r="A42" s="68"/>
      <c r="B42" s="467" t="s">
        <v>333</v>
      </c>
      <c r="C42" s="368" t="s">
        <v>334</v>
      </c>
      <c r="D42" s="369" t="s">
        <v>335</v>
      </c>
      <c r="E42" s="68"/>
      <c r="F42" s="68"/>
      <c r="G42" s="68"/>
      <c r="H42" s="68"/>
      <c r="I42" s="68"/>
      <c r="J42" s="68"/>
      <c r="K42" s="68"/>
      <c r="L42" s="68"/>
      <c r="M42" s="68"/>
      <c r="N42" s="68"/>
      <c r="O42" s="68"/>
      <c r="P42" s="68"/>
      <c r="Q42" s="68"/>
      <c r="R42" s="68"/>
      <c r="S42" s="68"/>
      <c r="T42" s="68"/>
      <c r="U42" s="68"/>
    </row>
    <row r="43" spans="1:21" ht="23.5" thickBot="1" x14ac:dyDescent="0.35">
      <c r="A43" s="68"/>
      <c r="B43" s="467"/>
      <c r="C43" s="368" t="s">
        <v>336</v>
      </c>
      <c r="D43" s="369" t="s">
        <v>337</v>
      </c>
      <c r="E43" s="68"/>
      <c r="F43" s="68"/>
      <c r="G43" s="68"/>
      <c r="H43" s="68"/>
      <c r="I43" s="68"/>
      <c r="J43" s="68"/>
      <c r="K43" s="68"/>
      <c r="L43" s="68"/>
      <c r="M43" s="68"/>
      <c r="N43" s="68"/>
      <c r="O43" s="68"/>
      <c r="P43" s="68"/>
      <c r="Q43" s="68"/>
      <c r="R43" s="68"/>
      <c r="S43" s="68"/>
      <c r="T43" s="68"/>
      <c r="U43" s="68"/>
    </row>
    <row r="44" spans="1:21" ht="23.5" thickBot="1" x14ac:dyDescent="0.35">
      <c r="A44" s="68"/>
      <c r="B44" s="467"/>
      <c r="C44" s="368" t="s">
        <v>338</v>
      </c>
      <c r="D44" s="369" t="s">
        <v>339</v>
      </c>
      <c r="E44" s="68"/>
      <c r="F44" s="68"/>
      <c r="G44" s="68"/>
      <c r="H44" s="68"/>
      <c r="I44" s="68"/>
      <c r="J44" s="68"/>
      <c r="K44" s="68"/>
      <c r="L44" s="68"/>
      <c r="M44" s="68"/>
      <c r="N44" s="68"/>
      <c r="O44" s="68"/>
      <c r="P44" s="68"/>
      <c r="Q44" s="68"/>
      <c r="R44" s="68"/>
      <c r="S44" s="68"/>
      <c r="T44" s="68"/>
      <c r="U44" s="68"/>
    </row>
    <row r="45" spans="1:21" ht="14.5" thickBot="1" x14ac:dyDescent="0.35">
      <c r="A45" s="68"/>
      <c r="B45" s="467" t="s">
        <v>340</v>
      </c>
      <c r="C45" s="368" t="s">
        <v>341</v>
      </c>
      <c r="D45" s="369" t="s">
        <v>342</v>
      </c>
      <c r="E45" s="68"/>
      <c r="F45" s="68"/>
      <c r="G45" s="68"/>
      <c r="H45" s="68"/>
      <c r="I45" s="68"/>
      <c r="J45" s="68"/>
      <c r="K45" s="68"/>
      <c r="L45" s="68"/>
      <c r="M45" s="68"/>
      <c r="N45" s="68"/>
      <c r="O45" s="68"/>
      <c r="P45" s="68"/>
      <c r="Q45" s="68"/>
      <c r="R45" s="68"/>
      <c r="S45" s="68"/>
      <c r="T45" s="68"/>
      <c r="U45" s="68"/>
    </row>
    <row r="46" spans="1:21" ht="14.5" thickBot="1" x14ac:dyDescent="0.35">
      <c r="A46" s="68"/>
      <c r="B46" s="469"/>
      <c r="C46" s="473" t="s">
        <v>343</v>
      </c>
      <c r="D46" s="475" t="s">
        <v>344</v>
      </c>
      <c r="E46" s="68"/>
      <c r="F46" s="68"/>
      <c r="G46" s="68"/>
      <c r="H46" s="68"/>
      <c r="I46" s="68"/>
      <c r="J46" s="68"/>
      <c r="K46" s="68"/>
      <c r="L46" s="68"/>
      <c r="M46" s="68"/>
      <c r="N46" s="68"/>
      <c r="O46" s="68"/>
      <c r="P46" s="68"/>
      <c r="Q46" s="68"/>
      <c r="R46" s="68"/>
      <c r="S46" s="68"/>
      <c r="T46" s="68"/>
      <c r="U46" s="68"/>
    </row>
    <row r="47" spans="1:21" ht="11.5" customHeight="1" thickBot="1" x14ac:dyDescent="0.35">
      <c r="A47" s="68"/>
      <c r="B47" s="467"/>
      <c r="C47" s="474"/>
      <c r="D47" s="476"/>
      <c r="E47" s="68"/>
      <c r="F47" s="68"/>
      <c r="G47" s="68"/>
      <c r="H47" s="68"/>
      <c r="I47" s="68"/>
      <c r="J47" s="68"/>
      <c r="K47" s="68"/>
      <c r="L47" s="68"/>
      <c r="M47" s="68"/>
      <c r="N47" s="68"/>
      <c r="O47" s="68"/>
      <c r="P47" s="68"/>
      <c r="Q47" s="68"/>
      <c r="R47" s="68"/>
      <c r="S47" s="68"/>
      <c r="T47" s="68"/>
      <c r="U47" s="68"/>
    </row>
    <row r="48" spans="1:21" ht="16" customHeight="1" thickBot="1" x14ac:dyDescent="0.35">
      <c r="A48" s="68"/>
      <c r="B48" s="467"/>
      <c r="C48" s="368"/>
      <c r="D48" s="369"/>
      <c r="E48" s="68"/>
      <c r="F48" s="68"/>
      <c r="G48" s="68"/>
      <c r="H48" s="68"/>
      <c r="I48" s="68"/>
      <c r="J48" s="68"/>
      <c r="K48" s="68"/>
      <c r="L48" s="68"/>
      <c r="M48" s="68"/>
      <c r="N48" s="68"/>
      <c r="O48" s="68"/>
      <c r="P48" s="68"/>
      <c r="Q48" s="68"/>
      <c r="R48" s="68"/>
      <c r="S48" s="68"/>
      <c r="T48" s="68"/>
      <c r="U48" s="68"/>
    </row>
    <row r="49" spans="1:21" ht="14.5" thickBot="1" x14ac:dyDescent="0.35">
      <c r="A49" s="68"/>
      <c r="B49" s="467"/>
      <c r="C49" s="368" t="s">
        <v>345</v>
      </c>
      <c r="D49" s="369" t="s">
        <v>346</v>
      </c>
      <c r="E49" s="68"/>
      <c r="F49" s="68"/>
      <c r="G49" s="68"/>
      <c r="H49" s="68"/>
      <c r="I49" s="68"/>
      <c r="J49" s="68"/>
      <c r="K49" s="68"/>
      <c r="L49" s="68"/>
      <c r="M49" s="68"/>
      <c r="N49" s="68"/>
      <c r="O49" s="68"/>
      <c r="P49" s="68"/>
      <c r="Q49" s="68"/>
      <c r="R49" s="68"/>
      <c r="S49" s="68"/>
      <c r="T49" s="68"/>
      <c r="U49" s="68"/>
    </row>
    <row r="50" spans="1:21" ht="23.5" thickBot="1" x14ac:dyDescent="0.35">
      <c r="A50" s="68"/>
      <c r="B50" s="467"/>
      <c r="C50" s="368" t="s">
        <v>347</v>
      </c>
      <c r="D50" s="369" t="s">
        <v>348</v>
      </c>
      <c r="E50" s="68"/>
      <c r="F50" s="68"/>
      <c r="G50" s="68"/>
      <c r="H50" s="68"/>
      <c r="I50" s="68"/>
      <c r="J50" s="68"/>
      <c r="K50" s="68"/>
      <c r="L50" s="68"/>
      <c r="M50" s="68"/>
      <c r="N50" s="68"/>
      <c r="O50" s="68"/>
      <c r="P50" s="68"/>
      <c r="Q50" s="68"/>
      <c r="R50" s="68"/>
      <c r="S50" s="68"/>
      <c r="T50" s="68"/>
      <c r="U50" s="68"/>
    </row>
    <row r="51" spans="1:21" ht="23.5" thickBot="1" x14ac:dyDescent="0.35">
      <c r="A51" s="68"/>
      <c r="B51" s="467"/>
      <c r="C51" s="368" t="s">
        <v>349</v>
      </c>
      <c r="D51" s="369" t="s">
        <v>350</v>
      </c>
      <c r="E51" s="68"/>
      <c r="F51" s="68"/>
      <c r="G51" s="68"/>
      <c r="H51" s="68"/>
      <c r="I51" s="68"/>
      <c r="J51" s="68"/>
      <c r="K51" s="68"/>
      <c r="L51" s="68"/>
      <c r="M51" s="68"/>
      <c r="N51" s="68"/>
      <c r="O51" s="68"/>
      <c r="P51" s="68"/>
      <c r="Q51" s="68"/>
      <c r="R51" s="68"/>
      <c r="S51" s="68"/>
      <c r="T51" s="68"/>
      <c r="U51" s="68"/>
    </row>
    <row r="52" spans="1:21" ht="23.5" thickBot="1" x14ac:dyDescent="0.35">
      <c r="A52" s="68"/>
      <c r="B52" s="467"/>
      <c r="C52" s="368" t="s">
        <v>351</v>
      </c>
      <c r="D52" s="369" t="s">
        <v>352</v>
      </c>
      <c r="E52" s="68"/>
      <c r="F52" s="68"/>
      <c r="G52" s="68"/>
      <c r="H52" s="68"/>
      <c r="I52" s="68"/>
      <c r="J52" s="68"/>
      <c r="K52" s="68"/>
      <c r="L52" s="68"/>
      <c r="M52" s="68"/>
      <c r="N52" s="68"/>
      <c r="O52" s="68"/>
      <c r="P52" s="68"/>
      <c r="Q52" s="68"/>
      <c r="R52" s="68"/>
      <c r="S52" s="68"/>
      <c r="T52" s="68"/>
      <c r="U52" s="68"/>
    </row>
    <row r="53" spans="1:21" ht="23.5" customHeight="1" x14ac:dyDescent="0.3">
      <c r="A53" s="68"/>
      <c r="B53" s="467" t="s">
        <v>353</v>
      </c>
      <c r="C53" s="471" t="s">
        <v>354</v>
      </c>
      <c r="D53" s="471" t="s">
        <v>355</v>
      </c>
      <c r="E53" s="68"/>
      <c r="F53" s="68"/>
      <c r="G53" s="68"/>
      <c r="H53" s="68"/>
      <c r="I53" s="68"/>
      <c r="J53" s="68"/>
      <c r="K53" s="68"/>
      <c r="L53" s="68"/>
      <c r="M53" s="68"/>
      <c r="N53" s="68"/>
      <c r="O53" s="68"/>
      <c r="P53" s="68"/>
      <c r="Q53" s="68"/>
      <c r="R53" s="68"/>
      <c r="S53" s="68"/>
      <c r="T53" s="68"/>
      <c r="U53" s="68"/>
    </row>
    <row r="54" spans="1:21" ht="23.5" customHeight="1" thickBot="1" x14ac:dyDescent="0.35">
      <c r="A54" s="68"/>
      <c r="B54" s="470"/>
      <c r="C54" s="472"/>
      <c r="D54" s="472"/>
      <c r="E54" s="68"/>
      <c r="F54" s="68"/>
      <c r="G54" s="68"/>
      <c r="H54" s="68"/>
      <c r="I54" s="68"/>
      <c r="J54" s="68"/>
      <c r="K54" s="68"/>
      <c r="L54" s="68"/>
      <c r="M54" s="68"/>
      <c r="N54" s="68"/>
      <c r="O54" s="68"/>
      <c r="P54" s="68"/>
      <c r="Q54" s="68"/>
      <c r="R54" s="68"/>
      <c r="S54" s="68"/>
      <c r="T54" s="68"/>
      <c r="U54" s="68"/>
    </row>
    <row r="55" spans="1:21" x14ac:dyDescent="0.3">
      <c r="A55" s="68"/>
      <c r="B55" s="366"/>
      <c r="C55" s="366"/>
      <c r="D55" s="366"/>
      <c r="E55" s="68"/>
      <c r="F55" s="68"/>
      <c r="G55" s="68"/>
      <c r="H55" s="68"/>
      <c r="I55" s="68"/>
      <c r="J55" s="68"/>
      <c r="K55" s="68"/>
      <c r="L55" s="68"/>
      <c r="M55" s="68"/>
      <c r="N55" s="68"/>
      <c r="O55" s="68"/>
      <c r="P55" s="68"/>
      <c r="Q55" s="68"/>
      <c r="R55" s="68"/>
      <c r="S55" s="68"/>
      <c r="T55" s="68"/>
      <c r="U55" s="68"/>
    </row>
    <row r="56" spans="1:21" x14ac:dyDescent="0.3">
      <c r="A56" s="68"/>
      <c r="B56" s="366"/>
      <c r="C56" s="366"/>
      <c r="D56" s="366"/>
      <c r="E56" s="68"/>
      <c r="F56" s="68"/>
      <c r="G56" s="68"/>
      <c r="H56" s="68"/>
      <c r="I56" s="68"/>
      <c r="J56" s="68"/>
      <c r="K56" s="68"/>
      <c r="L56" s="68"/>
      <c r="M56" s="68"/>
      <c r="N56" s="68"/>
      <c r="O56" s="68"/>
      <c r="P56" s="68"/>
      <c r="Q56" s="68"/>
      <c r="R56" s="68"/>
      <c r="S56" s="68"/>
      <c r="T56" s="68"/>
      <c r="U56" s="68"/>
    </row>
    <row r="57" spans="1:21" ht="14.5" thickBot="1" x14ac:dyDescent="0.35">
      <c r="A57" s="68"/>
      <c r="B57" s="138" t="s">
        <v>356</v>
      </c>
      <c r="C57" s="366"/>
      <c r="D57" s="366"/>
      <c r="E57" s="68"/>
      <c r="F57" s="68"/>
      <c r="G57" s="68"/>
      <c r="H57" s="68"/>
      <c r="I57" s="68"/>
      <c r="J57" s="68"/>
      <c r="K57" s="68"/>
      <c r="L57" s="68"/>
      <c r="M57" s="68"/>
      <c r="N57" s="68"/>
      <c r="O57" s="68"/>
      <c r="P57" s="68"/>
      <c r="Q57" s="68"/>
      <c r="R57" s="68"/>
      <c r="S57" s="68"/>
      <c r="T57" s="68"/>
      <c r="U57" s="68"/>
    </row>
    <row r="58" spans="1:21" ht="14.5" thickBot="1" x14ac:dyDescent="0.35">
      <c r="A58" s="68"/>
      <c r="B58" s="366"/>
      <c r="C58" s="366"/>
      <c r="D58" s="366"/>
      <c r="E58" s="68"/>
      <c r="F58" s="68"/>
      <c r="G58" s="68"/>
      <c r="H58" s="68"/>
      <c r="I58" s="68"/>
      <c r="J58" s="68"/>
      <c r="K58" s="68"/>
      <c r="L58" s="68"/>
      <c r="M58" s="68"/>
      <c r="N58" s="68"/>
      <c r="O58" s="68"/>
      <c r="P58" s="68"/>
      <c r="Q58" s="68"/>
      <c r="R58" s="68"/>
      <c r="S58" s="68"/>
      <c r="T58" s="68"/>
      <c r="U58" s="68"/>
    </row>
    <row r="59" spans="1:21" ht="27" customHeight="1" thickBot="1" x14ac:dyDescent="0.35">
      <c r="A59" s="68"/>
      <c r="B59" s="306" t="s">
        <v>35</v>
      </c>
      <c r="C59" s="477" t="s">
        <v>357</v>
      </c>
      <c r="D59" s="478"/>
      <c r="E59" s="68"/>
      <c r="F59" s="68"/>
      <c r="G59" s="68"/>
      <c r="H59" s="68"/>
      <c r="I59" s="68"/>
      <c r="J59" s="68"/>
      <c r="K59" s="68"/>
      <c r="L59" s="68"/>
      <c r="M59" s="68"/>
      <c r="N59" s="68"/>
      <c r="O59" s="68"/>
      <c r="P59" s="68"/>
      <c r="Q59" s="68"/>
      <c r="R59" s="68"/>
      <c r="S59" s="68"/>
      <c r="T59" s="68"/>
      <c r="U59" s="68"/>
    </row>
    <row r="60" spans="1:21" ht="23.5" customHeight="1" x14ac:dyDescent="0.3">
      <c r="A60" s="68"/>
      <c r="B60" s="479" t="s">
        <v>59</v>
      </c>
      <c r="C60" s="458" t="s">
        <v>358</v>
      </c>
      <c r="D60" s="459"/>
      <c r="E60" s="68"/>
      <c r="F60" s="68"/>
      <c r="G60" s="68"/>
      <c r="H60" s="68"/>
      <c r="I60" s="68"/>
      <c r="J60" s="68"/>
      <c r="K60" s="68"/>
      <c r="L60" s="68"/>
      <c r="M60" s="68"/>
      <c r="N60" s="68"/>
      <c r="O60" s="68"/>
      <c r="P60" s="68"/>
      <c r="Q60" s="68"/>
      <c r="R60" s="68"/>
      <c r="S60" s="68"/>
      <c r="T60" s="68"/>
      <c r="U60" s="68"/>
    </row>
    <row r="61" spans="1:21" ht="31" customHeight="1" thickBot="1" x14ac:dyDescent="0.35">
      <c r="A61" s="68"/>
      <c r="B61" s="480"/>
      <c r="C61" s="460"/>
      <c r="D61" s="461"/>
      <c r="E61" s="68"/>
      <c r="F61" s="68"/>
      <c r="G61" s="68"/>
      <c r="H61" s="68"/>
      <c r="I61" s="68"/>
      <c r="J61" s="68"/>
      <c r="K61" s="68"/>
      <c r="L61" s="68"/>
      <c r="M61" s="68"/>
      <c r="N61" s="68"/>
      <c r="O61" s="68"/>
      <c r="P61" s="68"/>
      <c r="Q61" s="68"/>
      <c r="R61" s="68"/>
      <c r="S61" s="68"/>
      <c r="T61" s="68"/>
      <c r="U61" s="68"/>
    </row>
    <row r="62" spans="1:21" ht="53.15" customHeight="1" thickBot="1" x14ac:dyDescent="0.35">
      <c r="A62" s="68"/>
      <c r="B62" s="371" t="s">
        <v>60</v>
      </c>
      <c r="C62" s="462" t="s">
        <v>359</v>
      </c>
      <c r="D62" s="463"/>
      <c r="E62" s="68"/>
      <c r="F62" s="68"/>
      <c r="G62" s="68"/>
      <c r="H62" s="68"/>
      <c r="I62" s="68"/>
      <c r="J62" s="68"/>
      <c r="K62" s="68"/>
      <c r="L62" s="68"/>
      <c r="M62" s="68"/>
      <c r="N62" s="68"/>
      <c r="O62" s="68"/>
      <c r="P62" s="68"/>
      <c r="Q62" s="68"/>
      <c r="R62" s="68"/>
      <c r="S62" s="68"/>
      <c r="T62" s="68"/>
      <c r="U62" s="68"/>
    </row>
    <row r="63" spans="1:21" ht="50.15" customHeight="1" thickBot="1" x14ac:dyDescent="0.35">
      <c r="A63" s="68"/>
      <c r="B63" s="367" t="s">
        <v>360</v>
      </c>
      <c r="C63" s="464" t="s">
        <v>361</v>
      </c>
      <c r="D63" s="465"/>
      <c r="E63" s="68"/>
      <c r="F63" s="68"/>
      <c r="G63" s="68"/>
      <c r="H63" s="68"/>
      <c r="I63" s="68"/>
      <c r="J63" s="68"/>
      <c r="K63" s="68"/>
      <c r="L63" s="68"/>
      <c r="M63" s="68"/>
      <c r="N63" s="68"/>
      <c r="O63" s="68"/>
      <c r="P63" s="68"/>
      <c r="Q63" s="68"/>
      <c r="R63" s="68"/>
      <c r="S63" s="68"/>
      <c r="T63" s="68"/>
      <c r="U63" s="68"/>
    </row>
    <row r="64" spans="1:21" ht="37" customHeight="1" thickBot="1" x14ac:dyDescent="0.35">
      <c r="A64" s="68"/>
      <c r="B64" s="371" t="s">
        <v>362</v>
      </c>
      <c r="C64" s="466" t="s">
        <v>363</v>
      </c>
      <c r="D64" s="465"/>
      <c r="E64" s="68"/>
      <c r="F64" s="68"/>
      <c r="G64" s="68"/>
      <c r="H64" s="68"/>
      <c r="I64" s="68"/>
      <c r="J64" s="68"/>
      <c r="K64" s="68"/>
      <c r="L64" s="68"/>
      <c r="M64" s="68"/>
      <c r="N64" s="68"/>
      <c r="O64" s="68"/>
      <c r="P64" s="68"/>
      <c r="Q64" s="68"/>
      <c r="R64" s="68"/>
      <c r="S64" s="68"/>
      <c r="T64" s="68"/>
      <c r="U64" s="68"/>
    </row>
    <row r="65" spans="1:21" ht="47.5" customHeight="1" thickBot="1" x14ac:dyDescent="0.35">
      <c r="A65" s="68"/>
      <c r="B65" s="371" t="s">
        <v>62</v>
      </c>
      <c r="C65" s="468" t="s">
        <v>364</v>
      </c>
      <c r="D65" s="457"/>
      <c r="E65" s="68"/>
      <c r="F65" s="68"/>
      <c r="G65" s="68"/>
      <c r="H65" s="68"/>
      <c r="I65" s="68"/>
      <c r="J65" s="68"/>
      <c r="K65" s="68"/>
      <c r="L65" s="68"/>
      <c r="M65" s="68"/>
      <c r="N65" s="68"/>
      <c r="O65" s="68"/>
      <c r="P65" s="68"/>
      <c r="Q65" s="68"/>
      <c r="R65" s="68"/>
      <c r="S65" s="68"/>
      <c r="T65" s="68"/>
      <c r="U65" s="68"/>
    </row>
    <row r="66" spans="1:21" ht="38.15" customHeight="1" thickBot="1" x14ac:dyDescent="0.35">
      <c r="A66" s="68"/>
      <c r="B66" s="469" t="s">
        <v>365</v>
      </c>
      <c r="C66" s="456" t="s">
        <v>366</v>
      </c>
      <c r="D66" s="457"/>
      <c r="E66" s="68"/>
      <c r="F66" s="68"/>
      <c r="G66" s="68"/>
      <c r="H66" s="68"/>
      <c r="I66" s="68"/>
      <c r="J66" s="68"/>
      <c r="K66" s="68"/>
      <c r="L66" s="68"/>
      <c r="M66" s="68"/>
      <c r="N66" s="68"/>
      <c r="O66" s="68"/>
      <c r="P66" s="68"/>
      <c r="Q66" s="68"/>
      <c r="R66" s="68"/>
      <c r="S66" s="68"/>
      <c r="T66" s="68"/>
      <c r="U66" s="68"/>
    </row>
    <row r="67" spans="1:21" ht="33" customHeight="1" thickBot="1" x14ac:dyDescent="0.35">
      <c r="A67" s="68"/>
      <c r="B67" s="469" t="s">
        <v>367</v>
      </c>
      <c r="C67" s="456" t="s">
        <v>368</v>
      </c>
      <c r="D67" s="457"/>
      <c r="E67" s="68"/>
      <c r="F67" s="68"/>
      <c r="G67" s="68"/>
      <c r="H67" s="68"/>
      <c r="I67" s="68"/>
      <c r="J67" s="68"/>
      <c r="K67" s="68"/>
      <c r="L67" s="68"/>
      <c r="M67" s="68"/>
      <c r="N67" s="68"/>
      <c r="O67" s="68"/>
      <c r="P67" s="68"/>
      <c r="Q67" s="68"/>
      <c r="R67" s="68"/>
      <c r="S67" s="68"/>
      <c r="T67" s="68"/>
      <c r="U67" s="68"/>
    </row>
    <row r="68" spans="1:21" ht="42.65" customHeight="1" thickBot="1" x14ac:dyDescent="0.35">
      <c r="A68" s="68"/>
      <c r="B68" s="371" t="s">
        <v>64</v>
      </c>
      <c r="C68" s="468" t="s">
        <v>369</v>
      </c>
      <c r="D68" s="457"/>
      <c r="E68" s="68"/>
      <c r="F68" s="68"/>
      <c r="G68" s="68"/>
      <c r="H68" s="68"/>
      <c r="I68" s="68"/>
      <c r="J68" s="68"/>
      <c r="K68" s="68"/>
      <c r="L68" s="68"/>
      <c r="M68" s="68"/>
      <c r="N68" s="68"/>
      <c r="O68" s="68"/>
      <c r="P68" s="68"/>
      <c r="Q68" s="68"/>
      <c r="R68" s="68"/>
      <c r="S68" s="68"/>
      <c r="T68" s="68"/>
      <c r="U68" s="68"/>
    </row>
    <row r="69" spans="1:21" ht="32.5" customHeight="1" thickBot="1" x14ac:dyDescent="0.35">
      <c r="A69" s="68"/>
      <c r="B69" s="370" t="s">
        <v>63</v>
      </c>
      <c r="C69" s="456" t="s">
        <v>370</v>
      </c>
      <c r="D69" s="457"/>
      <c r="E69" s="68"/>
      <c r="F69" s="68"/>
      <c r="G69" s="68"/>
      <c r="H69" s="68"/>
      <c r="I69" s="68"/>
      <c r="J69" s="68"/>
      <c r="K69" s="68"/>
      <c r="L69" s="68"/>
      <c r="M69" s="68"/>
      <c r="N69" s="68"/>
      <c r="O69" s="68"/>
      <c r="P69" s="68"/>
      <c r="Q69" s="68"/>
      <c r="R69" s="68"/>
      <c r="S69" s="68"/>
      <c r="T69" s="68"/>
      <c r="U69" s="68"/>
    </row>
    <row r="70" spans="1:21" x14ac:dyDescent="0.3">
      <c r="A70" s="68"/>
      <c r="B70" s="366"/>
      <c r="C70" s="366"/>
      <c r="D70" s="366"/>
      <c r="E70" s="68"/>
      <c r="F70" s="68"/>
      <c r="G70" s="68"/>
      <c r="H70" s="68"/>
      <c r="I70" s="68"/>
      <c r="J70" s="68"/>
      <c r="K70" s="68"/>
      <c r="L70" s="68"/>
      <c r="M70" s="68"/>
      <c r="N70" s="68"/>
      <c r="O70" s="68"/>
      <c r="P70" s="68"/>
      <c r="Q70" s="68"/>
      <c r="R70" s="68"/>
      <c r="S70" s="68"/>
      <c r="T70" s="68"/>
      <c r="U70" s="68"/>
    </row>
    <row r="71" spans="1:21" x14ac:dyDescent="0.3">
      <c r="A71" s="68"/>
      <c r="B71" s="68"/>
      <c r="C71" s="366"/>
      <c r="D71" s="366"/>
      <c r="E71" s="68"/>
      <c r="F71" s="68"/>
      <c r="G71" s="68"/>
      <c r="H71" s="68"/>
      <c r="I71" s="68"/>
      <c r="J71" s="68"/>
      <c r="K71" s="68"/>
      <c r="L71" s="68"/>
      <c r="M71" s="68"/>
      <c r="N71" s="68"/>
      <c r="O71" s="68"/>
      <c r="P71" s="68"/>
      <c r="Q71" s="68"/>
      <c r="R71" s="68"/>
      <c r="S71" s="68"/>
      <c r="T71" s="68"/>
      <c r="U71" s="68"/>
    </row>
    <row r="72" spans="1:21" ht="14.5" thickBot="1" x14ac:dyDescent="0.35">
      <c r="A72" s="68"/>
      <c r="B72" s="138" t="s">
        <v>371</v>
      </c>
      <c r="C72" s="366"/>
      <c r="D72" s="366"/>
      <c r="E72" s="68"/>
      <c r="F72" s="68"/>
      <c r="G72" s="68"/>
      <c r="H72" s="68"/>
      <c r="I72" s="68"/>
      <c r="J72" s="68"/>
      <c r="K72" s="68"/>
      <c r="L72" s="68"/>
      <c r="M72" s="68"/>
      <c r="N72" s="68"/>
      <c r="O72" s="68"/>
      <c r="P72" s="68"/>
      <c r="Q72" s="68"/>
      <c r="R72" s="68"/>
      <c r="S72" s="68"/>
      <c r="T72" s="68"/>
      <c r="U72" s="68"/>
    </row>
    <row r="73" spans="1:21" ht="14.5" thickBot="1" x14ac:dyDescent="0.35">
      <c r="A73" s="68"/>
      <c r="B73" s="68"/>
      <c r="C73" s="68"/>
      <c r="D73" s="68"/>
      <c r="E73" s="68"/>
      <c r="F73" s="68"/>
      <c r="G73" s="68"/>
      <c r="H73" s="68"/>
      <c r="I73" s="68"/>
      <c r="J73" s="68"/>
      <c r="K73" s="68"/>
      <c r="L73" s="68"/>
      <c r="M73" s="68"/>
      <c r="N73" s="68"/>
      <c r="O73" s="68"/>
      <c r="P73" s="68"/>
      <c r="Q73" s="68"/>
      <c r="R73" s="68"/>
      <c r="S73" s="68"/>
      <c r="T73" s="68"/>
      <c r="U73" s="68"/>
    </row>
    <row r="74" spans="1:21" ht="27" customHeight="1" thickBot="1" x14ac:dyDescent="0.35">
      <c r="A74" s="68"/>
      <c r="B74" s="304" t="s">
        <v>35</v>
      </c>
      <c r="C74" s="305" t="s">
        <v>372</v>
      </c>
      <c r="D74" s="305" t="s">
        <v>373</v>
      </c>
      <c r="E74" s="68"/>
      <c r="F74" s="68"/>
      <c r="G74" s="68"/>
      <c r="H74" s="68"/>
      <c r="I74" s="68"/>
      <c r="J74" s="68"/>
      <c r="K74" s="68"/>
      <c r="L74" s="68"/>
      <c r="M74" s="68"/>
      <c r="N74" s="68"/>
      <c r="O74" s="68"/>
      <c r="P74" s="68"/>
      <c r="Q74" s="68"/>
      <c r="R74" s="68"/>
      <c r="S74" s="68"/>
      <c r="T74" s="68"/>
      <c r="U74" s="68"/>
    </row>
    <row r="75" spans="1:21" ht="18" customHeight="1" thickBot="1" x14ac:dyDescent="0.35">
      <c r="A75" s="68"/>
      <c r="B75" s="482" t="s">
        <v>56</v>
      </c>
      <c r="C75" s="373" t="s">
        <v>374</v>
      </c>
      <c r="D75" s="373" t="s">
        <v>375</v>
      </c>
      <c r="E75" s="68"/>
      <c r="F75" s="68"/>
      <c r="G75" s="68"/>
      <c r="H75" s="68"/>
      <c r="I75" s="68"/>
      <c r="J75" s="68"/>
      <c r="K75" s="68"/>
      <c r="L75" s="68"/>
      <c r="M75" s="68"/>
      <c r="N75" s="68"/>
      <c r="O75" s="68"/>
      <c r="P75" s="68"/>
      <c r="Q75" s="68"/>
      <c r="R75" s="68"/>
      <c r="S75" s="68"/>
      <c r="T75" s="68"/>
      <c r="U75" s="68"/>
    </row>
    <row r="76" spans="1:21" ht="14.5" thickBot="1" x14ac:dyDescent="0.35">
      <c r="A76" s="68"/>
      <c r="B76" s="482"/>
      <c r="C76" s="373" t="s">
        <v>376</v>
      </c>
      <c r="D76" s="373" t="s">
        <v>377</v>
      </c>
      <c r="E76" s="68"/>
      <c r="F76" s="68"/>
      <c r="G76" s="68"/>
      <c r="H76" s="68"/>
      <c r="I76" s="68"/>
      <c r="J76" s="68"/>
      <c r="K76" s="68"/>
      <c r="L76" s="68"/>
      <c r="M76" s="68"/>
      <c r="N76" s="68"/>
      <c r="O76" s="68"/>
      <c r="P76" s="68"/>
      <c r="Q76" s="68"/>
      <c r="R76" s="68"/>
      <c r="S76" s="68"/>
      <c r="T76" s="68"/>
      <c r="U76" s="68"/>
    </row>
    <row r="77" spans="1:21" ht="18" customHeight="1" thickBot="1" x14ac:dyDescent="0.35">
      <c r="A77" s="68"/>
      <c r="B77" s="482" t="s">
        <v>57</v>
      </c>
      <c r="C77" s="373" t="s">
        <v>374</v>
      </c>
      <c r="D77" s="373" t="s">
        <v>378</v>
      </c>
      <c r="E77" s="68"/>
      <c r="F77" s="68"/>
      <c r="G77" s="68"/>
      <c r="H77" s="68"/>
      <c r="I77" s="68"/>
      <c r="J77" s="68"/>
      <c r="K77" s="68"/>
    </row>
    <row r="78" spans="1:21" ht="14.5" thickBot="1" x14ac:dyDescent="0.35">
      <c r="A78" s="68"/>
      <c r="B78" s="482"/>
      <c r="C78" s="373" t="s">
        <v>376</v>
      </c>
      <c r="D78" s="373" t="s">
        <v>379</v>
      </c>
      <c r="E78" s="68"/>
      <c r="F78" s="68"/>
      <c r="G78" s="68"/>
      <c r="H78" s="68"/>
      <c r="I78" s="68"/>
      <c r="J78" s="68"/>
      <c r="K78" s="68"/>
    </row>
    <row r="79" spans="1:21" ht="21.65" customHeight="1" thickBot="1" x14ac:dyDescent="0.35">
      <c r="A79" s="68"/>
      <c r="B79" s="482" t="s">
        <v>380</v>
      </c>
      <c r="C79" s="373" t="s">
        <v>381</v>
      </c>
      <c r="D79" s="373" t="s">
        <v>382</v>
      </c>
      <c r="E79" s="68"/>
      <c r="F79" s="68"/>
      <c r="G79" s="68"/>
      <c r="H79" s="68"/>
      <c r="I79" s="68"/>
      <c r="J79" s="68"/>
      <c r="K79" s="68"/>
    </row>
    <row r="80" spans="1:21" ht="23.5" thickBot="1" x14ac:dyDescent="0.35">
      <c r="A80" s="68"/>
      <c r="B80" s="482"/>
      <c r="C80" s="373" t="s">
        <v>383</v>
      </c>
      <c r="D80" s="373" t="s">
        <v>384</v>
      </c>
      <c r="E80" s="68"/>
      <c r="F80" s="68"/>
      <c r="G80" s="68"/>
      <c r="H80" s="68"/>
      <c r="I80" s="68"/>
      <c r="J80" s="68"/>
      <c r="K80" s="68"/>
    </row>
    <row r="81" spans="1:11" ht="23.5" thickBot="1" x14ac:dyDescent="0.35">
      <c r="A81" s="68"/>
      <c r="B81" s="482"/>
      <c r="C81" s="373" t="s">
        <v>385</v>
      </c>
      <c r="D81" s="373" t="s">
        <v>386</v>
      </c>
      <c r="E81" s="68"/>
      <c r="F81" s="68"/>
      <c r="G81" s="68"/>
      <c r="H81" s="68"/>
      <c r="I81" s="68"/>
      <c r="J81" s="68"/>
      <c r="K81" s="68"/>
    </row>
    <row r="82" spans="1:11" ht="14.5" thickBot="1" x14ac:dyDescent="0.35">
      <c r="A82" s="68"/>
      <c r="B82" s="482"/>
      <c r="C82" s="373" t="s">
        <v>376</v>
      </c>
      <c r="D82" s="373" t="s">
        <v>387</v>
      </c>
      <c r="E82" s="68"/>
      <c r="F82" s="68"/>
      <c r="G82" s="68"/>
      <c r="H82" s="68"/>
      <c r="I82" s="68"/>
      <c r="J82" s="68"/>
      <c r="K82" s="68"/>
    </row>
    <row r="83" spans="1:11" ht="35" thickBot="1" x14ac:dyDescent="0.35">
      <c r="A83" s="68"/>
      <c r="B83" s="482" t="s">
        <v>59</v>
      </c>
      <c r="C83" s="373" t="s">
        <v>374</v>
      </c>
      <c r="D83" s="373" t="s">
        <v>388</v>
      </c>
      <c r="E83" s="68"/>
      <c r="F83" s="68"/>
      <c r="G83" s="68"/>
      <c r="H83" s="68"/>
      <c r="I83" s="68"/>
      <c r="J83" s="68"/>
      <c r="K83" s="68"/>
    </row>
    <row r="84" spans="1:11" ht="23.5" thickBot="1" x14ac:dyDescent="0.35">
      <c r="A84" s="68"/>
      <c r="B84" s="482"/>
      <c r="C84" s="373" t="s">
        <v>389</v>
      </c>
      <c r="D84" s="373" t="s">
        <v>390</v>
      </c>
      <c r="E84" s="68"/>
      <c r="F84" s="68"/>
      <c r="G84" s="68"/>
      <c r="H84" s="68"/>
      <c r="I84" s="68"/>
      <c r="J84" s="68"/>
      <c r="K84" s="68"/>
    </row>
    <row r="85" spans="1:11" ht="23.5" thickBot="1" x14ac:dyDescent="0.35">
      <c r="A85" s="68"/>
      <c r="B85" s="482"/>
      <c r="C85" s="373" t="s">
        <v>391</v>
      </c>
      <c r="D85" s="373" t="s">
        <v>392</v>
      </c>
      <c r="E85" s="68"/>
      <c r="F85" s="68"/>
      <c r="G85" s="68"/>
      <c r="H85" s="68"/>
      <c r="I85" s="68"/>
      <c r="J85" s="68"/>
      <c r="K85" s="68"/>
    </row>
    <row r="86" spans="1:11" ht="23.5" thickBot="1" x14ac:dyDescent="0.35">
      <c r="A86" s="68"/>
      <c r="B86" s="482"/>
      <c r="C86" s="373" t="s">
        <v>393</v>
      </c>
      <c r="D86" s="373" t="s">
        <v>394</v>
      </c>
      <c r="E86" s="68"/>
      <c r="F86" s="68"/>
      <c r="G86" s="68"/>
      <c r="H86" s="68"/>
      <c r="I86" s="68"/>
      <c r="J86" s="68"/>
      <c r="K86" s="68"/>
    </row>
    <row r="87" spans="1:11" ht="14.5" thickBot="1" x14ac:dyDescent="0.35">
      <c r="A87" s="68"/>
      <c r="B87" s="482"/>
      <c r="C87" s="257" t="s">
        <v>376</v>
      </c>
      <c r="D87" s="373" t="s">
        <v>395</v>
      </c>
      <c r="E87" s="68"/>
      <c r="F87" s="68"/>
      <c r="G87" s="68"/>
      <c r="H87" s="68"/>
      <c r="I87" s="68"/>
      <c r="J87" s="68"/>
      <c r="K87" s="68"/>
    </row>
    <row r="88" spans="1:11" ht="15" customHeight="1" thickBot="1" x14ac:dyDescent="0.35">
      <c r="A88" s="68"/>
      <c r="B88" s="482" t="s">
        <v>60</v>
      </c>
      <c r="C88" s="373" t="s">
        <v>374</v>
      </c>
      <c r="D88" s="373" t="s">
        <v>396</v>
      </c>
      <c r="E88" s="68"/>
      <c r="F88" s="68"/>
      <c r="G88" s="68"/>
      <c r="H88" s="68"/>
      <c r="I88" s="68"/>
      <c r="J88" s="68"/>
      <c r="K88" s="68"/>
    </row>
    <row r="89" spans="1:11" ht="23.5" thickBot="1" x14ac:dyDescent="0.35">
      <c r="A89" s="68"/>
      <c r="B89" s="482"/>
      <c r="C89" s="373" t="s">
        <v>397</v>
      </c>
      <c r="D89" s="373" t="s">
        <v>398</v>
      </c>
      <c r="E89" s="68"/>
      <c r="F89" s="68"/>
      <c r="G89" s="68"/>
      <c r="H89" s="68"/>
      <c r="I89" s="68"/>
      <c r="J89" s="68"/>
      <c r="K89" s="68"/>
    </row>
    <row r="90" spans="1:11" ht="23.5" thickBot="1" x14ac:dyDescent="0.35">
      <c r="A90" s="68"/>
      <c r="B90" s="482"/>
      <c r="C90" s="373" t="s">
        <v>391</v>
      </c>
      <c r="D90" s="373" t="s">
        <v>399</v>
      </c>
      <c r="E90" s="68"/>
      <c r="F90" s="68"/>
      <c r="G90" s="68"/>
      <c r="H90" s="68"/>
      <c r="I90" s="68"/>
      <c r="J90" s="68"/>
      <c r="K90" s="68"/>
    </row>
    <row r="91" spans="1:11" ht="23.5" thickBot="1" x14ac:dyDescent="0.35">
      <c r="A91" s="68"/>
      <c r="B91" s="482"/>
      <c r="C91" s="373" t="s">
        <v>393</v>
      </c>
      <c r="D91" s="373" t="s">
        <v>400</v>
      </c>
      <c r="E91" s="68"/>
      <c r="F91" s="68"/>
      <c r="G91" s="68"/>
      <c r="H91" s="68"/>
      <c r="I91" s="68"/>
      <c r="J91" s="68"/>
      <c r="K91" s="68"/>
    </row>
    <row r="92" spans="1:11" ht="23.5" thickBot="1" x14ac:dyDescent="0.35">
      <c r="A92" s="68"/>
      <c r="B92" s="482"/>
      <c r="C92" s="373" t="s">
        <v>376</v>
      </c>
      <c r="D92" s="373" t="s">
        <v>401</v>
      </c>
      <c r="E92" s="68"/>
      <c r="F92" s="68"/>
      <c r="G92" s="68"/>
      <c r="H92" s="68"/>
      <c r="I92" s="68"/>
      <c r="J92" s="68"/>
      <c r="K92" s="68"/>
    </row>
    <row r="93" spans="1:11" ht="20.5" customHeight="1" thickBot="1" x14ac:dyDescent="0.35">
      <c r="A93" s="68"/>
      <c r="B93" s="482" t="s">
        <v>61</v>
      </c>
      <c r="C93" s="373" t="s">
        <v>374</v>
      </c>
      <c r="D93" s="373" t="s">
        <v>402</v>
      </c>
      <c r="E93" s="68"/>
      <c r="F93" s="68"/>
      <c r="G93" s="68"/>
      <c r="H93" s="68"/>
      <c r="I93" s="68"/>
      <c r="J93" s="68"/>
      <c r="K93" s="68"/>
    </row>
    <row r="94" spans="1:11" ht="14.5" thickBot="1" x14ac:dyDescent="0.35">
      <c r="A94" s="68"/>
      <c r="B94" s="482"/>
      <c r="C94" s="373" t="s">
        <v>389</v>
      </c>
      <c r="D94" s="373" t="s">
        <v>403</v>
      </c>
      <c r="E94" s="68"/>
      <c r="F94" s="68"/>
      <c r="G94" s="68"/>
      <c r="H94" s="68"/>
      <c r="I94" s="68"/>
      <c r="J94" s="68"/>
      <c r="K94" s="68"/>
    </row>
    <row r="95" spans="1:11" ht="23.5" thickBot="1" x14ac:dyDescent="0.35">
      <c r="A95" s="68"/>
      <c r="B95" s="482"/>
      <c r="C95" s="373" t="s">
        <v>391</v>
      </c>
      <c r="D95" s="373" t="s">
        <v>404</v>
      </c>
      <c r="E95" s="68"/>
      <c r="F95" s="68"/>
      <c r="G95" s="68"/>
      <c r="H95" s="68"/>
      <c r="I95" s="68"/>
      <c r="J95" s="68"/>
      <c r="K95" s="68"/>
    </row>
    <row r="96" spans="1:11" ht="23.5" thickBot="1" x14ac:dyDescent="0.35">
      <c r="A96" s="68"/>
      <c r="B96" s="482"/>
      <c r="C96" s="373" t="s">
        <v>393</v>
      </c>
      <c r="D96" s="373" t="s">
        <v>405</v>
      </c>
      <c r="E96" s="68"/>
      <c r="F96" s="68"/>
      <c r="G96" s="68"/>
      <c r="H96" s="68"/>
      <c r="I96" s="68"/>
      <c r="J96" s="68"/>
      <c r="K96" s="68"/>
    </row>
    <row r="97" spans="1:11" ht="14.5" thickBot="1" x14ac:dyDescent="0.35">
      <c r="A97" s="68"/>
      <c r="B97" s="482"/>
      <c r="C97" s="373" t="s">
        <v>376</v>
      </c>
      <c r="D97" s="373" t="s">
        <v>406</v>
      </c>
      <c r="E97" s="68"/>
      <c r="F97" s="68"/>
      <c r="G97" s="68"/>
      <c r="H97" s="68"/>
      <c r="I97" s="68"/>
      <c r="J97" s="68"/>
      <c r="K97" s="68"/>
    </row>
    <row r="98" spans="1:11" ht="14.5" thickBot="1" x14ac:dyDescent="0.35">
      <c r="A98" s="68"/>
      <c r="B98" s="482" t="s">
        <v>62</v>
      </c>
      <c r="C98" s="373" t="s">
        <v>374</v>
      </c>
      <c r="D98" s="373" t="s">
        <v>407</v>
      </c>
      <c r="E98" s="68"/>
      <c r="F98" s="68"/>
      <c r="G98" s="68"/>
      <c r="H98" s="68"/>
      <c r="I98" s="68"/>
      <c r="J98" s="68"/>
      <c r="K98" s="68"/>
    </row>
    <row r="99" spans="1:11" ht="14.5" thickBot="1" x14ac:dyDescent="0.35">
      <c r="A99" s="68"/>
      <c r="B99" s="482"/>
      <c r="C99" s="373" t="s">
        <v>389</v>
      </c>
      <c r="D99" s="373" t="s">
        <v>408</v>
      </c>
      <c r="E99" s="68"/>
      <c r="F99" s="68"/>
      <c r="G99" s="68"/>
      <c r="H99" s="68"/>
      <c r="I99" s="68"/>
      <c r="J99" s="68"/>
      <c r="K99" s="68"/>
    </row>
    <row r="100" spans="1:11" ht="23.5" thickBot="1" x14ac:dyDescent="0.35">
      <c r="A100" s="68"/>
      <c r="B100" s="482"/>
      <c r="C100" s="373" t="s">
        <v>391</v>
      </c>
      <c r="D100" s="373" t="s">
        <v>409</v>
      </c>
      <c r="E100" s="68"/>
      <c r="F100" s="68"/>
      <c r="G100" s="68"/>
      <c r="H100" s="68"/>
      <c r="I100" s="68"/>
      <c r="J100" s="68"/>
      <c r="K100" s="68"/>
    </row>
    <row r="101" spans="1:11" ht="23.5" thickBot="1" x14ac:dyDescent="0.35">
      <c r="A101" s="68"/>
      <c r="B101" s="482"/>
      <c r="C101" s="373" t="s">
        <v>393</v>
      </c>
      <c r="D101" s="373" t="s">
        <v>410</v>
      </c>
      <c r="E101" s="68"/>
      <c r="F101" s="68"/>
      <c r="G101" s="68"/>
      <c r="H101" s="68"/>
      <c r="I101" s="68"/>
      <c r="J101" s="68"/>
      <c r="K101" s="68"/>
    </row>
    <row r="102" spans="1:11" ht="14.5" thickBot="1" x14ac:dyDescent="0.35">
      <c r="A102" s="68"/>
      <c r="B102" s="482"/>
      <c r="C102" s="373" t="s">
        <v>376</v>
      </c>
      <c r="D102" s="373" t="s">
        <v>411</v>
      </c>
      <c r="E102" s="68"/>
      <c r="F102" s="68"/>
      <c r="G102" s="68"/>
      <c r="H102" s="68"/>
      <c r="I102" s="68"/>
      <c r="J102" s="68"/>
      <c r="K102" s="68"/>
    </row>
    <row r="103" spans="1:11" ht="27" customHeight="1" thickBot="1" x14ac:dyDescent="0.35">
      <c r="A103" s="68"/>
      <c r="B103" s="372" t="s">
        <v>63</v>
      </c>
      <c r="C103" s="373" t="s">
        <v>63</v>
      </c>
      <c r="D103" s="373" t="s">
        <v>412</v>
      </c>
      <c r="E103" s="68"/>
      <c r="F103" s="68"/>
      <c r="G103" s="68"/>
      <c r="H103" s="68"/>
      <c r="I103" s="68"/>
      <c r="J103" s="68"/>
      <c r="K103" s="68"/>
    </row>
    <row r="104" spans="1:11" ht="45" customHeight="1" thickBot="1" x14ac:dyDescent="0.35">
      <c r="A104" s="68"/>
      <c r="B104" s="372" t="s">
        <v>64</v>
      </c>
      <c r="C104" s="373" t="s">
        <v>413</v>
      </c>
      <c r="D104" s="373" t="s">
        <v>414</v>
      </c>
      <c r="E104" s="68"/>
      <c r="F104" s="68"/>
      <c r="G104" s="68"/>
      <c r="H104" s="68"/>
      <c r="I104" s="68"/>
      <c r="J104" s="68"/>
      <c r="K104" s="68"/>
    </row>
    <row r="105" spans="1:11" x14ac:dyDescent="0.3">
      <c r="A105" s="68"/>
      <c r="B105" s="68"/>
      <c r="C105" s="68"/>
      <c r="D105" s="68"/>
      <c r="E105" s="68"/>
      <c r="F105" s="68"/>
      <c r="G105" s="68"/>
      <c r="H105" s="68"/>
      <c r="I105" s="68"/>
      <c r="J105" s="68"/>
      <c r="K105" s="68"/>
    </row>
    <row r="106" spans="1:11" x14ac:dyDescent="0.3">
      <c r="A106" s="68"/>
      <c r="B106" s="366" t="s">
        <v>415</v>
      </c>
      <c r="C106" s="68"/>
      <c r="D106" s="68"/>
      <c r="E106" s="68"/>
      <c r="F106" s="68"/>
      <c r="G106" s="68"/>
      <c r="H106" s="68"/>
      <c r="I106" s="68"/>
      <c r="J106" s="68"/>
      <c r="K106" s="68"/>
    </row>
    <row r="107" spans="1:11" x14ac:dyDescent="0.3">
      <c r="A107" s="68"/>
      <c r="B107" s="68"/>
      <c r="C107" s="68"/>
      <c r="D107" s="68"/>
      <c r="E107" s="68"/>
      <c r="F107" s="68"/>
      <c r="G107" s="68"/>
      <c r="H107" s="68"/>
      <c r="I107" s="68"/>
      <c r="J107" s="68"/>
      <c r="K107" s="68"/>
    </row>
    <row r="108" spans="1:11" x14ac:dyDescent="0.3">
      <c r="A108" s="68"/>
      <c r="B108" s="68"/>
      <c r="C108" s="68"/>
      <c r="D108" s="68"/>
      <c r="E108" s="68"/>
      <c r="F108" s="68"/>
      <c r="G108" s="68"/>
      <c r="H108" s="68"/>
      <c r="I108" s="68"/>
      <c r="J108" s="68"/>
      <c r="K108" s="68"/>
    </row>
    <row r="109" spans="1:11" hidden="1" x14ac:dyDescent="0.3">
      <c r="A109" s="68"/>
      <c r="B109" s="68"/>
      <c r="C109" s="68"/>
      <c r="D109" s="68"/>
      <c r="E109" s="68"/>
      <c r="F109" s="68"/>
      <c r="G109" s="68"/>
      <c r="H109" s="68"/>
      <c r="I109" s="68"/>
      <c r="J109" s="68"/>
      <c r="K109" s="68"/>
    </row>
    <row r="110" spans="1:11" hidden="1" x14ac:dyDescent="0.3">
      <c r="A110" s="68"/>
      <c r="B110" s="68"/>
      <c r="C110" s="68"/>
      <c r="D110" s="68"/>
      <c r="E110" s="68"/>
      <c r="F110" s="68"/>
      <c r="G110" s="68"/>
      <c r="H110" s="68"/>
      <c r="I110" s="68"/>
      <c r="J110" s="68"/>
      <c r="K110" s="68"/>
    </row>
    <row r="111" spans="1:11" hidden="1" x14ac:dyDescent="0.3">
      <c r="A111" s="68"/>
      <c r="B111" s="68"/>
      <c r="C111" s="68"/>
      <c r="D111" s="68"/>
      <c r="E111" s="68"/>
      <c r="F111" s="68"/>
      <c r="G111" s="68"/>
      <c r="H111" s="68"/>
      <c r="I111" s="68"/>
      <c r="J111" s="68"/>
      <c r="K111" s="68"/>
    </row>
    <row r="112" spans="1:11"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sheetData>
  <mergeCells count="42">
    <mergeCell ref="B83:B87"/>
    <mergeCell ref="B88:B92"/>
    <mergeCell ref="B93:B97"/>
    <mergeCell ref="B98:B102"/>
    <mergeCell ref="B75:B76"/>
    <mergeCell ref="B2:J2"/>
    <mergeCell ref="B79:B82"/>
    <mergeCell ref="B77:B78"/>
    <mergeCell ref="D37:D38"/>
    <mergeCell ref="C37:C38"/>
    <mergeCell ref="D32:D33"/>
    <mergeCell ref="D25:D26"/>
    <mergeCell ref="B5:D5"/>
    <mergeCell ref="B6:B8"/>
    <mergeCell ref="B9:B14"/>
    <mergeCell ref="B15:B18"/>
    <mergeCell ref="B19:B22"/>
    <mergeCell ref="B23:B24"/>
    <mergeCell ref="B25:B33"/>
    <mergeCell ref="C25:C26"/>
    <mergeCell ref="C32:C33"/>
    <mergeCell ref="B34:B36"/>
    <mergeCell ref="B37:B41"/>
    <mergeCell ref="C68:D68"/>
    <mergeCell ref="C69:D69"/>
    <mergeCell ref="B42:B44"/>
    <mergeCell ref="B45:B52"/>
    <mergeCell ref="B53:B54"/>
    <mergeCell ref="C53:C54"/>
    <mergeCell ref="D53:D54"/>
    <mergeCell ref="C46:C47"/>
    <mergeCell ref="D46:D47"/>
    <mergeCell ref="C59:D59"/>
    <mergeCell ref="B60:B61"/>
    <mergeCell ref="B66:B67"/>
    <mergeCell ref="C65:D65"/>
    <mergeCell ref="C66:D66"/>
    <mergeCell ref="C67:D67"/>
    <mergeCell ref="C60:D61"/>
    <mergeCell ref="C62:D62"/>
    <mergeCell ref="C63:D63"/>
    <mergeCell ref="C64:D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F277-DAEC-4A6B-9784-850750EC6F58}">
  <sheetPr>
    <tabColor rgb="FFE2EBEB"/>
  </sheetPr>
  <dimension ref="A1:BE93"/>
  <sheetViews>
    <sheetView zoomScaleNormal="100" workbookViewId="0"/>
  </sheetViews>
  <sheetFormatPr defaultColWidth="0" defaultRowHeight="0" customHeight="1" zeroHeight="1" x14ac:dyDescent="0.25"/>
  <cols>
    <col min="1" max="1" width="30.453125" style="63" customWidth="1"/>
    <col min="2" max="2" width="2.453125" style="63" customWidth="1"/>
    <col min="3" max="3" width="26.453125" style="63" bestFit="1" customWidth="1"/>
    <col min="4" max="4" width="19.453125" style="63" customWidth="1"/>
    <col min="5" max="5" width="39.453125" style="64" customWidth="1"/>
    <col min="6" max="6" width="65.26953125" style="65" customWidth="1"/>
    <col min="7" max="7" width="13.7265625" style="10" customWidth="1"/>
    <col min="8" max="8" width="12.26953125" style="10" customWidth="1"/>
    <col min="9" max="9" width="17.453125" style="10" hidden="1" customWidth="1"/>
    <col min="10" max="10" width="14.453125" style="10" hidden="1" customWidth="1"/>
    <col min="11" max="11" width="25" style="11" hidden="1" customWidth="1"/>
    <col min="12" max="17" width="12.453125" style="11" hidden="1" customWidth="1"/>
    <col min="18" max="18" width="12.453125" style="12" hidden="1" customWidth="1"/>
    <col min="19" max="22" width="12.453125" style="11" hidden="1" customWidth="1"/>
    <col min="23" max="51" width="12.453125" style="13" hidden="1" customWidth="1"/>
    <col min="52" max="52" width="22.453125" style="13" hidden="1" customWidth="1"/>
    <col min="53" max="53" width="17.453125" style="13" hidden="1" customWidth="1"/>
    <col min="54" max="54" width="10.453125" style="14" hidden="1" customWidth="1"/>
    <col min="55" max="55" width="9.453125" style="14" hidden="1" customWidth="1"/>
    <col min="56" max="57" width="82" style="15" hidden="1" customWidth="1"/>
    <col min="58" max="16384" width="9" style="15" hidden="1"/>
  </cols>
  <sheetData>
    <row r="1" spans="1:56" s="1" customFormat="1" ht="38.15" customHeight="1" x14ac:dyDescent="0.3">
      <c r="A1" s="299"/>
      <c r="B1" s="299"/>
      <c r="C1" s="295"/>
      <c r="D1" s="296"/>
      <c r="E1" s="296"/>
      <c r="F1" s="297"/>
      <c r="G1" s="298"/>
      <c r="H1" s="298"/>
      <c r="I1" s="2"/>
      <c r="J1" s="2"/>
      <c r="K1" s="2"/>
      <c r="L1" s="2"/>
      <c r="M1" s="2"/>
      <c r="N1" s="2"/>
      <c r="O1" s="2"/>
      <c r="P1" s="2"/>
      <c r="Q1" s="2"/>
      <c r="R1" s="3"/>
      <c r="S1" s="2"/>
      <c r="T1" s="2"/>
      <c r="U1" s="2"/>
      <c r="V1" s="2"/>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5"/>
      <c r="BC1" s="5"/>
    </row>
    <row r="2" spans="1:56" ht="2.25" customHeight="1" x14ac:dyDescent="0.25">
      <c r="K2" s="10"/>
      <c r="L2" s="10"/>
      <c r="M2" s="10"/>
      <c r="N2" s="10"/>
    </row>
    <row r="3" spans="1:56" ht="30" customHeight="1" x14ac:dyDescent="0.25">
      <c r="A3" s="45" t="s">
        <v>0</v>
      </c>
      <c r="C3" s="406" t="s">
        <v>24</v>
      </c>
      <c r="D3" s="406"/>
      <c r="E3" s="406"/>
      <c r="F3" s="406"/>
      <c r="G3" s="219"/>
      <c r="H3" s="219"/>
      <c r="I3" s="219"/>
      <c r="J3" s="219"/>
      <c r="K3" s="10"/>
      <c r="L3" s="10"/>
      <c r="M3" s="10"/>
      <c r="N3" s="10"/>
    </row>
    <row r="4" spans="1:56" s="14" customFormat="1" ht="12.5" x14ac:dyDescent="0.25">
      <c r="A4" s="47" t="s">
        <v>2</v>
      </c>
      <c r="B4" s="63"/>
      <c r="C4" s="219"/>
      <c r="D4" s="219"/>
      <c r="E4" s="219"/>
      <c r="F4" s="219"/>
      <c r="G4" s="219"/>
      <c r="H4" s="219"/>
      <c r="I4" s="219"/>
      <c r="J4" s="219"/>
      <c r="K4" s="10"/>
      <c r="L4" s="10"/>
      <c r="M4" s="10"/>
      <c r="N4" s="10"/>
      <c r="O4" s="11"/>
      <c r="P4" s="11"/>
      <c r="Q4" s="11"/>
      <c r="R4" s="12"/>
      <c r="S4" s="11"/>
      <c r="T4" s="11"/>
      <c r="U4" s="11"/>
      <c r="V4" s="16"/>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8"/>
      <c r="BD4" s="15"/>
    </row>
    <row r="5" spans="1:56" s="14" customFormat="1" ht="12.5" x14ac:dyDescent="0.25">
      <c r="A5" s="49" t="s">
        <v>4</v>
      </c>
      <c r="B5" s="63"/>
      <c r="C5" s="168" t="s">
        <v>25</v>
      </c>
      <c r="D5" s="38"/>
      <c r="E5" s="38"/>
      <c r="F5" s="38"/>
      <c r="G5" s="38"/>
      <c r="H5" s="38"/>
      <c r="I5" s="38"/>
      <c r="J5" s="38"/>
      <c r="K5" s="10"/>
      <c r="L5" s="10"/>
      <c r="M5" s="10"/>
      <c r="N5" s="10"/>
      <c r="O5" s="11"/>
      <c r="P5" s="11"/>
      <c r="Q5" s="11"/>
      <c r="R5" s="12"/>
      <c r="S5" s="11"/>
      <c r="T5" s="11"/>
      <c r="U5" s="11"/>
      <c r="V5" s="16"/>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8"/>
      <c r="BD5" s="15"/>
    </row>
    <row r="6" spans="1:56" s="14" customFormat="1" ht="12.75" customHeight="1" x14ac:dyDescent="0.25">
      <c r="A6" s="47" t="s">
        <v>5</v>
      </c>
      <c r="B6" s="63"/>
      <c r="D6" s="280"/>
      <c r="E6" s="280"/>
      <c r="F6" s="280"/>
      <c r="G6" s="280"/>
      <c r="H6" s="66"/>
      <c r="I6" s="66"/>
      <c r="J6" s="66"/>
      <c r="K6" s="10"/>
      <c r="L6" s="10"/>
      <c r="M6" s="10"/>
      <c r="N6" s="10"/>
      <c r="O6" s="11"/>
      <c r="P6" s="11"/>
      <c r="Q6" s="11"/>
      <c r="R6" s="12"/>
      <c r="S6" s="11"/>
      <c r="T6" s="11"/>
      <c r="U6" s="11"/>
      <c r="V6" s="16"/>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8"/>
      <c r="BD6" s="15"/>
    </row>
    <row r="7" spans="1:56" s="14" customFormat="1" ht="13" x14ac:dyDescent="0.25">
      <c r="A7" s="47" t="s">
        <v>7</v>
      </c>
      <c r="B7" s="63"/>
      <c r="C7" s="281"/>
      <c r="D7" s="280"/>
      <c r="E7" s="280"/>
      <c r="F7" s="280"/>
      <c r="G7" s="280"/>
      <c r="H7" s="66"/>
      <c r="I7" s="66"/>
      <c r="J7" s="66"/>
      <c r="K7" s="10"/>
      <c r="L7" s="10"/>
      <c r="M7" s="10"/>
      <c r="N7" s="10"/>
      <c r="O7" s="11"/>
      <c r="P7" s="11"/>
      <c r="Q7" s="11"/>
      <c r="R7" s="12"/>
      <c r="S7" s="11"/>
      <c r="T7" s="11"/>
      <c r="U7" s="11"/>
      <c r="V7" s="16"/>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8"/>
      <c r="BD7" s="15"/>
    </row>
    <row r="8" spans="1:56" s="14" customFormat="1" ht="13" x14ac:dyDescent="0.25">
      <c r="A8" s="47" t="s">
        <v>9</v>
      </c>
      <c r="B8" s="63"/>
      <c r="C8" s="280"/>
      <c r="D8" s="280"/>
      <c r="E8" s="280"/>
      <c r="F8" s="280"/>
      <c r="G8" s="280"/>
      <c r="H8" s="66"/>
      <c r="I8" s="66"/>
      <c r="J8" s="66"/>
      <c r="K8" s="10"/>
      <c r="L8" s="10"/>
      <c r="M8" s="10"/>
      <c r="N8" s="10"/>
      <c r="O8" s="11"/>
      <c r="P8" s="11"/>
      <c r="Q8" s="11"/>
      <c r="R8" s="12"/>
      <c r="S8" s="11"/>
      <c r="T8" s="11"/>
      <c r="U8" s="11"/>
      <c r="V8" s="16"/>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8"/>
      <c r="BD8" s="15"/>
    </row>
    <row r="9" spans="1:56" s="14" customFormat="1" ht="13" x14ac:dyDescent="0.25">
      <c r="A9" s="47" t="s">
        <v>10</v>
      </c>
      <c r="B9" s="63"/>
      <c r="C9" s="280"/>
      <c r="D9" s="280"/>
      <c r="E9" s="280"/>
      <c r="F9" s="280"/>
      <c r="G9" s="280"/>
      <c r="H9" s="66"/>
      <c r="I9" s="66"/>
      <c r="J9" s="66"/>
      <c r="K9" s="10"/>
      <c r="L9" s="10"/>
      <c r="M9" s="10"/>
      <c r="N9" s="10"/>
      <c r="O9" s="11"/>
      <c r="P9" s="11"/>
      <c r="Q9" s="11"/>
      <c r="R9" s="12"/>
      <c r="S9" s="11"/>
      <c r="T9" s="11"/>
      <c r="U9" s="11"/>
      <c r="V9" s="16"/>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8"/>
      <c r="BD9" s="15"/>
    </row>
    <row r="10" spans="1:56" s="14" customFormat="1" ht="13" x14ac:dyDescent="0.25">
      <c r="A10" s="47" t="s">
        <v>11</v>
      </c>
      <c r="B10" s="63"/>
      <c r="C10" s="280"/>
      <c r="D10" s="280"/>
      <c r="E10" s="280"/>
      <c r="F10" s="280"/>
      <c r="G10" s="280"/>
      <c r="H10" s="66"/>
      <c r="I10" s="66"/>
      <c r="J10" s="66"/>
      <c r="K10" s="10"/>
      <c r="L10" s="10"/>
      <c r="M10" s="10"/>
      <c r="N10" s="10"/>
      <c r="O10" s="11"/>
      <c r="P10" s="11"/>
      <c r="Q10" s="11"/>
      <c r="R10" s="12"/>
      <c r="S10" s="11"/>
      <c r="T10" s="11"/>
      <c r="U10" s="11"/>
      <c r="V10" s="16"/>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8"/>
      <c r="BD10" s="15"/>
    </row>
    <row r="11" spans="1:56" s="14" customFormat="1" ht="12.5" x14ac:dyDescent="0.25">
      <c r="A11" s="47" t="s">
        <v>12</v>
      </c>
      <c r="B11" s="63"/>
      <c r="C11" s="66"/>
      <c r="D11" s="66"/>
      <c r="E11" s="66"/>
      <c r="F11" s="66"/>
      <c r="G11" s="66"/>
      <c r="H11" s="66"/>
      <c r="I11" s="66"/>
      <c r="J11" s="66"/>
      <c r="K11" s="10"/>
      <c r="L11" s="10"/>
      <c r="M11" s="10"/>
      <c r="N11" s="10"/>
      <c r="O11" s="11"/>
      <c r="P11" s="11"/>
      <c r="Q11" s="11"/>
      <c r="R11" s="12"/>
      <c r="S11" s="11"/>
      <c r="T11" s="11"/>
      <c r="U11" s="11"/>
      <c r="V11" s="16"/>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8"/>
      <c r="BD11" s="15"/>
    </row>
    <row r="12" spans="1:56" s="14" customFormat="1" ht="12.5" x14ac:dyDescent="0.25">
      <c r="A12" s="47" t="s">
        <v>13</v>
      </c>
      <c r="B12" s="63"/>
      <c r="C12" s="66"/>
      <c r="D12" s="66"/>
      <c r="E12" s="66"/>
      <c r="F12" s="66"/>
      <c r="G12" s="66"/>
      <c r="H12" s="66"/>
      <c r="I12" s="66"/>
      <c r="J12" s="66"/>
      <c r="K12" s="10"/>
      <c r="L12" s="10"/>
      <c r="M12" s="10"/>
      <c r="N12" s="10"/>
      <c r="O12" s="11"/>
      <c r="P12" s="11"/>
      <c r="Q12" s="11"/>
      <c r="R12" s="12"/>
      <c r="S12" s="11"/>
      <c r="T12" s="11"/>
      <c r="U12" s="11"/>
      <c r="V12" s="16"/>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8"/>
      <c r="BD12" s="15"/>
    </row>
    <row r="13" spans="1:56" s="14" customFormat="1" ht="13" x14ac:dyDescent="0.25">
      <c r="A13" s="47" t="s">
        <v>14</v>
      </c>
      <c r="B13" s="63"/>
      <c r="C13" s="397"/>
      <c r="D13" s="397"/>
      <c r="E13" s="397"/>
      <c r="F13" s="397"/>
      <c r="G13" s="66"/>
      <c r="H13" s="66"/>
      <c r="I13" s="66"/>
      <c r="J13" s="66"/>
      <c r="K13" s="10"/>
      <c r="L13" s="10"/>
      <c r="M13" s="10"/>
      <c r="N13" s="10"/>
      <c r="O13" s="11"/>
      <c r="P13" s="11"/>
      <c r="Q13" s="11"/>
      <c r="R13" s="12"/>
      <c r="S13" s="11"/>
      <c r="T13" s="11"/>
      <c r="U13" s="11"/>
      <c r="V13" s="16"/>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8"/>
      <c r="BD13" s="15"/>
    </row>
    <row r="14" spans="1:56" s="14" customFormat="1" ht="12.5" x14ac:dyDescent="0.25">
      <c r="A14" s="47" t="s">
        <v>15</v>
      </c>
      <c r="B14" s="63"/>
      <c r="C14" s="98"/>
      <c r="D14" s="110"/>
      <c r="E14" s="409"/>
      <c r="F14" s="409"/>
      <c r="G14" s="66"/>
      <c r="H14" s="66"/>
      <c r="I14" s="66"/>
      <c r="J14" s="66"/>
      <c r="K14" s="10"/>
      <c r="L14" s="10"/>
      <c r="M14" s="10"/>
      <c r="N14" s="10"/>
      <c r="O14" s="11"/>
      <c r="P14" s="11"/>
      <c r="Q14" s="11"/>
      <c r="R14" s="12"/>
      <c r="S14" s="11"/>
      <c r="T14" s="11"/>
      <c r="U14" s="11"/>
      <c r="V14" s="16"/>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8"/>
      <c r="BD14" s="15"/>
    </row>
    <row r="15" spans="1:56" s="14" customFormat="1" ht="12.65" customHeight="1" x14ac:dyDescent="0.25">
      <c r="A15" s="47" t="s">
        <v>16</v>
      </c>
      <c r="B15" s="63"/>
      <c r="C15" s="399"/>
      <c r="D15" s="399"/>
      <c r="E15" s="407"/>
      <c r="F15" s="407"/>
      <c r="G15" s="66"/>
      <c r="H15" s="66"/>
      <c r="I15" s="66"/>
      <c r="J15" s="66"/>
      <c r="K15" s="10"/>
      <c r="L15" s="10"/>
      <c r="M15" s="10"/>
      <c r="N15" s="10"/>
      <c r="O15" s="11"/>
      <c r="P15" s="11"/>
      <c r="Q15" s="11"/>
      <c r="R15" s="12"/>
      <c r="S15" s="11"/>
      <c r="T15" s="11"/>
      <c r="U15" s="11"/>
      <c r="V15" s="16"/>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8"/>
      <c r="BD15" s="15"/>
    </row>
    <row r="16" spans="1:56" s="14" customFormat="1" ht="15" customHeight="1" x14ac:dyDescent="0.25">
      <c r="A16" s="47" t="s">
        <v>17</v>
      </c>
      <c r="B16" s="63"/>
      <c r="C16" s="399"/>
      <c r="D16" s="399"/>
      <c r="E16" s="408"/>
      <c r="F16" s="408"/>
      <c r="G16" s="66"/>
      <c r="H16" s="66"/>
      <c r="I16" s="66"/>
      <c r="J16" s="66"/>
      <c r="K16" s="10"/>
      <c r="L16" s="10"/>
      <c r="M16" s="10"/>
      <c r="N16" s="10"/>
      <c r="O16" s="11"/>
      <c r="P16" s="11"/>
      <c r="Q16" s="11"/>
      <c r="R16" s="12"/>
      <c r="S16" s="11"/>
      <c r="T16" s="11"/>
      <c r="U16" s="11"/>
      <c r="V16" s="16"/>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8"/>
      <c r="BD16" s="15"/>
    </row>
    <row r="17" spans="1:56" s="14" customFormat="1" ht="15" customHeight="1" x14ac:dyDescent="0.25">
      <c r="A17" s="47" t="s">
        <v>18</v>
      </c>
      <c r="B17" s="63"/>
      <c r="C17" s="399"/>
      <c r="D17" s="399"/>
      <c r="E17" s="408"/>
      <c r="F17" s="408"/>
      <c r="G17" s="66"/>
      <c r="H17" s="66"/>
      <c r="I17" s="66"/>
      <c r="J17" s="66"/>
      <c r="K17" s="10"/>
      <c r="L17" s="10"/>
      <c r="M17" s="10"/>
      <c r="N17" s="10"/>
      <c r="O17" s="11"/>
      <c r="P17" s="11"/>
      <c r="Q17" s="11"/>
      <c r="R17" s="12"/>
      <c r="S17" s="11"/>
      <c r="T17" s="11"/>
      <c r="U17" s="11"/>
      <c r="V17" s="16"/>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8"/>
      <c r="BD17" s="15"/>
    </row>
    <row r="18" spans="1:56" s="14" customFormat="1" ht="15" customHeight="1" x14ac:dyDescent="0.25">
      <c r="A18" s="47" t="s">
        <v>19</v>
      </c>
      <c r="B18" s="63"/>
      <c r="C18" s="399"/>
      <c r="D18" s="399"/>
      <c r="E18" s="404"/>
      <c r="F18" s="404"/>
      <c r="G18" s="66"/>
      <c r="H18" s="66"/>
      <c r="I18" s="66"/>
      <c r="J18" s="66"/>
      <c r="K18" s="10"/>
      <c r="L18" s="10"/>
      <c r="M18" s="10"/>
      <c r="N18" s="10"/>
      <c r="O18" s="11"/>
      <c r="P18" s="11"/>
      <c r="Q18" s="11"/>
      <c r="R18" s="12"/>
      <c r="S18" s="11"/>
      <c r="T18" s="11"/>
      <c r="U18" s="11"/>
      <c r="V18" s="16"/>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8"/>
      <c r="BD18" s="15"/>
    </row>
    <row r="19" spans="1:56" s="14" customFormat="1" ht="12.65" customHeight="1" x14ac:dyDescent="0.25">
      <c r="A19" s="47" t="s">
        <v>20</v>
      </c>
      <c r="B19" s="63"/>
      <c r="C19" s="399"/>
      <c r="D19" s="400"/>
      <c r="E19" s="407"/>
      <c r="F19" s="407"/>
      <c r="G19" s="66"/>
      <c r="H19" s="66"/>
      <c r="I19" s="66"/>
      <c r="J19" s="66"/>
      <c r="K19" s="10"/>
      <c r="L19" s="10"/>
      <c r="M19" s="10"/>
      <c r="N19" s="10"/>
      <c r="O19" s="11"/>
      <c r="P19" s="11"/>
      <c r="Q19" s="11"/>
      <c r="R19" s="12"/>
      <c r="S19" s="11"/>
      <c r="T19" s="11"/>
      <c r="U19" s="11"/>
      <c r="V19" s="16"/>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c r="BD19" s="15"/>
    </row>
    <row r="20" spans="1:56" s="14" customFormat="1" ht="12.65" customHeight="1" x14ac:dyDescent="0.25">
      <c r="A20" s="47" t="s">
        <v>21</v>
      </c>
      <c r="B20" s="63"/>
      <c r="C20" s="399"/>
      <c r="D20" s="400"/>
      <c r="E20" s="166"/>
      <c r="F20" s="166"/>
      <c r="G20" s="66"/>
      <c r="H20" s="66"/>
      <c r="I20" s="66"/>
      <c r="J20" s="66"/>
      <c r="K20" s="10"/>
      <c r="L20" s="10"/>
      <c r="M20" s="10"/>
      <c r="N20" s="10"/>
      <c r="O20" s="11"/>
      <c r="P20" s="11"/>
      <c r="Q20" s="11"/>
      <c r="R20" s="12"/>
      <c r="S20" s="11"/>
      <c r="T20" s="11"/>
      <c r="U20" s="11"/>
      <c r="V20" s="16"/>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8"/>
      <c r="BD20" s="15"/>
    </row>
    <row r="21" spans="1:56" s="14" customFormat="1" ht="12.65" customHeight="1" x14ac:dyDescent="0.25">
      <c r="A21" s="47" t="s">
        <v>22</v>
      </c>
      <c r="B21" s="63"/>
      <c r="C21" s="399"/>
      <c r="D21" s="400"/>
      <c r="E21" s="166"/>
      <c r="F21" s="166"/>
      <c r="G21" s="66"/>
      <c r="H21" s="66"/>
      <c r="I21" s="66"/>
      <c r="J21" s="66"/>
      <c r="K21" s="10"/>
      <c r="L21" s="10"/>
      <c r="M21" s="10"/>
      <c r="N21" s="10"/>
      <c r="O21" s="11"/>
      <c r="P21" s="11"/>
      <c r="Q21" s="11"/>
      <c r="R21" s="12"/>
      <c r="S21" s="11"/>
      <c r="T21" s="11"/>
      <c r="U21" s="11"/>
      <c r="V21" s="16"/>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8"/>
      <c r="BD21" s="15"/>
    </row>
    <row r="22" spans="1:56" s="14" customFormat="1" ht="12.65" customHeight="1" x14ac:dyDescent="0.25">
      <c r="A22" s="47" t="s">
        <v>23</v>
      </c>
      <c r="B22" s="63"/>
      <c r="C22" s="399"/>
      <c r="D22" s="400"/>
      <c r="E22" s="166"/>
      <c r="F22" s="166"/>
      <c r="G22" s="66"/>
      <c r="H22" s="66"/>
      <c r="I22" s="66"/>
      <c r="J22" s="66"/>
      <c r="K22" s="10"/>
      <c r="L22" s="10"/>
      <c r="M22" s="10"/>
      <c r="N22" s="10"/>
      <c r="O22" s="11"/>
      <c r="P22" s="11"/>
      <c r="Q22" s="11"/>
      <c r="R22" s="12"/>
      <c r="S22" s="11"/>
      <c r="T22" s="11"/>
      <c r="U22" s="11"/>
      <c r="V22" s="16"/>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8"/>
      <c r="BD22" s="15"/>
    </row>
    <row r="23" spans="1:56" s="14" customFormat="1" ht="12.65" customHeight="1" x14ac:dyDescent="0.25">
      <c r="A23" s="92"/>
      <c r="B23" s="63"/>
      <c r="C23" s="399"/>
      <c r="D23" s="400"/>
      <c r="E23" s="166"/>
      <c r="F23" s="166"/>
      <c r="G23" s="66"/>
      <c r="H23" s="66"/>
      <c r="I23" s="66"/>
      <c r="J23" s="66"/>
      <c r="K23" s="10"/>
      <c r="L23" s="10"/>
      <c r="M23" s="10"/>
      <c r="N23" s="10"/>
      <c r="O23" s="11"/>
      <c r="P23" s="11"/>
      <c r="Q23" s="11"/>
      <c r="R23" s="12"/>
      <c r="S23" s="11"/>
      <c r="T23" s="11"/>
      <c r="U23" s="11"/>
      <c r="V23" s="16"/>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8"/>
      <c r="BD23" s="15"/>
    </row>
    <row r="24" spans="1:56" s="14" customFormat="1" ht="12.5" x14ac:dyDescent="0.25">
      <c r="A24" s="92"/>
      <c r="B24" s="63"/>
      <c r="C24" s="399"/>
      <c r="D24" s="400"/>
      <c r="E24" s="167"/>
      <c r="F24" s="166"/>
      <c r="G24" s="66"/>
      <c r="H24" s="66"/>
      <c r="I24" s="66"/>
      <c r="J24" s="66"/>
      <c r="K24" s="10"/>
      <c r="L24" s="10"/>
      <c r="M24" s="10"/>
      <c r="N24" s="10"/>
      <c r="O24" s="11"/>
      <c r="P24" s="11"/>
      <c r="Q24" s="11"/>
      <c r="R24" s="12"/>
      <c r="S24" s="11"/>
      <c r="T24" s="11"/>
      <c r="U24" s="11"/>
      <c r="V24" s="16"/>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8"/>
      <c r="BD24" s="15"/>
    </row>
    <row r="25" spans="1:56" s="14" customFormat="1" ht="41.5" customHeight="1" x14ac:dyDescent="0.25">
      <c r="A25" s="92"/>
      <c r="B25" s="63"/>
      <c r="C25" s="21"/>
      <c r="D25" s="21"/>
      <c r="E25" s="405"/>
      <c r="F25" s="405"/>
      <c r="G25" s="66"/>
      <c r="H25" s="66"/>
      <c r="I25" s="66"/>
      <c r="J25" s="66"/>
      <c r="K25" s="10"/>
      <c r="L25" s="10"/>
      <c r="M25" s="10"/>
      <c r="N25" s="10"/>
      <c r="O25" s="11"/>
      <c r="P25" s="11"/>
      <c r="Q25" s="11"/>
      <c r="R25" s="12"/>
      <c r="S25" s="11"/>
      <c r="T25" s="11"/>
      <c r="U25" s="11"/>
      <c r="V25" s="16"/>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8"/>
      <c r="BD25" s="15"/>
    </row>
    <row r="26" spans="1:56" s="14" customFormat="1" ht="14.5" customHeight="1" x14ac:dyDescent="0.3">
      <c r="A26" s="216"/>
      <c r="B26" s="63"/>
      <c r="C26" s="66"/>
      <c r="D26" s="66"/>
      <c r="E26" s="405"/>
      <c r="F26" s="405"/>
      <c r="G26" s="66"/>
      <c r="H26" s="66"/>
      <c r="I26" s="66"/>
      <c r="J26" s="66"/>
      <c r="K26" s="10"/>
      <c r="L26" s="10"/>
      <c r="M26" s="10"/>
      <c r="N26" s="10"/>
      <c r="O26" s="11"/>
      <c r="P26" s="11"/>
      <c r="Q26" s="11"/>
      <c r="R26" s="12"/>
      <c r="S26" s="11"/>
      <c r="T26" s="11"/>
      <c r="U26" s="11"/>
      <c r="V26" s="16"/>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8"/>
      <c r="BD26" s="15"/>
    </row>
    <row r="27" spans="1:56" s="14" customFormat="1" ht="14.5" customHeight="1" x14ac:dyDescent="0.3">
      <c r="A27" s="216"/>
      <c r="B27" s="63"/>
      <c r="C27" s="66"/>
      <c r="D27" s="66"/>
      <c r="E27" s="405"/>
      <c r="F27" s="405"/>
      <c r="G27" s="66"/>
      <c r="H27" s="66"/>
      <c r="I27" s="66"/>
      <c r="J27" s="66"/>
      <c r="K27" s="10"/>
      <c r="L27" s="10"/>
      <c r="M27" s="10"/>
      <c r="N27" s="10"/>
      <c r="O27" s="11"/>
      <c r="P27" s="11"/>
      <c r="Q27" s="11"/>
      <c r="R27" s="12"/>
      <c r="S27" s="11"/>
      <c r="T27" s="11"/>
      <c r="U27" s="11"/>
      <c r="V27" s="16"/>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8"/>
      <c r="BD27" s="15"/>
    </row>
    <row r="28" spans="1:56" s="14" customFormat="1" ht="14.5" customHeight="1" x14ac:dyDescent="0.3">
      <c r="A28" s="216"/>
      <c r="B28" s="63"/>
      <c r="C28" s="397"/>
      <c r="D28" s="397"/>
      <c r="E28" s="397"/>
      <c r="F28" s="397"/>
      <c r="G28" s="66"/>
      <c r="H28" s="66"/>
      <c r="I28" s="66"/>
      <c r="J28" s="66"/>
      <c r="K28" s="10"/>
      <c r="L28" s="10"/>
      <c r="M28" s="10"/>
      <c r="N28" s="10"/>
      <c r="O28" s="11"/>
      <c r="P28" s="11"/>
      <c r="Q28" s="11"/>
      <c r="R28" s="12"/>
      <c r="S28" s="11"/>
      <c r="T28" s="11"/>
      <c r="U28" s="11"/>
      <c r="V28" s="16"/>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8"/>
      <c r="BD28" s="15"/>
    </row>
    <row r="29" spans="1:56" s="14" customFormat="1" ht="24" customHeight="1" x14ac:dyDescent="0.3">
      <c r="A29" s="216"/>
      <c r="B29" s="63"/>
      <c r="C29" s="396"/>
      <c r="D29" s="402"/>
      <c r="E29" s="402"/>
      <c r="F29" s="402"/>
      <c r="G29" s="66"/>
      <c r="H29" s="66"/>
      <c r="I29" s="66"/>
      <c r="J29" s="66"/>
      <c r="K29" s="23"/>
      <c r="L29" s="10"/>
      <c r="M29" s="22"/>
      <c r="N29" s="10"/>
      <c r="O29" s="11"/>
      <c r="P29" s="11"/>
      <c r="Q29" s="11"/>
      <c r="R29" s="12"/>
      <c r="S29" s="11"/>
      <c r="T29" s="11"/>
      <c r="U29" s="11"/>
      <c r="V29" s="16"/>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8"/>
      <c r="BD29" s="15"/>
    </row>
    <row r="30" spans="1:56" s="34" customFormat="1" ht="14.5" customHeight="1" x14ac:dyDescent="0.3">
      <c r="A30" s="216"/>
      <c r="B30" s="63"/>
      <c r="C30" s="396"/>
      <c r="D30" s="402"/>
      <c r="E30" s="402"/>
      <c r="F30" s="402"/>
      <c r="G30" s="23"/>
      <c r="H30" s="23"/>
      <c r="I30" s="23"/>
      <c r="J30" s="23"/>
      <c r="K30" s="29"/>
      <c r="L30" s="30"/>
      <c r="M30" s="28"/>
      <c r="N30" s="31"/>
      <c r="O30" s="28"/>
      <c r="P30" s="31"/>
      <c r="Q30" s="31"/>
      <c r="R30" s="30"/>
      <c r="S30" s="31"/>
      <c r="T30" s="31"/>
      <c r="U30" s="31"/>
      <c r="V30" s="28"/>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3"/>
      <c r="BD30" s="27"/>
    </row>
    <row r="31" spans="1:56" s="34" customFormat="1" ht="14.5" customHeight="1" x14ac:dyDescent="0.3">
      <c r="A31" s="216"/>
      <c r="B31" s="63"/>
      <c r="C31" s="396"/>
      <c r="D31" s="402"/>
      <c r="E31" s="402"/>
      <c r="F31" s="402"/>
      <c r="G31" s="23"/>
      <c r="H31" s="23"/>
      <c r="I31" s="23"/>
      <c r="J31" s="23"/>
      <c r="K31" s="29"/>
      <c r="L31" s="30"/>
      <c r="M31" s="28"/>
      <c r="N31" s="31"/>
      <c r="O31" s="28"/>
      <c r="P31" s="31"/>
      <c r="Q31" s="31"/>
      <c r="R31" s="30"/>
      <c r="S31" s="31"/>
      <c r="T31" s="31"/>
      <c r="U31" s="31"/>
      <c r="V31" s="28"/>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3"/>
      <c r="BD31" s="27"/>
    </row>
    <row r="32" spans="1:56" s="34" customFormat="1" ht="14.5" customHeight="1" x14ac:dyDescent="0.3">
      <c r="A32" s="216"/>
      <c r="B32" s="63"/>
      <c r="C32" s="401"/>
      <c r="D32" s="403"/>
      <c r="E32" s="403"/>
      <c r="F32" s="403"/>
      <c r="G32" s="101"/>
      <c r="H32" s="23"/>
      <c r="I32" s="23"/>
      <c r="J32" s="23"/>
      <c r="K32" s="29"/>
      <c r="L32" s="30"/>
      <c r="M32" s="28"/>
      <c r="N32" s="31"/>
      <c r="O32" s="28"/>
      <c r="P32" s="31"/>
      <c r="Q32" s="31"/>
      <c r="R32" s="30"/>
      <c r="S32" s="31"/>
      <c r="T32" s="31"/>
      <c r="U32" s="31"/>
      <c r="V32" s="28"/>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3"/>
      <c r="BD32" s="27"/>
    </row>
    <row r="33" spans="1:56" s="34" customFormat="1" ht="14.5" customHeight="1" x14ac:dyDescent="0.3">
      <c r="A33" s="216"/>
      <c r="B33" s="63"/>
      <c r="C33" s="395"/>
      <c r="D33" s="393"/>
      <c r="E33" s="393"/>
      <c r="F33" s="393"/>
      <c r="G33" s="23"/>
      <c r="H33" s="23"/>
      <c r="I33" s="23"/>
      <c r="J33" s="23"/>
      <c r="K33" s="29"/>
      <c r="L33" s="30"/>
      <c r="M33" s="28"/>
      <c r="N33" s="31"/>
      <c r="O33" s="28"/>
      <c r="P33" s="31"/>
      <c r="Q33" s="31"/>
      <c r="R33" s="30"/>
      <c r="S33" s="31"/>
      <c r="T33" s="31"/>
      <c r="U33" s="31"/>
      <c r="V33" s="28"/>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3"/>
      <c r="BD33" s="27"/>
    </row>
    <row r="34" spans="1:56" s="34" customFormat="1" ht="14.5" customHeight="1" x14ac:dyDescent="0.3">
      <c r="A34" s="216"/>
      <c r="B34" s="63"/>
      <c r="C34" s="396"/>
      <c r="D34" s="394"/>
      <c r="E34" s="394"/>
      <c r="F34" s="394"/>
      <c r="G34" s="23"/>
      <c r="H34" s="23"/>
      <c r="I34" s="23"/>
      <c r="J34" s="23"/>
      <c r="K34" s="29"/>
      <c r="L34" s="30"/>
      <c r="M34" s="28"/>
      <c r="N34" s="31"/>
      <c r="O34" s="28"/>
      <c r="P34" s="31"/>
      <c r="Q34" s="31"/>
      <c r="R34" s="30"/>
      <c r="S34" s="31"/>
      <c r="T34" s="31"/>
      <c r="U34" s="31"/>
      <c r="V34" s="28"/>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3"/>
      <c r="BD34" s="27"/>
    </row>
    <row r="35" spans="1:56" s="34" customFormat="1" ht="14.5" customHeight="1" x14ac:dyDescent="0.3">
      <c r="A35" s="216"/>
      <c r="B35" s="63"/>
      <c r="C35" s="66"/>
      <c r="D35" s="66"/>
      <c r="E35" s="66"/>
      <c r="F35" s="66"/>
      <c r="G35" s="23"/>
      <c r="H35" s="23"/>
      <c r="I35" s="23"/>
      <c r="J35" s="23"/>
      <c r="K35" s="29"/>
      <c r="L35" s="30"/>
      <c r="M35" s="28"/>
      <c r="N35" s="31"/>
      <c r="O35" s="28"/>
      <c r="P35" s="31"/>
      <c r="Q35" s="31"/>
      <c r="R35" s="30"/>
      <c r="S35" s="31"/>
      <c r="T35" s="31"/>
      <c r="U35" s="31"/>
      <c r="V35" s="28"/>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3"/>
      <c r="BD35" s="27"/>
    </row>
    <row r="36" spans="1:56" s="34" customFormat="1" ht="14.5" customHeight="1" x14ac:dyDescent="0.3">
      <c r="A36" s="216"/>
      <c r="B36" s="63"/>
      <c r="C36" s="66"/>
      <c r="D36" s="66"/>
      <c r="E36" s="66"/>
      <c r="F36" s="66"/>
      <c r="G36" s="23"/>
      <c r="H36" s="23"/>
      <c r="I36" s="23"/>
      <c r="J36" s="23"/>
      <c r="K36" s="29"/>
      <c r="L36" s="30"/>
      <c r="M36" s="28"/>
      <c r="N36" s="31"/>
      <c r="O36" s="28"/>
      <c r="P36" s="31"/>
      <c r="Q36" s="31"/>
      <c r="R36" s="30"/>
      <c r="S36" s="31"/>
      <c r="T36" s="31"/>
      <c r="U36" s="31"/>
      <c r="V36" s="28"/>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3"/>
      <c r="BD36" s="27"/>
    </row>
    <row r="37" spans="1:56" s="34" customFormat="1" ht="14.5" customHeight="1" x14ac:dyDescent="0.3">
      <c r="A37" s="216"/>
      <c r="B37" s="63"/>
      <c r="C37" s="66"/>
      <c r="D37" s="66"/>
      <c r="E37" s="66"/>
      <c r="F37" s="66"/>
      <c r="G37" s="23"/>
      <c r="H37" s="23"/>
      <c r="I37" s="23"/>
      <c r="J37" s="23"/>
      <c r="K37" s="29"/>
      <c r="L37" s="30"/>
      <c r="M37" s="28"/>
      <c r="N37" s="31"/>
      <c r="O37" s="28"/>
      <c r="P37" s="31"/>
      <c r="Q37" s="31"/>
      <c r="R37" s="30"/>
      <c r="S37" s="31"/>
      <c r="T37" s="31"/>
      <c r="U37" s="31"/>
      <c r="V37" s="28"/>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3"/>
      <c r="BD37" s="27"/>
    </row>
    <row r="38" spans="1:56" s="34" customFormat="1" ht="14.5" customHeight="1" x14ac:dyDescent="0.3">
      <c r="A38" s="216"/>
      <c r="B38" s="63"/>
      <c r="C38" s="397"/>
      <c r="D38" s="397"/>
      <c r="E38" s="397"/>
      <c r="F38" s="397"/>
      <c r="G38" s="22"/>
      <c r="H38" s="22"/>
      <c r="I38" s="10"/>
      <c r="J38" s="10"/>
      <c r="K38" s="31"/>
      <c r="L38" s="31"/>
      <c r="M38" s="31"/>
      <c r="N38" s="31"/>
      <c r="O38" s="31"/>
      <c r="P38" s="31"/>
      <c r="Q38" s="31"/>
      <c r="R38" s="30"/>
      <c r="S38" s="31"/>
      <c r="T38" s="31"/>
      <c r="U38" s="31"/>
      <c r="V38" s="28"/>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3"/>
      <c r="BD38" s="27"/>
    </row>
    <row r="39" spans="1:56" s="34" customFormat="1" ht="14.5" hidden="1" customHeight="1" x14ac:dyDescent="0.3">
      <c r="A39" s="216"/>
      <c r="B39" s="63"/>
      <c r="C39" s="398"/>
      <c r="D39" s="398"/>
      <c r="E39" s="398"/>
      <c r="F39" s="398"/>
      <c r="G39" s="22"/>
      <c r="H39" s="22"/>
      <c r="I39" s="22"/>
      <c r="J39" s="22"/>
      <c r="K39" s="28"/>
      <c r="L39" s="28"/>
      <c r="M39" s="28"/>
      <c r="N39" s="28"/>
      <c r="O39" s="28"/>
      <c r="P39" s="28"/>
      <c r="Q39" s="28"/>
      <c r="R39" s="30"/>
      <c r="S39" s="28"/>
      <c r="T39" s="31"/>
      <c r="U39" s="28"/>
      <c r="V39" s="28"/>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3"/>
      <c r="BD39" s="27"/>
    </row>
    <row r="40" spans="1:56" s="34" customFormat="1" ht="21.65" hidden="1" customHeight="1" x14ac:dyDescent="0.3">
      <c r="A40" s="216"/>
      <c r="B40" s="63"/>
      <c r="C40" s="398"/>
      <c r="D40" s="398"/>
      <c r="E40" s="398"/>
      <c r="F40" s="398"/>
      <c r="G40" s="22"/>
      <c r="H40" s="22"/>
      <c r="I40" s="22"/>
      <c r="J40" s="22"/>
      <c r="K40" s="28"/>
      <c r="L40" s="28"/>
      <c r="M40" s="28"/>
      <c r="N40" s="28"/>
      <c r="O40" s="28"/>
      <c r="P40" s="28"/>
      <c r="Q40" s="28"/>
      <c r="R40" s="30"/>
      <c r="S40" s="28"/>
      <c r="T40" s="31"/>
      <c r="U40" s="28"/>
      <c r="V40" s="28"/>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3"/>
      <c r="BD40" s="27"/>
    </row>
    <row r="41" spans="1:56" s="34" customFormat="1" ht="14.5" hidden="1" customHeight="1" x14ac:dyDescent="0.3">
      <c r="A41" s="216"/>
      <c r="B41" s="63"/>
      <c r="C41" s="398"/>
      <c r="D41" s="398"/>
      <c r="E41" s="398"/>
      <c r="F41" s="398"/>
      <c r="G41" s="22"/>
      <c r="H41" s="22"/>
      <c r="I41" s="22"/>
      <c r="J41" s="22"/>
      <c r="K41" s="28"/>
      <c r="L41" s="28"/>
      <c r="M41" s="28"/>
      <c r="N41" s="28"/>
      <c r="O41" s="28"/>
      <c r="P41" s="28"/>
      <c r="Q41" s="28"/>
      <c r="R41" s="30"/>
      <c r="S41" s="28"/>
      <c r="T41" s="31"/>
      <c r="U41" s="28"/>
      <c r="V41" s="28"/>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3"/>
      <c r="BD41" s="27"/>
    </row>
    <row r="42" spans="1:56" s="34" customFormat="1" ht="14.5" hidden="1" customHeight="1" x14ac:dyDescent="0.3">
      <c r="A42" s="216"/>
      <c r="B42" s="63"/>
      <c r="C42" s="398"/>
      <c r="D42" s="398"/>
      <c r="E42" s="398"/>
      <c r="F42" s="398"/>
      <c r="G42" s="22"/>
      <c r="H42" s="22"/>
      <c r="I42" s="22"/>
      <c r="J42" s="22"/>
      <c r="K42" s="28"/>
      <c r="L42" s="28"/>
      <c r="M42" s="28"/>
      <c r="N42" s="28"/>
      <c r="O42" s="28"/>
      <c r="P42" s="28"/>
      <c r="Q42" s="28"/>
      <c r="R42" s="30"/>
      <c r="S42" s="28"/>
      <c r="T42" s="31"/>
      <c r="U42" s="28"/>
      <c r="V42" s="28"/>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3"/>
      <c r="BD42" s="27"/>
    </row>
    <row r="43" spans="1:56" s="34" customFormat="1" ht="14.5" hidden="1" customHeight="1" x14ac:dyDescent="0.3">
      <c r="A43" s="216"/>
      <c r="B43" s="63"/>
      <c r="C43" s="398"/>
      <c r="D43" s="398"/>
      <c r="E43" s="398"/>
      <c r="F43" s="398"/>
      <c r="G43" s="22"/>
      <c r="H43" s="22"/>
      <c r="I43" s="22"/>
      <c r="J43" s="22"/>
      <c r="K43" s="28"/>
      <c r="L43" s="28"/>
      <c r="M43" s="28"/>
      <c r="N43" s="28"/>
      <c r="O43" s="28"/>
      <c r="P43" s="28"/>
      <c r="Q43" s="28"/>
      <c r="R43" s="30"/>
      <c r="S43" s="28"/>
      <c r="T43" s="31"/>
      <c r="U43" s="28"/>
      <c r="V43" s="28"/>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3"/>
      <c r="BD43" s="27"/>
    </row>
    <row r="44" spans="1:56" s="34" customFormat="1" ht="14.5" hidden="1" customHeight="1" x14ac:dyDescent="0.3">
      <c r="A44" s="216"/>
      <c r="B44" s="63"/>
      <c r="C44" s="398"/>
      <c r="D44" s="398"/>
      <c r="E44" s="398"/>
      <c r="F44" s="398"/>
      <c r="G44" s="22"/>
      <c r="H44" s="22"/>
      <c r="I44" s="22"/>
      <c r="J44" s="22"/>
      <c r="K44" s="28"/>
      <c r="L44" s="28"/>
      <c r="M44" s="28"/>
      <c r="N44" s="28"/>
      <c r="O44" s="28"/>
      <c r="P44" s="28"/>
      <c r="Q44" s="28"/>
      <c r="R44" s="30"/>
      <c r="S44" s="28"/>
      <c r="T44" s="31"/>
      <c r="U44" s="28"/>
      <c r="V44" s="28"/>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3"/>
      <c r="BD44" s="27"/>
    </row>
    <row r="45" spans="1:56" s="34" customFormat="1" ht="14.5" hidden="1" customHeight="1" x14ac:dyDescent="0.3">
      <c r="A45" s="216"/>
      <c r="B45" s="63"/>
      <c r="C45" s="398"/>
      <c r="D45" s="398"/>
      <c r="E45" s="398"/>
      <c r="F45" s="398"/>
      <c r="G45" s="22"/>
      <c r="H45" s="22"/>
      <c r="I45" s="22"/>
      <c r="J45" s="22"/>
      <c r="K45" s="28"/>
      <c r="L45" s="28"/>
      <c r="M45" s="28"/>
      <c r="N45" s="28"/>
      <c r="O45" s="28"/>
      <c r="P45" s="28"/>
      <c r="Q45" s="28"/>
      <c r="R45" s="30"/>
      <c r="S45" s="28"/>
      <c r="T45" s="31"/>
      <c r="U45" s="28"/>
      <c r="V45" s="28"/>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3"/>
      <c r="BD45" s="27"/>
    </row>
    <row r="46" spans="1:56" s="34" customFormat="1" ht="14.5" hidden="1" customHeight="1" x14ac:dyDescent="0.3">
      <c r="A46" s="216"/>
      <c r="B46" s="63"/>
      <c r="C46" s="398"/>
      <c r="D46" s="398"/>
      <c r="E46" s="398"/>
      <c r="F46" s="398"/>
      <c r="G46" s="22"/>
      <c r="H46" s="22"/>
      <c r="I46" s="22"/>
      <c r="J46" s="22"/>
      <c r="K46" s="28"/>
      <c r="L46" s="28"/>
      <c r="M46" s="28"/>
      <c r="N46" s="28"/>
      <c r="O46" s="28"/>
      <c r="P46" s="28"/>
      <c r="Q46" s="28"/>
      <c r="R46" s="30"/>
      <c r="S46" s="28"/>
      <c r="T46" s="31"/>
      <c r="U46" s="28"/>
      <c r="V46" s="28"/>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3"/>
      <c r="BD46" s="27"/>
    </row>
    <row r="47" spans="1:56" s="34" customFormat="1" ht="14.5" hidden="1" customHeight="1" x14ac:dyDescent="0.3">
      <c r="A47" s="216"/>
      <c r="B47" s="63"/>
      <c r="C47" s="398"/>
      <c r="D47" s="398"/>
      <c r="E47" s="398"/>
      <c r="F47" s="398"/>
      <c r="G47" s="22"/>
      <c r="H47" s="22"/>
      <c r="I47" s="22"/>
      <c r="J47" s="22"/>
      <c r="K47" s="28"/>
      <c r="L47" s="28"/>
      <c r="M47" s="28"/>
      <c r="N47" s="28"/>
      <c r="O47" s="28"/>
      <c r="P47" s="28"/>
      <c r="Q47" s="28"/>
      <c r="R47" s="30"/>
      <c r="S47" s="28"/>
      <c r="T47" s="31"/>
      <c r="U47" s="28"/>
      <c r="V47" s="28"/>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3"/>
      <c r="BD47" s="27"/>
    </row>
    <row r="48" spans="1:56" s="34" customFormat="1" ht="14.5" hidden="1" customHeight="1" x14ac:dyDescent="0.3">
      <c r="A48" s="216"/>
      <c r="B48" s="63"/>
      <c r="C48" s="398"/>
      <c r="D48" s="398"/>
      <c r="E48" s="398"/>
      <c r="F48" s="398"/>
      <c r="G48" s="22"/>
      <c r="H48" s="22"/>
      <c r="I48" s="22"/>
      <c r="J48" s="22"/>
      <c r="K48" s="28"/>
      <c r="L48" s="28"/>
      <c r="M48" s="28"/>
      <c r="N48" s="28"/>
      <c r="O48" s="28"/>
      <c r="P48" s="28"/>
      <c r="Q48" s="28"/>
      <c r="R48" s="30"/>
      <c r="S48" s="28"/>
      <c r="T48" s="31"/>
      <c r="U48" s="28"/>
      <c r="V48" s="28"/>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3"/>
      <c r="BD48" s="27"/>
    </row>
    <row r="49" spans="1:56" s="34" customFormat="1" ht="14.5" hidden="1" customHeight="1" x14ac:dyDescent="0.3">
      <c r="A49" s="216"/>
      <c r="B49" s="63"/>
      <c r="C49" s="398"/>
      <c r="D49" s="398"/>
      <c r="E49" s="398"/>
      <c r="F49" s="398"/>
      <c r="G49" s="22"/>
      <c r="H49" s="22"/>
      <c r="I49" s="22"/>
      <c r="J49" s="22"/>
      <c r="K49" s="28"/>
      <c r="L49" s="28"/>
      <c r="M49" s="28"/>
      <c r="N49" s="28"/>
      <c r="O49" s="28"/>
      <c r="P49" s="28"/>
      <c r="Q49" s="28"/>
      <c r="R49" s="30"/>
      <c r="S49" s="28"/>
      <c r="T49" s="31"/>
      <c r="U49" s="28"/>
      <c r="V49" s="28"/>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3"/>
      <c r="BD49" s="27"/>
    </row>
    <row r="50" spans="1:56" s="34" customFormat="1" ht="14.5" hidden="1" customHeight="1" x14ac:dyDescent="0.3">
      <c r="A50" s="216"/>
      <c r="B50" s="63"/>
      <c r="C50" s="398"/>
      <c r="D50" s="398"/>
      <c r="E50" s="398"/>
      <c r="F50" s="398"/>
      <c r="G50" s="22"/>
      <c r="H50" s="22"/>
      <c r="I50" s="22"/>
      <c r="J50" s="22"/>
      <c r="K50" s="28"/>
      <c r="L50" s="28"/>
      <c r="M50" s="28"/>
      <c r="N50" s="28"/>
      <c r="O50" s="28"/>
      <c r="P50" s="28"/>
      <c r="Q50" s="28"/>
      <c r="R50" s="30"/>
      <c r="S50" s="28"/>
      <c r="T50" s="31"/>
      <c r="U50" s="28"/>
      <c r="V50" s="28"/>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3"/>
      <c r="BD50" s="27"/>
    </row>
    <row r="51" spans="1:56" s="34" customFormat="1" ht="14.5" hidden="1" customHeight="1" x14ac:dyDescent="0.3">
      <c r="A51" s="216"/>
      <c r="B51" s="63"/>
      <c r="C51" s="398"/>
      <c r="D51" s="398"/>
      <c r="E51" s="398"/>
      <c r="F51" s="398"/>
      <c r="G51" s="22"/>
      <c r="H51" s="22"/>
      <c r="I51" s="22"/>
      <c r="J51" s="22"/>
      <c r="K51" s="28"/>
      <c r="L51" s="28"/>
      <c r="M51" s="28"/>
      <c r="N51" s="28"/>
      <c r="O51" s="28"/>
      <c r="P51" s="28"/>
      <c r="Q51" s="28"/>
      <c r="R51" s="30"/>
      <c r="S51" s="28"/>
      <c r="T51" s="31"/>
      <c r="U51" s="28"/>
      <c r="V51" s="28"/>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3"/>
      <c r="BD51" s="27"/>
    </row>
    <row r="52" spans="1:56" s="34" customFormat="1" ht="14.5" hidden="1" customHeight="1" x14ac:dyDescent="0.3">
      <c r="A52" s="216"/>
      <c r="B52" s="63"/>
      <c r="C52" s="398"/>
      <c r="D52" s="398"/>
      <c r="E52" s="398"/>
      <c r="F52" s="398"/>
      <c r="G52" s="22"/>
      <c r="H52" s="22"/>
      <c r="I52" s="22"/>
      <c r="J52" s="22"/>
      <c r="K52" s="28"/>
      <c r="L52" s="28"/>
      <c r="M52" s="28"/>
      <c r="N52" s="28"/>
      <c r="O52" s="28"/>
      <c r="P52" s="28"/>
      <c r="Q52" s="28"/>
      <c r="R52" s="30"/>
      <c r="S52" s="28"/>
      <c r="T52" s="31"/>
      <c r="U52" s="28"/>
      <c r="V52" s="28"/>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3"/>
      <c r="BD52" s="27"/>
    </row>
    <row r="53" spans="1:56" s="34" customFormat="1" ht="14.5" hidden="1" customHeight="1" x14ac:dyDescent="0.3">
      <c r="A53" s="216"/>
      <c r="B53" s="63"/>
      <c r="C53" s="398"/>
      <c r="D53" s="398"/>
      <c r="E53" s="398"/>
      <c r="F53" s="398"/>
      <c r="G53" s="22"/>
      <c r="H53" s="22"/>
      <c r="I53" s="22"/>
      <c r="J53" s="22"/>
      <c r="K53" s="28"/>
      <c r="L53" s="28"/>
      <c r="M53" s="28"/>
      <c r="N53" s="28"/>
      <c r="O53" s="28"/>
      <c r="P53" s="28"/>
      <c r="Q53" s="28"/>
      <c r="R53" s="30"/>
      <c r="S53" s="28"/>
      <c r="T53" s="31"/>
      <c r="U53" s="28"/>
      <c r="V53" s="28"/>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3"/>
      <c r="BD53" s="27"/>
    </row>
    <row r="54" spans="1:56" s="34" customFormat="1" ht="14.5" hidden="1" customHeight="1" x14ac:dyDescent="0.3">
      <c r="A54" s="216"/>
      <c r="B54" s="63"/>
      <c r="C54" s="398"/>
      <c r="D54" s="398"/>
      <c r="E54" s="398"/>
      <c r="F54" s="398"/>
      <c r="G54" s="22"/>
      <c r="H54" s="22"/>
      <c r="I54" s="22"/>
      <c r="J54" s="22"/>
      <c r="K54" s="28"/>
      <c r="L54" s="28"/>
      <c r="M54" s="28"/>
      <c r="N54" s="28"/>
      <c r="O54" s="28"/>
      <c r="P54" s="28"/>
      <c r="Q54" s="28"/>
      <c r="R54" s="30"/>
      <c r="S54" s="28"/>
      <c r="T54" s="31"/>
      <c r="U54" s="28"/>
      <c r="V54" s="28"/>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3"/>
      <c r="BD54" s="27"/>
    </row>
    <row r="55" spans="1:56" s="34" customFormat="1" ht="14.5" hidden="1" customHeight="1" x14ac:dyDescent="0.3">
      <c r="A55" s="216"/>
      <c r="B55" s="63"/>
      <c r="C55" s="398"/>
      <c r="D55" s="398"/>
      <c r="E55" s="398"/>
      <c r="F55" s="398"/>
      <c r="G55" s="22"/>
      <c r="H55" s="22"/>
      <c r="I55" s="22"/>
      <c r="J55" s="22"/>
      <c r="K55" s="28"/>
      <c r="L55" s="28"/>
      <c r="M55" s="28"/>
      <c r="N55" s="28"/>
      <c r="O55" s="28"/>
      <c r="P55" s="28"/>
      <c r="Q55" s="28"/>
      <c r="R55" s="30"/>
      <c r="S55" s="28"/>
      <c r="T55" s="31"/>
      <c r="U55" s="28"/>
      <c r="V55" s="28"/>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3"/>
      <c r="BD55" s="27"/>
    </row>
    <row r="56" spans="1:56" s="34" customFormat="1" ht="14.5" hidden="1" customHeight="1" x14ac:dyDescent="0.3">
      <c r="A56" s="216"/>
      <c r="B56" s="63"/>
      <c r="C56" s="398"/>
      <c r="D56" s="398"/>
      <c r="E56" s="398"/>
      <c r="F56" s="398"/>
      <c r="G56" s="22"/>
      <c r="H56" s="22"/>
      <c r="I56" s="22"/>
      <c r="J56" s="22"/>
      <c r="K56" s="28"/>
      <c r="L56" s="28"/>
      <c r="M56" s="28"/>
      <c r="N56" s="28"/>
      <c r="O56" s="28"/>
      <c r="P56" s="28"/>
      <c r="Q56" s="28"/>
      <c r="R56" s="30"/>
      <c r="S56" s="28"/>
      <c r="T56" s="31"/>
      <c r="U56" s="28"/>
      <c r="V56" s="28"/>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3"/>
      <c r="BD56" s="27"/>
    </row>
    <row r="57" spans="1:56" s="34" customFormat="1" ht="14.5" hidden="1" customHeight="1" x14ac:dyDescent="0.3">
      <c r="A57" s="216"/>
      <c r="B57" s="63"/>
      <c r="C57" s="398"/>
      <c r="D57" s="398"/>
      <c r="E57" s="398"/>
      <c r="F57" s="398"/>
      <c r="G57" s="22"/>
      <c r="H57" s="22"/>
      <c r="I57" s="22"/>
      <c r="J57" s="22"/>
      <c r="K57" s="28"/>
      <c r="L57" s="28"/>
      <c r="M57" s="28"/>
      <c r="N57" s="28"/>
      <c r="O57" s="28"/>
      <c r="P57" s="28"/>
      <c r="Q57" s="28"/>
      <c r="R57" s="30"/>
      <c r="S57" s="28"/>
      <c r="T57" s="31"/>
      <c r="U57" s="28"/>
      <c r="V57" s="28"/>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3"/>
      <c r="BD57" s="27"/>
    </row>
    <row r="58" spans="1:56" s="34" customFormat="1" ht="14.5" hidden="1" customHeight="1" x14ac:dyDescent="0.3">
      <c r="A58" s="216"/>
      <c r="B58" s="63"/>
      <c r="C58" s="398"/>
      <c r="D58" s="398"/>
      <c r="E58" s="398"/>
      <c r="F58" s="398"/>
      <c r="G58" s="22"/>
      <c r="H58" s="22"/>
      <c r="I58" s="22"/>
      <c r="J58" s="22"/>
      <c r="K58" s="28"/>
      <c r="L58" s="28"/>
      <c r="M58" s="28"/>
      <c r="N58" s="28"/>
      <c r="O58" s="28"/>
      <c r="P58" s="28"/>
      <c r="Q58" s="28"/>
      <c r="R58" s="30"/>
      <c r="S58" s="28"/>
      <c r="T58" s="31"/>
      <c r="U58" s="28"/>
      <c r="V58" s="28"/>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3"/>
      <c r="BD58" s="27"/>
    </row>
    <row r="59" spans="1:56" s="34" customFormat="1" ht="14.5" hidden="1" customHeight="1" x14ac:dyDescent="0.3">
      <c r="A59" s="216"/>
      <c r="B59" s="63"/>
      <c r="C59" s="398"/>
      <c r="D59" s="398"/>
      <c r="E59" s="398"/>
      <c r="F59" s="398"/>
      <c r="G59" s="22"/>
      <c r="H59" s="22"/>
      <c r="I59" s="22"/>
      <c r="J59" s="22"/>
      <c r="K59" s="28"/>
      <c r="L59" s="28"/>
      <c r="M59" s="28"/>
      <c r="N59" s="28"/>
      <c r="O59" s="28"/>
      <c r="P59" s="28"/>
      <c r="Q59" s="28"/>
      <c r="R59" s="30"/>
      <c r="S59" s="28"/>
      <c r="T59" s="31"/>
      <c r="U59" s="28"/>
      <c r="V59" s="28"/>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3"/>
      <c r="BD59" s="27"/>
    </row>
    <row r="60" spans="1:56" s="34" customFormat="1" ht="14.5" hidden="1" customHeight="1" x14ac:dyDescent="0.3">
      <c r="A60" s="216"/>
      <c r="B60" s="63"/>
      <c r="C60" s="398"/>
      <c r="D60" s="398"/>
      <c r="E60" s="398"/>
      <c r="F60" s="398"/>
      <c r="G60" s="22"/>
      <c r="H60" s="22"/>
      <c r="I60" s="22"/>
      <c r="J60" s="22"/>
      <c r="K60" s="28"/>
      <c r="L60" s="28"/>
      <c r="M60" s="28"/>
      <c r="N60" s="28"/>
      <c r="O60" s="28"/>
      <c r="P60" s="28"/>
      <c r="Q60" s="28"/>
      <c r="R60" s="30"/>
      <c r="S60" s="28"/>
      <c r="T60" s="31"/>
      <c r="U60" s="28"/>
      <c r="V60" s="28"/>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3"/>
      <c r="BD60" s="27"/>
    </row>
    <row r="61" spans="1:56" s="34" customFormat="1" ht="14.5" hidden="1" customHeight="1" x14ac:dyDescent="0.3">
      <c r="A61" s="216"/>
      <c r="B61" s="63"/>
      <c r="C61" s="398"/>
      <c r="D61" s="398"/>
      <c r="E61" s="398"/>
      <c r="F61" s="398"/>
      <c r="G61" s="22"/>
      <c r="H61" s="22"/>
      <c r="I61" s="22"/>
      <c r="J61" s="22"/>
      <c r="K61" s="28"/>
      <c r="L61" s="28"/>
      <c r="M61" s="28"/>
      <c r="N61" s="28"/>
      <c r="O61" s="28"/>
      <c r="P61" s="28"/>
      <c r="Q61" s="28"/>
      <c r="R61" s="30"/>
      <c r="S61" s="28"/>
      <c r="T61" s="31"/>
      <c r="U61" s="28"/>
      <c r="V61" s="28"/>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3"/>
      <c r="BD61" s="27"/>
    </row>
    <row r="62" spans="1:56" s="34" customFormat="1" ht="14.5" hidden="1" customHeight="1" x14ac:dyDescent="0.3">
      <c r="A62" s="216"/>
      <c r="B62" s="63"/>
      <c r="C62" s="398"/>
      <c r="D62" s="398"/>
      <c r="E62" s="398"/>
      <c r="F62" s="398"/>
      <c r="G62" s="22"/>
      <c r="H62" s="22"/>
      <c r="I62" s="22"/>
      <c r="J62" s="22"/>
      <c r="K62" s="28"/>
      <c r="L62" s="28"/>
      <c r="M62" s="28"/>
      <c r="N62" s="28"/>
      <c r="O62" s="28"/>
      <c r="P62" s="28"/>
      <c r="Q62" s="28"/>
      <c r="R62" s="30"/>
      <c r="S62" s="28"/>
      <c r="T62" s="31"/>
      <c r="U62" s="28"/>
      <c r="V62" s="28"/>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3"/>
      <c r="BD62" s="27"/>
    </row>
    <row r="63" spans="1:56" s="34" customFormat="1" ht="14.5" hidden="1" customHeight="1" x14ac:dyDescent="0.3">
      <c r="A63" s="216"/>
      <c r="B63" s="63"/>
      <c r="C63" s="398"/>
      <c r="D63" s="398"/>
      <c r="E63" s="398"/>
      <c r="F63" s="398"/>
      <c r="G63" s="22"/>
      <c r="H63" s="22"/>
      <c r="I63" s="22"/>
      <c r="J63" s="22"/>
      <c r="K63" s="28"/>
      <c r="L63" s="28"/>
      <c r="M63" s="28"/>
      <c r="N63" s="28"/>
      <c r="O63" s="28"/>
      <c r="P63" s="28"/>
      <c r="Q63" s="28"/>
      <c r="R63" s="30"/>
      <c r="S63" s="28"/>
      <c r="T63" s="31"/>
      <c r="U63" s="28"/>
      <c r="V63" s="28"/>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3"/>
      <c r="BD63" s="27"/>
    </row>
    <row r="64" spans="1:56" s="34" customFormat="1" ht="14.5" hidden="1" customHeight="1" x14ac:dyDescent="0.3">
      <c r="A64" s="216"/>
      <c r="B64" s="63"/>
      <c r="C64" s="398"/>
      <c r="D64" s="398"/>
      <c r="E64" s="398"/>
      <c r="F64" s="398"/>
      <c r="G64" s="22"/>
      <c r="H64" s="22"/>
      <c r="I64" s="22"/>
      <c r="J64" s="22"/>
      <c r="K64" s="28"/>
      <c r="L64" s="28"/>
      <c r="M64" s="28"/>
      <c r="N64" s="28"/>
      <c r="O64" s="28"/>
      <c r="P64" s="28"/>
      <c r="Q64" s="28"/>
      <c r="R64" s="30"/>
      <c r="S64" s="28"/>
      <c r="T64" s="31"/>
      <c r="U64" s="28"/>
      <c r="V64" s="28"/>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3"/>
      <c r="BD64" s="27"/>
    </row>
    <row r="65" spans="1:56" s="34" customFormat="1" ht="14.5" hidden="1" customHeight="1" x14ac:dyDescent="0.3">
      <c r="A65" s="216"/>
      <c r="B65" s="63"/>
      <c r="C65" s="398"/>
      <c r="D65" s="398"/>
      <c r="E65" s="398"/>
      <c r="F65" s="398"/>
      <c r="G65" s="22"/>
      <c r="H65" s="22"/>
      <c r="I65" s="22"/>
      <c r="J65" s="22"/>
      <c r="K65" s="28"/>
      <c r="L65" s="28"/>
      <c r="M65" s="28"/>
      <c r="N65" s="28"/>
      <c r="O65" s="28"/>
      <c r="P65" s="28"/>
      <c r="Q65" s="28"/>
      <c r="R65" s="30"/>
      <c r="S65" s="28"/>
      <c r="T65" s="31"/>
      <c r="U65" s="28"/>
      <c r="V65" s="28"/>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3"/>
      <c r="BD65" s="27"/>
    </row>
    <row r="66" spans="1:56" s="34" customFormat="1" ht="14.5" hidden="1" customHeight="1" x14ac:dyDescent="0.3">
      <c r="A66" s="216"/>
      <c r="B66" s="63"/>
      <c r="C66" s="398"/>
      <c r="D66" s="398"/>
      <c r="E66" s="398"/>
      <c r="F66" s="398"/>
      <c r="G66" s="22"/>
      <c r="H66" s="22"/>
      <c r="I66" s="22"/>
      <c r="J66" s="22"/>
      <c r="K66" s="28"/>
      <c r="L66" s="28"/>
      <c r="M66" s="28"/>
      <c r="N66" s="28"/>
      <c r="O66" s="28"/>
      <c r="P66" s="28"/>
      <c r="Q66" s="28"/>
      <c r="R66" s="30"/>
      <c r="S66" s="28"/>
      <c r="T66" s="31"/>
      <c r="U66" s="28"/>
      <c r="V66" s="28"/>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3"/>
      <c r="BD66" s="27"/>
    </row>
    <row r="67" spans="1:56" s="34" customFormat="1" ht="14.5" hidden="1" customHeight="1" x14ac:dyDescent="0.3">
      <c r="A67" s="216"/>
      <c r="B67" s="63"/>
      <c r="C67" s="398"/>
      <c r="D67" s="398"/>
      <c r="E67" s="398"/>
      <c r="F67" s="398"/>
      <c r="G67" s="22"/>
      <c r="H67" s="22"/>
      <c r="I67" s="22"/>
      <c r="J67" s="22"/>
      <c r="K67" s="28"/>
      <c r="L67" s="28"/>
      <c r="M67" s="28"/>
      <c r="N67" s="28"/>
      <c r="O67" s="28"/>
      <c r="P67" s="28"/>
      <c r="Q67" s="28"/>
      <c r="R67" s="30"/>
      <c r="S67" s="28"/>
      <c r="T67" s="31"/>
      <c r="U67" s="28"/>
      <c r="V67" s="28"/>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3"/>
      <c r="BD67" s="27"/>
    </row>
    <row r="68" spans="1:56" s="34" customFormat="1" ht="14.5" hidden="1" customHeight="1" x14ac:dyDescent="0.3">
      <c r="A68" s="216"/>
      <c r="B68" s="63"/>
      <c r="C68" s="398"/>
      <c r="D68" s="398"/>
      <c r="E68" s="398"/>
      <c r="F68" s="398"/>
      <c r="G68" s="22"/>
      <c r="H68" s="22"/>
      <c r="I68" s="22"/>
      <c r="J68" s="22"/>
      <c r="K68" s="28"/>
      <c r="L68" s="28"/>
      <c r="M68" s="28"/>
      <c r="N68" s="28"/>
      <c r="O68" s="28"/>
      <c r="P68" s="28"/>
      <c r="Q68" s="28"/>
      <c r="R68" s="30"/>
      <c r="S68" s="28"/>
      <c r="T68" s="31"/>
      <c r="U68" s="28"/>
      <c r="V68" s="28"/>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3"/>
      <c r="BD68" s="27"/>
    </row>
    <row r="69" spans="1:56" s="34" customFormat="1" ht="14.5" hidden="1" customHeight="1" x14ac:dyDescent="0.3">
      <c r="A69" s="216"/>
      <c r="B69" s="63"/>
      <c r="C69" s="398"/>
      <c r="D69" s="398"/>
      <c r="E69" s="398"/>
      <c r="F69" s="398"/>
      <c r="G69" s="22"/>
      <c r="H69" s="22"/>
      <c r="I69" s="22"/>
      <c r="J69" s="22"/>
      <c r="K69" s="28"/>
      <c r="L69" s="28"/>
      <c r="M69" s="28"/>
      <c r="N69" s="28"/>
      <c r="O69" s="28"/>
      <c r="P69" s="28"/>
      <c r="Q69" s="28"/>
      <c r="R69" s="30"/>
      <c r="S69" s="28"/>
      <c r="T69" s="31"/>
      <c r="U69" s="28"/>
      <c r="V69" s="28"/>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3"/>
      <c r="BD69" s="27"/>
    </row>
    <row r="70" spans="1:56" s="34" customFormat="1" ht="14.5" hidden="1" customHeight="1" x14ac:dyDescent="0.3">
      <c r="A70" s="216"/>
      <c r="B70" s="63"/>
      <c r="C70" s="398"/>
      <c r="D70" s="398"/>
      <c r="E70" s="398"/>
      <c r="F70" s="398"/>
      <c r="G70" s="22"/>
      <c r="H70" s="22"/>
      <c r="I70" s="22"/>
      <c r="J70" s="22"/>
      <c r="K70" s="28"/>
      <c r="L70" s="28"/>
      <c r="M70" s="28"/>
      <c r="N70" s="28"/>
      <c r="O70" s="28"/>
      <c r="P70" s="28"/>
      <c r="Q70" s="28"/>
      <c r="R70" s="30"/>
      <c r="S70" s="28"/>
      <c r="T70" s="31"/>
      <c r="U70" s="28"/>
      <c r="V70" s="28"/>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3"/>
      <c r="BD70" s="27"/>
    </row>
    <row r="71" spans="1:56" s="34" customFormat="1" ht="14.5" hidden="1" customHeight="1" x14ac:dyDescent="0.3">
      <c r="A71" s="216"/>
      <c r="B71" s="63"/>
      <c r="C71" s="398"/>
      <c r="D71" s="398"/>
      <c r="E71" s="398"/>
      <c r="F71" s="398"/>
      <c r="G71" s="22"/>
      <c r="H71" s="22"/>
      <c r="I71" s="22"/>
      <c r="J71" s="22"/>
      <c r="K71" s="28"/>
      <c r="L71" s="28"/>
      <c r="M71" s="28"/>
      <c r="N71" s="28"/>
      <c r="O71" s="28"/>
      <c r="P71" s="28"/>
      <c r="Q71" s="28"/>
      <c r="R71" s="30"/>
      <c r="S71" s="28"/>
      <c r="T71" s="31"/>
      <c r="U71" s="28"/>
      <c r="V71" s="28"/>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3"/>
      <c r="BD71" s="27"/>
    </row>
    <row r="72" spans="1:56" s="34" customFormat="1" ht="14.5" hidden="1" customHeight="1" x14ac:dyDescent="0.3">
      <c r="A72" s="216"/>
      <c r="B72" s="63"/>
      <c r="C72" s="398"/>
      <c r="D72" s="398"/>
      <c r="E72" s="398"/>
      <c r="F72" s="398"/>
      <c r="G72" s="22"/>
      <c r="H72" s="22"/>
      <c r="I72" s="22"/>
      <c r="J72" s="22"/>
      <c r="K72" s="28"/>
      <c r="L72" s="28"/>
      <c r="M72" s="28"/>
      <c r="N72" s="28"/>
      <c r="O72" s="28"/>
      <c r="P72" s="28"/>
      <c r="Q72" s="28"/>
      <c r="R72" s="30"/>
      <c r="S72" s="28"/>
      <c r="T72" s="31"/>
      <c r="U72" s="28"/>
      <c r="V72" s="28"/>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3"/>
      <c r="BD72" s="27"/>
    </row>
    <row r="73" spans="1:56" s="34" customFormat="1" ht="14.5" hidden="1" customHeight="1" x14ac:dyDescent="0.3">
      <c r="A73" s="216"/>
      <c r="B73" s="63"/>
      <c r="C73" s="398"/>
      <c r="D73" s="398"/>
      <c r="E73" s="398"/>
      <c r="F73" s="398"/>
      <c r="G73" s="22"/>
      <c r="H73" s="22"/>
      <c r="I73" s="22"/>
      <c r="J73" s="22"/>
      <c r="K73" s="28"/>
      <c r="L73" s="28"/>
      <c r="M73" s="28"/>
      <c r="N73" s="28"/>
      <c r="O73" s="28"/>
      <c r="P73" s="28"/>
      <c r="Q73" s="28"/>
      <c r="R73" s="30"/>
      <c r="S73" s="28"/>
      <c r="T73" s="31"/>
      <c r="U73" s="28"/>
      <c r="V73" s="28"/>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3"/>
      <c r="BD73" s="27"/>
    </row>
    <row r="74" spans="1:56" s="34" customFormat="1" ht="14.5" hidden="1" customHeight="1" x14ac:dyDescent="0.3">
      <c r="A74" s="216"/>
      <c r="B74" s="63"/>
      <c r="C74" s="398"/>
      <c r="D74" s="398"/>
      <c r="E74" s="398"/>
      <c r="F74" s="398"/>
      <c r="G74" s="22"/>
      <c r="H74" s="22"/>
      <c r="I74" s="22"/>
      <c r="J74" s="22"/>
      <c r="K74" s="28"/>
      <c r="L74" s="28"/>
      <c r="M74" s="28"/>
      <c r="N74" s="28"/>
      <c r="O74" s="28"/>
      <c r="P74" s="28"/>
      <c r="Q74" s="28"/>
      <c r="R74" s="30"/>
      <c r="S74" s="28"/>
      <c r="T74" s="31"/>
      <c r="U74" s="28"/>
      <c r="V74" s="28"/>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3"/>
      <c r="BD74" s="27"/>
    </row>
    <row r="75" spans="1:56" s="34" customFormat="1" ht="14.5" hidden="1" customHeight="1" x14ac:dyDescent="0.3">
      <c r="A75" s="216"/>
      <c r="B75" s="63"/>
      <c r="C75" s="398"/>
      <c r="D75" s="398"/>
      <c r="E75" s="398"/>
      <c r="F75" s="398"/>
      <c r="G75" s="22"/>
      <c r="H75" s="22"/>
      <c r="I75" s="22"/>
      <c r="J75" s="22"/>
      <c r="K75" s="28"/>
      <c r="L75" s="28"/>
      <c r="M75" s="28"/>
      <c r="N75" s="28"/>
      <c r="O75" s="28"/>
      <c r="P75" s="28"/>
      <c r="Q75" s="28"/>
      <c r="R75" s="30"/>
      <c r="S75" s="28"/>
      <c r="T75" s="31"/>
      <c r="U75" s="28"/>
      <c r="V75" s="28"/>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3"/>
      <c r="BD75" s="27"/>
    </row>
    <row r="76" spans="1:56" s="34" customFormat="1" ht="14.5" hidden="1" customHeight="1" x14ac:dyDescent="0.3">
      <c r="A76" s="216"/>
      <c r="B76" s="63"/>
      <c r="C76" s="398"/>
      <c r="D76" s="398"/>
      <c r="E76" s="398"/>
      <c r="F76" s="398"/>
      <c r="G76" s="22"/>
      <c r="H76" s="22"/>
      <c r="I76" s="22"/>
      <c r="J76" s="22"/>
      <c r="K76" s="28"/>
      <c r="L76" s="28"/>
      <c r="M76" s="28"/>
      <c r="N76" s="28"/>
      <c r="O76" s="28"/>
      <c r="P76" s="28"/>
      <c r="Q76" s="28"/>
      <c r="R76" s="30"/>
      <c r="S76" s="28"/>
      <c r="T76" s="31"/>
      <c r="U76" s="28"/>
      <c r="V76" s="28"/>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3"/>
      <c r="BD76" s="27"/>
    </row>
    <row r="77" spans="1:56" s="34" customFormat="1" ht="14.5" hidden="1" customHeight="1" x14ac:dyDescent="0.3">
      <c r="A77" s="216"/>
      <c r="B77" s="63"/>
      <c r="C77" s="398"/>
      <c r="D77" s="398"/>
      <c r="E77" s="398"/>
      <c r="F77" s="398"/>
      <c r="G77" s="22"/>
      <c r="H77" s="22"/>
      <c r="I77" s="22"/>
      <c r="J77" s="22"/>
      <c r="K77" s="28"/>
      <c r="L77" s="28"/>
      <c r="M77" s="28"/>
      <c r="N77" s="28"/>
      <c r="O77" s="28"/>
      <c r="P77" s="28"/>
      <c r="Q77" s="28"/>
      <c r="R77" s="30"/>
      <c r="S77" s="28"/>
      <c r="T77" s="31"/>
      <c r="U77" s="28"/>
      <c r="V77" s="28"/>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3"/>
      <c r="BD77" s="27"/>
    </row>
    <row r="78" spans="1:56" s="34" customFormat="1" ht="14.5" hidden="1" customHeight="1" x14ac:dyDescent="0.3">
      <c r="A78" s="216"/>
      <c r="B78" s="63"/>
      <c r="C78" s="398"/>
      <c r="D78" s="398"/>
      <c r="E78" s="398"/>
      <c r="F78" s="398"/>
      <c r="G78" s="22"/>
      <c r="H78" s="22"/>
      <c r="I78" s="22"/>
      <c r="J78" s="22"/>
      <c r="K78" s="28"/>
      <c r="L78" s="28"/>
      <c r="M78" s="28"/>
      <c r="N78" s="28"/>
      <c r="O78" s="28"/>
      <c r="P78" s="28"/>
      <c r="Q78" s="28"/>
      <c r="R78" s="30"/>
      <c r="S78" s="28"/>
      <c r="T78" s="31"/>
      <c r="U78" s="28"/>
      <c r="V78" s="28"/>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3"/>
      <c r="BD78" s="27"/>
    </row>
    <row r="79" spans="1:56" s="34" customFormat="1" ht="14.5" hidden="1" customHeight="1" x14ac:dyDescent="0.3">
      <c r="A79" s="216"/>
      <c r="B79" s="63"/>
      <c r="C79" s="398"/>
      <c r="D79" s="398"/>
      <c r="E79" s="398"/>
      <c r="F79" s="398"/>
      <c r="G79" s="22"/>
      <c r="H79" s="22"/>
      <c r="I79" s="22"/>
      <c r="J79" s="22"/>
      <c r="K79" s="28"/>
      <c r="L79" s="28"/>
      <c r="M79" s="28"/>
      <c r="N79" s="28"/>
      <c r="O79" s="28"/>
      <c r="P79" s="28"/>
      <c r="Q79" s="28"/>
      <c r="R79" s="30"/>
      <c r="S79" s="28"/>
      <c r="T79" s="31"/>
      <c r="U79" s="28"/>
      <c r="V79" s="28"/>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3"/>
      <c r="BD79" s="27"/>
    </row>
    <row r="80" spans="1:56" s="34" customFormat="1" ht="14.5" hidden="1" customHeight="1" x14ac:dyDescent="0.3">
      <c r="A80" s="216"/>
      <c r="B80" s="63"/>
      <c r="C80" s="398"/>
      <c r="D80" s="398"/>
      <c r="E80" s="398"/>
      <c r="F80" s="398"/>
      <c r="G80" s="22"/>
      <c r="H80" s="22"/>
      <c r="I80" s="22"/>
      <c r="J80" s="22"/>
      <c r="K80" s="28"/>
      <c r="L80" s="28"/>
      <c r="M80" s="28"/>
      <c r="N80" s="28"/>
      <c r="O80" s="28"/>
      <c r="P80" s="28"/>
      <c r="Q80" s="28"/>
      <c r="R80" s="30"/>
      <c r="S80" s="28"/>
      <c r="T80" s="31"/>
      <c r="U80" s="28"/>
      <c r="V80" s="28"/>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3"/>
      <c r="BD80" s="27"/>
    </row>
    <row r="81" spans="1:56" s="34" customFormat="1" ht="14.5" hidden="1" customHeight="1" x14ac:dyDescent="0.3">
      <c r="A81" s="216"/>
      <c r="B81" s="63"/>
      <c r="C81" s="398"/>
      <c r="D81" s="398"/>
      <c r="E81" s="398"/>
      <c r="F81" s="398"/>
      <c r="G81" s="22"/>
      <c r="H81" s="22"/>
      <c r="I81" s="22"/>
      <c r="J81" s="22"/>
      <c r="K81" s="28"/>
      <c r="L81" s="28"/>
      <c r="M81" s="28"/>
      <c r="N81" s="28"/>
      <c r="O81" s="28"/>
      <c r="P81" s="28"/>
      <c r="Q81" s="28"/>
      <c r="R81" s="30"/>
      <c r="S81" s="28"/>
      <c r="T81" s="31"/>
      <c r="U81" s="28"/>
      <c r="V81" s="28"/>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3"/>
      <c r="BD81" s="27"/>
    </row>
    <row r="82" spans="1:56" s="34" customFormat="1" ht="14.5" hidden="1" customHeight="1" x14ac:dyDescent="0.3">
      <c r="A82" s="216"/>
      <c r="B82" s="63"/>
      <c r="C82" s="398"/>
      <c r="D82" s="398"/>
      <c r="E82" s="398"/>
      <c r="F82" s="398"/>
      <c r="G82" s="22"/>
      <c r="H82" s="22"/>
      <c r="I82" s="22"/>
      <c r="J82" s="22"/>
      <c r="K82" s="28"/>
      <c r="L82" s="28"/>
      <c r="M82" s="28"/>
      <c r="N82" s="28"/>
      <c r="O82" s="28"/>
      <c r="P82" s="28"/>
      <c r="Q82" s="28"/>
      <c r="R82" s="30"/>
      <c r="S82" s="28"/>
      <c r="T82" s="31"/>
      <c r="U82" s="28"/>
      <c r="V82" s="28"/>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3"/>
      <c r="BD82" s="27"/>
    </row>
    <row r="83" spans="1:56" s="34" customFormat="1" ht="14.5" hidden="1" customHeight="1" x14ac:dyDescent="0.3">
      <c r="A83" s="216"/>
      <c r="B83" s="63"/>
      <c r="C83" s="398"/>
      <c r="D83" s="398"/>
      <c r="E83" s="398"/>
      <c r="F83" s="398"/>
      <c r="G83" s="22"/>
      <c r="H83" s="22"/>
      <c r="I83" s="22"/>
      <c r="J83" s="22"/>
      <c r="K83" s="28"/>
      <c r="L83" s="28"/>
      <c r="M83" s="28"/>
      <c r="N83" s="28"/>
      <c r="O83" s="28"/>
      <c r="P83" s="28"/>
      <c r="Q83" s="28"/>
      <c r="R83" s="30"/>
      <c r="S83" s="28"/>
      <c r="T83" s="31"/>
      <c r="U83" s="28"/>
      <c r="V83" s="28"/>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3"/>
      <c r="BD83" s="27"/>
    </row>
    <row r="84" spans="1:56" s="34" customFormat="1" ht="14.5" hidden="1" customHeight="1" x14ac:dyDescent="0.3">
      <c r="A84" s="216"/>
      <c r="B84" s="63"/>
      <c r="C84" s="398"/>
      <c r="D84" s="398"/>
      <c r="E84" s="398"/>
      <c r="F84" s="398"/>
      <c r="G84" s="22"/>
      <c r="H84" s="22"/>
      <c r="I84" s="22"/>
      <c r="J84" s="22"/>
      <c r="K84" s="28"/>
      <c r="L84" s="28"/>
      <c r="M84" s="28"/>
      <c r="N84" s="28"/>
      <c r="O84" s="28"/>
      <c r="P84" s="28"/>
      <c r="Q84" s="28"/>
      <c r="R84" s="30"/>
      <c r="S84" s="28"/>
      <c r="T84" s="31"/>
      <c r="U84" s="28"/>
      <c r="V84" s="28"/>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3"/>
      <c r="BD84" s="27"/>
    </row>
    <row r="85" spans="1:56" s="34" customFormat="1" ht="14.5" hidden="1" customHeight="1" x14ac:dyDescent="0.3">
      <c r="A85" s="216"/>
      <c r="B85" s="63"/>
      <c r="C85" s="398"/>
      <c r="D85" s="398"/>
      <c r="E85" s="398"/>
      <c r="F85" s="398"/>
      <c r="G85" s="22"/>
      <c r="H85" s="22"/>
      <c r="I85" s="22"/>
      <c r="J85" s="22"/>
      <c r="K85" s="28"/>
      <c r="L85" s="28"/>
      <c r="M85" s="28"/>
      <c r="N85" s="28"/>
      <c r="O85" s="28"/>
      <c r="P85" s="28"/>
      <c r="Q85" s="28"/>
      <c r="R85" s="30"/>
      <c r="S85" s="28"/>
      <c r="T85" s="31"/>
      <c r="U85" s="28"/>
      <c r="V85" s="28"/>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3"/>
      <c r="BD85" s="27"/>
    </row>
    <row r="86" spans="1:56" s="34" customFormat="1" ht="14.5" hidden="1" customHeight="1" x14ac:dyDescent="0.3">
      <c r="A86" s="216"/>
      <c r="B86" s="63"/>
      <c r="C86" s="398"/>
      <c r="D86" s="398"/>
      <c r="E86" s="398"/>
      <c r="F86" s="398"/>
      <c r="G86" s="22"/>
      <c r="H86" s="22"/>
      <c r="I86" s="22"/>
      <c r="J86" s="22"/>
      <c r="K86" s="28"/>
      <c r="L86" s="28"/>
      <c r="M86" s="28"/>
      <c r="N86" s="28"/>
      <c r="O86" s="28"/>
      <c r="P86" s="28"/>
      <c r="Q86" s="28"/>
      <c r="R86" s="30"/>
      <c r="S86" s="28"/>
      <c r="T86" s="31"/>
      <c r="U86" s="28"/>
      <c r="V86" s="28"/>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3"/>
      <c r="BD86" s="27"/>
    </row>
    <row r="87" spans="1:56" s="34" customFormat="1" ht="14.5" hidden="1" customHeight="1" x14ac:dyDescent="0.3">
      <c r="A87" s="216"/>
      <c r="B87" s="63"/>
      <c r="C87" s="398"/>
      <c r="D87" s="398"/>
      <c r="E87" s="398"/>
      <c r="F87" s="398"/>
      <c r="G87" s="22"/>
      <c r="H87" s="22"/>
      <c r="I87" s="22"/>
      <c r="J87" s="22"/>
      <c r="K87" s="28"/>
      <c r="L87" s="28"/>
      <c r="M87" s="28"/>
      <c r="N87" s="28"/>
      <c r="O87" s="28"/>
      <c r="P87" s="28"/>
      <c r="Q87" s="28"/>
      <c r="R87" s="30"/>
      <c r="S87" s="28"/>
      <c r="T87" s="31"/>
      <c r="U87" s="28"/>
      <c r="V87" s="28"/>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3"/>
      <c r="BD87" s="27"/>
    </row>
    <row r="88" spans="1:56" ht="12.75" hidden="1" customHeight="1" x14ac:dyDescent="0.3">
      <c r="A88" s="216"/>
      <c r="C88" s="398"/>
      <c r="D88" s="398"/>
      <c r="E88" s="398"/>
      <c r="F88" s="398"/>
    </row>
    <row r="89" spans="1:56" ht="12.75" hidden="1" customHeight="1" x14ac:dyDescent="0.3">
      <c r="A89" s="216"/>
      <c r="C89" s="398"/>
      <c r="D89" s="398"/>
      <c r="E89" s="398"/>
      <c r="F89" s="398"/>
    </row>
    <row r="90" spans="1:56" ht="12.75" hidden="1" customHeight="1" x14ac:dyDescent="0.3">
      <c r="A90" s="216"/>
      <c r="C90" s="398"/>
      <c r="D90" s="398"/>
      <c r="E90" s="398"/>
      <c r="F90" s="398"/>
    </row>
    <row r="91" spans="1:56" ht="12.75" hidden="1" customHeight="1" x14ac:dyDescent="0.3">
      <c r="A91" s="216"/>
    </row>
    <row r="92" spans="1:56" ht="12.75" hidden="1" customHeight="1" x14ac:dyDescent="0.3">
      <c r="A92" s="216"/>
    </row>
    <row r="93" spans="1:56" ht="0" hidden="1" customHeight="1" x14ac:dyDescent="0.25">
      <c r="A93" s="67"/>
    </row>
  </sheetData>
  <mergeCells count="19">
    <mergeCell ref="C3:F3"/>
    <mergeCell ref="E15:F15"/>
    <mergeCell ref="E16:F16"/>
    <mergeCell ref="E17:F17"/>
    <mergeCell ref="E19:F19"/>
    <mergeCell ref="C13:F13"/>
    <mergeCell ref="E14:F14"/>
    <mergeCell ref="D33:F34"/>
    <mergeCell ref="C33:C34"/>
    <mergeCell ref="C38:F38"/>
    <mergeCell ref="C39:F90"/>
    <mergeCell ref="C15:C24"/>
    <mergeCell ref="D19:D24"/>
    <mergeCell ref="C29:C32"/>
    <mergeCell ref="D29:F32"/>
    <mergeCell ref="D15:D18"/>
    <mergeCell ref="E18:F18"/>
    <mergeCell ref="E25:F27"/>
    <mergeCell ref="C28:F28"/>
  </mergeCells>
  <hyperlinks>
    <hyperlink ref="A4" location="'Cover Page'!A1" display="Cover Page" xr:uid="{FC2C676A-9955-4525-BABC-8B9D5B7F6395}"/>
    <hyperlink ref="A5" location="Instructions!A1" display="Instructions" xr:uid="{0E6785A4-E7B9-4C7D-83FA-DF32CD94AB4A}"/>
    <hyperlink ref="A6" location="'Costs Option 1'!A1" display="Costs Option 1" xr:uid="{48D986AB-8DE7-4583-8C1F-A9D5C0E35375}"/>
    <hyperlink ref="A7" location="'Costs Option 2'!A1" display="Costs Option 2" xr:uid="{39C77962-FFC3-45D7-8D20-A50C1E49A348}"/>
    <hyperlink ref="A12" location="'Benefits Option 1'!A1" display="Benefits Option 1" xr:uid="{91200F74-D813-4E4F-AE45-BE0687726DD3}"/>
    <hyperlink ref="A13" location="'Benefits Option 2'!A1" display="Benefits Option 2" xr:uid="{D59DDF8D-C05A-4177-9F01-7E6CC21B0362}"/>
    <hyperlink ref="A19" location="'Benefits Dashboard'!A1" display="Benefits Dashboard" xr:uid="{D886C592-255D-4398-906E-407B33883814}"/>
    <hyperlink ref="A22" location="Assumptions!A1" display="Assumptions" xr:uid="{B9D95668-5CA8-464F-B93B-359A59C9C5E3}"/>
    <hyperlink ref="A18" location="'Costs Dashboard'!A1" display="Costs Dashboard" xr:uid="{678CBFC9-7F2C-4191-ACA4-3EE68ED803E3}"/>
    <hyperlink ref="A20" location="'Cost Benefit Analysis'!A1" display="XX" xr:uid="{732F028D-9D59-4716-8AD9-3B5B2D783536}"/>
    <hyperlink ref="A8" location="'Costs Option 3'!A1" display="Costs Option 3" xr:uid="{09553D17-5831-4266-8771-975E090C5864}"/>
    <hyperlink ref="A14" location="'Benefits Option 3'!A1" display="Benefits Option 3" xr:uid="{D592C984-FA2D-46A9-A012-EF6736ACD0F9}"/>
    <hyperlink ref="A9" location="'Costs Option 4'!A1" display="Costs Option 4" xr:uid="{9E8471E6-35F4-4D7B-A02B-F41B94FDA99D}"/>
    <hyperlink ref="A10" location="'Costs Option 5'!A1" display="Costs Option 5" xr:uid="{83077BC9-92EE-4F98-BD94-83CE819C697B}"/>
    <hyperlink ref="A11" location="'Costs Option 6'!A1" display="Costs Option 6" xr:uid="{F5912EF4-214C-47E0-9BD7-446696B2A7F8}"/>
    <hyperlink ref="A15" location="'Benefits Option 4'!A1" display="Benefits Option 4" xr:uid="{7282089E-17FE-40F2-A688-5F52BD221034}"/>
    <hyperlink ref="A16" location="'Benefits Option 5'!A1" display="Benefits Option 5" xr:uid="{16051929-52DB-4A1B-B370-280EB56405F0}"/>
    <hyperlink ref="A17" location="'Benefits Option 6'!A1" display="Benefits Option 6" xr:uid="{43C78A0F-77AA-4317-B8A1-AC217340CED6}"/>
    <hyperlink ref="A21" location="Definitions!A1" display="Definitions" xr:uid="{CCB6C20F-AF27-4F3F-9A5E-6E421D09FB35}"/>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8734A-C86E-485A-A0BC-20ECDA3A7B4B}">
  <sheetPr>
    <tabColor theme="0" tint="-0.499984740745262"/>
  </sheetPr>
  <dimension ref="A1:T72"/>
  <sheetViews>
    <sheetView zoomScaleNormal="100" workbookViewId="0"/>
  </sheetViews>
  <sheetFormatPr defaultColWidth="0" defaultRowHeight="14" zeroHeight="1" x14ac:dyDescent="0.3"/>
  <cols>
    <col min="1" max="1" width="30.453125" style="69" customWidth="1"/>
    <col min="2" max="2" width="2.453125" style="69" customWidth="1"/>
    <col min="3" max="3" width="5.453125" style="69" customWidth="1"/>
    <col min="4" max="4" width="20.453125" style="69" customWidth="1"/>
    <col min="5" max="5" width="29.453125" style="69" customWidth="1"/>
    <col min="6" max="6" width="21.453125" style="69" customWidth="1"/>
    <col min="7" max="7" width="25.453125" style="69" customWidth="1"/>
    <col min="8" max="9" width="8.7265625" style="69" customWidth="1"/>
    <col min="10" max="20" width="0" style="69" hidden="1" customWidth="1"/>
    <col min="21" max="16384" width="8.453125" style="69" hidden="1"/>
  </cols>
  <sheetData>
    <row r="1" spans="1:20" ht="38.15" customHeight="1" x14ac:dyDescent="0.3">
      <c r="A1" s="299"/>
      <c r="B1" s="299"/>
      <c r="C1" s="295"/>
      <c r="D1" s="296"/>
      <c r="E1" s="296"/>
      <c r="F1" s="297"/>
      <c r="G1" s="298"/>
      <c r="H1" s="298"/>
      <c r="I1" s="298"/>
      <c r="J1" s="42"/>
      <c r="K1" s="42"/>
      <c r="L1" s="42"/>
      <c r="M1" s="42"/>
      <c r="N1" s="42"/>
      <c r="O1" s="42"/>
      <c r="P1" s="42"/>
      <c r="Q1" s="42"/>
      <c r="R1" s="42"/>
      <c r="S1" s="42"/>
      <c r="T1" s="42"/>
    </row>
    <row r="2" spans="1:20" ht="2.25" customHeight="1" x14ac:dyDescent="0.3">
      <c r="A2" s="300"/>
      <c r="B2" s="300"/>
      <c r="C2" s="300"/>
      <c r="D2" s="300"/>
      <c r="E2" s="301"/>
      <c r="F2" s="302"/>
      <c r="G2" s="303"/>
      <c r="H2" s="303"/>
      <c r="I2" s="303"/>
      <c r="J2" s="11"/>
      <c r="K2" s="11"/>
    </row>
    <row r="3" spans="1:20" ht="23" x14ac:dyDescent="0.3">
      <c r="A3" s="45" t="s">
        <v>0</v>
      </c>
      <c r="B3" s="63"/>
      <c r="C3" s="406" t="s">
        <v>416</v>
      </c>
      <c r="D3" s="406"/>
      <c r="E3" s="406"/>
      <c r="F3" s="406"/>
      <c r="G3" s="219"/>
      <c r="H3" s="219"/>
      <c r="I3" s="219"/>
      <c r="J3" s="252"/>
      <c r="K3" s="252"/>
    </row>
    <row r="4" spans="1:20" x14ac:dyDescent="0.3">
      <c r="A4" s="47" t="s">
        <v>2</v>
      </c>
      <c r="B4" s="63"/>
      <c r="C4" s="490" t="s">
        <v>417</v>
      </c>
      <c r="D4" s="490"/>
      <c r="E4" s="490"/>
      <c r="F4" s="490"/>
      <c r="G4" s="490"/>
      <c r="H4" s="219"/>
      <c r="I4" s="219"/>
      <c r="J4" s="252"/>
      <c r="K4" s="252"/>
    </row>
    <row r="5" spans="1:20" x14ac:dyDescent="0.3">
      <c r="A5" s="47" t="s">
        <v>4</v>
      </c>
      <c r="B5" s="63"/>
      <c r="C5" s="490"/>
      <c r="D5" s="490"/>
      <c r="E5" s="490"/>
      <c r="F5" s="490"/>
      <c r="G5" s="490"/>
      <c r="H5" s="38"/>
      <c r="I5" s="38"/>
      <c r="J5" s="80"/>
      <c r="K5" s="80"/>
    </row>
    <row r="6" spans="1:20" x14ac:dyDescent="0.3">
      <c r="A6" s="47" t="s">
        <v>5</v>
      </c>
      <c r="B6" s="63"/>
      <c r="C6" s="490"/>
      <c r="D6" s="490"/>
      <c r="E6" s="490"/>
      <c r="F6" s="490"/>
      <c r="G6" s="490"/>
      <c r="H6" s="51"/>
      <c r="I6" s="51"/>
      <c r="J6" s="85"/>
      <c r="K6" s="85"/>
    </row>
    <row r="7" spans="1:20" x14ac:dyDescent="0.3">
      <c r="A7" s="47" t="s">
        <v>7</v>
      </c>
      <c r="B7" s="63"/>
      <c r="C7" s="490"/>
      <c r="D7" s="490"/>
      <c r="E7" s="490"/>
      <c r="F7" s="490"/>
      <c r="G7" s="490"/>
      <c r="H7" s="51"/>
      <c r="I7" s="51"/>
      <c r="J7" s="85"/>
      <c r="K7" s="85"/>
    </row>
    <row r="8" spans="1:20" x14ac:dyDescent="0.3">
      <c r="A8" s="47" t="s">
        <v>9</v>
      </c>
      <c r="B8" s="63"/>
      <c r="C8" s="490"/>
      <c r="D8" s="490"/>
      <c r="E8" s="490"/>
      <c r="F8" s="490"/>
      <c r="G8" s="490"/>
      <c r="H8" s="51"/>
      <c r="I8" s="51"/>
      <c r="J8" s="85"/>
      <c r="K8" s="85"/>
    </row>
    <row r="9" spans="1:20" ht="14.5" thickBot="1" x14ac:dyDescent="0.35">
      <c r="A9" s="47" t="s">
        <v>10</v>
      </c>
      <c r="B9" s="63"/>
      <c r="C9" s="253"/>
      <c r="D9" s="253"/>
      <c r="E9" s="253"/>
      <c r="F9" s="253"/>
      <c r="G9" s="253"/>
      <c r="H9" s="51"/>
      <c r="I9" s="51"/>
      <c r="J9" s="85"/>
      <c r="K9" s="85"/>
    </row>
    <row r="10" spans="1:20" x14ac:dyDescent="0.3">
      <c r="A10" s="47" t="s">
        <v>11</v>
      </c>
      <c r="B10" s="63"/>
      <c r="C10" s="307" t="s">
        <v>418</v>
      </c>
      <c r="D10" s="308" t="s">
        <v>419</v>
      </c>
      <c r="E10" s="308" t="s">
        <v>420</v>
      </c>
      <c r="F10" s="308" t="s">
        <v>421</v>
      </c>
      <c r="G10" s="309" t="s">
        <v>422</v>
      </c>
      <c r="H10" s="51"/>
      <c r="I10" s="51"/>
      <c r="J10" s="85"/>
      <c r="K10" s="85"/>
    </row>
    <row r="11" spans="1:20" x14ac:dyDescent="0.3">
      <c r="A11" s="47" t="s">
        <v>12</v>
      </c>
      <c r="B11" s="63"/>
      <c r="C11" s="374" t="s">
        <v>423</v>
      </c>
      <c r="D11" s="374" t="s">
        <v>424</v>
      </c>
      <c r="E11" s="375" t="s">
        <v>425</v>
      </c>
      <c r="F11" s="376">
        <v>2.3E-2</v>
      </c>
      <c r="G11" s="377"/>
      <c r="H11" s="51"/>
      <c r="I11" s="51"/>
      <c r="J11" s="85"/>
      <c r="K11" s="85"/>
    </row>
    <row r="12" spans="1:20" x14ac:dyDescent="0.3">
      <c r="A12" s="47" t="s">
        <v>13</v>
      </c>
      <c r="B12" s="63"/>
      <c r="C12" s="374" t="s">
        <v>426</v>
      </c>
      <c r="D12" s="374"/>
      <c r="E12" s="375"/>
      <c r="F12" s="378"/>
      <c r="G12" s="377"/>
      <c r="H12" s="51"/>
      <c r="I12" s="51"/>
      <c r="J12" s="85"/>
      <c r="K12" s="85"/>
    </row>
    <row r="13" spans="1:20" x14ac:dyDescent="0.3">
      <c r="A13" s="47" t="s">
        <v>14</v>
      </c>
      <c r="B13" s="63"/>
      <c r="C13" s="374" t="s">
        <v>427</v>
      </c>
      <c r="D13" s="374"/>
      <c r="E13" s="375"/>
      <c r="F13" s="376"/>
      <c r="G13" s="377"/>
      <c r="H13" s="51"/>
      <c r="I13" s="51"/>
      <c r="J13" s="85"/>
      <c r="K13" s="85"/>
    </row>
    <row r="14" spans="1:20" x14ac:dyDescent="0.3">
      <c r="A14" s="47" t="s">
        <v>15</v>
      </c>
      <c r="B14" s="63"/>
      <c r="C14" s="374" t="s">
        <v>428</v>
      </c>
      <c r="D14" s="374"/>
      <c r="E14" s="375"/>
      <c r="F14" s="376"/>
      <c r="G14" s="377"/>
      <c r="H14" s="51"/>
      <c r="I14" s="51"/>
      <c r="J14" s="85"/>
      <c r="K14" s="85"/>
    </row>
    <row r="15" spans="1:20" x14ac:dyDescent="0.3">
      <c r="A15" s="47" t="s">
        <v>16</v>
      </c>
      <c r="B15" s="63"/>
      <c r="C15" s="374" t="s">
        <v>429</v>
      </c>
      <c r="D15" s="374"/>
      <c r="E15" s="375"/>
      <c r="F15" s="378"/>
      <c r="G15" s="144"/>
      <c r="H15" s="51"/>
      <c r="I15" s="51"/>
      <c r="J15" s="85"/>
      <c r="K15" s="85"/>
    </row>
    <row r="16" spans="1:20" x14ac:dyDescent="0.3">
      <c r="A16" s="47" t="s">
        <v>17</v>
      </c>
      <c r="B16" s="63"/>
      <c r="C16" s="374" t="s">
        <v>430</v>
      </c>
      <c r="D16" s="374"/>
      <c r="E16" s="375"/>
      <c r="F16" s="377"/>
      <c r="G16" s="377"/>
      <c r="H16" s="51"/>
      <c r="I16" s="51"/>
      <c r="J16" s="85"/>
      <c r="K16" s="85"/>
    </row>
    <row r="17" spans="1:11" x14ac:dyDescent="0.3">
      <c r="A17" s="47" t="s">
        <v>18</v>
      </c>
      <c r="B17" s="63"/>
      <c r="C17" s="374" t="s">
        <v>431</v>
      </c>
      <c r="D17" s="374"/>
      <c r="E17" s="375"/>
      <c r="F17" s="377"/>
      <c r="G17" s="377"/>
      <c r="H17" s="51"/>
      <c r="I17" s="51"/>
      <c r="J17" s="85"/>
      <c r="K17" s="85"/>
    </row>
    <row r="18" spans="1:11" x14ac:dyDescent="0.3">
      <c r="A18" s="47" t="s">
        <v>19</v>
      </c>
      <c r="B18" s="63"/>
      <c r="C18" s="374" t="s">
        <v>432</v>
      </c>
      <c r="D18" s="374"/>
      <c r="E18" s="375"/>
      <c r="F18" s="377"/>
      <c r="G18" s="377"/>
      <c r="H18" s="51"/>
      <c r="I18" s="51"/>
      <c r="J18" s="85"/>
      <c r="K18" s="85"/>
    </row>
    <row r="19" spans="1:11" x14ac:dyDescent="0.3">
      <c r="A19" s="47" t="s">
        <v>20</v>
      </c>
      <c r="B19" s="63"/>
      <c r="C19" s="374" t="s">
        <v>433</v>
      </c>
      <c r="D19" s="374"/>
      <c r="E19" s="375"/>
      <c r="F19" s="377"/>
      <c r="G19" s="377"/>
      <c r="H19" s="51"/>
      <c r="I19" s="51"/>
      <c r="J19" s="85"/>
      <c r="K19" s="85"/>
    </row>
    <row r="20" spans="1:11" x14ac:dyDescent="0.3">
      <c r="A20" s="47" t="s">
        <v>21</v>
      </c>
      <c r="B20" s="63"/>
      <c r="C20" s="374" t="s">
        <v>434</v>
      </c>
      <c r="D20" s="374"/>
      <c r="E20" s="375"/>
      <c r="F20" s="375"/>
      <c r="G20" s="375"/>
      <c r="H20" s="51"/>
      <c r="I20" s="51"/>
      <c r="J20" s="85"/>
      <c r="K20" s="85"/>
    </row>
    <row r="21" spans="1:11" x14ac:dyDescent="0.3">
      <c r="A21" s="47" t="s">
        <v>22</v>
      </c>
      <c r="B21" s="63"/>
      <c r="C21" s="374" t="s">
        <v>435</v>
      </c>
      <c r="D21" s="374"/>
      <c r="E21" s="375"/>
      <c r="F21" s="375"/>
      <c r="G21" s="375"/>
      <c r="H21" s="51"/>
      <c r="I21" s="51"/>
      <c r="J21" s="85"/>
      <c r="K21" s="85"/>
    </row>
    <row r="22" spans="1:11" x14ac:dyDescent="0.3">
      <c r="A22" s="49" t="s">
        <v>23</v>
      </c>
      <c r="B22" s="63"/>
      <c r="C22" s="374" t="s">
        <v>436</v>
      </c>
      <c r="D22" s="374"/>
      <c r="E22" s="375"/>
      <c r="F22" s="377"/>
      <c r="G22" s="377"/>
      <c r="H22" s="51"/>
      <c r="I22" s="51"/>
      <c r="J22" s="85"/>
      <c r="K22" s="85"/>
    </row>
    <row r="23" spans="1:11" x14ac:dyDescent="0.3">
      <c r="A23" s="216"/>
      <c r="B23" s="63"/>
      <c r="C23" s="374" t="s">
        <v>437</v>
      </c>
      <c r="D23" s="374"/>
      <c r="E23" s="375"/>
      <c r="F23" s="377"/>
      <c r="G23" s="377"/>
      <c r="H23" s="51"/>
      <c r="I23" s="51"/>
      <c r="J23" s="85"/>
      <c r="K23" s="85"/>
    </row>
    <row r="24" spans="1:11" x14ac:dyDescent="0.3">
      <c r="A24" s="216"/>
      <c r="B24" s="63"/>
      <c r="C24" s="374" t="s">
        <v>438</v>
      </c>
      <c r="D24" s="374"/>
      <c r="E24" s="375"/>
      <c r="F24" s="377"/>
      <c r="G24" s="377"/>
      <c r="H24" s="51"/>
      <c r="I24" s="51"/>
      <c r="J24" s="85"/>
      <c r="K24" s="85"/>
    </row>
    <row r="25" spans="1:11" x14ac:dyDescent="0.3">
      <c r="A25" s="216"/>
      <c r="B25" s="63"/>
      <c r="C25" s="374" t="s">
        <v>439</v>
      </c>
      <c r="D25" s="374"/>
      <c r="E25" s="375"/>
      <c r="F25" s="377"/>
      <c r="G25" s="377"/>
      <c r="H25" s="51"/>
      <c r="I25" s="51"/>
      <c r="J25" s="85"/>
      <c r="K25" s="85"/>
    </row>
    <row r="26" spans="1:11" x14ac:dyDescent="0.3">
      <c r="A26" s="216"/>
      <c r="B26" s="63"/>
      <c r="C26" s="374" t="s">
        <v>440</v>
      </c>
      <c r="D26" s="374"/>
      <c r="E26" s="375"/>
      <c r="F26" s="377"/>
      <c r="G26" s="377"/>
      <c r="H26" s="51"/>
      <c r="I26" s="51"/>
      <c r="J26" s="85"/>
      <c r="K26" s="85"/>
    </row>
    <row r="27" spans="1:11" x14ac:dyDescent="0.3">
      <c r="A27" s="216"/>
      <c r="B27" s="68"/>
      <c r="C27" s="374" t="s">
        <v>441</v>
      </c>
      <c r="D27" s="374"/>
      <c r="E27" s="375"/>
      <c r="F27" s="377"/>
      <c r="G27" s="377"/>
      <c r="H27" s="68"/>
      <c r="I27" s="68"/>
    </row>
    <row r="28" spans="1:11" x14ac:dyDescent="0.3">
      <c r="A28" s="103"/>
      <c r="B28" s="68"/>
      <c r="C28" s="374" t="s">
        <v>442</v>
      </c>
      <c r="D28" s="374"/>
      <c r="E28" s="375"/>
      <c r="F28" s="377"/>
      <c r="G28" s="377"/>
      <c r="H28" s="68"/>
      <c r="I28" s="68"/>
    </row>
    <row r="29" spans="1:11" x14ac:dyDescent="0.3">
      <c r="A29" s="103"/>
      <c r="B29" s="68"/>
      <c r="C29" s="374" t="s">
        <v>443</v>
      </c>
      <c r="D29" s="374"/>
      <c r="E29" s="375"/>
      <c r="F29" s="377"/>
      <c r="G29" s="377"/>
      <c r="H29" s="68"/>
      <c r="I29" s="68"/>
    </row>
    <row r="30" spans="1:11" x14ac:dyDescent="0.3">
      <c r="A30" s="103"/>
      <c r="B30" s="68"/>
      <c r="C30" s="374" t="s">
        <v>444</v>
      </c>
      <c r="D30" s="374"/>
      <c r="E30" s="375"/>
      <c r="F30" s="377"/>
      <c r="G30" s="377"/>
      <c r="H30" s="68"/>
      <c r="I30" s="68"/>
    </row>
    <row r="31" spans="1:11" x14ac:dyDescent="0.3">
      <c r="A31" s="103"/>
      <c r="B31" s="68"/>
      <c r="C31" s="374" t="s">
        <v>445</v>
      </c>
      <c r="D31" s="374"/>
      <c r="E31" s="375"/>
      <c r="F31" s="377"/>
      <c r="G31" s="377"/>
      <c r="H31" s="68"/>
      <c r="I31" s="68"/>
    </row>
    <row r="32" spans="1:11" x14ac:dyDescent="0.3">
      <c r="A32" s="103"/>
      <c r="B32" s="68"/>
      <c r="C32" s="374" t="s">
        <v>446</v>
      </c>
      <c r="D32" s="374"/>
      <c r="E32" s="375"/>
      <c r="F32" s="377"/>
      <c r="G32" s="377"/>
      <c r="H32" s="68"/>
      <c r="I32" s="68"/>
    </row>
    <row r="33" spans="1:9" x14ac:dyDescent="0.3">
      <c r="A33" s="103"/>
      <c r="B33" s="68"/>
      <c r="C33" s="374" t="s">
        <v>447</v>
      </c>
      <c r="D33" s="374"/>
      <c r="E33" s="375"/>
      <c r="F33" s="379"/>
      <c r="G33" s="379"/>
      <c r="H33" s="68"/>
      <c r="I33" s="68"/>
    </row>
    <row r="34" spans="1:9" x14ac:dyDescent="0.3">
      <c r="A34" s="103"/>
      <c r="B34" s="68"/>
      <c r="C34" s="374" t="s">
        <v>448</v>
      </c>
      <c r="D34" s="374"/>
      <c r="E34" s="375"/>
      <c r="F34" s="380"/>
      <c r="G34" s="380"/>
      <c r="H34" s="68"/>
      <c r="I34" s="68"/>
    </row>
    <row r="35" spans="1:9" x14ac:dyDescent="0.3">
      <c r="A35" s="103"/>
      <c r="B35" s="68"/>
      <c r="C35" s="374" t="s">
        <v>449</v>
      </c>
      <c r="D35" s="374"/>
      <c r="E35" s="375"/>
      <c r="F35" s="380"/>
      <c r="G35" s="380"/>
      <c r="H35" s="68"/>
      <c r="I35" s="68"/>
    </row>
    <row r="36" spans="1:9" x14ac:dyDescent="0.3">
      <c r="A36" s="103"/>
      <c r="B36" s="68"/>
      <c r="C36" s="374" t="s">
        <v>450</v>
      </c>
      <c r="D36" s="374"/>
      <c r="E36" s="374"/>
      <c r="F36" s="380"/>
      <c r="G36" s="380"/>
      <c r="H36" s="68"/>
      <c r="I36" s="68"/>
    </row>
    <row r="37" spans="1:9" x14ac:dyDescent="0.3">
      <c r="A37" s="103"/>
      <c r="B37" s="68"/>
      <c r="C37" s="374" t="s">
        <v>451</v>
      </c>
      <c r="D37" s="374"/>
      <c r="E37" s="374"/>
      <c r="F37" s="381"/>
      <c r="G37" s="381"/>
      <c r="H37" s="68"/>
      <c r="I37" s="68"/>
    </row>
    <row r="38" spans="1:9" x14ac:dyDescent="0.3">
      <c r="A38" s="103"/>
      <c r="B38" s="68"/>
      <c r="C38" s="374" t="s">
        <v>452</v>
      </c>
      <c r="D38" s="374"/>
      <c r="E38" s="374"/>
      <c r="F38" s="381"/>
      <c r="G38" s="381"/>
      <c r="H38" s="68"/>
      <c r="I38" s="68"/>
    </row>
    <row r="39" spans="1:9" x14ac:dyDescent="0.3">
      <c r="A39" s="103"/>
      <c r="B39" s="68"/>
      <c r="C39" s="374" t="s">
        <v>453</v>
      </c>
      <c r="D39" s="374"/>
      <c r="E39" s="374"/>
      <c r="F39" s="381"/>
      <c r="G39" s="381"/>
      <c r="H39" s="68"/>
      <c r="I39" s="68"/>
    </row>
    <row r="40" spans="1:9" x14ac:dyDescent="0.3">
      <c r="A40" s="103"/>
      <c r="B40" s="68"/>
      <c r="C40" s="374" t="s">
        <v>454</v>
      </c>
      <c r="D40" s="374"/>
      <c r="E40" s="374"/>
      <c r="F40" s="382"/>
      <c r="G40" s="382"/>
      <c r="H40" s="68"/>
      <c r="I40" s="68"/>
    </row>
    <row r="41" spans="1:9" x14ac:dyDescent="0.3">
      <c r="A41" s="103"/>
      <c r="B41" s="68"/>
      <c r="C41" s="374" t="s">
        <v>455</v>
      </c>
      <c r="D41" s="374"/>
      <c r="E41" s="86"/>
      <c r="F41" s="382"/>
      <c r="G41" s="382"/>
      <c r="H41" s="68"/>
      <c r="I41" s="68"/>
    </row>
    <row r="42" spans="1:9" x14ac:dyDescent="0.3">
      <c r="A42" s="103"/>
      <c r="B42" s="68"/>
      <c r="C42" s="374" t="s">
        <v>456</v>
      </c>
      <c r="D42" s="374"/>
      <c r="E42" s="86"/>
      <c r="F42" s="382"/>
      <c r="G42" s="382"/>
      <c r="H42" s="68"/>
      <c r="I42" s="68"/>
    </row>
    <row r="43" spans="1:9" x14ac:dyDescent="0.3">
      <c r="A43" s="103"/>
      <c r="B43" s="68"/>
      <c r="C43" s="374" t="s">
        <v>457</v>
      </c>
      <c r="D43" s="374"/>
      <c r="E43" s="86"/>
      <c r="F43" s="382"/>
      <c r="G43" s="382"/>
      <c r="H43" s="68"/>
      <c r="I43" s="68"/>
    </row>
    <row r="44" spans="1:9" x14ac:dyDescent="0.3">
      <c r="A44" s="103"/>
      <c r="B44" s="68"/>
      <c r="C44" s="374" t="s">
        <v>458</v>
      </c>
      <c r="D44" s="374"/>
      <c r="E44" s="86"/>
      <c r="F44" s="382"/>
      <c r="G44" s="382"/>
      <c r="H44" s="68"/>
      <c r="I44" s="68"/>
    </row>
    <row r="45" spans="1:9" x14ac:dyDescent="0.3">
      <c r="A45" s="103"/>
      <c r="B45" s="68"/>
      <c r="C45" s="374" t="s">
        <v>459</v>
      </c>
      <c r="D45" s="374"/>
      <c r="E45" s="375"/>
      <c r="F45" s="375"/>
      <c r="G45" s="375"/>
      <c r="H45" s="68"/>
      <c r="I45" s="68"/>
    </row>
    <row r="46" spans="1:9" x14ac:dyDescent="0.3">
      <c r="A46" s="103"/>
      <c r="B46" s="68"/>
      <c r="C46" s="374" t="s">
        <v>460</v>
      </c>
      <c r="D46" s="374"/>
      <c r="E46" s="375"/>
      <c r="F46" s="375"/>
      <c r="G46" s="375"/>
      <c r="H46" s="68"/>
      <c r="I46" s="68"/>
    </row>
    <row r="47" spans="1:9" x14ac:dyDescent="0.3">
      <c r="A47" s="103"/>
      <c r="B47" s="68"/>
      <c r="C47" s="374" t="s">
        <v>461</v>
      </c>
      <c r="D47" s="374"/>
      <c r="E47" s="375"/>
      <c r="F47" s="375"/>
      <c r="G47" s="375"/>
      <c r="H47" s="68"/>
      <c r="I47" s="68"/>
    </row>
    <row r="48" spans="1:9" x14ac:dyDescent="0.3">
      <c r="A48" s="103"/>
      <c r="B48" s="68"/>
      <c r="C48" s="374" t="s">
        <v>462</v>
      </c>
      <c r="D48" s="374"/>
      <c r="E48" s="375"/>
      <c r="F48" s="375"/>
      <c r="G48" s="375"/>
      <c r="H48" s="68"/>
      <c r="I48" s="68"/>
    </row>
    <row r="49" spans="1:9" x14ac:dyDescent="0.3">
      <c r="A49" s="103"/>
      <c r="B49" s="68"/>
      <c r="C49" s="374" t="s">
        <v>463</v>
      </c>
      <c r="D49" s="374"/>
      <c r="E49" s="375"/>
      <c r="F49" s="375"/>
      <c r="G49" s="375"/>
      <c r="H49" s="68"/>
      <c r="I49" s="68"/>
    </row>
    <row r="50" spans="1:9" x14ac:dyDescent="0.3">
      <c r="A50" s="103"/>
      <c r="B50" s="68"/>
      <c r="C50" s="374" t="s">
        <v>464</v>
      </c>
      <c r="D50" s="374"/>
      <c r="E50" s="375"/>
      <c r="F50" s="375"/>
      <c r="G50" s="375"/>
      <c r="H50" s="68"/>
      <c r="I50" s="68"/>
    </row>
    <row r="51" spans="1:9" x14ac:dyDescent="0.3">
      <c r="A51" s="103"/>
      <c r="B51" s="68"/>
      <c r="C51" s="374" t="s">
        <v>465</v>
      </c>
      <c r="D51" s="374"/>
      <c r="E51" s="375"/>
      <c r="F51" s="375"/>
      <c r="G51" s="375"/>
      <c r="H51" s="68"/>
      <c r="I51" s="68"/>
    </row>
    <row r="52" spans="1:9" x14ac:dyDescent="0.3">
      <c r="A52" s="103"/>
      <c r="B52" s="68"/>
      <c r="C52" s="374" t="s">
        <v>466</v>
      </c>
      <c r="D52" s="374"/>
      <c r="E52" s="375"/>
      <c r="F52" s="383"/>
      <c r="G52" s="383"/>
      <c r="H52" s="68"/>
      <c r="I52" s="68"/>
    </row>
    <row r="53" spans="1:9" x14ac:dyDescent="0.3">
      <c r="A53" s="103"/>
      <c r="B53" s="68"/>
      <c r="C53" s="374" t="s">
        <v>467</v>
      </c>
      <c r="D53" s="374"/>
      <c r="E53" s="375"/>
      <c r="F53" s="375"/>
      <c r="G53" s="375"/>
      <c r="H53" s="68"/>
      <c r="I53" s="68"/>
    </row>
    <row r="54" spans="1:9" x14ac:dyDescent="0.3">
      <c r="A54" s="103"/>
      <c r="B54" s="68"/>
      <c r="C54" s="374" t="s">
        <v>468</v>
      </c>
      <c r="D54" s="374"/>
      <c r="E54" s="375"/>
      <c r="F54" s="375"/>
      <c r="G54" s="375"/>
      <c r="H54" s="68"/>
      <c r="I54" s="68"/>
    </row>
    <row r="55" spans="1:9" x14ac:dyDescent="0.3">
      <c r="A55" s="103"/>
      <c r="B55" s="68"/>
      <c r="C55" s="374" t="s">
        <v>469</v>
      </c>
      <c r="D55" s="374"/>
      <c r="E55" s="375"/>
      <c r="F55" s="375"/>
      <c r="G55" s="375"/>
      <c r="H55" s="68"/>
      <c r="I55" s="68"/>
    </row>
    <row r="56" spans="1:9" x14ac:dyDescent="0.3">
      <c r="A56" s="103"/>
      <c r="B56" s="68"/>
      <c r="C56" s="374" t="s">
        <v>470</v>
      </c>
      <c r="D56" s="374"/>
      <c r="E56" s="375"/>
      <c r="F56" s="377"/>
      <c r="G56" s="377"/>
      <c r="H56" s="68"/>
      <c r="I56" s="68"/>
    </row>
    <row r="57" spans="1:9" x14ac:dyDescent="0.3">
      <c r="A57" s="103"/>
      <c r="B57" s="68"/>
      <c r="C57" s="374" t="s">
        <v>471</v>
      </c>
      <c r="D57" s="374"/>
      <c r="E57" s="375"/>
      <c r="F57" s="375"/>
      <c r="G57" s="375"/>
      <c r="H57" s="68"/>
      <c r="I57" s="68"/>
    </row>
    <row r="58" spans="1:9" x14ac:dyDescent="0.3">
      <c r="A58" s="103"/>
      <c r="B58" s="68"/>
      <c r="C58" s="374" t="s">
        <v>472</v>
      </c>
      <c r="D58" s="374"/>
      <c r="E58" s="375"/>
      <c r="F58" s="375"/>
      <c r="G58" s="375"/>
      <c r="H58" s="68"/>
      <c r="I58" s="68"/>
    </row>
    <row r="59" spans="1:9" x14ac:dyDescent="0.3">
      <c r="A59" s="103"/>
      <c r="B59" s="68"/>
      <c r="C59" s="374" t="s">
        <v>473</v>
      </c>
      <c r="D59" s="374"/>
      <c r="E59" s="375"/>
      <c r="F59" s="375"/>
      <c r="G59" s="375"/>
      <c r="H59" s="68"/>
      <c r="I59" s="68"/>
    </row>
    <row r="60" spans="1:9" x14ac:dyDescent="0.3">
      <c r="A60" s="103"/>
      <c r="B60" s="68"/>
      <c r="C60" s="374" t="s">
        <v>474</v>
      </c>
      <c r="D60" s="374"/>
      <c r="E60" s="384"/>
      <c r="F60" s="377"/>
      <c r="G60" s="375"/>
      <c r="H60" s="68"/>
      <c r="I60" s="68"/>
    </row>
    <row r="61" spans="1:9" x14ac:dyDescent="0.3">
      <c r="A61" s="103"/>
      <c r="B61" s="68"/>
      <c r="C61" s="374" t="s">
        <v>475</v>
      </c>
      <c r="D61" s="374"/>
      <c r="E61" s="384"/>
      <c r="F61" s="385"/>
      <c r="G61" s="385"/>
      <c r="H61" s="68"/>
      <c r="I61" s="68"/>
    </row>
    <row r="62" spans="1:9" x14ac:dyDescent="0.3">
      <c r="A62" s="103"/>
      <c r="B62" s="68"/>
      <c r="C62" s="374" t="s">
        <v>476</v>
      </c>
      <c r="D62" s="374"/>
      <c r="E62" s="384"/>
      <c r="F62" s="384"/>
      <c r="G62" s="384"/>
      <c r="H62" s="68"/>
      <c r="I62" s="68"/>
    </row>
    <row r="63" spans="1:9" x14ac:dyDescent="0.3">
      <c r="A63" s="103"/>
      <c r="B63" s="68"/>
      <c r="C63" s="374" t="s">
        <v>477</v>
      </c>
      <c r="D63" s="374"/>
      <c r="E63" s="384"/>
      <c r="F63" s="385"/>
      <c r="G63" s="385"/>
      <c r="H63" s="68"/>
      <c r="I63" s="68"/>
    </row>
    <row r="64" spans="1:9" x14ac:dyDescent="0.3">
      <c r="A64" s="103"/>
      <c r="B64" s="68"/>
      <c r="C64" s="374" t="s">
        <v>478</v>
      </c>
      <c r="D64" s="374"/>
      <c r="E64" s="384"/>
      <c r="F64" s="383"/>
      <c r="G64" s="383"/>
      <c r="H64" s="68"/>
      <c r="I64" s="68"/>
    </row>
    <row r="65" spans="1:9" x14ac:dyDescent="0.3">
      <c r="A65" s="103"/>
      <c r="B65" s="68"/>
      <c r="C65" s="374" t="s">
        <v>479</v>
      </c>
      <c r="D65" s="374"/>
      <c r="E65" s="384"/>
      <c r="F65" s="383"/>
      <c r="G65" s="383"/>
      <c r="H65" s="68"/>
      <c r="I65" s="68"/>
    </row>
    <row r="66" spans="1:9" x14ac:dyDescent="0.3">
      <c r="A66" s="103"/>
      <c r="B66" s="68"/>
      <c r="C66" s="374" t="s">
        <v>480</v>
      </c>
      <c r="D66" s="374"/>
      <c r="E66" s="384"/>
      <c r="F66" s="383"/>
      <c r="G66" s="383"/>
      <c r="H66" s="68"/>
      <c r="I66" s="68"/>
    </row>
    <row r="67" spans="1:9" x14ac:dyDescent="0.3">
      <c r="A67" s="103"/>
      <c r="B67" s="68"/>
      <c r="C67" s="386"/>
      <c r="D67" s="386"/>
      <c r="E67" s="359"/>
      <c r="F67" s="387"/>
      <c r="G67" s="387"/>
      <c r="H67" s="68"/>
      <c r="I67" s="68"/>
    </row>
    <row r="68" spans="1:9" hidden="1" x14ac:dyDescent="0.3">
      <c r="A68" s="103"/>
      <c r="B68" s="68"/>
      <c r="C68" s="386"/>
      <c r="D68" s="386"/>
      <c r="E68" s="359"/>
      <c r="F68" s="387"/>
      <c r="G68" s="387"/>
      <c r="H68" s="68"/>
      <c r="I68" s="68"/>
    </row>
    <row r="69" spans="1:9" hidden="1" x14ac:dyDescent="0.3">
      <c r="C69" s="388" t="s">
        <v>480</v>
      </c>
      <c r="D69" s="388"/>
      <c r="E69" s="389"/>
      <c r="F69" s="390"/>
      <c r="G69" s="390"/>
    </row>
    <row r="70" spans="1:9" hidden="1" x14ac:dyDescent="0.3">
      <c r="C70" s="68"/>
      <c r="D70" s="68"/>
      <c r="E70" s="68"/>
      <c r="F70" s="68"/>
      <c r="G70" s="68"/>
    </row>
    <row r="71" spans="1:9" hidden="1" x14ac:dyDescent="0.3">
      <c r="C71" s="68"/>
      <c r="D71" s="68"/>
      <c r="E71" s="68"/>
      <c r="F71" s="68"/>
      <c r="G71" s="68"/>
    </row>
    <row r="72" spans="1:9" hidden="1" x14ac:dyDescent="0.3">
      <c r="C72" s="68"/>
      <c r="D72" s="68"/>
      <c r="E72" s="68"/>
      <c r="F72" s="68"/>
      <c r="G72" s="68"/>
    </row>
  </sheetData>
  <mergeCells count="2">
    <mergeCell ref="C3:F3"/>
    <mergeCell ref="C4:G8"/>
  </mergeCells>
  <phoneticPr fontId="14" type="noConversion"/>
  <hyperlinks>
    <hyperlink ref="A4" location="'Cover Page'!A1" display="Cover Page" xr:uid="{56A6D409-579F-4D7A-A00B-A9376054C1F9}"/>
    <hyperlink ref="A5" location="Instructions!A1" display="Instructions" xr:uid="{3A8BF3B0-70A5-4598-A7A1-AEF8B5737FA7}"/>
    <hyperlink ref="A6" location="'Costs Option 1'!A1" display="Costs Option 1" xr:uid="{28C65DC3-BD4F-429A-B3F8-5BF603C226B0}"/>
    <hyperlink ref="A7" location="'Costs Option 2'!A1" display="Costs Option 2" xr:uid="{3DBB4372-1BFC-42A5-A88F-B8FC9839F2B5}"/>
    <hyperlink ref="A12" location="'Benefits Option 1'!A1" display="Benefits Option 1" xr:uid="{0C6DAC20-5CAC-493D-8DBE-711BAF699EE6}"/>
    <hyperlink ref="A13" location="'Benefits Option 2'!A1" display="Benefits Option 2" xr:uid="{BFEA0D50-637E-4BE1-8B33-AD544FE8A98E}"/>
    <hyperlink ref="A19" location="'Benefits Dashboard'!A1" display="Benefits Dashboard" xr:uid="{054CC597-8AD6-497F-A29C-01EC5E0EE28F}"/>
    <hyperlink ref="A22" location="Assumptions!A1" display="Assumptions" xr:uid="{4C24000B-5AB4-4D7F-98FE-3D64CFDE54B0}"/>
    <hyperlink ref="A18" location="'Costs Dashboard'!A1" display="Cost Dashboard" xr:uid="{D78742DC-C88A-4883-B9E7-CF601FA3BCAA}"/>
    <hyperlink ref="A20" location="'Cost Benefit Analysis'!A1" display="XX" xr:uid="{89243C52-B7C3-49E8-BD46-79B4FFEF934C}"/>
    <hyperlink ref="A8" location="'Costs Option 3'!A1" display="Costs Option 3" xr:uid="{F3A4A10D-D592-4408-9E71-FE6A199EB7C1}"/>
    <hyperlink ref="A14" location="'Benefits Option 3'!A1" display="Benefits Option 3" xr:uid="{56D79F28-18D7-4C60-9161-EE30DB331C7E}"/>
    <hyperlink ref="A9" location="'Costs Option 4'!A1" display="Costs Option 4" xr:uid="{D49D4D0D-5FEC-4FE6-B80D-D8E00114630E}"/>
    <hyperlink ref="A10" location="'Costs Option 5'!A1" display="Costs Option 5" xr:uid="{EC7D034A-8822-4327-A6FD-995C5FCFCA53}"/>
    <hyperlink ref="A11" location="'Costs Option 6'!A1" display="Costs Option 6" xr:uid="{9B1E960F-A9BA-4EC4-AF99-4C15273EB578}"/>
    <hyperlink ref="A15" location="'Benefits Option 4'!A1" display="Benefits Option 4" xr:uid="{2D422C12-5228-4CC2-B654-74141513A9FC}"/>
    <hyperlink ref="A16" location="'Benefits Option 5'!A1" display="Benefits Option 5" xr:uid="{6CCD2B24-CDEB-4A43-81CD-45B9C6276C99}"/>
    <hyperlink ref="A17" location="'Benefits Option 6'!A1" display="Benefits Option 6" xr:uid="{90B1F334-BDB5-4E04-9CC4-6F79EE8F84A4}"/>
    <hyperlink ref="A21" location="Definitions!A1" display="Definitions" xr:uid="{F38BDAFB-EE4F-4EC4-93D7-BCA2D000B8B4}"/>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96469-6780-3C44-A46E-BB188624ACDE}">
  <sheetPr>
    <tabColor theme="0" tint="-0.499984740745262"/>
  </sheetPr>
  <dimension ref="B1:F14"/>
  <sheetViews>
    <sheetView zoomScale="163" workbookViewId="0">
      <selection activeCell="C19" sqref="C19"/>
    </sheetView>
  </sheetViews>
  <sheetFormatPr defaultColWidth="10.81640625" defaultRowHeight="14" x14ac:dyDescent="0.3"/>
  <cols>
    <col min="1" max="1" width="10.81640625" style="69"/>
    <col min="2" max="2" width="20.26953125" style="69" bestFit="1" customWidth="1"/>
    <col min="3" max="3" width="16.1796875" style="69" customWidth="1"/>
    <col min="4" max="4" width="15.1796875" style="69" customWidth="1"/>
    <col min="5" max="5" width="23" style="69" bestFit="1" customWidth="1"/>
    <col min="6" max="6" width="47.7265625" style="69" bestFit="1" customWidth="1"/>
    <col min="7" max="16384" width="10.81640625" style="69"/>
  </cols>
  <sheetData>
    <row r="1" spans="2:6" ht="14.5" thickBot="1" x14ac:dyDescent="0.35"/>
    <row r="2" spans="2:6" x14ac:dyDescent="0.3">
      <c r="B2" s="491" t="s">
        <v>481</v>
      </c>
      <c r="C2" s="492"/>
      <c r="D2" s="492"/>
      <c r="E2" s="492"/>
      <c r="F2" s="493"/>
    </row>
    <row r="3" spans="2:6" x14ac:dyDescent="0.3">
      <c r="B3" s="211" t="s">
        <v>482</v>
      </c>
      <c r="C3" s="212" t="s">
        <v>35</v>
      </c>
      <c r="D3" s="212" t="s">
        <v>483</v>
      </c>
      <c r="E3" s="213" t="s">
        <v>372</v>
      </c>
      <c r="F3" s="214" t="s">
        <v>249</v>
      </c>
    </row>
    <row r="4" spans="2:6" x14ac:dyDescent="0.3">
      <c r="B4" s="282" t="s">
        <v>259</v>
      </c>
      <c r="C4" s="283" t="s">
        <v>56</v>
      </c>
      <c r="D4" s="283" t="s">
        <v>484</v>
      </c>
      <c r="E4" s="284" t="s">
        <v>374</v>
      </c>
      <c r="F4" s="285" t="s">
        <v>485</v>
      </c>
    </row>
    <row r="5" spans="2:6" x14ac:dyDescent="0.3">
      <c r="B5" s="282" t="s">
        <v>324</v>
      </c>
      <c r="C5" s="283" t="s">
        <v>57</v>
      </c>
      <c r="D5" s="283" t="s">
        <v>486</v>
      </c>
      <c r="E5" s="284" t="s">
        <v>381</v>
      </c>
      <c r="F5" s="285" t="s">
        <v>487</v>
      </c>
    </row>
    <row r="6" spans="2:6" x14ac:dyDescent="0.3">
      <c r="B6" s="282" t="s">
        <v>288</v>
      </c>
      <c r="C6" s="283" t="s">
        <v>58</v>
      </c>
      <c r="D6" s="283"/>
      <c r="E6" s="284" t="s">
        <v>383</v>
      </c>
      <c r="F6" s="285" t="s">
        <v>488</v>
      </c>
    </row>
    <row r="7" spans="2:6" x14ac:dyDescent="0.3">
      <c r="B7" s="282" t="s">
        <v>340</v>
      </c>
      <c r="C7" s="283" t="s">
        <v>59</v>
      </c>
      <c r="D7" s="283"/>
      <c r="E7" s="284" t="s">
        <v>385</v>
      </c>
      <c r="F7" s="285"/>
    </row>
    <row r="8" spans="2:6" x14ac:dyDescent="0.3">
      <c r="B8" s="282" t="s">
        <v>266</v>
      </c>
      <c r="C8" s="283" t="s">
        <v>60</v>
      </c>
      <c r="D8" s="283"/>
      <c r="E8" s="284" t="s">
        <v>389</v>
      </c>
      <c r="F8" s="285"/>
    </row>
    <row r="9" spans="2:6" x14ac:dyDescent="0.3">
      <c r="B9" s="282" t="s">
        <v>353</v>
      </c>
      <c r="C9" s="283" t="s">
        <v>61</v>
      </c>
      <c r="D9" s="283"/>
      <c r="E9" s="284" t="s">
        <v>391</v>
      </c>
      <c r="F9" s="285"/>
    </row>
    <row r="10" spans="2:6" x14ac:dyDescent="0.3">
      <c r="B10" s="282" t="s">
        <v>489</v>
      </c>
      <c r="C10" s="283" t="s">
        <v>62</v>
      </c>
      <c r="D10" s="283"/>
      <c r="E10" s="284" t="s">
        <v>393</v>
      </c>
      <c r="F10" s="285"/>
    </row>
    <row r="11" spans="2:6" x14ac:dyDescent="0.3">
      <c r="B11" s="282" t="s">
        <v>317</v>
      </c>
      <c r="C11" s="283" t="s">
        <v>63</v>
      </c>
      <c r="D11" s="283"/>
      <c r="E11" s="284" t="s">
        <v>490</v>
      </c>
      <c r="F11" s="285"/>
    </row>
    <row r="12" spans="2:6" x14ac:dyDescent="0.3">
      <c r="B12" s="282" t="s">
        <v>279</v>
      </c>
      <c r="C12" s="283" t="s">
        <v>64</v>
      </c>
      <c r="D12" s="283"/>
      <c r="E12" s="284" t="s">
        <v>376</v>
      </c>
      <c r="F12" s="285"/>
    </row>
    <row r="13" spans="2:6" x14ac:dyDescent="0.3">
      <c r="B13" s="282" t="s">
        <v>491</v>
      </c>
      <c r="C13" s="283"/>
      <c r="D13" s="283"/>
      <c r="E13" s="284" t="s">
        <v>397</v>
      </c>
      <c r="F13" s="285"/>
    </row>
    <row r="14" spans="2:6" ht="14.5" thickBot="1" x14ac:dyDescent="0.35">
      <c r="B14" s="286" t="s">
        <v>297</v>
      </c>
      <c r="C14" s="287"/>
      <c r="D14" s="287"/>
      <c r="E14" s="288" t="s">
        <v>63</v>
      </c>
      <c r="F14" s="289"/>
    </row>
  </sheetData>
  <mergeCells count="1">
    <mergeCell ref="B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D6A89-5E7F-B744-8FE3-34CC852E7927}">
  <sheetPr>
    <tabColor theme="9" tint="0.59999389629810485"/>
  </sheetPr>
  <dimension ref="A1:V106"/>
  <sheetViews>
    <sheetView zoomScale="80" zoomScaleNormal="80" workbookViewId="0"/>
  </sheetViews>
  <sheetFormatPr defaultColWidth="0" defaultRowHeight="14" zeroHeight="1" x14ac:dyDescent="0.3"/>
  <cols>
    <col min="1" max="1" width="30.453125" style="69" customWidth="1"/>
    <col min="2" max="2" width="2.453125" style="69" customWidth="1"/>
    <col min="3" max="3" width="26.7265625" style="220" customWidth="1"/>
    <col min="4" max="5" width="26.7265625" style="69" customWidth="1"/>
    <col min="6" max="6" width="50.453125" style="69" customWidth="1"/>
    <col min="7" max="7" width="17.1796875" style="69" bestFit="1" customWidth="1"/>
    <col min="8" max="8" width="12" style="69" bestFit="1" customWidth="1"/>
    <col min="9" max="9" width="18.453125" style="69" bestFit="1" customWidth="1"/>
    <col min="10" max="22" width="15.7265625" style="69" customWidth="1"/>
    <col min="23" max="16384" width="8.453125" style="69" hidden="1"/>
  </cols>
  <sheetData>
    <row r="1" spans="1:22" s="291" customFormat="1" ht="38.15" customHeight="1" x14ac:dyDescent="0.3">
      <c r="A1" s="299"/>
      <c r="B1" s="299"/>
      <c r="D1" s="299"/>
      <c r="E1" s="295"/>
      <c r="F1" s="296"/>
      <c r="G1" s="296"/>
      <c r="H1" s="297"/>
      <c r="I1" s="298"/>
      <c r="J1" s="298"/>
      <c r="K1" s="298"/>
      <c r="L1" s="298"/>
      <c r="M1" s="298"/>
      <c r="N1" s="298"/>
      <c r="O1" s="298"/>
      <c r="P1" s="298"/>
      <c r="Q1" s="298"/>
      <c r="R1" s="298"/>
      <c r="S1" s="298"/>
      <c r="T1" s="298"/>
      <c r="U1" s="298"/>
      <c r="V1" s="298"/>
    </row>
    <row r="2" spans="1:22" ht="2.25" customHeight="1" x14ac:dyDescent="0.3">
      <c r="A2" s="68" t="s">
        <v>26</v>
      </c>
      <c r="B2" s="68" t="s">
        <v>27</v>
      </c>
      <c r="C2" s="68"/>
      <c r="D2" s="68"/>
      <c r="E2" s="68"/>
      <c r="F2" s="68"/>
      <c r="G2" s="68"/>
      <c r="H2" s="68"/>
      <c r="I2" s="68"/>
      <c r="J2" s="68"/>
      <c r="K2" s="68"/>
      <c r="L2" s="68"/>
      <c r="M2" s="68"/>
      <c r="N2" s="68"/>
      <c r="O2" s="68"/>
      <c r="P2" s="68"/>
      <c r="Q2" s="68"/>
      <c r="R2" s="68"/>
      <c r="S2" s="68"/>
      <c r="T2" s="68"/>
      <c r="U2" s="68"/>
      <c r="V2" s="68"/>
    </row>
    <row r="3" spans="1:22" ht="30" customHeight="1" x14ac:dyDescent="0.3">
      <c r="A3" s="45" t="s">
        <v>0</v>
      </c>
      <c r="B3" s="68"/>
      <c r="C3" s="124" t="s">
        <v>28</v>
      </c>
      <c r="D3" s="124"/>
      <c r="E3" s="124"/>
      <c r="F3" s="220"/>
      <c r="G3" s="220"/>
      <c r="H3" s="220"/>
      <c r="I3" s="68"/>
      <c r="J3" s="68"/>
      <c r="K3" s="68"/>
      <c r="L3" s="68"/>
      <c r="M3" s="68"/>
      <c r="N3" s="68"/>
      <c r="O3" s="68"/>
      <c r="P3" s="68"/>
      <c r="Q3" s="68"/>
      <c r="R3" s="68"/>
      <c r="S3" s="68"/>
      <c r="T3" s="68"/>
      <c r="U3" s="68"/>
      <c r="V3" s="68"/>
    </row>
    <row r="4" spans="1:22" ht="14.25" customHeight="1" thickBot="1" x14ac:dyDescent="0.35">
      <c r="A4" s="47" t="s">
        <v>2</v>
      </c>
      <c r="B4" s="52"/>
      <c r="C4" s="261" t="s">
        <v>29</v>
      </c>
      <c r="D4" s="102"/>
      <c r="E4" s="52"/>
      <c r="F4" s="220"/>
      <c r="G4" s="220"/>
      <c r="H4" s="220"/>
      <c r="I4" s="52"/>
      <c r="J4" s="52"/>
      <c r="K4" s="52"/>
      <c r="L4" s="52"/>
      <c r="M4" s="52"/>
      <c r="N4" s="52"/>
      <c r="O4" s="52"/>
      <c r="P4" s="52"/>
      <c r="Q4" s="52"/>
      <c r="R4" s="52"/>
      <c r="S4" s="52"/>
      <c r="T4" s="52"/>
      <c r="U4" s="52"/>
      <c r="V4" s="52"/>
    </row>
    <row r="5" spans="1:22" ht="14.25" customHeight="1" thickBot="1" x14ac:dyDescent="0.35">
      <c r="A5" s="47" t="s">
        <v>4</v>
      </c>
      <c r="B5" s="221"/>
      <c r="C5" s="260" t="s">
        <v>30</v>
      </c>
      <c r="D5" s="102"/>
      <c r="E5" s="220"/>
      <c r="F5" s="220"/>
      <c r="G5" s="220"/>
      <c r="H5" s="220"/>
      <c r="I5" s="220"/>
      <c r="J5" s="220"/>
      <c r="K5" s="220"/>
      <c r="L5" s="220"/>
      <c r="M5" s="220"/>
      <c r="N5" s="220"/>
      <c r="O5" s="220"/>
      <c r="P5" s="220"/>
      <c r="Q5" s="220"/>
      <c r="R5" s="220"/>
      <c r="S5" s="220"/>
      <c r="T5" s="220"/>
      <c r="U5" s="220"/>
      <c r="V5" s="95"/>
    </row>
    <row r="6" spans="1:22" ht="14.25" customHeight="1" thickBot="1" x14ac:dyDescent="0.35">
      <c r="A6" s="49" t="s">
        <v>5</v>
      </c>
      <c r="B6" s="222"/>
      <c r="C6" s="260" t="s">
        <v>31</v>
      </c>
      <c r="D6" s="102"/>
      <c r="E6" s="220"/>
      <c r="F6" s="220"/>
      <c r="G6" s="220"/>
      <c r="H6" s="220"/>
      <c r="I6" s="220"/>
      <c r="J6" s="220"/>
      <c r="K6" s="220"/>
      <c r="L6" s="220"/>
      <c r="M6" s="220"/>
      <c r="N6" s="220"/>
      <c r="O6" s="220"/>
      <c r="P6" s="220"/>
      <c r="Q6" s="220"/>
      <c r="R6" s="220"/>
      <c r="S6" s="220"/>
      <c r="T6" s="220"/>
      <c r="U6" s="220"/>
      <c r="V6" s="59"/>
    </row>
    <row r="7" spans="1:22" ht="14.25" customHeight="1" x14ac:dyDescent="0.3">
      <c r="A7" s="47" t="s">
        <v>7</v>
      </c>
      <c r="B7" s="68"/>
      <c r="C7" s="263" t="s">
        <v>32</v>
      </c>
      <c r="D7" s="262"/>
      <c r="E7" s="220"/>
      <c r="F7" s="220"/>
      <c r="G7" s="220"/>
      <c r="H7" s="220"/>
      <c r="I7" s="220"/>
      <c r="J7" s="220"/>
      <c r="K7" s="220"/>
      <c r="L7" s="220"/>
      <c r="M7" s="220"/>
      <c r="N7" s="220"/>
      <c r="O7" s="220"/>
      <c r="P7" s="220"/>
      <c r="Q7" s="220"/>
      <c r="R7" s="220"/>
      <c r="S7" s="220"/>
      <c r="T7" s="220"/>
      <c r="U7" s="220"/>
      <c r="V7" s="59"/>
    </row>
    <row r="8" spans="1:22" ht="14.25" customHeight="1" x14ac:dyDescent="0.3">
      <c r="A8" s="47" t="s">
        <v>9</v>
      </c>
      <c r="B8" s="68"/>
      <c r="C8" s="68"/>
      <c r="D8" s="220"/>
      <c r="E8" s="220"/>
      <c r="F8" s="220"/>
      <c r="G8" s="220"/>
      <c r="H8" s="220"/>
      <c r="I8" s="220"/>
      <c r="J8" s="220"/>
      <c r="K8" s="220"/>
      <c r="L8" s="220"/>
      <c r="M8" s="220"/>
      <c r="N8" s="220"/>
      <c r="O8" s="220"/>
      <c r="P8" s="220"/>
      <c r="Q8" s="220"/>
      <c r="R8" s="220"/>
      <c r="S8" s="220"/>
      <c r="T8" s="220"/>
      <c r="U8" s="220"/>
      <c r="V8" s="59"/>
    </row>
    <row r="9" spans="1:22" ht="14.25" customHeight="1" x14ac:dyDescent="0.3">
      <c r="A9" s="47" t="s">
        <v>10</v>
      </c>
      <c r="B9" s="68"/>
      <c r="C9" s="412"/>
      <c r="D9" s="413"/>
      <c r="E9" s="414"/>
      <c r="F9" s="220"/>
      <c r="G9" s="220"/>
      <c r="H9" s="220"/>
      <c r="I9" s="220"/>
      <c r="J9" s="410" t="s">
        <v>33</v>
      </c>
      <c r="K9" s="411"/>
      <c r="M9" s="220"/>
      <c r="N9" s="220"/>
      <c r="O9" s="220"/>
      <c r="P9" s="220"/>
      <c r="Q9" s="220"/>
      <c r="R9" s="220"/>
      <c r="S9" s="220"/>
      <c r="T9" s="220"/>
      <c r="U9" s="223"/>
      <c r="V9" s="96"/>
    </row>
    <row r="10" spans="1:22" ht="28" x14ac:dyDescent="0.3">
      <c r="A10" s="47" t="s">
        <v>11</v>
      </c>
      <c r="B10" s="68"/>
      <c r="C10" s="258" t="s">
        <v>34</v>
      </c>
      <c r="D10" s="89" t="s">
        <v>35</v>
      </c>
      <c r="E10" s="89" t="s">
        <v>36</v>
      </c>
      <c r="F10" s="125" t="s">
        <v>37</v>
      </c>
      <c r="G10" s="125" t="s">
        <v>38</v>
      </c>
      <c r="H10" s="89" t="s">
        <v>39</v>
      </c>
      <c r="I10" s="89" t="s">
        <v>40</v>
      </c>
      <c r="J10" s="90" t="s">
        <v>41</v>
      </c>
      <c r="K10" s="90" t="s">
        <v>42</v>
      </c>
      <c r="L10" s="90" t="s">
        <v>43</v>
      </c>
      <c r="M10" s="90" t="s">
        <v>44</v>
      </c>
      <c r="N10" s="90" t="s">
        <v>45</v>
      </c>
      <c r="O10" s="90" t="s">
        <v>46</v>
      </c>
      <c r="P10" s="90" t="s">
        <v>47</v>
      </c>
      <c r="Q10" s="90" t="s">
        <v>48</v>
      </c>
      <c r="R10" s="90" t="s">
        <v>49</v>
      </c>
      <c r="S10" s="90" t="s">
        <v>50</v>
      </c>
      <c r="T10" s="91" t="s">
        <v>51</v>
      </c>
      <c r="U10" s="68"/>
      <c r="V10" s="96"/>
    </row>
    <row r="11" spans="1:22" ht="14.25" customHeight="1" x14ac:dyDescent="0.3">
      <c r="A11" s="47" t="s">
        <v>12</v>
      </c>
      <c r="B11" s="68"/>
      <c r="C11" s="139" t="s">
        <v>52</v>
      </c>
      <c r="D11" s="139"/>
      <c r="E11" s="139"/>
      <c r="F11" s="139"/>
      <c r="G11" s="139"/>
      <c r="H11" s="139"/>
      <c r="I11" s="140"/>
      <c r="J11" s="126">
        <f>SUM(J13:J14)</f>
        <v>0</v>
      </c>
      <c r="K11" s="126">
        <f t="shared" ref="K11:N11" si="0">SUM(K13:K14)</f>
        <v>0</v>
      </c>
      <c r="L11" s="126">
        <f t="shared" si="0"/>
        <v>0</v>
      </c>
      <c r="M11" s="126">
        <f t="shared" si="0"/>
        <v>0</v>
      </c>
      <c r="N11" s="126">
        <f t="shared" si="0"/>
        <v>0</v>
      </c>
      <c r="O11" s="126">
        <f>SUM(O13:O14)</f>
        <v>0</v>
      </c>
      <c r="P11" s="126">
        <f>SUM(P13:P14)</f>
        <v>0</v>
      </c>
      <c r="Q11" s="126">
        <f>SUM(Q13:Q14)</f>
        <v>0</v>
      </c>
      <c r="R11" s="126">
        <f>SUM(R13:R14)</f>
        <v>0</v>
      </c>
      <c r="S11" s="126">
        <f>SUM(S13:S14)</f>
        <v>0</v>
      </c>
      <c r="T11" s="126">
        <f>SUM(J11:S11)</f>
        <v>0</v>
      </c>
      <c r="U11" s="68"/>
      <c r="V11" s="59"/>
    </row>
    <row r="12" spans="1:22" ht="14.25" customHeight="1" x14ac:dyDescent="0.3">
      <c r="A12" s="47" t="s">
        <v>13</v>
      </c>
      <c r="B12" s="68"/>
      <c r="C12" s="141" t="s">
        <v>53</v>
      </c>
      <c r="D12" s="142"/>
      <c r="E12" s="142"/>
      <c r="F12" s="142"/>
      <c r="G12" s="142"/>
      <c r="H12" s="142"/>
      <c r="I12" s="143"/>
      <c r="J12" s="126">
        <f>SUM(J13:J14)</f>
        <v>0</v>
      </c>
      <c r="K12" s="126">
        <f>J12+K11</f>
        <v>0</v>
      </c>
      <c r="L12" s="126">
        <f t="shared" ref="L12:M12" si="1">K12+L11</f>
        <v>0</v>
      </c>
      <c r="M12" s="126">
        <f t="shared" si="1"/>
        <v>0</v>
      </c>
      <c r="N12" s="126">
        <f t="shared" ref="N12:Q12" si="2">M12+N11</f>
        <v>0</v>
      </c>
      <c r="O12" s="126">
        <f t="shared" si="2"/>
        <v>0</v>
      </c>
      <c r="P12" s="126">
        <f t="shared" si="2"/>
        <v>0</v>
      </c>
      <c r="Q12" s="126">
        <f t="shared" si="2"/>
        <v>0</v>
      </c>
      <c r="R12" s="126">
        <f>Q12+R11</f>
        <v>0</v>
      </c>
      <c r="S12" s="126">
        <f>R12+S11</f>
        <v>0</v>
      </c>
      <c r="T12" s="126">
        <f>S12</f>
        <v>0</v>
      </c>
      <c r="U12" s="68"/>
      <c r="V12" s="59"/>
    </row>
    <row r="13" spans="1:22" ht="14.25" customHeight="1" x14ac:dyDescent="0.3">
      <c r="A13" s="47" t="s">
        <v>14</v>
      </c>
      <c r="B13" s="68"/>
      <c r="C13" s="141" t="s">
        <v>54</v>
      </c>
      <c r="D13" s="142"/>
      <c r="E13" s="142"/>
      <c r="F13" s="142"/>
      <c r="G13" s="142"/>
      <c r="H13" s="142"/>
      <c r="I13" s="143"/>
      <c r="J13" s="126">
        <f>SUMIF($G$15:$G$53,"CAPEX",J15:J53)</f>
        <v>0</v>
      </c>
      <c r="K13" s="126">
        <f>SUMIF($G$15:$G$53,"CAPEX",K15:K53)</f>
        <v>0</v>
      </c>
      <c r="L13" s="126">
        <f t="shared" ref="L13:N13" si="3">SUMIF($G$15:$G$53,"CAPEX",L15:L53)</f>
        <v>0</v>
      </c>
      <c r="M13" s="126">
        <f t="shared" si="3"/>
        <v>0</v>
      </c>
      <c r="N13" s="126">
        <f t="shared" si="3"/>
        <v>0</v>
      </c>
      <c r="O13" s="126">
        <f>SUMIF($G$15:$G$53,"CAPEX",O15:O53)</f>
        <v>0</v>
      </c>
      <c r="P13" s="126">
        <f>SUMIF($G$15:$G$53,"CAPEX",P15:P53)</f>
        <v>0</v>
      </c>
      <c r="Q13" s="126">
        <f>SUMIF($G$15:$G$53,"CAPEX",Q15:Q53)</f>
        <v>0</v>
      </c>
      <c r="R13" s="126">
        <f>SUMIF($G$15:$G$53,"CAPEX",R15:R53)</f>
        <v>0</v>
      </c>
      <c r="S13" s="126">
        <f>SUMIF($G$15:$G$53,"CAPEX",S15:S53)</f>
        <v>0</v>
      </c>
      <c r="T13" s="127">
        <f>SUM(J13:S13)</f>
        <v>0</v>
      </c>
      <c r="U13" s="68"/>
      <c r="V13" s="59"/>
    </row>
    <row r="14" spans="1:22" ht="14.25" customHeight="1" x14ac:dyDescent="0.3">
      <c r="A14" s="47" t="s">
        <v>15</v>
      </c>
      <c r="B14" s="68"/>
      <c r="C14" s="141" t="s">
        <v>55</v>
      </c>
      <c r="D14" s="142"/>
      <c r="E14" s="142"/>
      <c r="F14" s="142"/>
      <c r="G14" s="142"/>
      <c r="H14" s="142"/>
      <c r="I14" s="143"/>
      <c r="J14" s="126">
        <f>SUMIF($G$15:$G$53,"OPEX",J15:J53)</f>
        <v>0</v>
      </c>
      <c r="K14" s="126">
        <f t="shared" ref="K14:M14" si="4">SUMIF($G$15:$G$53,"OPEX",K15:K53)</f>
        <v>0</v>
      </c>
      <c r="L14" s="126">
        <f t="shared" si="4"/>
        <v>0</v>
      </c>
      <c r="M14" s="126">
        <f t="shared" si="4"/>
        <v>0</v>
      </c>
      <c r="N14" s="126">
        <f t="shared" ref="N14" si="5">SUMIF($G$15:$G$53,"OPEX",N15:N53)</f>
        <v>0</v>
      </c>
      <c r="O14" s="126">
        <f>SUMIF($G$15:$G$53,"OPEX",O15:O53)</f>
        <v>0</v>
      </c>
      <c r="P14" s="126">
        <f>SUMIF($G$15:$G$53,"OPEX",P15:P53)</f>
        <v>0</v>
      </c>
      <c r="Q14" s="126">
        <f>SUMIF($G$15:$G$53,"OPEX",Q15:Q53)</f>
        <v>0</v>
      </c>
      <c r="R14" s="126">
        <f>SUMIF($G$15:$G$53,"OPEX",R15:R53)</f>
        <v>0</v>
      </c>
      <c r="S14" s="126">
        <f>SUMIF($G$15:$G$53,"OPEX",S15:S53)</f>
        <v>0</v>
      </c>
      <c r="T14" s="127">
        <f>SUM(J14:S14)</f>
        <v>0</v>
      </c>
      <c r="U14" s="68"/>
      <c r="V14" s="59"/>
    </row>
    <row r="15" spans="1:22" ht="14.25" customHeight="1" x14ac:dyDescent="0.3">
      <c r="A15" s="47" t="s">
        <v>16</v>
      </c>
      <c r="B15" s="68"/>
      <c r="C15" s="268"/>
      <c r="D15" s="269"/>
      <c r="E15" s="269"/>
      <c r="F15" s="269"/>
      <c r="G15" s="269"/>
      <c r="H15" s="270"/>
      <c r="I15" s="271"/>
      <c r="J15" s="272"/>
      <c r="K15" s="272"/>
      <c r="L15" s="272"/>
      <c r="M15" s="272"/>
      <c r="N15" s="272"/>
      <c r="O15" s="272"/>
      <c r="P15" s="272"/>
      <c r="Q15" s="272"/>
      <c r="R15" s="272"/>
      <c r="S15" s="272"/>
      <c r="T15" s="128">
        <f>SUM(J15:S15)</f>
        <v>0</v>
      </c>
      <c r="U15" s="68"/>
      <c r="V15" s="59"/>
    </row>
    <row r="16" spans="1:22" ht="14.25" customHeight="1" x14ac:dyDescent="0.3">
      <c r="A16" s="47" t="s">
        <v>17</v>
      </c>
      <c r="B16" s="68"/>
      <c r="C16" s="268"/>
      <c r="D16" s="269"/>
      <c r="E16" s="269"/>
      <c r="F16" s="269"/>
      <c r="G16" s="269"/>
      <c r="H16" s="270"/>
      <c r="I16" s="271"/>
      <c r="J16" s="272"/>
      <c r="K16" s="272"/>
      <c r="L16" s="272"/>
      <c r="M16" s="272"/>
      <c r="N16" s="272"/>
      <c r="O16" s="272"/>
      <c r="P16" s="272"/>
      <c r="Q16" s="272"/>
      <c r="R16" s="272"/>
      <c r="S16" s="272"/>
      <c r="T16" s="128">
        <f>SUM(J16:S16)</f>
        <v>0</v>
      </c>
      <c r="U16" s="68"/>
      <c r="V16" s="59"/>
    </row>
    <row r="17" spans="1:22" ht="14.25" customHeight="1" x14ac:dyDescent="0.3">
      <c r="A17" s="47" t="s">
        <v>18</v>
      </c>
      <c r="B17" s="68"/>
      <c r="C17" s="268"/>
      <c r="D17" s="269"/>
      <c r="E17" s="269"/>
      <c r="F17" s="269"/>
      <c r="G17" s="269"/>
      <c r="H17" s="290"/>
      <c r="I17" s="271"/>
      <c r="J17" s="272"/>
      <c r="K17" s="272"/>
      <c r="L17" s="272"/>
      <c r="M17" s="272"/>
      <c r="N17" s="272"/>
      <c r="O17" s="272"/>
      <c r="P17" s="272"/>
      <c r="Q17" s="272"/>
      <c r="R17" s="272"/>
      <c r="S17" s="272"/>
      <c r="T17" s="128">
        <f t="shared" ref="T17:T53" si="6">SUM(J17:S17)</f>
        <v>0</v>
      </c>
      <c r="U17" s="68"/>
      <c r="V17" s="59"/>
    </row>
    <row r="18" spans="1:22" ht="14.25" customHeight="1" x14ac:dyDescent="0.3">
      <c r="A18" s="47" t="s">
        <v>19</v>
      </c>
      <c r="B18" s="68"/>
      <c r="C18" s="268"/>
      <c r="D18" s="269"/>
      <c r="E18" s="269"/>
      <c r="F18" s="269"/>
      <c r="G18" s="269"/>
      <c r="H18" s="290"/>
      <c r="I18" s="271"/>
      <c r="J18" s="272"/>
      <c r="K18" s="272"/>
      <c r="L18" s="272"/>
      <c r="M18" s="272"/>
      <c r="N18" s="272"/>
      <c r="O18" s="272"/>
      <c r="P18" s="272"/>
      <c r="Q18" s="272"/>
      <c r="R18" s="272"/>
      <c r="S18" s="272"/>
      <c r="T18" s="128">
        <f>SUM(J18:S18)</f>
        <v>0</v>
      </c>
      <c r="U18" s="68"/>
      <c r="V18" s="59"/>
    </row>
    <row r="19" spans="1:22" ht="14.25" customHeight="1" x14ac:dyDescent="0.3">
      <c r="A19" s="47" t="s">
        <v>20</v>
      </c>
      <c r="B19" s="68"/>
      <c r="C19" s="268"/>
      <c r="D19" s="269"/>
      <c r="E19" s="269"/>
      <c r="F19" s="269"/>
      <c r="G19" s="269"/>
      <c r="H19" s="290"/>
      <c r="I19" s="271"/>
      <c r="J19" s="272"/>
      <c r="K19" s="272"/>
      <c r="L19" s="272"/>
      <c r="M19" s="272"/>
      <c r="N19" s="272"/>
      <c r="O19" s="272"/>
      <c r="P19" s="272"/>
      <c r="Q19" s="272"/>
      <c r="R19" s="272"/>
      <c r="S19" s="272"/>
      <c r="T19" s="128">
        <f t="shared" si="6"/>
        <v>0</v>
      </c>
      <c r="U19" s="68"/>
      <c r="V19" s="59"/>
    </row>
    <row r="20" spans="1:22" ht="14.25" customHeight="1" x14ac:dyDescent="0.3">
      <c r="A20" s="47" t="s">
        <v>21</v>
      </c>
      <c r="B20" s="68"/>
      <c r="C20" s="268"/>
      <c r="D20" s="269"/>
      <c r="E20" s="269"/>
      <c r="F20" s="269"/>
      <c r="G20" s="269"/>
      <c r="H20" s="290"/>
      <c r="I20" s="271"/>
      <c r="J20" s="272"/>
      <c r="K20" s="272"/>
      <c r="L20" s="272"/>
      <c r="M20" s="272"/>
      <c r="N20" s="272"/>
      <c r="O20" s="272"/>
      <c r="P20" s="272"/>
      <c r="Q20" s="272"/>
      <c r="R20" s="272"/>
      <c r="S20" s="272"/>
      <c r="T20" s="128">
        <f t="shared" si="6"/>
        <v>0</v>
      </c>
      <c r="U20" s="68"/>
      <c r="V20" s="59"/>
    </row>
    <row r="21" spans="1:22" ht="14.25" customHeight="1" x14ac:dyDescent="0.3">
      <c r="A21" s="47" t="s">
        <v>22</v>
      </c>
      <c r="B21" s="68"/>
      <c r="C21" s="268"/>
      <c r="D21" s="269"/>
      <c r="E21" s="269"/>
      <c r="F21" s="269"/>
      <c r="G21" s="269"/>
      <c r="H21" s="290"/>
      <c r="I21" s="271"/>
      <c r="J21" s="272"/>
      <c r="K21" s="272"/>
      <c r="L21" s="272"/>
      <c r="M21" s="272"/>
      <c r="N21" s="272"/>
      <c r="O21" s="272"/>
      <c r="P21" s="272"/>
      <c r="Q21" s="272"/>
      <c r="R21" s="272"/>
      <c r="S21" s="272"/>
      <c r="T21" s="128">
        <f t="shared" ref="T21" si="7">SUM(J21:S21)</f>
        <v>0</v>
      </c>
      <c r="U21" s="68"/>
      <c r="V21" s="59"/>
    </row>
    <row r="22" spans="1:22" ht="14.25" customHeight="1" x14ac:dyDescent="0.3">
      <c r="A22" s="47" t="s">
        <v>23</v>
      </c>
      <c r="B22" s="68"/>
      <c r="C22" s="268"/>
      <c r="D22" s="269"/>
      <c r="E22" s="269"/>
      <c r="F22" s="269"/>
      <c r="G22" s="269"/>
      <c r="H22" s="290"/>
      <c r="I22" s="271"/>
      <c r="J22" s="272"/>
      <c r="K22" s="272"/>
      <c r="L22" s="272"/>
      <c r="M22" s="272"/>
      <c r="N22" s="272"/>
      <c r="O22" s="272"/>
      <c r="P22" s="272"/>
      <c r="Q22" s="272"/>
      <c r="R22" s="272"/>
      <c r="S22" s="272"/>
      <c r="T22" s="128">
        <f t="shared" si="6"/>
        <v>0</v>
      </c>
      <c r="U22" s="68"/>
      <c r="V22" s="59"/>
    </row>
    <row r="23" spans="1:22" ht="14.25" customHeight="1" x14ac:dyDescent="0.3">
      <c r="A23" s="47"/>
      <c r="B23" s="68"/>
      <c r="C23" s="268"/>
      <c r="D23" s="269"/>
      <c r="E23" s="269"/>
      <c r="F23" s="269"/>
      <c r="G23" s="269"/>
      <c r="H23" s="290"/>
      <c r="I23" s="271"/>
      <c r="J23" s="272"/>
      <c r="K23" s="272"/>
      <c r="L23" s="272"/>
      <c r="M23" s="272"/>
      <c r="N23" s="272"/>
      <c r="O23" s="272"/>
      <c r="P23" s="272"/>
      <c r="Q23" s="272"/>
      <c r="R23" s="272"/>
      <c r="S23" s="272"/>
      <c r="T23" s="128">
        <f t="shared" si="6"/>
        <v>0</v>
      </c>
      <c r="U23" s="68"/>
      <c r="V23" s="59"/>
    </row>
    <row r="24" spans="1:22" ht="14.25" customHeight="1" x14ac:dyDescent="0.3">
      <c r="A24" s="47"/>
      <c r="B24" s="68"/>
      <c r="C24" s="268"/>
      <c r="D24" s="269"/>
      <c r="E24" s="269"/>
      <c r="F24" s="273"/>
      <c r="G24" s="269"/>
      <c r="H24" s="290"/>
      <c r="I24" s="271"/>
      <c r="J24" s="272"/>
      <c r="K24" s="272"/>
      <c r="L24" s="272"/>
      <c r="M24" s="272"/>
      <c r="N24" s="272"/>
      <c r="O24" s="272"/>
      <c r="P24" s="272"/>
      <c r="Q24" s="272"/>
      <c r="R24" s="272"/>
      <c r="S24" s="272"/>
      <c r="T24" s="128">
        <f t="shared" si="6"/>
        <v>0</v>
      </c>
      <c r="U24" s="68"/>
      <c r="V24" s="59"/>
    </row>
    <row r="25" spans="1:22" ht="14.25" customHeight="1" x14ac:dyDescent="0.3">
      <c r="A25" s="47"/>
      <c r="B25" s="224"/>
      <c r="C25" s="268"/>
      <c r="D25" s="269"/>
      <c r="E25" s="269"/>
      <c r="F25" s="273"/>
      <c r="G25" s="269"/>
      <c r="H25" s="290"/>
      <c r="I25" s="271"/>
      <c r="J25" s="272"/>
      <c r="K25" s="272"/>
      <c r="L25" s="272"/>
      <c r="M25" s="272"/>
      <c r="N25" s="272"/>
      <c r="O25" s="272"/>
      <c r="P25" s="272"/>
      <c r="Q25" s="272"/>
      <c r="R25" s="272"/>
      <c r="S25" s="272"/>
      <c r="T25" s="128">
        <f t="shared" si="6"/>
        <v>0</v>
      </c>
      <c r="U25" s="68"/>
      <c r="V25" s="59"/>
    </row>
    <row r="26" spans="1:22" ht="14.25" customHeight="1" x14ac:dyDescent="0.3">
      <c r="A26" s="47"/>
      <c r="B26" s="129"/>
      <c r="C26" s="268"/>
      <c r="D26" s="269"/>
      <c r="E26" s="269"/>
      <c r="F26" s="269"/>
      <c r="G26" s="269"/>
      <c r="H26" s="290"/>
      <c r="I26" s="271"/>
      <c r="J26" s="272"/>
      <c r="K26" s="272"/>
      <c r="L26" s="272"/>
      <c r="M26" s="272"/>
      <c r="N26" s="272"/>
      <c r="O26" s="272"/>
      <c r="P26" s="272"/>
      <c r="Q26" s="272"/>
      <c r="R26" s="272"/>
      <c r="S26" s="272"/>
      <c r="T26" s="128">
        <f t="shared" si="6"/>
        <v>0</v>
      </c>
      <c r="U26" s="68"/>
      <c r="V26" s="59"/>
    </row>
    <row r="27" spans="1:22" ht="14.25" customHeight="1" x14ac:dyDescent="0.3">
      <c r="A27" s="47"/>
      <c r="B27" s="129"/>
      <c r="C27" s="268"/>
      <c r="D27" s="269"/>
      <c r="E27" s="274"/>
      <c r="F27" s="269"/>
      <c r="G27" s="269"/>
      <c r="H27" s="290"/>
      <c r="I27" s="271"/>
      <c r="J27" s="272"/>
      <c r="K27" s="272"/>
      <c r="L27" s="272"/>
      <c r="M27" s="272"/>
      <c r="N27" s="272"/>
      <c r="O27" s="272"/>
      <c r="P27" s="272"/>
      <c r="Q27" s="272"/>
      <c r="R27" s="272"/>
      <c r="S27" s="272"/>
      <c r="T27" s="128">
        <f t="shared" si="6"/>
        <v>0</v>
      </c>
      <c r="U27" s="68"/>
      <c r="V27" s="59"/>
    </row>
    <row r="28" spans="1:22" ht="14.25" customHeight="1" x14ac:dyDescent="0.3">
      <c r="A28" s="47"/>
      <c r="B28" s="129"/>
      <c r="C28" s="268"/>
      <c r="D28" s="269"/>
      <c r="E28" s="274"/>
      <c r="F28" s="269"/>
      <c r="G28" s="269"/>
      <c r="H28" s="290"/>
      <c r="I28" s="271"/>
      <c r="J28" s="272"/>
      <c r="K28" s="272"/>
      <c r="L28" s="272"/>
      <c r="M28" s="272"/>
      <c r="N28" s="272"/>
      <c r="O28" s="272"/>
      <c r="P28" s="272"/>
      <c r="Q28" s="272"/>
      <c r="R28" s="272"/>
      <c r="S28" s="272"/>
      <c r="T28" s="128">
        <f t="shared" si="6"/>
        <v>0</v>
      </c>
      <c r="U28" s="68"/>
      <c r="V28" s="59"/>
    </row>
    <row r="29" spans="1:22" ht="14.25" customHeight="1" x14ac:dyDescent="0.3">
      <c r="A29" s="47"/>
      <c r="B29" s="129"/>
      <c r="C29" s="268"/>
      <c r="D29" s="269"/>
      <c r="E29" s="274"/>
      <c r="F29" s="269"/>
      <c r="G29" s="269"/>
      <c r="H29" s="290"/>
      <c r="I29" s="271"/>
      <c r="J29" s="272"/>
      <c r="K29" s="272"/>
      <c r="L29" s="272"/>
      <c r="M29" s="272"/>
      <c r="N29" s="272"/>
      <c r="O29" s="272"/>
      <c r="P29" s="272"/>
      <c r="Q29" s="272"/>
      <c r="R29" s="272"/>
      <c r="S29" s="272"/>
      <c r="T29" s="128">
        <f t="shared" si="6"/>
        <v>0</v>
      </c>
      <c r="U29" s="68"/>
      <c r="V29" s="59"/>
    </row>
    <row r="30" spans="1:22" ht="14.25" customHeight="1" x14ac:dyDescent="0.3">
      <c r="A30" s="47"/>
      <c r="B30" s="129"/>
      <c r="C30" s="268"/>
      <c r="D30" s="269"/>
      <c r="E30" s="274"/>
      <c r="F30" s="273"/>
      <c r="G30" s="269"/>
      <c r="H30" s="290"/>
      <c r="I30" s="271"/>
      <c r="J30" s="272"/>
      <c r="K30" s="272"/>
      <c r="L30" s="272"/>
      <c r="M30" s="272"/>
      <c r="N30" s="272"/>
      <c r="O30" s="272"/>
      <c r="P30" s="272"/>
      <c r="Q30" s="272"/>
      <c r="R30" s="272"/>
      <c r="S30" s="272"/>
      <c r="T30" s="128">
        <f t="shared" si="6"/>
        <v>0</v>
      </c>
      <c r="U30" s="68"/>
      <c r="V30" s="59"/>
    </row>
    <row r="31" spans="1:22" ht="14.25" customHeight="1" x14ac:dyDescent="0.3">
      <c r="A31" s="47"/>
      <c r="B31" s="129"/>
      <c r="C31" s="268"/>
      <c r="D31" s="269"/>
      <c r="E31" s="274"/>
      <c r="F31" s="269"/>
      <c r="G31" s="269"/>
      <c r="H31" s="290"/>
      <c r="I31" s="271"/>
      <c r="J31" s="272"/>
      <c r="K31" s="272"/>
      <c r="L31" s="272"/>
      <c r="M31" s="272"/>
      <c r="N31" s="272"/>
      <c r="O31" s="272"/>
      <c r="P31" s="272"/>
      <c r="Q31" s="272"/>
      <c r="R31" s="272"/>
      <c r="S31" s="272"/>
      <c r="T31" s="128">
        <f t="shared" si="6"/>
        <v>0</v>
      </c>
      <c r="U31" s="68"/>
      <c r="V31" s="59"/>
    </row>
    <row r="32" spans="1:22" ht="14.25" customHeight="1" x14ac:dyDescent="0.3">
      <c r="A32" s="47"/>
      <c r="B32" s="129"/>
      <c r="C32" s="268"/>
      <c r="D32" s="269"/>
      <c r="E32" s="274"/>
      <c r="F32" s="273"/>
      <c r="G32" s="269"/>
      <c r="H32" s="290"/>
      <c r="I32" s="271"/>
      <c r="J32" s="272"/>
      <c r="K32" s="272"/>
      <c r="L32" s="272"/>
      <c r="M32" s="272"/>
      <c r="N32" s="272"/>
      <c r="O32" s="272"/>
      <c r="P32" s="272"/>
      <c r="Q32" s="272"/>
      <c r="R32" s="272"/>
      <c r="S32" s="272"/>
      <c r="T32" s="128">
        <f t="shared" si="6"/>
        <v>0</v>
      </c>
      <c r="U32" s="68"/>
      <c r="V32" s="59"/>
    </row>
    <row r="33" spans="1:22" ht="14.25" customHeight="1" x14ac:dyDescent="0.3">
      <c r="A33" s="47"/>
      <c r="B33" s="129"/>
      <c r="C33" s="268"/>
      <c r="D33" s="269"/>
      <c r="E33" s="274"/>
      <c r="F33" s="273"/>
      <c r="G33" s="269"/>
      <c r="H33" s="290"/>
      <c r="I33" s="271"/>
      <c r="J33" s="272"/>
      <c r="K33" s="272"/>
      <c r="L33" s="272"/>
      <c r="M33" s="272"/>
      <c r="N33" s="272"/>
      <c r="O33" s="272"/>
      <c r="P33" s="272"/>
      <c r="Q33" s="272"/>
      <c r="R33" s="272"/>
      <c r="S33" s="272"/>
      <c r="T33" s="128">
        <f t="shared" si="6"/>
        <v>0</v>
      </c>
      <c r="U33" s="68"/>
      <c r="V33" s="59"/>
    </row>
    <row r="34" spans="1:22" ht="14.25" customHeight="1" x14ac:dyDescent="0.3">
      <c r="A34" s="47"/>
      <c r="B34" s="129"/>
      <c r="C34" s="268"/>
      <c r="D34" s="269"/>
      <c r="E34" s="274"/>
      <c r="F34" s="273"/>
      <c r="G34" s="269"/>
      <c r="H34" s="290"/>
      <c r="I34" s="271"/>
      <c r="J34" s="272"/>
      <c r="K34" s="272"/>
      <c r="L34" s="272"/>
      <c r="M34" s="272"/>
      <c r="N34" s="272"/>
      <c r="O34" s="272"/>
      <c r="P34" s="272"/>
      <c r="Q34" s="272"/>
      <c r="R34" s="272"/>
      <c r="S34" s="272"/>
      <c r="T34" s="128">
        <f t="shared" si="6"/>
        <v>0</v>
      </c>
      <c r="U34" s="68"/>
      <c r="V34" s="59"/>
    </row>
    <row r="35" spans="1:22" ht="14.25" customHeight="1" x14ac:dyDescent="0.3">
      <c r="A35" s="47"/>
      <c r="B35" s="129"/>
      <c r="C35" s="268"/>
      <c r="D35" s="269"/>
      <c r="E35" s="274"/>
      <c r="F35" s="269"/>
      <c r="G35" s="269"/>
      <c r="H35" s="290"/>
      <c r="I35" s="271"/>
      <c r="J35" s="272"/>
      <c r="K35" s="272"/>
      <c r="L35" s="272"/>
      <c r="M35" s="272"/>
      <c r="N35" s="272"/>
      <c r="O35" s="272"/>
      <c r="P35" s="272"/>
      <c r="Q35" s="272"/>
      <c r="R35" s="272"/>
      <c r="S35" s="272"/>
      <c r="T35" s="128">
        <f t="shared" si="6"/>
        <v>0</v>
      </c>
      <c r="U35" s="68"/>
      <c r="V35" s="59"/>
    </row>
    <row r="36" spans="1:22" ht="14.25" customHeight="1" x14ac:dyDescent="0.3">
      <c r="A36" s="47"/>
      <c r="B36" s="129"/>
      <c r="C36" s="268"/>
      <c r="D36" s="269"/>
      <c r="E36" s="274"/>
      <c r="F36" s="269"/>
      <c r="G36" s="269"/>
      <c r="H36" s="290"/>
      <c r="I36" s="271"/>
      <c r="J36" s="272"/>
      <c r="K36" s="272"/>
      <c r="L36" s="272"/>
      <c r="M36" s="272"/>
      <c r="N36" s="272"/>
      <c r="O36" s="272"/>
      <c r="P36" s="272"/>
      <c r="Q36" s="272"/>
      <c r="R36" s="272"/>
      <c r="S36" s="272"/>
      <c r="T36" s="128">
        <f t="shared" si="6"/>
        <v>0</v>
      </c>
      <c r="U36" s="68"/>
      <c r="V36" s="59"/>
    </row>
    <row r="37" spans="1:22" ht="14.25" customHeight="1" x14ac:dyDescent="0.3">
      <c r="A37" s="47"/>
      <c r="B37" s="129"/>
      <c r="C37" s="268"/>
      <c r="D37" s="269"/>
      <c r="E37" s="274"/>
      <c r="F37" s="269"/>
      <c r="G37" s="269"/>
      <c r="H37" s="290"/>
      <c r="I37" s="271"/>
      <c r="J37" s="272"/>
      <c r="K37" s="272"/>
      <c r="L37" s="272"/>
      <c r="M37" s="272"/>
      <c r="N37" s="272"/>
      <c r="O37" s="272"/>
      <c r="P37" s="272"/>
      <c r="Q37" s="272"/>
      <c r="R37" s="272"/>
      <c r="S37" s="272"/>
      <c r="T37" s="128">
        <f t="shared" si="6"/>
        <v>0</v>
      </c>
      <c r="U37" s="68"/>
      <c r="V37" s="59"/>
    </row>
    <row r="38" spans="1:22" ht="14.25" customHeight="1" x14ac:dyDescent="0.3">
      <c r="A38" s="47"/>
      <c r="B38" s="129"/>
      <c r="C38" s="268"/>
      <c r="D38" s="269"/>
      <c r="E38" s="274"/>
      <c r="F38" s="269"/>
      <c r="G38" s="269"/>
      <c r="H38" s="290"/>
      <c r="I38" s="271"/>
      <c r="J38" s="272"/>
      <c r="K38" s="272"/>
      <c r="L38" s="272"/>
      <c r="M38" s="272"/>
      <c r="N38" s="272"/>
      <c r="O38" s="272"/>
      <c r="P38" s="272"/>
      <c r="Q38" s="272"/>
      <c r="R38" s="272"/>
      <c r="S38" s="272"/>
      <c r="T38" s="128">
        <f t="shared" si="6"/>
        <v>0</v>
      </c>
      <c r="U38" s="68"/>
      <c r="V38" s="59"/>
    </row>
    <row r="39" spans="1:22" ht="14.25" customHeight="1" x14ac:dyDescent="0.3">
      <c r="A39" s="47"/>
      <c r="B39" s="129"/>
      <c r="C39" s="268"/>
      <c r="D39" s="269"/>
      <c r="E39" s="274"/>
      <c r="F39" s="269"/>
      <c r="G39" s="269"/>
      <c r="H39" s="290"/>
      <c r="I39" s="271"/>
      <c r="J39" s="272"/>
      <c r="K39" s="272"/>
      <c r="L39" s="272"/>
      <c r="M39" s="272"/>
      <c r="N39" s="272"/>
      <c r="O39" s="272"/>
      <c r="P39" s="272"/>
      <c r="Q39" s="272"/>
      <c r="R39" s="272"/>
      <c r="S39" s="272"/>
      <c r="T39" s="128">
        <f t="shared" si="6"/>
        <v>0</v>
      </c>
      <c r="U39" s="68"/>
      <c r="V39" s="59"/>
    </row>
    <row r="40" spans="1:22" ht="14.25" customHeight="1" x14ac:dyDescent="0.3">
      <c r="A40" s="47"/>
      <c r="B40" s="129"/>
      <c r="C40" s="268"/>
      <c r="D40" s="269"/>
      <c r="E40" s="274"/>
      <c r="F40" s="269"/>
      <c r="G40" s="269"/>
      <c r="H40" s="290"/>
      <c r="I40" s="271"/>
      <c r="J40" s="272"/>
      <c r="K40" s="272"/>
      <c r="L40" s="272"/>
      <c r="M40" s="272"/>
      <c r="N40" s="272"/>
      <c r="O40" s="272"/>
      <c r="P40" s="272"/>
      <c r="Q40" s="272"/>
      <c r="R40" s="272"/>
      <c r="S40" s="272"/>
      <c r="T40" s="128">
        <f t="shared" si="6"/>
        <v>0</v>
      </c>
      <c r="U40" s="68"/>
      <c r="V40" s="59"/>
    </row>
    <row r="41" spans="1:22" ht="14.25" customHeight="1" x14ac:dyDescent="0.3">
      <c r="A41" s="47"/>
      <c r="B41" s="129"/>
      <c r="C41" s="268"/>
      <c r="D41" s="269"/>
      <c r="E41" s="274"/>
      <c r="F41" s="269"/>
      <c r="G41" s="269"/>
      <c r="H41" s="290"/>
      <c r="I41" s="271"/>
      <c r="J41" s="272"/>
      <c r="K41" s="272"/>
      <c r="L41" s="272"/>
      <c r="M41" s="272"/>
      <c r="N41" s="272"/>
      <c r="O41" s="272"/>
      <c r="P41" s="272"/>
      <c r="Q41" s="272"/>
      <c r="R41" s="272"/>
      <c r="S41" s="272"/>
      <c r="T41" s="128">
        <f t="shared" si="6"/>
        <v>0</v>
      </c>
      <c r="U41" s="68"/>
      <c r="V41" s="59"/>
    </row>
    <row r="42" spans="1:22" ht="14.25" customHeight="1" x14ac:dyDescent="0.3">
      <c r="A42" s="47"/>
      <c r="B42" s="129"/>
      <c r="C42" s="268"/>
      <c r="D42" s="269"/>
      <c r="E42" s="274"/>
      <c r="F42" s="273"/>
      <c r="G42" s="269"/>
      <c r="H42" s="290"/>
      <c r="I42" s="271"/>
      <c r="J42" s="272"/>
      <c r="K42" s="272"/>
      <c r="L42" s="272"/>
      <c r="M42" s="272"/>
      <c r="N42" s="272"/>
      <c r="O42" s="272"/>
      <c r="P42" s="272"/>
      <c r="Q42" s="272"/>
      <c r="R42" s="272"/>
      <c r="S42" s="272"/>
      <c r="T42" s="128">
        <f>SUM(J42:S42)</f>
        <v>0</v>
      </c>
      <c r="U42" s="68"/>
      <c r="V42" s="59"/>
    </row>
    <row r="43" spans="1:22" ht="14.25" customHeight="1" x14ac:dyDescent="0.3">
      <c r="A43" s="47"/>
      <c r="B43" s="129"/>
      <c r="C43" s="268"/>
      <c r="D43" s="269"/>
      <c r="E43" s="274"/>
      <c r="F43" s="269"/>
      <c r="G43" s="269"/>
      <c r="H43" s="290"/>
      <c r="I43" s="271"/>
      <c r="J43" s="272"/>
      <c r="K43" s="272"/>
      <c r="L43" s="272"/>
      <c r="M43" s="272"/>
      <c r="N43" s="272"/>
      <c r="O43" s="272"/>
      <c r="P43" s="272"/>
      <c r="Q43" s="272"/>
      <c r="R43" s="272"/>
      <c r="S43" s="272"/>
      <c r="T43" s="128">
        <f t="shared" si="6"/>
        <v>0</v>
      </c>
      <c r="U43" s="68"/>
      <c r="V43" s="59"/>
    </row>
    <row r="44" spans="1:22" ht="14.25" customHeight="1" x14ac:dyDescent="0.3">
      <c r="A44" s="47"/>
      <c r="B44" s="129"/>
      <c r="C44" s="268"/>
      <c r="D44" s="269"/>
      <c r="E44" s="274"/>
      <c r="F44" s="269"/>
      <c r="G44" s="269"/>
      <c r="H44" s="290"/>
      <c r="I44" s="271"/>
      <c r="J44" s="272"/>
      <c r="K44" s="272"/>
      <c r="L44" s="272"/>
      <c r="M44" s="272"/>
      <c r="N44" s="272"/>
      <c r="O44" s="272"/>
      <c r="P44" s="272"/>
      <c r="Q44" s="272"/>
      <c r="R44" s="272"/>
      <c r="S44" s="272"/>
      <c r="T44" s="128">
        <f t="shared" si="6"/>
        <v>0</v>
      </c>
      <c r="U44" s="68"/>
      <c r="V44" s="59"/>
    </row>
    <row r="45" spans="1:22" ht="14.25" customHeight="1" x14ac:dyDescent="0.3">
      <c r="A45" s="47"/>
      <c r="B45" s="129"/>
      <c r="C45" s="268"/>
      <c r="D45" s="269"/>
      <c r="E45" s="274"/>
      <c r="F45" s="269"/>
      <c r="G45" s="269"/>
      <c r="H45" s="290"/>
      <c r="I45" s="271"/>
      <c r="J45" s="272"/>
      <c r="K45" s="272"/>
      <c r="L45" s="272"/>
      <c r="M45" s="272"/>
      <c r="N45" s="272"/>
      <c r="O45" s="272"/>
      <c r="P45" s="272"/>
      <c r="Q45" s="272"/>
      <c r="R45" s="272"/>
      <c r="S45" s="272"/>
      <c r="T45" s="128">
        <f t="shared" si="6"/>
        <v>0</v>
      </c>
      <c r="U45" s="68"/>
      <c r="V45" s="59"/>
    </row>
    <row r="46" spans="1:22" ht="14.25" customHeight="1" x14ac:dyDescent="0.3">
      <c r="A46" s="47"/>
      <c r="B46" s="129"/>
      <c r="C46" s="268"/>
      <c r="D46" s="269"/>
      <c r="E46" s="274"/>
      <c r="F46" s="269"/>
      <c r="G46" s="269"/>
      <c r="H46" s="290"/>
      <c r="I46" s="271"/>
      <c r="J46" s="272"/>
      <c r="K46" s="272"/>
      <c r="L46" s="272"/>
      <c r="M46" s="272"/>
      <c r="N46" s="272"/>
      <c r="O46" s="272"/>
      <c r="P46" s="272"/>
      <c r="Q46" s="272"/>
      <c r="R46" s="272"/>
      <c r="S46" s="272"/>
      <c r="T46" s="128">
        <f t="shared" si="6"/>
        <v>0</v>
      </c>
      <c r="U46" s="68"/>
      <c r="V46" s="59"/>
    </row>
    <row r="47" spans="1:22" ht="14.25" customHeight="1" x14ac:dyDescent="0.3">
      <c r="A47" s="47"/>
      <c r="B47" s="129"/>
      <c r="C47" s="268"/>
      <c r="D47" s="269"/>
      <c r="E47" s="274"/>
      <c r="F47" s="269"/>
      <c r="G47" s="269"/>
      <c r="H47" s="290"/>
      <c r="I47" s="271"/>
      <c r="J47" s="272"/>
      <c r="K47" s="272"/>
      <c r="L47" s="272"/>
      <c r="M47" s="272"/>
      <c r="N47" s="272"/>
      <c r="O47" s="272"/>
      <c r="P47" s="272"/>
      <c r="Q47" s="272"/>
      <c r="R47" s="272"/>
      <c r="S47" s="272"/>
      <c r="T47" s="128">
        <f t="shared" si="6"/>
        <v>0</v>
      </c>
      <c r="U47" s="68"/>
      <c r="V47" s="59"/>
    </row>
    <row r="48" spans="1:22" ht="14.25" customHeight="1" x14ac:dyDescent="0.3">
      <c r="A48" s="47"/>
      <c r="B48" s="129"/>
      <c r="C48" s="268"/>
      <c r="D48" s="269"/>
      <c r="E48" s="274"/>
      <c r="F48" s="269"/>
      <c r="G48" s="269"/>
      <c r="H48" s="290"/>
      <c r="I48" s="271"/>
      <c r="J48" s="272"/>
      <c r="K48" s="272"/>
      <c r="L48" s="272"/>
      <c r="M48" s="272"/>
      <c r="N48" s="272"/>
      <c r="O48" s="272"/>
      <c r="P48" s="272"/>
      <c r="Q48" s="272"/>
      <c r="R48" s="272"/>
      <c r="S48" s="272"/>
      <c r="T48" s="128">
        <f t="shared" si="6"/>
        <v>0</v>
      </c>
      <c r="U48" s="68"/>
      <c r="V48" s="59"/>
    </row>
    <row r="49" spans="1:22" ht="14.25" customHeight="1" x14ac:dyDescent="0.3">
      <c r="A49" s="47"/>
      <c r="B49" s="129"/>
      <c r="C49" s="268"/>
      <c r="D49" s="269"/>
      <c r="E49" s="274"/>
      <c r="F49" s="269"/>
      <c r="G49" s="269"/>
      <c r="H49" s="290"/>
      <c r="I49" s="271"/>
      <c r="J49" s="272"/>
      <c r="K49" s="272"/>
      <c r="L49" s="272"/>
      <c r="M49" s="272"/>
      <c r="N49" s="272"/>
      <c r="O49" s="272"/>
      <c r="P49" s="272"/>
      <c r="Q49" s="272"/>
      <c r="R49" s="272"/>
      <c r="S49" s="272"/>
      <c r="T49" s="128">
        <f t="shared" si="6"/>
        <v>0</v>
      </c>
      <c r="U49" s="68"/>
      <c r="V49" s="59"/>
    </row>
    <row r="50" spans="1:22" ht="14.25" customHeight="1" x14ac:dyDescent="0.3">
      <c r="A50" s="47"/>
      <c r="B50" s="129"/>
      <c r="C50" s="268"/>
      <c r="D50" s="269"/>
      <c r="E50" s="274"/>
      <c r="F50" s="269"/>
      <c r="G50" s="269"/>
      <c r="H50" s="290"/>
      <c r="I50" s="271"/>
      <c r="J50" s="272"/>
      <c r="K50" s="272"/>
      <c r="L50" s="272"/>
      <c r="M50" s="272"/>
      <c r="N50" s="272"/>
      <c r="O50" s="272"/>
      <c r="P50" s="272"/>
      <c r="Q50" s="272"/>
      <c r="R50" s="272"/>
      <c r="S50" s="272"/>
      <c r="T50" s="128">
        <f t="shared" si="6"/>
        <v>0</v>
      </c>
      <c r="U50" s="68"/>
      <c r="V50" s="59"/>
    </row>
    <row r="51" spans="1:22" ht="14.25" customHeight="1" x14ac:dyDescent="0.3">
      <c r="A51" s="47"/>
      <c r="B51" s="129"/>
      <c r="C51" s="268"/>
      <c r="D51" s="269"/>
      <c r="E51" s="274"/>
      <c r="F51" s="269"/>
      <c r="G51" s="269"/>
      <c r="H51" s="290"/>
      <c r="I51" s="271"/>
      <c r="J51" s="272"/>
      <c r="K51" s="272"/>
      <c r="L51" s="272"/>
      <c r="M51" s="272"/>
      <c r="N51" s="272"/>
      <c r="O51" s="272"/>
      <c r="P51" s="272"/>
      <c r="Q51" s="272"/>
      <c r="R51" s="272"/>
      <c r="S51" s="272"/>
      <c r="T51" s="128">
        <f t="shared" si="6"/>
        <v>0</v>
      </c>
      <c r="U51" s="68"/>
      <c r="V51" s="59"/>
    </row>
    <row r="52" spans="1:22" ht="14.25" customHeight="1" x14ac:dyDescent="0.3">
      <c r="A52" s="47"/>
      <c r="B52" s="129"/>
      <c r="C52" s="268"/>
      <c r="D52" s="269"/>
      <c r="E52" s="274"/>
      <c r="F52" s="269"/>
      <c r="G52" s="269"/>
      <c r="H52" s="290"/>
      <c r="I52" s="271"/>
      <c r="J52" s="272"/>
      <c r="K52" s="272"/>
      <c r="L52" s="272"/>
      <c r="M52" s="272"/>
      <c r="N52" s="272"/>
      <c r="O52" s="272"/>
      <c r="P52" s="272"/>
      <c r="Q52" s="272"/>
      <c r="R52" s="272"/>
      <c r="S52" s="272"/>
      <c r="T52" s="128">
        <f t="shared" si="6"/>
        <v>0</v>
      </c>
      <c r="U52" s="68"/>
      <c r="V52" s="59"/>
    </row>
    <row r="53" spans="1:22" ht="14.25" customHeight="1" x14ac:dyDescent="0.3">
      <c r="A53" s="47"/>
      <c r="B53" s="129"/>
      <c r="C53" s="268"/>
      <c r="D53" s="269"/>
      <c r="E53" s="268"/>
      <c r="F53" s="275"/>
      <c r="G53" s="269"/>
      <c r="H53" s="290"/>
      <c r="I53" s="271"/>
      <c r="J53" s="272"/>
      <c r="K53" s="272"/>
      <c r="L53" s="272"/>
      <c r="M53" s="272"/>
      <c r="N53" s="272"/>
      <c r="O53" s="272"/>
      <c r="P53" s="272"/>
      <c r="Q53" s="272"/>
      <c r="R53" s="272"/>
      <c r="S53" s="272"/>
      <c r="T53" s="128">
        <f t="shared" si="6"/>
        <v>0</v>
      </c>
      <c r="U53" s="68"/>
      <c r="V53" s="59"/>
    </row>
    <row r="54" spans="1:22" ht="14.25" customHeight="1" x14ac:dyDescent="0.3">
      <c r="A54" s="47"/>
      <c r="B54" s="223"/>
      <c r="D54" s="220"/>
      <c r="E54" s="220"/>
      <c r="F54" s="220"/>
      <c r="G54" s="220"/>
      <c r="H54" s="225"/>
      <c r="I54" s="225"/>
      <c r="J54" s="325">
        <f>SUM(J15:J53)-J11</f>
        <v>0</v>
      </c>
      <c r="K54" s="325">
        <f t="shared" ref="K54:T54" si="8">SUM(K15:K53)-K11</f>
        <v>0</v>
      </c>
      <c r="L54" s="325">
        <f t="shared" si="8"/>
        <v>0</v>
      </c>
      <c r="M54" s="325">
        <f t="shared" si="8"/>
        <v>0</v>
      </c>
      <c r="N54" s="325">
        <f t="shared" si="8"/>
        <v>0</v>
      </c>
      <c r="O54" s="325">
        <f t="shared" si="8"/>
        <v>0</v>
      </c>
      <c r="P54" s="325">
        <f t="shared" si="8"/>
        <v>0</v>
      </c>
      <c r="Q54" s="325">
        <f t="shared" si="8"/>
        <v>0</v>
      </c>
      <c r="R54" s="325">
        <f t="shared" si="8"/>
        <v>0</v>
      </c>
      <c r="S54" s="325">
        <f t="shared" si="8"/>
        <v>0</v>
      </c>
      <c r="T54" s="325">
        <f t="shared" si="8"/>
        <v>0</v>
      </c>
      <c r="U54" s="225"/>
      <c r="V54" s="95"/>
    </row>
    <row r="55" spans="1:22" ht="14.25" customHeight="1" x14ac:dyDescent="0.3">
      <c r="A55" s="132"/>
      <c r="B55" s="223"/>
      <c r="D55" s="324"/>
      <c r="E55" s="220"/>
      <c r="F55" s="220"/>
      <c r="G55" s="220"/>
      <c r="H55" s="220"/>
      <c r="I55" s="220"/>
      <c r="J55" s="220"/>
      <c r="K55" s="220"/>
      <c r="L55" s="220"/>
      <c r="M55" s="220"/>
      <c r="N55" s="220"/>
      <c r="O55" s="220"/>
      <c r="P55" s="220"/>
      <c r="Q55" s="220"/>
      <c r="R55" s="220"/>
      <c r="S55" s="220"/>
      <c r="T55" s="220"/>
      <c r="U55" s="220"/>
      <c r="V55" s="220"/>
    </row>
    <row r="56" spans="1:22" ht="30" customHeight="1" x14ac:dyDescent="0.3">
      <c r="A56" s="47"/>
      <c r="B56" s="223"/>
      <c r="D56" s="220"/>
      <c r="E56" s="220"/>
      <c r="F56" s="220"/>
      <c r="G56" s="220"/>
      <c r="H56" s="220"/>
      <c r="I56" s="187" t="s">
        <v>35</v>
      </c>
      <c r="J56" s="90" t="s">
        <v>41</v>
      </c>
      <c r="K56" s="90" t="s">
        <v>42</v>
      </c>
      <c r="L56" s="90" t="s">
        <v>43</v>
      </c>
      <c r="M56" s="90" t="s">
        <v>44</v>
      </c>
      <c r="N56" s="90" t="s">
        <v>45</v>
      </c>
      <c r="O56" s="90" t="s">
        <v>46</v>
      </c>
      <c r="P56" s="90" t="s">
        <v>47</v>
      </c>
      <c r="Q56" s="90" t="s">
        <v>48</v>
      </c>
      <c r="R56" s="90" t="s">
        <v>49</v>
      </c>
      <c r="S56" s="90" t="s">
        <v>50</v>
      </c>
      <c r="T56" s="91" t="s">
        <v>51</v>
      </c>
      <c r="U56" s="68"/>
      <c r="V56" s="220"/>
    </row>
    <row r="57" spans="1:22" ht="14.25" customHeight="1" x14ac:dyDescent="0.3">
      <c r="A57" s="47"/>
      <c r="B57" s="223"/>
      <c r="D57" s="220"/>
      <c r="E57" s="220"/>
      <c r="F57" s="220"/>
      <c r="G57" s="220"/>
      <c r="H57" s="220"/>
      <c r="I57" s="185" t="s">
        <v>56</v>
      </c>
      <c r="J57" s="99">
        <f t="shared" ref="J57:S57" si="9">SUMIF($D$15:$D$53,$I$57,J15:J53)</f>
        <v>0</v>
      </c>
      <c r="K57" s="99">
        <f t="shared" si="9"/>
        <v>0</v>
      </c>
      <c r="L57" s="99">
        <f t="shared" si="9"/>
        <v>0</v>
      </c>
      <c r="M57" s="99">
        <f t="shared" si="9"/>
        <v>0</v>
      </c>
      <c r="N57" s="99">
        <f t="shared" si="9"/>
        <v>0</v>
      </c>
      <c r="O57" s="99">
        <f t="shared" si="9"/>
        <v>0</v>
      </c>
      <c r="P57" s="99">
        <f t="shared" si="9"/>
        <v>0</v>
      </c>
      <c r="Q57" s="99">
        <f t="shared" si="9"/>
        <v>0</v>
      </c>
      <c r="R57" s="99">
        <f t="shared" si="9"/>
        <v>0</v>
      </c>
      <c r="S57" s="99">
        <f t="shared" si="9"/>
        <v>0</v>
      </c>
      <c r="T57" s="100">
        <f t="shared" ref="T57:T65" si="10">SUM(J57:S57)</f>
        <v>0</v>
      </c>
      <c r="U57" s="68"/>
      <c r="V57" s="220"/>
    </row>
    <row r="58" spans="1:22" ht="14.25" customHeight="1" x14ac:dyDescent="0.3">
      <c r="A58" s="47"/>
      <c r="B58" s="223"/>
      <c r="D58" s="220"/>
      <c r="E58" s="220"/>
      <c r="F58" s="220"/>
      <c r="G58" s="220"/>
      <c r="H58" s="220"/>
      <c r="I58" s="184" t="s">
        <v>57</v>
      </c>
      <c r="J58" s="99">
        <f t="shared" ref="J58:S58" si="11">SUMIF($D$15:$D$53,$I$58,J15:J53)</f>
        <v>0</v>
      </c>
      <c r="K58" s="99">
        <f t="shared" si="11"/>
        <v>0</v>
      </c>
      <c r="L58" s="99">
        <f t="shared" si="11"/>
        <v>0</v>
      </c>
      <c r="M58" s="99">
        <f t="shared" si="11"/>
        <v>0</v>
      </c>
      <c r="N58" s="99">
        <f t="shared" si="11"/>
        <v>0</v>
      </c>
      <c r="O58" s="99">
        <f t="shared" si="11"/>
        <v>0</v>
      </c>
      <c r="P58" s="99">
        <f t="shared" si="11"/>
        <v>0</v>
      </c>
      <c r="Q58" s="99">
        <f t="shared" si="11"/>
        <v>0</v>
      </c>
      <c r="R58" s="99">
        <f t="shared" si="11"/>
        <v>0</v>
      </c>
      <c r="S58" s="99">
        <f t="shared" si="11"/>
        <v>0</v>
      </c>
      <c r="T58" s="100">
        <f t="shared" si="10"/>
        <v>0</v>
      </c>
      <c r="U58" s="68"/>
      <c r="V58" s="220"/>
    </row>
    <row r="59" spans="1:22" ht="14.25" customHeight="1" x14ac:dyDescent="0.3">
      <c r="A59" s="47"/>
      <c r="B59" s="223"/>
      <c r="D59" s="220"/>
      <c r="E59" s="220"/>
      <c r="F59" s="220"/>
      <c r="G59" s="220"/>
      <c r="H59" s="220"/>
      <c r="I59" s="184" t="s">
        <v>58</v>
      </c>
      <c r="J59" s="99">
        <f t="shared" ref="J59:S59" si="12">SUMIF($D$15:$D$53,$I$59,J15:J53)</f>
        <v>0</v>
      </c>
      <c r="K59" s="99">
        <f t="shared" si="12"/>
        <v>0</v>
      </c>
      <c r="L59" s="99">
        <f t="shared" si="12"/>
        <v>0</v>
      </c>
      <c r="M59" s="99">
        <f t="shared" si="12"/>
        <v>0</v>
      </c>
      <c r="N59" s="99">
        <f t="shared" si="12"/>
        <v>0</v>
      </c>
      <c r="O59" s="99">
        <f t="shared" si="12"/>
        <v>0</v>
      </c>
      <c r="P59" s="99">
        <f t="shared" si="12"/>
        <v>0</v>
      </c>
      <c r="Q59" s="99">
        <f t="shared" si="12"/>
        <v>0</v>
      </c>
      <c r="R59" s="99">
        <f t="shared" si="12"/>
        <v>0</v>
      </c>
      <c r="S59" s="99">
        <f t="shared" si="12"/>
        <v>0</v>
      </c>
      <c r="T59" s="100">
        <f>SUM(J59:S59)</f>
        <v>0</v>
      </c>
      <c r="U59" s="68"/>
      <c r="V59" s="220"/>
    </row>
    <row r="60" spans="1:22" ht="14.25" customHeight="1" x14ac:dyDescent="0.3">
      <c r="A60" s="47"/>
      <c r="B60" s="223"/>
      <c r="D60" s="220"/>
      <c r="E60" s="220"/>
      <c r="F60" s="220"/>
      <c r="G60" s="220"/>
      <c r="H60" s="220"/>
      <c r="I60" s="184" t="s">
        <v>59</v>
      </c>
      <c r="J60" s="99">
        <f t="shared" ref="J60:S60" si="13">SUMIF($D$15:$D$53,$I$60,J15:J53)</f>
        <v>0</v>
      </c>
      <c r="K60" s="99">
        <f t="shared" si="13"/>
        <v>0</v>
      </c>
      <c r="L60" s="99">
        <f t="shared" si="13"/>
        <v>0</v>
      </c>
      <c r="M60" s="99">
        <f t="shared" si="13"/>
        <v>0</v>
      </c>
      <c r="N60" s="99">
        <f t="shared" si="13"/>
        <v>0</v>
      </c>
      <c r="O60" s="99">
        <f t="shared" si="13"/>
        <v>0</v>
      </c>
      <c r="P60" s="99">
        <f t="shared" si="13"/>
        <v>0</v>
      </c>
      <c r="Q60" s="99">
        <f t="shared" si="13"/>
        <v>0</v>
      </c>
      <c r="R60" s="99">
        <f t="shared" si="13"/>
        <v>0</v>
      </c>
      <c r="S60" s="99">
        <f t="shared" si="13"/>
        <v>0</v>
      </c>
      <c r="T60" s="100">
        <f t="shared" si="10"/>
        <v>0</v>
      </c>
      <c r="U60" s="68"/>
      <c r="V60" s="220"/>
    </row>
    <row r="61" spans="1:22" ht="14.25" customHeight="1" x14ac:dyDescent="0.3">
      <c r="A61" s="47"/>
      <c r="B61" s="223"/>
      <c r="D61" s="220"/>
      <c r="E61" s="220"/>
      <c r="F61" s="220"/>
      <c r="G61" s="220"/>
      <c r="H61" s="220"/>
      <c r="I61" s="184" t="s">
        <v>60</v>
      </c>
      <c r="J61" s="99">
        <f t="shared" ref="J61:S61" si="14">SUMIF($D$15:$D$53,$I$61,J15:J53)</f>
        <v>0</v>
      </c>
      <c r="K61" s="99">
        <f t="shared" si="14"/>
        <v>0</v>
      </c>
      <c r="L61" s="99">
        <f t="shared" si="14"/>
        <v>0</v>
      </c>
      <c r="M61" s="99">
        <f t="shared" si="14"/>
        <v>0</v>
      </c>
      <c r="N61" s="99">
        <f t="shared" si="14"/>
        <v>0</v>
      </c>
      <c r="O61" s="99">
        <f t="shared" si="14"/>
        <v>0</v>
      </c>
      <c r="P61" s="99">
        <f t="shared" si="14"/>
        <v>0</v>
      </c>
      <c r="Q61" s="99">
        <f t="shared" si="14"/>
        <v>0</v>
      </c>
      <c r="R61" s="99">
        <f t="shared" si="14"/>
        <v>0</v>
      </c>
      <c r="S61" s="99">
        <f t="shared" si="14"/>
        <v>0</v>
      </c>
      <c r="T61" s="100">
        <f t="shared" si="10"/>
        <v>0</v>
      </c>
      <c r="U61" s="68"/>
      <c r="V61" s="220"/>
    </row>
    <row r="62" spans="1:22" ht="14.25" customHeight="1" x14ac:dyDescent="0.3">
      <c r="A62" s="47"/>
      <c r="B62" s="223"/>
      <c r="E62" s="220"/>
      <c r="F62" s="220"/>
      <c r="G62" s="220"/>
      <c r="H62" s="220"/>
      <c r="I62" s="184" t="s">
        <v>61</v>
      </c>
      <c r="J62" s="99">
        <f t="shared" ref="J62:S62" si="15">SUMIF($D$15:$D$53,$I$62,J15:J53)</f>
        <v>0</v>
      </c>
      <c r="K62" s="99">
        <f t="shared" si="15"/>
        <v>0</v>
      </c>
      <c r="L62" s="99">
        <f t="shared" si="15"/>
        <v>0</v>
      </c>
      <c r="M62" s="99">
        <f t="shared" si="15"/>
        <v>0</v>
      </c>
      <c r="N62" s="99">
        <f t="shared" si="15"/>
        <v>0</v>
      </c>
      <c r="O62" s="99">
        <f t="shared" si="15"/>
        <v>0</v>
      </c>
      <c r="P62" s="99">
        <f t="shared" si="15"/>
        <v>0</v>
      </c>
      <c r="Q62" s="99">
        <f t="shared" si="15"/>
        <v>0</v>
      </c>
      <c r="R62" s="99">
        <f t="shared" si="15"/>
        <v>0</v>
      </c>
      <c r="S62" s="99">
        <f t="shared" si="15"/>
        <v>0</v>
      </c>
      <c r="T62" s="100">
        <f t="shared" si="10"/>
        <v>0</v>
      </c>
      <c r="U62" s="68"/>
      <c r="V62" s="220"/>
    </row>
    <row r="63" spans="1:22" ht="14.25" customHeight="1" x14ac:dyDescent="0.3">
      <c r="A63" s="47"/>
      <c r="B63" s="223"/>
      <c r="C63" s="223"/>
      <c r="D63" s="220"/>
      <c r="E63" s="220"/>
      <c r="F63" s="220"/>
      <c r="G63" s="220"/>
      <c r="H63" s="220"/>
      <c r="I63" s="184" t="s">
        <v>62</v>
      </c>
      <c r="J63" s="99">
        <f t="shared" ref="J63:S63" si="16">SUMIF($D$15:$D$53,$I$63,J15:J53)</f>
        <v>0</v>
      </c>
      <c r="K63" s="99">
        <f t="shared" si="16"/>
        <v>0</v>
      </c>
      <c r="L63" s="99">
        <f t="shared" si="16"/>
        <v>0</v>
      </c>
      <c r="M63" s="99">
        <f t="shared" si="16"/>
        <v>0</v>
      </c>
      <c r="N63" s="99">
        <f t="shared" si="16"/>
        <v>0</v>
      </c>
      <c r="O63" s="99">
        <f t="shared" si="16"/>
        <v>0</v>
      </c>
      <c r="P63" s="99">
        <f t="shared" si="16"/>
        <v>0</v>
      </c>
      <c r="Q63" s="99">
        <f t="shared" si="16"/>
        <v>0</v>
      </c>
      <c r="R63" s="99">
        <f t="shared" si="16"/>
        <v>0</v>
      </c>
      <c r="S63" s="99">
        <f t="shared" si="16"/>
        <v>0</v>
      </c>
      <c r="T63" s="100">
        <f t="shared" si="10"/>
        <v>0</v>
      </c>
      <c r="U63" s="68"/>
      <c r="V63" s="220"/>
    </row>
    <row r="64" spans="1:22" ht="14.25" customHeight="1" x14ac:dyDescent="0.3">
      <c r="A64" s="47"/>
      <c r="B64" s="223"/>
      <c r="C64" s="223"/>
      <c r="D64" s="220"/>
      <c r="E64" s="220"/>
      <c r="F64" s="220"/>
      <c r="G64" s="220"/>
      <c r="H64" s="220"/>
      <c r="I64" s="184" t="s">
        <v>63</v>
      </c>
      <c r="J64" s="99">
        <f t="shared" ref="J64:S64" si="17">SUMIF($D$15:$D$53,$I$64,J15:J53)</f>
        <v>0</v>
      </c>
      <c r="K64" s="99">
        <f t="shared" si="17"/>
        <v>0</v>
      </c>
      <c r="L64" s="99">
        <f t="shared" si="17"/>
        <v>0</v>
      </c>
      <c r="M64" s="99">
        <f t="shared" si="17"/>
        <v>0</v>
      </c>
      <c r="N64" s="99">
        <f t="shared" si="17"/>
        <v>0</v>
      </c>
      <c r="O64" s="99">
        <f t="shared" si="17"/>
        <v>0</v>
      </c>
      <c r="P64" s="99">
        <f t="shared" si="17"/>
        <v>0</v>
      </c>
      <c r="Q64" s="99">
        <f t="shared" si="17"/>
        <v>0</v>
      </c>
      <c r="R64" s="99">
        <f t="shared" si="17"/>
        <v>0</v>
      </c>
      <c r="S64" s="99">
        <f t="shared" si="17"/>
        <v>0</v>
      </c>
      <c r="T64" s="100">
        <f t="shared" si="10"/>
        <v>0</v>
      </c>
      <c r="U64" s="68"/>
      <c r="V64" s="220"/>
    </row>
    <row r="65" spans="1:22" ht="14.25" customHeight="1" x14ac:dyDescent="0.3">
      <c r="A65" s="47"/>
      <c r="B65" s="223"/>
      <c r="C65" s="68"/>
      <c r="D65" s="220"/>
      <c r="E65" s="220"/>
      <c r="F65" s="220"/>
      <c r="G65" s="220"/>
      <c r="H65" s="220"/>
      <c r="I65" s="184" t="s">
        <v>64</v>
      </c>
      <c r="J65" s="99">
        <f t="shared" ref="J65:S65" si="18">SUMIF($D$15:$D$53,$I$65,J15:J53)</f>
        <v>0</v>
      </c>
      <c r="K65" s="99">
        <f t="shared" si="18"/>
        <v>0</v>
      </c>
      <c r="L65" s="99">
        <f t="shared" si="18"/>
        <v>0</v>
      </c>
      <c r="M65" s="99">
        <f t="shared" si="18"/>
        <v>0</v>
      </c>
      <c r="N65" s="99">
        <f t="shared" si="18"/>
        <v>0</v>
      </c>
      <c r="O65" s="99">
        <f t="shared" si="18"/>
        <v>0</v>
      </c>
      <c r="P65" s="99">
        <f t="shared" si="18"/>
        <v>0</v>
      </c>
      <c r="Q65" s="99">
        <f t="shared" si="18"/>
        <v>0</v>
      </c>
      <c r="R65" s="99">
        <f t="shared" si="18"/>
        <v>0</v>
      </c>
      <c r="S65" s="99">
        <f t="shared" si="18"/>
        <v>0</v>
      </c>
      <c r="T65" s="100">
        <f t="shared" si="10"/>
        <v>0</v>
      </c>
      <c r="U65" s="68"/>
      <c r="V65" s="220"/>
    </row>
    <row r="66" spans="1:22" ht="14.25" customHeight="1" x14ac:dyDescent="0.3">
      <c r="A66" s="47"/>
      <c r="B66" s="223"/>
      <c r="C66" s="68"/>
      <c r="D66" s="220"/>
      <c r="E66" s="220"/>
      <c r="F66" s="220"/>
      <c r="G66" s="220"/>
      <c r="H66" s="220"/>
      <c r="I66" s="220"/>
      <c r="J66" s="326">
        <f>SUM(J57:J65)-SUM(J15:J53)</f>
        <v>0</v>
      </c>
      <c r="K66" s="326">
        <f t="shared" ref="K66:T66" si="19">SUM(K57:K65)-SUM(K15:K53)</f>
        <v>0</v>
      </c>
      <c r="L66" s="326">
        <f t="shared" si="19"/>
        <v>0</v>
      </c>
      <c r="M66" s="326">
        <f t="shared" si="19"/>
        <v>0</v>
      </c>
      <c r="N66" s="326">
        <f t="shared" si="19"/>
        <v>0</v>
      </c>
      <c r="O66" s="326">
        <f t="shared" si="19"/>
        <v>0</v>
      </c>
      <c r="P66" s="326">
        <f t="shared" si="19"/>
        <v>0</v>
      </c>
      <c r="Q66" s="326">
        <f t="shared" si="19"/>
        <v>0</v>
      </c>
      <c r="R66" s="326">
        <f t="shared" si="19"/>
        <v>0</v>
      </c>
      <c r="S66" s="326">
        <f t="shared" si="19"/>
        <v>0</v>
      </c>
      <c r="T66" s="326">
        <f t="shared" si="19"/>
        <v>0</v>
      </c>
      <c r="U66" s="220"/>
      <c r="V66" s="220"/>
    </row>
    <row r="67" spans="1:22" ht="14.25" customHeight="1" x14ac:dyDescent="0.3">
      <c r="A67" s="47"/>
      <c r="B67" s="223"/>
      <c r="C67" s="68"/>
      <c r="D67" s="220"/>
      <c r="E67" s="220"/>
      <c r="F67" s="220"/>
      <c r="G67" s="220"/>
      <c r="H67" s="220"/>
      <c r="I67" s="220"/>
      <c r="J67" s="220"/>
      <c r="K67" s="220"/>
      <c r="L67" s="220"/>
      <c r="M67" s="220"/>
      <c r="N67" s="220"/>
      <c r="O67" s="220"/>
      <c r="P67" s="220"/>
      <c r="Q67" s="220"/>
      <c r="R67" s="220"/>
      <c r="S67" s="220"/>
      <c r="T67" s="220"/>
      <c r="U67" s="220"/>
      <c r="V67" s="220"/>
    </row>
    <row r="68" spans="1:22" hidden="1" x14ac:dyDescent="0.3">
      <c r="A68" s="47"/>
      <c r="B68" s="223"/>
      <c r="C68" s="68"/>
      <c r="D68" s="223"/>
      <c r="E68" s="223"/>
      <c r="F68" s="223"/>
      <c r="G68" s="223"/>
      <c r="H68" s="223"/>
      <c r="I68" s="220"/>
      <c r="J68" s="220"/>
      <c r="K68" s="220"/>
      <c r="L68" s="220"/>
      <c r="M68" s="220"/>
      <c r="N68" s="220"/>
      <c r="O68" s="220"/>
      <c r="P68" s="220"/>
      <c r="Q68" s="220"/>
      <c r="R68" s="220"/>
      <c r="S68" s="220"/>
      <c r="T68" s="220"/>
      <c r="U68" s="220"/>
      <c r="V68" s="220"/>
    </row>
    <row r="69" spans="1:22" hidden="1" x14ac:dyDescent="0.3">
      <c r="A69" s="47"/>
      <c r="B69" s="68"/>
      <c r="C69" s="68"/>
      <c r="D69" s="221"/>
      <c r="E69" s="68"/>
      <c r="F69" s="221"/>
      <c r="G69" s="223"/>
      <c r="H69" s="223"/>
      <c r="I69" s="220"/>
      <c r="J69" s="220"/>
      <c r="K69" s="220"/>
      <c r="L69" s="220"/>
      <c r="M69" s="220"/>
      <c r="N69" s="220"/>
      <c r="O69" s="220"/>
      <c r="P69" s="220"/>
      <c r="Q69" s="220"/>
      <c r="R69" s="220"/>
      <c r="S69" s="220"/>
      <c r="T69" s="220"/>
      <c r="U69" s="220"/>
      <c r="V69" s="220"/>
    </row>
    <row r="70" spans="1:22" ht="23.15" hidden="1" customHeight="1" x14ac:dyDescent="0.3">
      <c r="A70" s="47"/>
      <c r="B70" s="68"/>
      <c r="D70" s="220"/>
      <c r="E70" s="220"/>
      <c r="F70" s="220"/>
      <c r="G70" s="129"/>
      <c r="H70" s="223"/>
      <c r="I70" s="220"/>
      <c r="J70" s="220"/>
      <c r="K70" s="220"/>
      <c r="L70" s="220"/>
      <c r="M70" s="220"/>
      <c r="N70" s="220"/>
      <c r="O70" s="220"/>
      <c r="P70" s="220"/>
      <c r="Q70" s="220"/>
      <c r="R70" s="220"/>
      <c r="S70" s="220"/>
      <c r="T70" s="220"/>
      <c r="U70" s="220"/>
      <c r="V70" s="220"/>
    </row>
    <row r="71" spans="1:22" hidden="1" x14ac:dyDescent="0.3">
      <c r="A71" s="47"/>
      <c r="B71" s="68"/>
      <c r="D71" s="220"/>
      <c r="E71" s="220"/>
      <c r="F71" s="220"/>
      <c r="G71" s="129"/>
      <c r="H71" s="223"/>
      <c r="I71" s="220"/>
      <c r="J71" s="220"/>
      <c r="K71" s="220"/>
      <c r="L71" s="220"/>
      <c r="M71" s="220"/>
      <c r="N71" s="220"/>
      <c r="O71" s="220"/>
      <c r="P71" s="220"/>
      <c r="Q71" s="220"/>
      <c r="R71" s="220"/>
      <c r="S71" s="220"/>
      <c r="T71" s="220"/>
      <c r="U71" s="220"/>
      <c r="V71" s="220"/>
    </row>
    <row r="72" spans="1:22" ht="35.15" hidden="1" customHeight="1" x14ac:dyDescent="0.3">
      <c r="A72" s="47"/>
      <c r="B72" s="68"/>
      <c r="D72" s="220"/>
      <c r="E72" s="220"/>
      <c r="F72" s="220"/>
      <c r="G72" s="129"/>
      <c r="H72" s="223"/>
      <c r="I72" s="220"/>
      <c r="J72" s="220"/>
      <c r="K72" s="220"/>
      <c r="L72" s="220"/>
      <c r="M72" s="220"/>
      <c r="N72" s="220"/>
      <c r="O72" s="220"/>
      <c r="P72" s="220"/>
      <c r="Q72" s="220"/>
      <c r="R72" s="220"/>
      <c r="S72" s="220"/>
      <c r="T72" s="220"/>
      <c r="U72" s="220"/>
      <c r="V72" s="220"/>
    </row>
    <row r="73" spans="1:22" ht="51" hidden="1" customHeight="1" x14ac:dyDescent="0.3">
      <c r="A73" s="47"/>
      <c r="B73" s="68"/>
      <c r="D73" s="220"/>
      <c r="E73" s="220"/>
      <c r="F73" s="220"/>
      <c r="G73" s="129"/>
      <c r="H73" s="223"/>
      <c r="I73" s="220"/>
      <c r="J73" s="220"/>
      <c r="K73" s="220"/>
      <c r="L73" s="220"/>
      <c r="M73" s="220"/>
      <c r="N73" s="220"/>
      <c r="O73" s="220"/>
      <c r="P73" s="220"/>
      <c r="Q73" s="220"/>
      <c r="R73" s="220"/>
      <c r="S73" s="220"/>
      <c r="T73" s="220"/>
      <c r="U73" s="220"/>
      <c r="V73" s="220"/>
    </row>
    <row r="74" spans="1:22" ht="44.15" hidden="1" customHeight="1" x14ac:dyDescent="0.3">
      <c r="A74" s="47"/>
      <c r="B74" s="68"/>
      <c r="D74" s="220"/>
      <c r="E74" s="220"/>
      <c r="F74" s="220"/>
      <c r="G74" s="129"/>
      <c r="H74" s="223"/>
      <c r="I74" s="220"/>
      <c r="J74" s="220"/>
      <c r="K74" s="220"/>
      <c r="L74" s="220"/>
      <c r="M74" s="220"/>
      <c r="N74" s="220"/>
      <c r="O74" s="220"/>
      <c r="P74" s="220"/>
      <c r="Q74" s="220"/>
      <c r="R74" s="220"/>
      <c r="S74" s="220"/>
      <c r="T74" s="220"/>
      <c r="U74" s="220"/>
      <c r="V74" s="220"/>
    </row>
    <row r="75" spans="1:22" ht="30" hidden="1" customHeight="1" x14ac:dyDescent="0.3">
      <c r="A75" s="47"/>
      <c r="B75" s="68"/>
      <c r="D75" s="220"/>
      <c r="E75" s="220"/>
      <c r="F75" s="220"/>
      <c r="G75" s="129"/>
      <c r="H75" s="223"/>
      <c r="I75" s="220"/>
      <c r="J75" s="220"/>
      <c r="K75" s="220"/>
      <c r="L75" s="220"/>
      <c r="M75" s="220"/>
      <c r="N75" s="220"/>
      <c r="O75" s="220"/>
      <c r="P75" s="220"/>
      <c r="Q75" s="220"/>
      <c r="R75" s="220"/>
      <c r="S75" s="220"/>
      <c r="T75" s="220"/>
      <c r="U75" s="220"/>
      <c r="V75" s="220"/>
    </row>
    <row r="76" spans="1:22" ht="51" hidden="1" customHeight="1" x14ac:dyDescent="0.3">
      <c r="A76" s="47"/>
      <c r="B76" s="68"/>
      <c r="D76" s="220"/>
      <c r="E76" s="220"/>
      <c r="F76" s="220"/>
      <c r="G76" s="129"/>
      <c r="H76" s="223"/>
      <c r="I76" s="220"/>
      <c r="J76" s="220"/>
      <c r="K76" s="220"/>
      <c r="L76" s="220"/>
      <c r="M76" s="220"/>
      <c r="N76" s="220"/>
      <c r="O76" s="220"/>
      <c r="P76" s="220"/>
      <c r="Q76" s="220"/>
      <c r="R76" s="220"/>
      <c r="S76" s="220"/>
      <c r="T76" s="220"/>
      <c r="U76" s="220"/>
      <c r="V76" s="220"/>
    </row>
    <row r="77" spans="1:22" ht="51" hidden="1" customHeight="1" x14ac:dyDescent="0.3">
      <c r="A77" s="47"/>
      <c r="B77" s="68"/>
      <c r="D77" s="220"/>
      <c r="E77" s="220"/>
      <c r="F77" s="220"/>
      <c r="G77" s="129"/>
      <c r="H77" s="223"/>
      <c r="I77" s="220"/>
      <c r="J77" s="220"/>
      <c r="K77" s="220"/>
      <c r="L77" s="220"/>
      <c r="M77" s="220"/>
      <c r="N77" s="220"/>
      <c r="O77" s="220"/>
      <c r="P77" s="220"/>
      <c r="Q77" s="220"/>
      <c r="R77" s="220"/>
      <c r="S77" s="220"/>
      <c r="T77" s="220"/>
      <c r="U77" s="220"/>
      <c r="V77" s="220"/>
    </row>
    <row r="78" spans="1:22" ht="40.5" hidden="1" customHeight="1" x14ac:dyDescent="0.3">
      <c r="A78" s="47"/>
      <c r="B78" s="68"/>
      <c r="D78" s="220"/>
      <c r="E78" s="220"/>
      <c r="F78" s="220"/>
      <c r="G78" s="129"/>
      <c r="H78" s="223"/>
      <c r="I78" s="220"/>
      <c r="J78" s="220"/>
      <c r="K78" s="220"/>
      <c r="L78" s="220"/>
      <c r="M78" s="220"/>
      <c r="N78" s="220"/>
      <c r="O78" s="220"/>
      <c r="P78" s="220"/>
      <c r="Q78" s="220"/>
      <c r="R78" s="220"/>
      <c r="S78" s="220"/>
      <c r="T78" s="220"/>
      <c r="U78" s="220"/>
      <c r="V78" s="220"/>
    </row>
    <row r="79" spans="1:22" ht="18" hidden="1" customHeight="1" x14ac:dyDescent="0.3">
      <c r="A79" s="47"/>
      <c r="B79" s="68"/>
      <c r="D79" s="220"/>
      <c r="E79" s="220"/>
      <c r="F79" s="220"/>
      <c r="G79" s="129"/>
      <c r="H79" s="223"/>
      <c r="I79" s="220"/>
      <c r="J79" s="220"/>
      <c r="K79" s="220"/>
      <c r="L79" s="220"/>
      <c r="M79" s="220"/>
      <c r="N79" s="220"/>
      <c r="O79" s="220"/>
      <c r="P79" s="220"/>
      <c r="Q79" s="220"/>
      <c r="R79" s="220"/>
      <c r="S79" s="220"/>
      <c r="T79" s="220"/>
      <c r="U79" s="220"/>
      <c r="V79" s="220"/>
    </row>
    <row r="80" spans="1:22" ht="18" hidden="1" customHeight="1" x14ac:dyDescent="0.3">
      <c r="A80" s="47"/>
      <c r="B80" s="68"/>
      <c r="D80" s="220"/>
      <c r="E80" s="220"/>
      <c r="F80" s="220"/>
      <c r="G80" s="129"/>
      <c r="H80" s="223"/>
      <c r="I80" s="220"/>
      <c r="J80" s="220"/>
      <c r="K80" s="220"/>
      <c r="L80" s="220"/>
      <c r="M80" s="220"/>
      <c r="N80" s="220"/>
      <c r="O80" s="220"/>
      <c r="P80" s="220"/>
      <c r="Q80" s="220"/>
      <c r="R80" s="220"/>
      <c r="S80" s="220"/>
      <c r="T80" s="220"/>
      <c r="U80" s="220"/>
      <c r="V80" s="220"/>
    </row>
    <row r="81" spans="1:22" hidden="1" x14ac:dyDescent="0.3">
      <c r="A81" s="47"/>
      <c r="B81" s="68"/>
      <c r="D81" s="220"/>
      <c r="E81" s="220"/>
      <c r="F81" s="220"/>
      <c r="G81" s="223"/>
      <c r="H81" s="223"/>
      <c r="I81" s="220"/>
      <c r="J81" s="220"/>
      <c r="K81" s="220"/>
      <c r="L81" s="220"/>
      <c r="M81" s="220"/>
      <c r="N81" s="220"/>
      <c r="O81" s="220"/>
      <c r="P81" s="220"/>
      <c r="Q81" s="220"/>
      <c r="R81" s="220"/>
      <c r="S81" s="220"/>
      <c r="T81" s="220"/>
      <c r="U81" s="220"/>
      <c r="V81" s="220"/>
    </row>
    <row r="82" spans="1:22" hidden="1" x14ac:dyDescent="0.3">
      <c r="A82" s="47"/>
      <c r="B82" s="68"/>
      <c r="D82" s="220"/>
      <c r="E82" s="220"/>
      <c r="F82" s="220"/>
      <c r="G82" s="223"/>
      <c r="H82" s="223"/>
      <c r="I82" s="220"/>
      <c r="J82" s="220"/>
      <c r="K82" s="220"/>
      <c r="L82" s="220"/>
      <c r="M82" s="220"/>
      <c r="N82" s="220"/>
      <c r="O82" s="220"/>
      <c r="P82" s="220"/>
      <c r="Q82" s="220"/>
      <c r="R82" s="220"/>
      <c r="S82" s="220"/>
      <c r="T82" s="220"/>
      <c r="U82" s="220"/>
      <c r="V82" s="220"/>
    </row>
    <row r="83" spans="1:22" hidden="1" x14ac:dyDescent="0.3">
      <c r="A83" s="47"/>
      <c r="B83" s="68"/>
      <c r="D83" s="223"/>
      <c r="E83" s="223"/>
      <c r="F83" s="223"/>
      <c r="G83" s="223"/>
      <c r="H83" s="223"/>
      <c r="I83" s="220"/>
      <c r="J83" s="220"/>
      <c r="K83" s="220"/>
      <c r="L83" s="220"/>
      <c r="M83" s="220"/>
      <c r="N83" s="220"/>
      <c r="O83" s="220"/>
      <c r="P83" s="220"/>
      <c r="Q83" s="220"/>
      <c r="R83" s="220"/>
      <c r="S83" s="220"/>
      <c r="T83" s="220"/>
      <c r="U83" s="220"/>
      <c r="V83" s="220"/>
    </row>
    <row r="84" spans="1:22" hidden="1" x14ac:dyDescent="0.3">
      <c r="A84" s="47"/>
      <c r="C84" s="95"/>
      <c r="D84" s="226"/>
      <c r="E84" s="226"/>
      <c r="F84" s="226"/>
      <c r="G84" s="226"/>
      <c r="H84" s="226"/>
      <c r="I84" s="226"/>
      <c r="J84" s="226"/>
      <c r="K84" s="226"/>
      <c r="L84" s="226"/>
      <c r="M84" s="226"/>
      <c r="N84" s="226"/>
      <c r="O84" s="226"/>
      <c r="P84" s="226"/>
      <c r="Q84" s="226"/>
      <c r="R84" s="226"/>
      <c r="S84" s="226"/>
      <c r="T84" s="226"/>
      <c r="U84" s="226"/>
      <c r="V84" s="226"/>
    </row>
    <row r="85" spans="1:22" hidden="1" x14ac:dyDescent="0.3">
      <c r="A85" s="47"/>
      <c r="C85" s="95"/>
    </row>
    <row r="86" spans="1:22" hidden="1" x14ac:dyDescent="0.3">
      <c r="C86" s="95"/>
    </row>
    <row r="87" spans="1:22" hidden="1" x14ac:dyDescent="0.3">
      <c r="C87" s="95"/>
    </row>
    <row r="88" spans="1:22" hidden="1" x14ac:dyDescent="0.3">
      <c r="C88" s="95"/>
    </row>
    <row r="89" spans="1:22" hidden="1" x14ac:dyDescent="0.3">
      <c r="C89" s="95"/>
    </row>
    <row r="90" spans="1:22" hidden="1" x14ac:dyDescent="0.3">
      <c r="C90" s="95"/>
    </row>
    <row r="91" spans="1:22" hidden="1" x14ac:dyDescent="0.3">
      <c r="C91" s="95"/>
    </row>
    <row r="92" spans="1:22" hidden="1" x14ac:dyDescent="0.3">
      <c r="C92" s="95"/>
    </row>
    <row r="93" spans="1:22" hidden="1" x14ac:dyDescent="0.3">
      <c r="C93" s="95"/>
    </row>
    <row r="94" spans="1:22" hidden="1" x14ac:dyDescent="0.3">
      <c r="C94" s="95"/>
    </row>
    <row r="95" spans="1:22" hidden="1" x14ac:dyDescent="0.3">
      <c r="C95" s="69"/>
    </row>
    <row r="96" spans="1:22" hidden="1" x14ac:dyDescent="0.3">
      <c r="C96" s="69"/>
    </row>
    <row r="97" spans="3:3" hidden="1" x14ac:dyDescent="0.3">
      <c r="C97" s="69"/>
    </row>
    <row r="98" spans="3:3" hidden="1" x14ac:dyDescent="0.3">
      <c r="C98" s="69"/>
    </row>
    <row r="99" spans="3:3" hidden="1" x14ac:dyDescent="0.3">
      <c r="C99" s="69"/>
    </row>
    <row r="100" spans="3:3" hidden="1" x14ac:dyDescent="0.3">
      <c r="C100" s="69"/>
    </row>
    <row r="101" spans="3:3" hidden="1" x14ac:dyDescent="0.3">
      <c r="C101" s="69"/>
    </row>
    <row r="102" spans="3:3" hidden="1" x14ac:dyDescent="0.3">
      <c r="C102" s="69"/>
    </row>
    <row r="103" spans="3:3" hidden="1" x14ac:dyDescent="0.3">
      <c r="C103" s="69"/>
    </row>
    <row r="104" spans="3:3" hidden="1" x14ac:dyDescent="0.3">
      <c r="C104" s="69"/>
    </row>
    <row r="105" spans="3:3" hidden="1" x14ac:dyDescent="0.3">
      <c r="C105" s="69"/>
    </row>
    <row r="106" spans="3:3" hidden="1" x14ac:dyDescent="0.3">
      <c r="C106" s="225"/>
    </row>
  </sheetData>
  <mergeCells count="2">
    <mergeCell ref="J9:K9"/>
    <mergeCell ref="C9:E9"/>
  </mergeCells>
  <phoneticPr fontId="14" type="noConversion"/>
  <hyperlinks>
    <hyperlink ref="A4" location="'Cover Page'!A1" display="Cover Page" xr:uid="{F05CD2CC-70E5-4303-B707-F014A42F4332}"/>
    <hyperlink ref="A5" location="Instructions!A1" display="Instructions" xr:uid="{D1E1BE84-E192-43A4-938D-708C07AA161E}"/>
    <hyperlink ref="A6" location="'Costs Option 1'!A1" display="Costs Option 1" xr:uid="{4DC1194C-67DB-42A5-AC58-25360899FB72}"/>
    <hyperlink ref="A7" location="'Costs Option 2'!A1" display="Costs Option 2" xr:uid="{C18B937D-2041-4C08-B907-EB31FD476F5A}"/>
    <hyperlink ref="A12" location="'Benefits Option 1'!A1" display="Benefits Option 1" xr:uid="{CEF25B21-5CBD-4C73-A61E-751538C94F00}"/>
    <hyperlink ref="A13" location="'Benefits Option 2'!A1" display="Benefits Option 2" xr:uid="{3DCECED0-95DA-4DD6-83FB-5FDB4BA0E170}"/>
    <hyperlink ref="A19" location="'Benefits Dashboard'!A1" display="Benefits Dashboard" xr:uid="{F29E51ED-88DB-4D37-869A-47F2AA4B4A6F}"/>
    <hyperlink ref="A22" location="Assumptions!A1" display="Assumptions" xr:uid="{5C437E3E-0584-4FC8-9B4F-FBE180AA0134}"/>
    <hyperlink ref="A18" location="'Costs Dashboard'!A1" display="Costs Dashboard" xr:uid="{B717383A-1371-4FC5-8CB2-B75FEF261AD8}"/>
    <hyperlink ref="A20" location="'Cost Benefit Analysis'!A1" display="XX" xr:uid="{F9E0185A-7790-4087-8B46-7995CFE81C95}"/>
    <hyperlink ref="A8" location="'Costs Option 3'!A1" display="Costs Option 3" xr:uid="{CAF9C27E-7837-469C-9CD8-01404BF76216}"/>
    <hyperlink ref="A14" location="'Benefits Option 3'!A1" display="Benefits Option 3" xr:uid="{27C320C9-F3A0-4E15-A6DB-B76D884327E3}"/>
    <hyperlink ref="A9" location="'Costs Option 4'!A1" display="Costs Option 4" xr:uid="{45B0F149-7308-4AD6-889B-63C6C2C27194}"/>
    <hyperlink ref="A10" location="'Costs Option 5'!A1" display="Costs Option 5" xr:uid="{D7D4BB32-6E68-4A22-80F3-00A20D245CD0}"/>
    <hyperlink ref="A11" location="'Costs Option 6'!A1" display="Costs Option 6" xr:uid="{8C9B2AD9-B9B5-4C47-AE13-9BEBB35E6D72}"/>
    <hyperlink ref="A15" location="'Benefits Option 4'!A1" display="Benefits Option 4" xr:uid="{739E4B1C-C73D-48D8-B6C3-4CABFCE5C2A7}"/>
    <hyperlink ref="A16" location="'Benefits Option 5'!A1" display="Benefits Option 5" xr:uid="{F3DAB72B-E8D1-448E-B9EE-39CD64CDE8C3}"/>
    <hyperlink ref="A17" location="'Benefits Option 6'!A1" display="Benefits Option 6" xr:uid="{197464D0-4303-48A0-9AA6-1474F9A2FD18}"/>
    <hyperlink ref="A21" location="Definitions!A1" display="Definitions" xr:uid="{BBD6DD7A-D82A-45FE-BEF3-D0A4371CAC5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330FB8D-F965-AD43-B015-E63D7A50A562}">
          <x14:formula1>
            <xm:f>'Data Validation'!$D$4:$D$5</xm:f>
          </x14:formula1>
          <xm:sqref>G15:G53</xm:sqref>
        </x14:dataValidation>
        <x14:dataValidation type="list" allowBlank="1" showInputMessage="1" showErrorMessage="1" xr:uid="{51093DCF-9C63-6343-A0A9-D60E8E0C1340}">
          <x14:formula1>
            <xm:f>'Data Validation'!$B$4:$B$14</xm:f>
          </x14:formula1>
          <xm:sqref>C15:C53</xm:sqref>
        </x14:dataValidation>
        <x14:dataValidation type="list" allowBlank="1" showInputMessage="1" showErrorMessage="1" xr:uid="{C0006B11-6B4E-45FE-9DAC-EC77C763DF27}">
          <x14:formula1>
            <xm:f>'Data Validation'!$C$4:$C$12</xm:f>
          </x14:formula1>
          <xm:sqref>D15:D53</xm:sqref>
        </x14:dataValidation>
        <x14:dataValidation type="list" allowBlank="1" showInputMessage="1" showErrorMessage="1" xr:uid="{5B8F9DE4-F877-4D3D-B331-B5875B857AAE}">
          <x14:formula1>
            <xm:f>'Data Validation'!$E$4:$E$14</xm:f>
          </x14:formula1>
          <xm:sqref>E15:E53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6E3C-E852-444A-8AB8-9620EEDE8CBE}">
  <sheetPr>
    <tabColor theme="9" tint="0.59999389629810485"/>
  </sheetPr>
  <dimension ref="A1:AS112"/>
  <sheetViews>
    <sheetView zoomScale="70" zoomScaleNormal="70" workbookViewId="0"/>
  </sheetViews>
  <sheetFormatPr defaultColWidth="0" defaultRowHeight="14" zeroHeight="1" x14ac:dyDescent="0.3"/>
  <cols>
    <col min="1" max="1" width="30.453125" style="103" customWidth="1"/>
    <col min="2" max="2" width="2.453125" style="220" customWidth="1"/>
    <col min="3" max="3" width="26.7265625" style="220" customWidth="1"/>
    <col min="4" max="5" width="26.7265625" style="223" customWidth="1"/>
    <col min="6" max="6" width="50.453125" style="223" customWidth="1"/>
    <col min="7" max="7" width="17.1796875" style="223" bestFit="1" customWidth="1"/>
    <col min="8" max="8" width="11.453125" style="223" bestFit="1" customWidth="1"/>
    <col min="9" max="9" width="18.453125" style="223" bestFit="1" customWidth="1"/>
    <col min="10" max="22" width="15.7265625" style="223" customWidth="1"/>
    <col min="23" max="23" width="8.453125" style="69" hidden="1" customWidth="1"/>
    <col min="24" max="24" width="12.453125" style="69" hidden="1" customWidth="1"/>
    <col min="25" max="25" width="27.453125" style="69" hidden="1" customWidth="1"/>
    <col min="26" max="45" width="0" style="69" hidden="1" customWidth="1"/>
    <col min="46" max="16384" width="8.453125" style="69" hidden="1"/>
  </cols>
  <sheetData>
    <row r="1" spans="1:26" s="291" customFormat="1" ht="38.15" customHeight="1" x14ac:dyDescent="0.3">
      <c r="A1" s="299"/>
    </row>
    <row r="2" spans="1:26" ht="2.25" customHeight="1" x14ac:dyDescent="0.3">
      <c r="A2" s="68"/>
      <c r="B2" s="68"/>
      <c r="C2" s="68"/>
      <c r="D2" s="68"/>
      <c r="E2" s="68"/>
      <c r="F2" s="68"/>
      <c r="G2" s="68"/>
      <c r="H2" s="68"/>
      <c r="I2" s="68"/>
      <c r="J2" s="68"/>
      <c r="K2" s="68"/>
      <c r="L2" s="68"/>
      <c r="M2" s="68"/>
      <c r="N2" s="68"/>
      <c r="O2" s="68"/>
      <c r="P2" s="68"/>
      <c r="Q2" s="68"/>
      <c r="R2" s="68"/>
      <c r="S2" s="68"/>
      <c r="T2" s="68"/>
      <c r="U2" s="68"/>
      <c r="V2" s="68"/>
    </row>
    <row r="3" spans="1:26" s="55" customFormat="1" ht="30" customHeight="1" x14ac:dyDescent="0.35">
      <c r="A3" s="45" t="s">
        <v>0</v>
      </c>
      <c r="B3" s="56"/>
      <c r="C3" s="124" t="s">
        <v>65</v>
      </c>
      <c r="D3" s="124"/>
      <c r="E3" s="124"/>
      <c r="F3" s="227"/>
      <c r="G3" s="124"/>
      <c r="H3" s="56"/>
      <c r="I3" s="56"/>
      <c r="J3" s="56"/>
      <c r="K3" s="56"/>
      <c r="L3" s="56"/>
      <c r="M3" s="56"/>
      <c r="N3" s="56"/>
      <c r="O3" s="56"/>
      <c r="P3" s="56"/>
      <c r="Q3" s="56"/>
      <c r="R3" s="56"/>
      <c r="S3" s="56"/>
      <c r="T3" s="56"/>
      <c r="U3" s="56"/>
      <c r="V3" s="56"/>
      <c r="W3" s="54"/>
      <c r="X3" s="54"/>
      <c r="Y3" s="54"/>
      <c r="Z3" s="54"/>
    </row>
    <row r="4" spans="1:26" s="55" customFormat="1" ht="14.25" customHeight="1" thickBot="1" x14ac:dyDescent="0.4">
      <c r="A4" s="47" t="s">
        <v>2</v>
      </c>
      <c r="B4" s="56"/>
      <c r="C4" s="260" t="s">
        <v>66</v>
      </c>
      <c r="D4" s="57"/>
      <c r="E4" s="53"/>
      <c r="F4" s="227"/>
      <c r="G4" s="53"/>
      <c r="H4" s="56"/>
      <c r="I4" s="56"/>
      <c r="J4" s="56"/>
      <c r="K4" s="56"/>
      <c r="L4" s="56"/>
      <c r="M4" s="56"/>
      <c r="N4" s="56"/>
      <c r="O4" s="56"/>
      <c r="P4" s="56"/>
      <c r="Q4" s="56"/>
      <c r="R4" s="56"/>
      <c r="S4" s="56"/>
      <c r="T4" s="56"/>
      <c r="U4" s="56"/>
      <c r="V4" s="56"/>
      <c r="W4" s="54"/>
      <c r="X4" s="54"/>
      <c r="Y4" s="54"/>
      <c r="Z4" s="54"/>
    </row>
    <row r="5" spans="1:26" ht="14.25" customHeight="1" thickBot="1" x14ac:dyDescent="0.35">
      <c r="A5" s="47" t="s">
        <v>4</v>
      </c>
      <c r="B5" s="228"/>
      <c r="C5" s="260" t="s">
        <v>30</v>
      </c>
      <c r="D5" s="102"/>
      <c r="E5" s="227"/>
      <c r="F5" s="227"/>
      <c r="G5" s="227"/>
      <c r="H5" s="227"/>
      <c r="I5" s="227"/>
      <c r="J5" s="227"/>
      <c r="K5" s="227"/>
      <c r="L5" s="227"/>
      <c r="M5" s="227"/>
      <c r="N5" s="227"/>
      <c r="O5" s="227"/>
      <c r="P5" s="227"/>
      <c r="Q5" s="227"/>
      <c r="R5" s="227"/>
      <c r="S5" s="227"/>
      <c r="T5" s="227"/>
      <c r="U5" s="220"/>
      <c r="V5" s="58"/>
    </row>
    <row r="6" spans="1:26" ht="14.25" customHeight="1" thickBot="1" x14ac:dyDescent="0.35">
      <c r="A6" s="47" t="s">
        <v>5</v>
      </c>
      <c r="B6" s="222"/>
      <c r="C6" s="260" t="s">
        <v>31</v>
      </c>
      <c r="D6" s="102"/>
      <c r="E6" s="227"/>
      <c r="G6" s="227"/>
      <c r="H6" s="227"/>
      <c r="I6" s="227"/>
      <c r="J6" s="227"/>
      <c r="K6" s="227"/>
      <c r="L6" s="227"/>
      <c r="M6" s="227"/>
      <c r="N6" s="227"/>
      <c r="O6" s="227"/>
      <c r="P6" s="227"/>
      <c r="Q6" s="227"/>
      <c r="R6" s="227"/>
      <c r="S6" s="227"/>
      <c r="T6" s="227"/>
      <c r="U6" s="220"/>
      <c r="V6" s="59"/>
    </row>
    <row r="7" spans="1:26" ht="14.25" customHeight="1" x14ac:dyDescent="0.3">
      <c r="A7" s="49" t="s">
        <v>7</v>
      </c>
      <c r="B7" s="68"/>
      <c r="C7" s="263" t="s">
        <v>32</v>
      </c>
      <c r="D7" s="262"/>
      <c r="E7" s="227"/>
      <c r="F7" s="68"/>
      <c r="G7" s="227"/>
      <c r="H7" s="227"/>
      <c r="I7" s="227"/>
      <c r="J7" s="227"/>
      <c r="K7" s="227"/>
      <c r="L7" s="227"/>
      <c r="M7" s="227"/>
      <c r="N7" s="227"/>
      <c r="O7" s="227"/>
      <c r="P7" s="227"/>
      <c r="Q7" s="227"/>
      <c r="R7" s="227"/>
      <c r="S7" s="227"/>
      <c r="T7" s="227"/>
      <c r="U7" s="220"/>
      <c r="V7" s="59"/>
    </row>
    <row r="8" spans="1:26" ht="14.25" customHeight="1" x14ac:dyDescent="0.3">
      <c r="A8" s="47" t="s">
        <v>9</v>
      </c>
      <c r="B8" s="68"/>
      <c r="C8" s="232"/>
      <c r="D8" s="232"/>
      <c r="E8" s="227"/>
      <c r="F8" s="227"/>
      <c r="G8" s="227"/>
      <c r="H8" s="227"/>
      <c r="I8" s="227"/>
      <c r="J8" s="227"/>
      <c r="K8" s="227"/>
      <c r="L8" s="227"/>
      <c r="M8" s="227"/>
      <c r="N8" s="227"/>
      <c r="O8" s="227"/>
      <c r="P8" s="227"/>
      <c r="Q8" s="227"/>
      <c r="R8" s="227"/>
      <c r="S8" s="227"/>
      <c r="T8" s="227"/>
      <c r="U8" s="220"/>
      <c r="V8" s="59"/>
    </row>
    <row r="9" spans="1:26" x14ac:dyDescent="0.3">
      <c r="A9" s="47" t="s">
        <v>10</v>
      </c>
      <c r="B9" s="68"/>
      <c r="C9" s="412"/>
      <c r="D9" s="413"/>
      <c r="E9" s="414"/>
      <c r="J9" s="415" t="s">
        <v>67</v>
      </c>
      <c r="K9" s="416"/>
      <c r="V9" s="97"/>
    </row>
    <row r="10" spans="1:26" ht="30" customHeight="1" x14ac:dyDescent="0.3">
      <c r="A10" s="47" t="s">
        <v>11</v>
      </c>
      <c r="B10" s="68"/>
      <c r="C10" s="258" t="s">
        <v>34</v>
      </c>
      <c r="D10" s="88" t="s">
        <v>35</v>
      </c>
      <c r="E10" s="88" t="s">
        <v>36</v>
      </c>
      <c r="F10" s="125" t="s">
        <v>37</v>
      </c>
      <c r="G10" s="125" t="s">
        <v>38</v>
      </c>
      <c r="H10" s="89" t="s">
        <v>39</v>
      </c>
      <c r="I10" s="89" t="s">
        <v>40</v>
      </c>
      <c r="J10" s="90" t="s">
        <v>41</v>
      </c>
      <c r="K10" s="90" t="s">
        <v>42</v>
      </c>
      <c r="L10" s="90" t="s">
        <v>43</v>
      </c>
      <c r="M10" s="90" t="s">
        <v>44</v>
      </c>
      <c r="N10" s="90" t="s">
        <v>45</v>
      </c>
      <c r="O10" s="90" t="s">
        <v>46</v>
      </c>
      <c r="P10" s="90" t="s">
        <v>47</v>
      </c>
      <c r="Q10" s="90" t="s">
        <v>48</v>
      </c>
      <c r="R10" s="90" t="s">
        <v>49</v>
      </c>
      <c r="S10" s="90" t="s">
        <v>50</v>
      </c>
      <c r="T10" s="91" t="s">
        <v>51</v>
      </c>
      <c r="V10" s="97"/>
    </row>
    <row r="11" spans="1:26" ht="14.25" customHeight="1" x14ac:dyDescent="0.3">
      <c r="A11" s="47" t="s">
        <v>12</v>
      </c>
      <c r="B11" s="68"/>
      <c r="C11" s="141" t="s">
        <v>68</v>
      </c>
      <c r="D11" s="142"/>
      <c r="E11" s="142"/>
      <c r="F11" s="142"/>
      <c r="G11" s="142"/>
      <c r="H11" s="142"/>
      <c r="I11" s="143"/>
      <c r="J11" s="126">
        <f>SUM(J13:J14)</f>
        <v>0</v>
      </c>
      <c r="K11" s="126">
        <f t="shared" ref="K11:N11" si="0">SUM(K13:K14)</f>
        <v>0</v>
      </c>
      <c r="L11" s="126">
        <f t="shared" si="0"/>
        <v>0</v>
      </c>
      <c r="M11" s="126">
        <f t="shared" si="0"/>
        <v>0</v>
      </c>
      <c r="N11" s="126">
        <f t="shared" si="0"/>
        <v>0</v>
      </c>
      <c r="O11" s="126">
        <f>SUM(O13:O14)</f>
        <v>0</v>
      </c>
      <c r="P11" s="126">
        <f>SUM(P13:P14)</f>
        <v>0</v>
      </c>
      <c r="Q11" s="126">
        <f>SUM(Q13:Q14)</f>
        <v>0</v>
      </c>
      <c r="R11" s="126">
        <f>SUM(R13:R14)</f>
        <v>0</v>
      </c>
      <c r="S11" s="126">
        <f>SUM(S13:S14)</f>
        <v>0</v>
      </c>
      <c r="T11" s="126">
        <f>SUM(J11:S11)</f>
        <v>0</v>
      </c>
      <c r="V11" s="59"/>
    </row>
    <row r="12" spans="1:26" ht="14.25" customHeight="1" x14ac:dyDescent="0.3">
      <c r="A12" s="47" t="s">
        <v>13</v>
      </c>
      <c r="B12" s="68"/>
      <c r="C12" s="141" t="s">
        <v>69</v>
      </c>
      <c r="D12" s="142"/>
      <c r="E12" s="142"/>
      <c r="F12" s="142"/>
      <c r="G12" s="142"/>
      <c r="H12" s="142"/>
      <c r="I12" s="143"/>
      <c r="J12" s="126">
        <f>SUM(J13:J14)</f>
        <v>0</v>
      </c>
      <c r="K12" s="126">
        <f>J12+K11</f>
        <v>0</v>
      </c>
      <c r="L12" s="126">
        <f>K12+L11</f>
        <v>0</v>
      </c>
      <c r="M12" s="126">
        <f>L12+M11</f>
        <v>0</v>
      </c>
      <c r="N12" s="126">
        <f t="shared" ref="N12" si="1">M12+N11</f>
        <v>0</v>
      </c>
      <c r="O12" s="126">
        <f>N12+O11</f>
        <v>0</v>
      </c>
      <c r="P12" s="126">
        <f>O12+P11</f>
        <v>0</v>
      </c>
      <c r="Q12" s="126">
        <f>P12+Q11</f>
        <v>0</v>
      </c>
      <c r="R12" s="126">
        <f>Q12+R11</f>
        <v>0</v>
      </c>
      <c r="S12" s="126">
        <f>R12+S11</f>
        <v>0</v>
      </c>
      <c r="T12" s="126">
        <f>S12</f>
        <v>0</v>
      </c>
      <c r="V12" s="59"/>
    </row>
    <row r="13" spans="1:26" ht="14.25" customHeight="1" x14ac:dyDescent="0.3">
      <c r="A13" s="47" t="s">
        <v>14</v>
      </c>
      <c r="B13" s="68"/>
      <c r="C13" s="141" t="s">
        <v>70</v>
      </c>
      <c r="D13" s="142"/>
      <c r="E13" s="142"/>
      <c r="F13" s="142"/>
      <c r="G13" s="142"/>
      <c r="H13" s="142"/>
      <c r="I13" s="143"/>
      <c r="J13" s="126">
        <f>SUMIF($G$15:$G$53,"CAPEX",J15:J53)</f>
        <v>0</v>
      </c>
      <c r="K13" s="126">
        <f>SUMIF($G$15:$G$53,"CAPEX",K15:K53)</f>
        <v>0</v>
      </c>
      <c r="L13" s="126">
        <f>SUMIF($G$15:$G$53,"CAPEX",L15:L53)</f>
        <v>0</v>
      </c>
      <c r="M13" s="126">
        <f t="shared" ref="M13:R13" si="2">SUMIF($G$15:$G$53,"CAPEX",M15:M53)</f>
        <v>0</v>
      </c>
      <c r="N13" s="126">
        <f t="shared" si="2"/>
        <v>0</v>
      </c>
      <c r="O13" s="126">
        <f t="shared" si="2"/>
        <v>0</v>
      </c>
      <c r="P13" s="126">
        <f t="shared" si="2"/>
        <v>0</v>
      </c>
      <c r="Q13" s="126">
        <f t="shared" si="2"/>
        <v>0</v>
      </c>
      <c r="R13" s="126">
        <f t="shared" si="2"/>
        <v>0</v>
      </c>
      <c r="S13" s="126">
        <f>SUMIF($G$15:$G$53,"CAPEX",S15:S53)</f>
        <v>0</v>
      </c>
      <c r="T13" s="127">
        <f>SUM(J13:S13)</f>
        <v>0</v>
      </c>
      <c r="V13" s="59"/>
    </row>
    <row r="14" spans="1:26" ht="14.25" customHeight="1" x14ac:dyDescent="0.3">
      <c r="A14" s="47" t="s">
        <v>15</v>
      </c>
      <c r="B14" s="68"/>
      <c r="C14" s="141" t="s">
        <v>71</v>
      </c>
      <c r="D14" s="142"/>
      <c r="E14" s="142"/>
      <c r="F14" s="142"/>
      <c r="G14" s="142"/>
      <c r="H14" s="142"/>
      <c r="I14" s="143"/>
      <c r="J14" s="126">
        <f t="shared" ref="J14:S14" si="3">SUMIF($G$15:$G$53,"OPEX",J15:J53)</f>
        <v>0</v>
      </c>
      <c r="K14" s="126">
        <f t="shared" si="3"/>
        <v>0</v>
      </c>
      <c r="L14" s="126">
        <f t="shared" si="3"/>
        <v>0</v>
      </c>
      <c r="M14" s="126">
        <f t="shared" si="3"/>
        <v>0</v>
      </c>
      <c r="N14" s="126">
        <f t="shared" si="3"/>
        <v>0</v>
      </c>
      <c r="O14" s="126">
        <f t="shared" si="3"/>
        <v>0</v>
      </c>
      <c r="P14" s="126">
        <f t="shared" si="3"/>
        <v>0</v>
      </c>
      <c r="Q14" s="126">
        <f t="shared" si="3"/>
        <v>0</v>
      </c>
      <c r="R14" s="126">
        <f t="shared" si="3"/>
        <v>0</v>
      </c>
      <c r="S14" s="126">
        <f t="shared" si="3"/>
        <v>0</v>
      </c>
      <c r="T14" s="127">
        <f>SUM(J14:S14)</f>
        <v>0</v>
      </c>
      <c r="V14" s="59"/>
    </row>
    <row r="15" spans="1:26" ht="14.25" customHeight="1" x14ac:dyDescent="0.3">
      <c r="A15" s="47" t="s">
        <v>16</v>
      </c>
      <c r="B15" s="68"/>
      <c r="C15" s="268"/>
      <c r="D15" s="269"/>
      <c r="E15" s="269"/>
      <c r="F15" s="269"/>
      <c r="G15" s="269"/>
      <c r="H15" s="270"/>
      <c r="I15" s="271"/>
      <c r="J15" s="272"/>
      <c r="K15" s="272"/>
      <c r="L15" s="272"/>
      <c r="M15" s="272"/>
      <c r="N15" s="272"/>
      <c r="O15" s="272"/>
      <c r="P15" s="272"/>
      <c r="Q15" s="272"/>
      <c r="R15" s="272"/>
      <c r="S15" s="272"/>
      <c r="T15" s="128">
        <f>SUM(J15:S15)</f>
        <v>0</v>
      </c>
      <c r="V15" s="59"/>
    </row>
    <row r="16" spans="1:26" ht="14.25" customHeight="1" x14ac:dyDescent="0.3">
      <c r="A16" s="47" t="s">
        <v>17</v>
      </c>
      <c r="B16" s="68"/>
      <c r="C16" s="268"/>
      <c r="D16" s="269"/>
      <c r="E16" s="269"/>
      <c r="F16" s="269"/>
      <c r="G16" s="269"/>
      <c r="H16" s="270"/>
      <c r="I16" s="271"/>
      <c r="J16" s="272"/>
      <c r="K16" s="272"/>
      <c r="L16" s="272"/>
      <c r="M16" s="272"/>
      <c r="N16" s="272"/>
      <c r="O16" s="272"/>
      <c r="P16" s="272"/>
      <c r="Q16" s="272"/>
      <c r="R16" s="272"/>
      <c r="S16" s="272"/>
      <c r="T16" s="128">
        <f t="shared" ref="T16:T53" si="4">SUM(J16:S16)</f>
        <v>0</v>
      </c>
      <c r="V16" s="59"/>
    </row>
    <row r="17" spans="1:22" ht="14.25" customHeight="1" x14ac:dyDescent="0.3">
      <c r="A17" s="47" t="s">
        <v>18</v>
      </c>
      <c r="B17" s="68"/>
      <c r="C17" s="268"/>
      <c r="D17" s="269"/>
      <c r="E17" s="269"/>
      <c r="F17" s="269"/>
      <c r="G17" s="269"/>
      <c r="H17" s="290"/>
      <c r="I17" s="271"/>
      <c r="J17" s="272"/>
      <c r="K17" s="272"/>
      <c r="L17" s="272"/>
      <c r="M17" s="272"/>
      <c r="N17" s="272"/>
      <c r="O17" s="272"/>
      <c r="P17" s="272"/>
      <c r="Q17" s="272"/>
      <c r="R17" s="272"/>
      <c r="S17" s="272"/>
      <c r="T17" s="128">
        <f t="shared" si="4"/>
        <v>0</v>
      </c>
      <c r="V17" s="59"/>
    </row>
    <row r="18" spans="1:22" ht="14.25" customHeight="1" x14ac:dyDescent="0.3">
      <c r="A18" s="47" t="s">
        <v>19</v>
      </c>
      <c r="B18" s="68"/>
      <c r="C18" s="268"/>
      <c r="D18" s="269"/>
      <c r="E18" s="269"/>
      <c r="F18" s="269"/>
      <c r="G18" s="269"/>
      <c r="H18" s="290"/>
      <c r="I18" s="271"/>
      <c r="J18" s="272"/>
      <c r="K18" s="272"/>
      <c r="L18" s="272"/>
      <c r="M18" s="272"/>
      <c r="N18" s="272"/>
      <c r="O18" s="272"/>
      <c r="P18" s="272"/>
      <c r="Q18" s="272"/>
      <c r="R18" s="272"/>
      <c r="S18" s="272"/>
      <c r="T18" s="128">
        <f t="shared" si="4"/>
        <v>0</v>
      </c>
      <c r="V18" s="59"/>
    </row>
    <row r="19" spans="1:22" ht="14.25" customHeight="1" x14ac:dyDescent="0.3">
      <c r="A19" s="47" t="s">
        <v>20</v>
      </c>
      <c r="B19" s="68"/>
      <c r="C19" s="268"/>
      <c r="D19" s="269"/>
      <c r="E19" s="269"/>
      <c r="F19" s="269"/>
      <c r="G19" s="269"/>
      <c r="H19" s="290"/>
      <c r="I19" s="271"/>
      <c r="J19" s="272"/>
      <c r="K19" s="272"/>
      <c r="L19" s="272"/>
      <c r="M19" s="272"/>
      <c r="N19" s="272"/>
      <c r="O19" s="272"/>
      <c r="P19" s="272"/>
      <c r="Q19" s="272"/>
      <c r="R19" s="272"/>
      <c r="S19" s="272"/>
      <c r="T19" s="128">
        <f t="shared" si="4"/>
        <v>0</v>
      </c>
      <c r="V19" s="59"/>
    </row>
    <row r="20" spans="1:22" ht="14.25" customHeight="1" x14ac:dyDescent="0.3">
      <c r="A20" s="47" t="s">
        <v>21</v>
      </c>
      <c r="B20" s="68"/>
      <c r="C20" s="268"/>
      <c r="D20" s="269"/>
      <c r="E20" s="269"/>
      <c r="F20" s="269"/>
      <c r="G20" s="269"/>
      <c r="H20" s="290"/>
      <c r="I20" s="271"/>
      <c r="J20" s="272"/>
      <c r="K20" s="272"/>
      <c r="L20" s="272"/>
      <c r="M20" s="272"/>
      <c r="N20" s="272"/>
      <c r="O20" s="272"/>
      <c r="P20" s="272"/>
      <c r="Q20" s="272"/>
      <c r="R20" s="272"/>
      <c r="S20" s="272"/>
      <c r="T20" s="128">
        <f t="shared" si="4"/>
        <v>0</v>
      </c>
      <c r="V20" s="59"/>
    </row>
    <row r="21" spans="1:22" ht="14.25" customHeight="1" x14ac:dyDescent="0.3">
      <c r="A21" s="47" t="s">
        <v>22</v>
      </c>
      <c r="B21" s="68"/>
      <c r="C21" s="268"/>
      <c r="D21" s="269"/>
      <c r="E21" s="269"/>
      <c r="F21" s="269"/>
      <c r="G21" s="269"/>
      <c r="H21" s="290"/>
      <c r="I21" s="271"/>
      <c r="J21" s="272"/>
      <c r="K21" s="272"/>
      <c r="L21" s="272"/>
      <c r="M21" s="272"/>
      <c r="N21" s="272"/>
      <c r="O21" s="272"/>
      <c r="P21" s="272"/>
      <c r="Q21" s="272"/>
      <c r="R21" s="272"/>
      <c r="S21" s="272"/>
      <c r="T21" s="128">
        <f t="shared" ref="T21" si="5">SUM(J21:S21)</f>
        <v>0</v>
      </c>
      <c r="V21" s="59"/>
    </row>
    <row r="22" spans="1:22" ht="14.25" customHeight="1" x14ac:dyDescent="0.3">
      <c r="A22" s="47" t="s">
        <v>23</v>
      </c>
      <c r="B22" s="68"/>
      <c r="C22" s="268"/>
      <c r="D22" s="269"/>
      <c r="E22" s="269"/>
      <c r="F22" s="269"/>
      <c r="G22" s="269"/>
      <c r="H22" s="290"/>
      <c r="I22" s="271"/>
      <c r="J22" s="272"/>
      <c r="K22" s="272"/>
      <c r="L22" s="272"/>
      <c r="M22" s="272"/>
      <c r="N22" s="272"/>
      <c r="O22" s="272"/>
      <c r="P22" s="272"/>
      <c r="Q22" s="272"/>
      <c r="R22" s="272"/>
      <c r="S22" s="272"/>
      <c r="T22" s="128">
        <f t="shared" si="4"/>
        <v>0</v>
      </c>
      <c r="V22" s="59"/>
    </row>
    <row r="23" spans="1:22" ht="14.25" customHeight="1" x14ac:dyDescent="0.3">
      <c r="B23" s="68"/>
      <c r="C23" s="268"/>
      <c r="D23" s="269"/>
      <c r="E23" s="269"/>
      <c r="F23" s="269"/>
      <c r="G23" s="269"/>
      <c r="H23" s="290"/>
      <c r="I23" s="271"/>
      <c r="J23" s="272"/>
      <c r="K23" s="272"/>
      <c r="L23" s="272"/>
      <c r="M23" s="272"/>
      <c r="N23" s="272"/>
      <c r="O23" s="272"/>
      <c r="P23" s="272"/>
      <c r="Q23" s="272"/>
      <c r="R23" s="272"/>
      <c r="S23" s="272"/>
      <c r="T23" s="128">
        <f>SUM(J23:S23)</f>
        <v>0</v>
      </c>
      <c r="V23" s="59"/>
    </row>
    <row r="24" spans="1:22" ht="14.25" customHeight="1" x14ac:dyDescent="0.3">
      <c r="B24" s="68"/>
      <c r="C24" s="268"/>
      <c r="D24" s="269"/>
      <c r="E24" s="269"/>
      <c r="F24" s="273"/>
      <c r="G24" s="269"/>
      <c r="H24" s="290"/>
      <c r="I24" s="271"/>
      <c r="J24" s="272"/>
      <c r="K24" s="272"/>
      <c r="L24" s="272"/>
      <c r="M24" s="272"/>
      <c r="N24" s="272"/>
      <c r="O24" s="272"/>
      <c r="P24" s="272"/>
      <c r="Q24" s="272"/>
      <c r="R24" s="272"/>
      <c r="S24" s="272"/>
      <c r="T24" s="128">
        <f t="shared" si="4"/>
        <v>0</v>
      </c>
      <c r="V24" s="59"/>
    </row>
    <row r="25" spans="1:22" ht="14.25" customHeight="1" x14ac:dyDescent="0.3">
      <c r="B25" s="68"/>
      <c r="C25" s="268"/>
      <c r="D25" s="269"/>
      <c r="E25" s="269"/>
      <c r="F25" s="273"/>
      <c r="G25" s="269"/>
      <c r="H25" s="290"/>
      <c r="I25" s="271"/>
      <c r="J25" s="272"/>
      <c r="K25" s="272"/>
      <c r="L25" s="272"/>
      <c r="M25" s="272"/>
      <c r="N25" s="272"/>
      <c r="O25" s="272"/>
      <c r="P25" s="272"/>
      <c r="Q25" s="272"/>
      <c r="R25" s="272"/>
      <c r="S25" s="272"/>
      <c r="T25" s="128">
        <f t="shared" si="4"/>
        <v>0</v>
      </c>
      <c r="V25" s="59"/>
    </row>
    <row r="26" spans="1:22" ht="14.25" customHeight="1" x14ac:dyDescent="0.3">
      <c r="B26" s="68"/>
      <c r="C26" s="268"/>
      <c r="D26" s="269"/>
      <c r="E26" s="269"/>
      <c r="F26" s="269"/>
      <c r="G26" s="269"/>
      <c r="H26" s="290"/>
      <c r="I26" s="271"/>
      <c r="J26" s="272"/>
      <c r="K26" s="272"/>
      <c r="L26" s="272"/>
      <c r="M26" s="272"/>
      <c r="N26" s="272"/>
      <c r="O26" s="272"/>
      <c r="P26" s="272"/>
      <c r="Q26" s="272"/>
      <c r="R26" s="272"/>
      <c r="S26" s="272"/>
      <c r="T26" s="128">
        <f t="shared" si="4"/>
        <v>0</v>
      </c>
      <c r="V26" s="59"/>
    </row>
    <row r="27" spans="1:22" ht="14.25" customHeight="1" x14ac:dyDescent="0.3">
      <c r="B27" s="68"/>
      <c r="C27" s="268"/>
      <c r="D27" s="269"/>
      <c r="E27" s="274"/>
      <c r="F27" s="269"/>
      <c r="G27" s="269"/>
      <c r="H27" s="290"/>
      <c r="I27" s="271"/>
      <c r="J27" s="272"/>
      <c r="K27" s="272"/>
      <c r="L27" s="272"/>
      <c r="M27" s="272"/>
      <c r="N27" s="272"/>
      <c r="O27" s="272"/>
      <c r="P27" s="272"/>
      <c r="Q27" s="272"/>
      <c r="R27" s="272"/>
      <c r="S27" s="272"/>
      <c r="T27" s="128">
        <f t="shared" si="4"/>
        <v>0</v>
      </c>
      <c r="V27" s="59"/>
    </row>
    <row r="28" spans="1:22" ht="14.25" customHeight="1" x14ac:dyDescent="0.3">
      <c r="B28" s="68"/>
      <c r="C28" s="268"/>
      <c r="D28" s="269"/>
      <c r="E28" s="274"/>
      <c r="F28" s="269"/>
      <c r="G28" s="269"/>
      <c r="H28" s="290"/>
      <c r="I28" s="271"/>
      <c r="J28" s="272"/>
      <c r="K28" s="272"/>
      <c r="L28" s="272"/>
      <c r="M28" s="272"/>
      <c r="N28" s="272"/>
      <c r="O28" s="272"/>
      <c r="P28" s="272"/>
      <c r="Q28" s="272"/>
      <c r="R28" s="272"/>
      <c r="S28" s="272"/>
      <c r="T28" s="128">
        <f t="shared" si="4"/>
        <v>0</v>
      </c>
      <c r="V28" s="59"/>
    </row>
    <row r="29" spans="1:22" ht="14.25" customHeight="1" x14ac:dyDescent="0.3">
      <c r="B29" s="68"/>
      <c r="C29" s="268"/>
      <c r="D29" s="269"/>
      <c r="E29" s="274"/>
      <c r="F29" s="269"/>
      <c r="G29" s="269"/>
      <c r="H29" s="290"/>
      <c r="I29" s="271"/>
      <c r="J29" s="272"/>
      <c r="K29" s="272"/>
      <c r="L29" s="272"/>
      <c r="M29" s="272"/>
      <c r="N29" s="272"/>
      <c r="O29" s="272"/>
      <c r="P29" s="272"/>
      <c r="Q29" s="272"/>
      <c r="R29" s="272"/>
      <c r="S29" s="272"/>
      <c r="T29" s="128">
        <f t="shared" si="4"/>
        <v>0</v>
      </c>
      <c r="V29" s="59"/>
    </row>
    <row r="30" spans="1:22" ht="14.25" customHeight="1" x14ac:dyDescent="0.3">
      <c r="B30" s="68"/>
      <c r="C30" s="268"/>
      <c r="D30" s="269"/>
      <c r="E30" s="274"/>
      <c r="F30" s="273"/>
      <c r="G30" s="269"/>
      <c r="H30" s="290"/>
      <c r="I30" s="271"/>
      <c r="J30" s="272"/>
      <c r="K30" s="272"/>
      <c r="L30" s="272"/>
      <c r="M30" s="272"/>
      <c r="N30" s="272"/>
      <c r="O30" s="272"/>
      <c r="P30" s="272"/>
      <c r="Q30" s="272"/>
      <c r="R30" s="272"/>
      <c r="S30" s="272"/>
      <c r="T30" s="128">
        <f t="shared" si="4"/>
        <v>0</v>
      </c>
      <c r="V30" s="59"/>
    </row>
    <row r="31" spans="1:22" ht="14.25" customHeight="1" x14ac:dyDescent="0.3">
      <c r="B31" s="68"/>
      <c r="C31" s="268"/>
      <c r="D31" s="269"/>
      <c r="E31" s="274"/>
      <c r="F31" s="269"/>
      <c r="G31" s="269"/>
      <c r="H31" s="290"/>
      <c r="I31" s="271"/>
      <c r="J31" s="272"/>
      <c r="K31" s="272"/>
      <c r="L31" s="272"/>
      <c r="M31" s="272"/>
      <c r="N31" s="272"/>
      <c r="O31" s="272"/>
      <c r="P31" s="272"/>
      <c r="Q31" s="272"/>
      <c r="R31" s="272"/>
      <c r="S31" s="272"/>
      <c r="T31" s="128">
        <f t="shared" si="4"/>
        <v>0</v>
      </c>
      <c r="V31" s="59"/>
    </row>
    <row r="32" spans="1:22" ht="14.25" customHeight="1" x14ac:dyDescent="0.3">
      <c r="B32" s="68"/>
      <c r="C32" s="268"/>
      <c r="D32" s="269"/>
      <c r="E32" s="274"/>
      <c r="F32" s="273"/>
      <c r="G32" s="269"/>
      <c r="H32" s="290"/>
      <c r="I32" s="271"/>
      <c r="J32" s="272"/>
      <c r="K32" s="272"/>
      <c r="L32" s="272"/>
      <c r="M32" s="272"/>
      <c r="N32" s="272"/>
      <c r="O32" s="272"/>
      <c r="P32" s="272"/>
      <c r="Q32" s="272"/>
      <c r="R32" s="272"/>
      <c r="S32" s="272"/>
      <c r="T32" s="128">
        <f t="shared" si="4"/>
        <v>0</v>
      </c>
      <c r="V32" s="59"/>
    </row>
    <row r="33" spans="2:22" ht="14.25" customHeight="1" x14ac:dyDescent="0.3">
      <c r="B33" s="68"/>
      <c r="C33" s="268"/>
      <c r="D33" s="269"/>
      <c r="E33" s="274"/>
      <c r="F33" s="273"/>
      <c r="G33" s="269"/>
      <c r="H33" s="290"/>
      <c r="I33" s="271"/>
      <c r="J33" s="272"/>
      <c r="K33" s="272"/>
      <c r="L33" s="272"/>
      <c r="M33" s="272"/>
      <c r="N33" s="272"/>
      <c r="O33" s="272"/>
      <c r="P33" s="272"/>
      <c r="Q33" s="272"/>
      <c r="R33" s="272"/>
      <c r="S33" s="272"/>
      <c r="T33" s="128">
        <f t="shared" si="4"/>
        <v>0</v>
      </c>
      <c r="V33" s="230"/>
    </row>
    <row r="34" spans="2:22" ht="14.25" customHeight="1" x14ac:dyDescent="0.3">
      <c r="B34" s="68"/>
      <c r="C34" s="268"/>
      <c r="D34" s="269"/>
      <c r="E34" s="274"/>
      <c r="F34" s="273"/>
      <c r="G34" s="269"/>
      <c r="H34" s="290"/>
      <c r="I34" s="271"/>
      <c r="J34" s="272"/>
      <c r="K34" s="272"/>
      <c r="L34" s="272"/>
      <c r="M34" s="272"/>
      <c r="N34" s="272"/>
      <c r="O34" s="272"/>
      <c r="P34" s="272"/>
      <c r="Q34" s="272"/>
      <c r="R34" s="272"/>
      <c r="S34" s="272"/>
      <c r="T34" s="128">
        <f t="shared" si="4"/>
        <v>0</v>
      </c>
      <c r="V34" s="230"/>
    </row>
    <row r="35" spans="2:22" ht="14.25" customHeight="1" x14ac:dyDescent="0.3">
      <c r="B35" s="68"/>
      <c r="C35" s="268"/>
      <c r="D35" s="269"/>
      <c r="E35" s="274"/>
      <c r="F35" s="269"/>
      <c r="G35" s="269"/>
      <c r="H35" s="290"/>
      <c r="I35" s="271"/>
      <c r="J35" s="272"/>
      <c r="K35" s="272"/>
      <c r="L35" s="272"/>
      <c r="M35" s="272"/>
      <c r="N35" s="272"/>
      <c r="O35" s="272"/>
      <c r="P35" s="272"/>
      <c r="Q35" s="272"/>
      <c r="R35" s="272"/>
      <c r="S35" s="272"/>
      <c r="T35" s="128">
        <f t="shared" si="4"/>
        <v>0</v>
      </c>
      <c r="V35" s="230"/>
    </row>
    <row r="36" spans="2:22" ht="14.25" customHeight="1" x14ac:dyDescent="0.3">
      <c r="B36" s="68"/>
      <c r="C36" s="268"/>
      <c r="D36" s="269"/>
      <c r="E36" s="274"/>
      <c r="F36" s="269"/>
      <c r="G36" s="269"/>
      <c r="H36" s="290"/>
      <c r="I36" s="271"/>
      <c r="J36" s="272"/>
      <c r="K36" s="272"/>
      <c r="L36" s="272"/>
      <c r="M36" s="272"/>
      <c r="N36" s="272"/>
      <c r="O36" s="272"/>
      <c r="P36" s="272"/>
      <c r="Q36" s="272"/>
      <c r="R36" s="272"/>
      <c r="S36" s="272"/>
      <c r="T36" s="128">
        <f t="shared" si="4"/>
        <v>0</v>
      </c>
      <c r="V36" s="230"/>
    </row>
    <row r="37" spans="2:22" ht="14.25" customHeight="1" x14ac:dyDescent="0.3">
      <c r="B37" s="68"/>
      <c r="C37" s="268"/>
      <c r="D37" s="269"/>
      <c r="E37" s="274"/>
      <c r="F37" s="269"/>
      <c r="G37" s="269"/>
      <c r="H37" s="290"/>
      <c r="I37" s="271"/>
      <c r="J37" s="272"/>
      <c r="K37" s="272"/>
      <c r="L37" s="272"/>
      <c r="M37" s="272"/>
      <c r="N37" s="272"/>
      <c r="O37" s="272"/>
      <c r="P37" s="272"/>
      <c r="Q37" s="272"/>
      <c r="R37" s="272"/>
      <c r="S37" s="272"/>
      <c r="T37" s="128">
        <f t="shared" si="4"/>
        <v>0</v>
      </c>
      <c r="V37" s="230"/>
    </row>
    <row r="38" spans="2:22" ht="14.25" customHeight="1" x14ac:dyDescent="0.3">
      <c r="B38" s="68"/>
      <c r="C38" s="268"/>
      <c r="D38" s="269"/>
      <c r="E38" s="274"/>
      <c r="F38" s="269"/>
      <c r="G38" s="269"/>
      <c r="H38" s="290"/>
      <c r="I38" s="271"/>
      <c r="J38" s="272"/>
      <c r="K38" s="272"/>
      <c r="L38" s="272"/>
      <c r="M38" s="272"/>
      <c r="N38" s="272"/>
      <c r="O38" s="272"/>
      <c r="P38" s="272"/>
      <c r="Q38" s="272"/>
      <c r="R38" s="272"/>
      <c r="S38" s="272"/>
      <c r="T38" s="128">
        <f t="shared" si="4"/>
        <v>0</v>
      </c>
      <c r="V38" s="230"/>
    </row>
    <row r="39" spans="2:22" ht="14.25" customHeight="1" x14ac:dyDescent="0.3">
      <c r="B39" s="68"/>
      <c r="C39" s="268"/>
      <c r="D39" s="269"/>
      <c r="E39" s="274"/>
      <c r="F39" s="269"/>
      <c r="G39" s="269"/>
      <c r="H39" s="290"/>
      <c r="I39" s="271"/>
      <c r="J39" s="272"/>
      <c r="K39" s="272"/>
      <c r="L39" s="272"/>
      <c r="M39" s="272"/>
      <c r="N39" s="272"/>
      <c r="O39" s="272"/>
      <c r="P39" s="272"/>
      <c r="Q39" s="272"/>
      <c r="R39" s="272"/>
      <c r="S39" s="272"/>
      <c r="T39" s="128">
        <f t="shared" si="4"/>
        <v>0</v>
      </c>
      <c r="V39" s="230"/>
    </row>
    <row r="40" spans="2:22" ht="14.25" customHeight="1" x14ac:dyDescent="0.3">
      <c r="B40" s="68"/>
      <c r="C40" s="268"/>
      <c r="D40" s="269"/>
      <c r="E40" s="274"/>
      <c r="F40" s="269"/>
      <c r="G40" s="269"/>
      <c r="H40" s="290"/>
      <c r="I40" s="271"/>
      <c r="J40" s="272"/>
      <c r="K40" s="272"/>
      <c r="L40" s="272"/>
      <c r="M40" s="272"/>
      <c r="N40" s="272"/>
      <c r="O40" s="272"/>
      <c r="P40" s="272"/>
      <c r="Q40" s="272"/>
      <c r="R40" s="272"/>
      <c r="S40" s="272"/>
      <c r="T40" s="128">
        <f t="shared" si="4"/>
        <v>0</v>
      </c>
      <c r="V40" s="230"/>
    </row>
    <row r="41" spans="2:22" ht="14.25" customHeight="1" x14ac:dyDescent="0.3">
      <c r="B41" s="68"/>
      <c r="C41" s="268"/>
      <c r="D41" s="269"/>
      <c r="E41" s="274"/>
      <c r="F41" s="269"/>
      <c r="G41" s="269"/>
      <c r="H41" s="290"/>
      <c r="I41" s="271"/>
      <c r="J41" s="272"/>
      <c r="K41" s="272"/>
      <c r="L41" s="272"/>
      <c r="M41" s="272"/>
      <c r="N41" s="272"/>
      <c r="O41" s="272"/>
      <c r="P41" s="272"/>
      <c r="Q41" s="272"/>
      <c r="R41" s="272"/>
      <c r="S41" s="272"/>
      <c r="T41" s="128">
        <f t="shared" si="4"/>
        <v>0</v>
      </c>
      <c r="V41" s="230"/>
    </row>
    <row r="42" spans="2:22" ht="14.25" customHeight="1" x14ac:dyDescent="0.3">
      <c r="B42" s="68"/>
      <c r="C42" s="268"/>
      <c r="D42" s="269"/>
      <c r="E42" s="274"/>
      <c r="F42" s="273"/>
      <c r="G42" s="269"/>
      <c r="H42" s="290"/>
      <c r="I42" s="271"/>
      <c r="J42" s="272"/>
      <c r="K42" s="272"/>
      <c r="L42" s="272"/>
      <c r="M42" s="272"/>
      <c r="N42" s="272"/>
      <c r="O42" s="272"/>
      <c r="P42" s="272"/>
      <c r="Q42" s="272"/>
      <c r="R42" s="272"/>
      <c r="S42" s="272"/>
      <c r="T42" s="128">
        <f t="shared" si="4"/>
        <v>0</v>
      </c>
      <c r="V42" s="230"/>
    </row>
    <row r="43" spans="2:22" ht="14.25" customHeight="1" x14ac:dyDescent="0.3">
      <c r="B43" s="68"/>
      <c r="C43" s="268"/>
      <c r="D43" s="269"/>
      <c r="E43" s="274"/>
      <c r="F43" s="269"/>
      <c r="G43" s="269"/>
      <c r="H43" s="290"/>
      <c r="I43" s="271"/>
      <c r="J43" s="272"/>
      <c r="K43" s="272"/>
      <c r="L43" s="272"/>
      <c r="M43" s="272"/>
      <c r="N43" s="272"/>
      <c r="O43" s="272"/>
      <c r="P43" s="272"/>
      <c r="Q43" s="272"/>
      <c r="R43" s="272"/>
      <c r="S43" s="272"/>
      <c r="T43" s="128">
        <f t="shared" si="4"/>
        <v>0</v>
      </c>
      <c r="V43" s="230"/>
    </row>
    <row r="44" spans="2:22" ht="14.25" customHeight="1" x14ac:dyDescent="0.3">
      <c r="B44" s="68"/>
      <c r="C44" s="268"/>
      <c r="D44" s="269"/>
      <c r="E44" s="274"/>
      <c r="F44" s="269"/>
      <c r="G44" s="269"/>
      <c r="H44" s="290"/>
      <c r="I44" s="271"/>
      <c r="J44" s="272"/>
      <c r="K44" s="272"/>
      <c r="L44" s="272"/>
      <c r="M44" s="272"/>
      <c r="N44" s="272"/>
      <c r="O44" s="272"/>
      <c r="P44" s="272"/>
      <c r="Q44" s="272"/>
      <c r="R44" s="272"/>
      <c r="S44" s="272"/>
      <c r="T44" s="128">
        <f t="shared" si="4"/>
        <v>0</v>
      </c>
      <c r="V44" s="230"/>
    </row>
    <row r="45" spans="2:22" ht="14.25" customHeight="1" x14ac:dyDescent="0.3">
      <c r="B45" s="68"/>
      <c r="C45" s="268"/>
      <c r="D45" s="269"/>
      <c r="E45" s="274"/>
      <c r="F45" s="269"/>
      <c r="G45" s="269"/>
      <c r="H45" s="290"/>
      <c r="I45" s="271"/>
      <c r="J45" s="272"/>
      <c r="K45" s="272"/>
      <c r="L45" s="272"/>
      <c r="M45" s="272"/>
      <c r="N45" s="272"/>
      <c r="O45" s="272"/>
      <c r="P45" s="272"/>
      <c r="Q45" s="272"/>
      <c r="R45" s="272"/>
      <c r="S45" s="272"/>
      <c r="T45" s="128">
        <f t="shared" si="4"/>
        <v>0</v>
      </c>
      <c r="V45" s="230"/>
    </row>
    <row r="46" spans="2:22" ht="14.25" customHeight="1" x14ac:dyDescent="0.3">
      <c r="B46" s="68"/>
      <c r="C46" s="268"/>
      <c r="D46" s="269"/>
      <c r="E46" s="274"/>
      <c r="F46" s="269"/>
      <c r="G46" s="269"/>
      <c r="H46" s="290"/>
      <c r="I46" s="271"/>
      <c r="J46" s="272"/>
      <c r="K46" s="272"/>
      <c r="L46" s="272"/>
      <c r="M46" s="272"/>
      <c r="N46" s="272"/>
      <c r="O46" s="272"/>
      <c r="P46" s="272"/>
      <c r="Q46" s="272"/>
      <c r="R46" s="272"/>
      <c r="S46" s="272"/>
      <c r="T46" s="128">
        <f>SUM(J46:S46)</f>
        <v>0</v>
      </c>
      <c r="V46" s="129"/>
    </row>
    <row r="47" spans="2:22" ht="14.25" customHeight="1" x14ac:dyDescent="0.3">
      <c r="B47" s="68"/>
      <c r="C47" s="268"/>
      <c r="D47" s="269"/>
      <c r="E47" s="274"/>
      <c r="F47" s="269"/>
      <c r="G47" s="269"/>
      <c r="H47" s="290"/>
      <c r="I47" s="271"/>
      <c r="J47" s="272"/>
      <c r="K47" s="272"/>
      <c r="L47" s="272"/>
      <c r="M47" s="272"/>
      <c r="N47" s="272"/>
      <c r="O47" s="272"/>
      <c r="P47" s="272"/>
      <c r="Q47" s="272"/>
      <c r="R47" s="272"/>
      <c r="S47" s="272"/>
      <c r="T47" s="128">
        <f t="shared" si="4"/>
        <v>0</v>
      </c>
      <c r="V47" s="129"/>
    </row>
    <row r="48" spans="2:22" ht="14.25" customHeight="1" x14ac:dyDescent="0.3">
      <c r="B48" s="68"/>
      <c r="C48" s="268"/>
      <c r="D48" s="269"/>
      <c r="E48" s="274"/>
      <c r="F48" s="269"/>
      <c r="G48" s="269"/>
      <c r="H48" s="290"/>
      <c r="I48" s="271"/>
      <c r="J48" s="272"/>
      <c r="K48" s="272"/>
      <c r="L48" s="272"/>
      <c r="M48" s="272"/>
      <c r="N48" s="272"/>
      <c r="O48" s="272"/>
      <c r="P48" s="272"/>
      <c r="Q48" s="272"/>
      <c r="R48" s="272"/>
      <c r="S48" s="272"/>
      <c r="T48" s="128">
        <f>SUM(J48:S48)</f>
        <v>0</v>
      </c>
      <c r="V48" s="129"/>
    </row>
    <row r="49" spans="2:22" ht="14.25" customHeight="1" x14ac:dyDescent="0.3">
      <c r="B49" s="68"/>
      <c r="C49" s="268"/>
      <c r="D49" s="269"/>
      <c r="E49" s="274"/>
      <c r="F49" s="269"/>
      <c r="G49" s="269"/>
      <c r="H49" s="290"/>
      <c r="I49" s="271"/>
      <c r="J49" s="272"/>
      <c r="K49" s="272"/>
      <c r="L49" s="272"/>
      <c r="M49" s="272"/>
      <c r="N49" s="272"/>
      <c r="O49" s="272"/>
      <c r="P49" s="272"/>
      <c r="Q49" s="272"/>
      <c r="R49" s="272"/>
      <c r="S49" s="272"/>
      <c r="T49" s="128">
        <f t="shared" si="4"/>
        <v>0</v>
      </c>
      <c r="V49" s="129"/>
    </row>
    <row r="50" spans="2:22" ht="14.25" customHeight="1" x14ac:dyDescent="0.3">
      <c r="B50" s="68"/>
      <c r="C50" s="268"/>
      <c r="D50" s="269"/>
      <c r="E50" s="274"/>
      <c r="F50" s="269"/>
      <c r="G50" s="269"/>
      <c r="H50" s="290"/>
      <c r="I50" s="271"/>
      <c r="J50" s="272"/>
      <c r="K50" s="272"/>
      <c r="L50" s="272"/>
      <c r="M50" s="272"/>
      <c r="N50" s="272"/>
      <c r="O50" s="272"/>
      <c r="P50" s="272"/>
      <c r="Q50" s="272"/>
      <c r="R50" s="272"/>
      <c r="S50" s="272"/>
      <c r="T50" s="128">
        <f t="shared" si="4"/>
        <v>0</v>
      </c>
      <c r="V50" s="129"/>
    </row>
    <row r="51" spans="2:22" ht="14.25" customHeight="1" x14ac:dyDescent="0.3">
      <c r="B51" s="68"/>
      <c r="C51" s="268"/>
      <c r="D51" s="269"/>
      <c r="E51" s="274"/>
      <c r="F51" s="269"/>
      <c r="G51" s="269"/>
      <c r="H51" s="290"/>
      <c r="I51" s="271"/>
      <c r="J51" s="272"/>
      <c r="K51" s="272"/>
      <c r="L51" s="272"/>
      <c r="M51" s="272"/>
      <c r="N51" s="272"/>
      <c r="O51" s="272"/>
      <c r="P51" s="272"/>
      <c r="Q51" s="272"/>
      <c r="R51" s="272"/>
      <c r="S51" s="272"/>
      <c r="T51" s="128">
        <f t="shared" si="4"/>
        <v>0</v>
      </c>
      <c r="V51" s="129"/>
    </row>
    <row r="52" spans="2:22" ht="14.25" customHeight="1" x14ac:dyDescent="0.3">
      <c r="B52" s="68"/>
      <c r="C52" s="268"/>
      <c r="D52" s="269"/>
      <c r="E52" s="274"/>
      <c r="F52" s="269"/>
      <c r="G52" s="269"/>
      <c r="H52" s="290"/>
      <c r="I52" s="271"/>
      <c r="J52" s="272"/>
      <c r="K52" s="272"/>
      <c r="L52" s="272"/>
      <c r="M52" s="272"/>
      <c r="N52" s="272"/>
      <c r="O52" s="272"/>
      <c r="P52" s="272"/>
      <c r="Q52" s="272"/>
      <c r="R52" s="272"/>
      <c r="S52" s="272"/>
      <c r="T52" s="128">
        <f t="shared" si="4"/>
        <v>0</v>
      </c>
      <c r="V52" s="129"/>
    </row>
    <row r="53" spans="2:22" ht="14.25" customHeight="1" x14ac:dyDescent="0.3">
      <c r="B53" s="68"/>
      <c r="C53" s="268"/>
      <c r="D53" s="269"/>
      <c r="E53" s="268"/>
      <c r="F53" s="275"/>
      <c r="G53" s="269"/>
      <c r="H53" s="290"/>
      <c r="I53" s="271"/>
      <c r="J53" s="272"/>
      <c r="K53" s="272"/>
      <c r="L53" s="272"/>
      <c r="M53" s="272"/>
      <c r="N53" s="272"/>
      <c r="O53" s="272"/>
      <c r="P53" s="272"/>
      <c r="Q53" s="272"/>
      <c r="R53" s="272"/>
      <c r="S53" s="272"/>
      <c r="T53" s="128">
        <f t="shared" si="4"/>
        <v>0</v>
      </c>
      <c r="V53" s="129"/>
    </row>
    <row r="54" spans="2:22" ht="14.25" customHeight="1" x14ac:dyDescent="0.3">
      <c r="B54" s="68"/>
      <c r="C54" s="223"/>
      <c r="D54" s="231"/>
      <c r="E54" s="231"/>
      <c r="F54" s="231"/>
      <c r="G54" s="231"/>
      <c r="H54" s="231"/>
      <c r="I54" s="231"/>
      <c r="J54" s="325">
        <f>SUM(J15:J53)-J11</f>
        <v>0</v>
      </c>
      <c r="K54" s="325">
        <f t="shared" ref="K54:T54" si="6">SUM(K15:K53)-K11</f>
        <v>0</v>
      </c>
      <c r="L54" s="325">
        <f t="shared" si="6"/>
        <v>0</v>
      </c>
      <c r="M54" s="325">
        <f t="shared" si="6"/>
        <v>0</v>
      </c>
      <c r="N54" s="325">
        <f t="shared" si="6"/>
        <v>0</v>
      </c>
      <c r="O54" s="325">
        <f t="shared" si="6"/>
        <v>0</v>
      </c>
      <c r="P54" s="325">
        <f t="shared" si="6"/>
        <v>0</v>
      </c>
      <c r="Q54" s="325">
        <f t="shared" si="6"/>
        <v>0</v>
      </c>
      <c r="R54" s="325">
        <f t="shared" si="6"/>
        <v>0</v>
      </c>
      <c r="S54" s="325">
        <f t="shared" si="6"/>
        <v>0</v>
      </c>
      <c r="T54" s="325">
        <f t="shared" si="6"/>
        <v>0</v>
      </c>
      <c r="U54" s="231"/>
      <c r="V54" s="129"/>
    </row>
    <row r="55" spans="2:22" x14ac:dyDescent="0.3">
      <c r="B55" s="68"/>
      <c r="C55" s="223"/>
      <c r="I55" s="220"/>
      <c r="J55" s="220"/>
      <c r="V55" s="129"/>
    </row>
    <row r="56" spans="2:22" ht="30" customHeight="1" x14ac:dyDescent="0.3">
      <c r="B56" s="68"/>
      <c r="C56" s="223"/>
      <c r="I56" s="187" t="s">
        <v>35</v>
      </c>
      <c r="J56" s="90" t="s">
        <v>41</v>
      </c>
      <c r="K56" s="90" t="s">
        <v>42</v>
      </c>
      <c r="L56" s="90" t="s">
        <v>43</v>
      </c>
      <c r="M56" s="90" t="s">
        <v>44</v>
      </c>
      <c r="N56" s="90" t="s">
        <v>45</v>
      </c>
      <c r="O56" s="90" t="s">
        <v>46</v>
      </c>
      <c r="P56" s="90" t="s">
        <v>47</v>
      </c>
      <c r="Q56" s="90" t="s">
        <v>48</v>
      </c>
      <c r="R56" s="90" t="s">
        <v>49</v>
      </c>
      <c r="S56" s="90" t="s">
        <v>50</v>
      </c>
      <c r="T56" s="91" t="s">
        <v>51</v>
      </c>
      <c r="V56" s="129"/>
    </row>
    <row r="57" spans="2:22" ht="14.25" customHeight="1" x14ac:dyDescent="0.3">
      <c r="B57" s="68"/>
      <c r="C57" s="68"/>
      <c r="I57" s="185" t="s">
        <v>56</v>
      </c>
      <c r="J57" s="99">
        <f t="shared" ref="J57:S57" si="7">SUMIF($D$15:$D$53,$I$57,J15:J53)</f>
        <v>0</v>
      </c>
      <c r="K57" s="99">
        <f t="shared" si="7"/>
        <v>0</v>
      </c>
      <c r="L57" s="99">
        <f t="shared" si="7"/>
        <v>0</v>
      </c>
      <c r="M57" s="99">
        <f t="shared" si="7"/>
        <v>0</v>
      </c>
      <c r="N57" s="99">
        <f t="shared" si="7"/>
        <v>0</v>
      </c>
      <c r="O57" s="99">
        <f t="shared" si="7"/>
        <v>0</v>
      </c>
      <c r="P57" s="99">
        <f t="shared" si="7"/>
        <v>0</v>
      </c>
      <c r="Q57" s="99">
        <f t="shared" si="7"/>
        <v>0</v>
      </c>
      <c r="R57" s="99">
        <f t="shared" si="7"/>
        <v>0</v>
      </c>
      <c r="S57" s="99">
        <f t="shared" si="7"/>
        <v>0</v>
      </c>
      <c r="T57" s="100">
        <f>SUM(J57:S57)</f>
        <v>0</v>
      </c>
    </row>
    <row r="58" spans="2:22" ht="14.25" customHeight="1" x14ac:dyDescent="0.3">
      <c r="B58" s="68"/>
      <c r="C58" s="68"/>
      <c r="I58" s="184" t="s">
        <v>57</v>
      </c>
      <c r="J58" s="99">
        <f t="shared" ref="J58:S58" si="8">SUMIF($D$15:$D$53,$I$58,J15:J53)</f>
        <v>0</v>
      </c>
      <c r="K58" s="99">
        <f t="shared" si="8"/>
        <v>0</v>
      </c>
      <c r="L58" s="99">
        <f t="shared" si="8"/>
        <v>0</v>
      </c>
      <c r="M58" s="99">
        <f t="shared" si="8"/>
        <v>0</v>
      </c>
      <c r="N58" s="99">
        <f t="shared" si="8"/>
        <v>0</v>
      </c>
      <c r="O58" s="99">
        <f t="shared" si="8"/>
        <v>0</v>
      </c>
      <c r="P58" s="99">
        <f t="shared" si="8"/>
        <v>0</v>
      </c>
      <c r="Q58" s="99">
        <f t="shared" si="8"/>
        <v>0</v>
      </c>
      <c r="R58" s="99">
        <f t="shared" si="8"/>
        <v>0</v>
      </c>
      <c r="S58" s="99">
        <f t="shared" si="8"/>
        <v>0</v>
      </c>
      <c r="T58" s="100">
        <f t="shared" ref="T58:T65" si="9">SUM(J58:S58)</f>
        <v>0</v>
      </c>
    </row>
    <row r="59" spans="2:22" ht="14.25" customHeight="1" x14ac:dyDescent="0.3">
      <c r="B59" s="68"/>
      <c r="C59" s="68"/>
      <c r="I59" s="184" t="s">
        <v>58</v>
      </c>
      <c r="J59" s="99">
        <f t="shared" ref="J59:S59" si="10">SUMIF($D$15:$D$53,$I$59,J15:J53)</f>
        <v>0</v>
      </c>
      <c r="K59" s="99">
        <f t="shared" si="10"/>
        <v>0</v>
      </c>
      <c r="L59" s="99">
        <f t="shared" si="10"/>
        <v>0</v>
      </c>
      <c r="M59" s="99">
        <f t="shared" si="10"/>
        <v>0</v>
      </c>
      <c r="N59" s="99">
        <f t="shared" si="10"/>
        <v>0</v>
      </c>
      <c r="O59" s="99">
        <f t="shared" si="10"/>
        <v>0</v>
      </c>
      <c r="P59" s="99">
        <f t="shared" si="10"/>
        <v>0</v>
      </c>
      <c r="Q59" s="99">
        <f t="shared" si="10"/>
        <v>0</v>
      </c>
      <c r="R59" s="99">
        <f t="shared" si="10"/>
        <v>0</v>
      </c>
      <c r="S59" s="99">
        <f t="shared" si="10"/>
        <v>0</v>
      </c>
      <c r="T59" s="100">
        <f t="shared" si="9"/>
        <v>0</v>
      </c>
    </row>
    <row r="60" spans="2:22" ht="14.25" customHeight="1" x14ac:dyDescent="0.3">
      <c r="B60" s="68"/>
      <c r="C60" s="68"/>
      <c r="I60" s="184" t="s">
        <v>59</v>
      </c>
      <c r="J60" s="99">
        <f t="shared" ref="J60:S60" si="11">SUMIF($D$15:$D$53,$I$60,J15:J53)</f>
        <v>0</v>
      </c>
      <c r="K60" s="99">
        <f t="shared" si="11"/>
        <v>0</v>
      </c>
      <c r="L60" s="99">
        <f t="shared" si="11"/>
        <v>0</v>
      </c>
      <c r="M60" s="99">
        <f t="shared" si="11"/>
        <v>0</v>
      </c>
      <c r="N60" s="99">
        <f t="shared" si="11"/>
        <v>0</v>
      </c>
      <c r="O60" s="99">
        <f t="shared" si="11"/>
        <v>0</v>
      </c>
      <c r="P60" s="99">
        <f t="shared" si="11"/>
        <v>0</v>
      </c>
      <c r="Q60" s="99">
        <f t="shared" si="11"/>
        <v>0</v>
      </c>
      <c r="R60" s="99">
        <f t="shared" si="11"/>
        <v>0</v>
      </c>
      <c r="S60" s="99">
        <f t="shared" si="11"/>
        <v>0</v>
      </c>
      <c r="T60" s="100">
        <f t="shared" si="9"/>
        <v>0</v>
      </c>
    </row>
    <row r="61" spans="2:22" ht="14.25" customHeight="1" x14ac:dyDescent="0.3">
      <c r="B61" s="68"/>
      <c r="C61" s="68"/>
      <c r="I61" s="184" t="s">
        <v>60</v>
      </c>
      <c r="J61" s="99">
        <f t="shared" ref="J61:S61" si="12">SUMIF($D$15:$D$53,$I$61,J15:J53)</f>
        <v>0</v>
      </c>
      <c r="K61" s="99">
        <f t="shared" si="12"/>
        <v>0</v>
      </c>
      <c r="L61" s="99">
        <f t="shared" si="12"/>
        <v>0</v>
      </c>
      <c r="M61" s="99">
        <f t="shared" si="12"/>
        <v>0</v>
      </c>
      <c r="N61" s="99">
        <f t="shared" si="12"/>
        <v>0</v>
      </c>
      <c r="O61" s="99">
        <f t="shared" si="12"/>
        <v>0</v>
      </c>
      <c r="P61" s="99">
        <f t="shared" si="12"/>
        <v>0</v>
      </c>
      <c r="Q61" s="99">
        <f t="shared" si="12"/>
        <v>0</v>
      </c>
      <c r="R61" s="99">
        <f t="shared" si="12"/>
        <v>0</v>
      </c>
      <c r="S61" s="99">
        <f t="shared" si="12"/>
        <v>0</v>
      </c>
      <c r="T61" s="100">
        <f t="shared" si="9"/>
        <v>0</v>
      </c>
    </row>
    <row r="62" spans="2:22" ht="14.25" customHeight="1" x14ac:dyDescent="0.3">
      <c r="B62" s="68"/>
      <c r="I62" s="184" t="s">
        <v>61</v>
      </c>
      <c r="J62" s="99">
        <f t="shared" ref="J62:S62" si="13">SUMIF($D$15:$D$53,$I$62,J15:J53)</f>
        <v>0</v>
      </c>
      <c r="K62" s="99">
        <f t="shared" si="13"/>
        <v>0</v>
      </c>
      <c r="L62" s="99">
        <f t="shared" si="13"/>
        <v>0</v>
      </c>
      <c r="M62" s="99">
        <f t="shared" si="13"/>
        <v>0</v>
      </c>
      <c r="N62" s="99">
        <f t="shared" si="13"/>
        <v>0</v>
      </c>
      <c r="O62" s="99">
        <f t="shared" si="13"/>
        <v>0</v>
      </c>
      <c r="P62" s="99">
        <f t="shared" si="13"/>
        <v>0</v>
      </c>
      <c r="Q62" s="99">
        <f t="shared" si="13"/>
        <v>0</v>
      </c>
      <c r="R62" s="99">
        <f t="shared" si="13"/>
        <v>0</v>
      </c>
      <c r="S62" s="99">
        <f t="shared" si="13"/>
        <v>0</v>
      </c>
      <c r="T62" s="100">
        <f t="shared" si="9"/>
        <v>0</v>
      </c>
    </row>
    <row r="63" spans="2:22" ht="14.25" customHeight="1" x14ac:dyDescent="0.3">
      <c r="B63" s="68"/>
      <c r="I63" s="184" t="s">
        <v>62</v>
      </c>
      <c r="J63" s="99">
        <f t="shared" ref="J63:S63" si="14">SUMIF($D$15:$D$53,$I$63,J15:J53)</f>
        <v>0</v>
      </c>
      <c r="K63" s="99">
        <f t="shared" si="14"/>
        <v>0</v>
      </c>
      <c r="L63" s="99">
        <f t="shared" si="14"/>
        <v>0</v>
      </c>
      <c r="M63" s="99">
        <f t="shared" si="14"/>
        <v>0</v>
      </c>
      <c r="N63" s="99">
        <f t="shared" si="14"/>
        <v>0</v>
      </c>
      <c r="O63" s="99">
        <f t="shared" si="14"/>
        <v>0</v>
      </c>
      <c r="P63" s="99">
        <f t="shared" si="14"/>
        <v>0</v>
      </c>
      <c r="Q63" s="99">
        <f t="shared" si="14"/>
        <v>0</v>
      </c>
      <c r="R63" s="99">
        <f t="shared" si="14"/>
        <v>0</v>
      </c>
      <c r="S63" s="99">
        <f t="shared" si="14"/>
        <v>0</v>
      </c>
      <c r="T63" s="100">
        <f t="shared" si="9"/>
        <v>0</v>
      </c>
    </row>
    <row r="64" spans="2:22" ht="14.25" customHeight="1" x14ac:dyDescent="0.3">
      <c r="B64" s="68"/>
      <c r="I64" s="184" t="s">
        <v>63</v>
      </c>
      <c r="J64" s="99">
        <f t="shared" ref="J64:S64" si="15">SUMIF($D$15:$D$53,$I$64,J15:J53)</f>
        <v>0</v>
      </c>
      <c r="K64" s="99">
        <f t="shared" si="15"/>
        <v>0</v>
      </c>
      <c r="L64" s="99">
        <f t="shared" si="15"/>
        <v>0</v>
      </c>
      <c r="M64" s="99">
        <f t="shared" si="15"/>
        <v>0</v>
      </c>
      <c r="N64" s="99">
        <f t="shared" si="15"/>
        <v>0</v>
      </c>
      <c r="O64" s="99">
        <f t="shared" si="15"/>
        <v>0</v>
      </c>
      <c r="P64" s="99">
        <f t="shared" si="15"/>
        <v>0</v>
      </c>
      <c r="Q64" s="99">
        <f t="shared" si="15"/>
        <v>0</v>
      </c>
      <c r="R64" s="99">
        <f t="shared" si="15"/>
        <v>0</v>
      </c>
      <c r="S64" s="99">
        <f t="shared" si="15"/>
        <v>0</v>
      </c>
      <c r="T64" s="100">
        <f t="shared" si="9"/>
        <v>0</v>
      </c>
    </row>
    <row r="65" spans="2:21" ht="14.25" customHeight="1" x14ac:dyDescent="0.3">
      <c r="I65" s="184" t="s">
        <v>64</v>
      </c>
      <c r="J65" s="99">
        <f t="shared" ref="J65:S65" si="16">SUMIF($D$15:$D$53,$I$65,J15:J53)</f>
        <v>0</v>
      </c>
      <c r="K65" s="99">
        <f t="shared" si="16"/>
        <v>0</v>
      </c>
      <c r="L65" s="99">
        <f t="shared" si="16"/>
        <v>0</v>
      </c>
      <c r="M65" s="99">
        <f t="shared" si="16"/>
        <v>0</v>
      </c>
      <c r="N65" s="99">
        <f t="shared" si="16"/>
        <v>0</v>
      </c>
      <c r="O65" s="99">
        <f t="shared" si="16"/>
        <v>0</v>
      </c>
      <c r="P65" s="99">
        <f t="shared" si="16"/>
        <v>0</v>
      </c>
      <c r="Q65" s="99">
        <f t="shared" si="16"/>
        <v>0</v>
      </c>
      <c r="R65" s="99">
        <f t="shared" si="16"/>
        <v>0</v>
      </c>
      <c r="S65" s="99">
        <f t="shared" si="16"/>
        <v>0</v>
      </c>
      <c r="T65" s="100">
        <f t="shared" si="9"/>
        <v>0</v>
      </c>
    </row>
    <row r="66" spans="2:21" ht="14.25" customHeight="1" x14ac:dyDescent="0.3">
      <c r="J66" s="326">
        <f>SUM(J57:J65)-SUM(J15:J53)</f>
        <v>0</v>
      </c>
      <c r="K66" s="326">
        <f t="shared" ref="K66:T66" si="17">SUM(K57:K65)-SUM(K15:K53)</f>
        <v>0</v>
      </c>
      <c r="L66" s="326">
        <f t="shared" si="17"/>
        <v>0</v>
      </c>
      <c r="M66" s="326">
        <f t="shared" si="17"/>
        <v>0</v>
      </c>
      <c r="N66" s="326">
        <f t="shared" si="17"/>
        <v>0</v>
      </c>
      <c r="O66" s="326">
        <f t="shared" si="17"/>
        <v>0</v>
      </c>
      <c r="P66" s="326">
        <f t="shared" si="17"/>
        <v>0</v>
      </c>
      <c r="Q66" s="326">
        <f t="shared" si="17"/>
        <v>0</v>
      </c>
      <c r="R66" s="326">
        <f t="shared" si="17"/>
        <v>0</v>
      </c>
      <c r="S66" s="326">
        <f t="shared" si="17"/>
        <v>0</v>
      </c>
      <c r="T66" s="326">
        <f t="shared" si="17"/>
        <v>0</v>
      </c>
    </row>
    <row r="67" spans="2:21" ht="14.25" customHeight="1" x14ac:dyDescent="0.3"/>
    <row r="69" spans="2:21" hidden="1" x14ac:dyDescent="0.3">
      <c r="J69" s="122"/>
      <c r="K69" s="123"/>
      <c r="L69" s="123"/>
      <c r="M69" s="123"/>
      <c r="N69" s="123"/>
      <c r="O69" s="123"/>
      <c r="P69" s="123"/>
      <c r="Q69" s="123"/>
      <c r="R69" s="123"/>
      <c r="S69" s="123"/>
      <c r="T69" s="123"/>
      <c r="U69" s="123"/>
    </row>
    <row r="70" spans="2:21" hidden="1" x14ac:dyDescent="0.3">
      <c r="J70" s="122"/>
      <c r="K70" s="123"/>
      <c r="L70" s="123"/>
      <c r="M70" s="123"/>
      <c r="N70" s="123"/>
      <c r="O70" s="123"/>
      <c r="P70" s="123"/>
      <c r="Q70" s="123"/>
      <c r="R70" s="123"/>
      <c r="S70" s="123"/>
      <c r="T70" s="123"/>
      <c r="U70" s="123"/>
    </row>
    <row r="73" spans="2:21" hidden="1" x14ac:dyDescent="0.3">
      <c r="G73" s="129"/>
    </row>
    <row r="74" spans="2:21" ht="29.5" hidden="1" customHeight="1" x14ac:dyDescent="0.3">
      <c r="G74" s="129"/>
    </row>
    <row r="75" spans="2:21" ht="32.5" hidden="1" customHeight="1" x14ac:dyDescent="0.3">
      <c r="B75" s="95"/>
      <c r="C75" s="95"/>
      <c r="G75" s="129"/>
      <c r="H75" s="129"/>
    </row>
    <row r="76" spans="2:21" ht="58" hidden="1" customHeight="1" x14ac:dyDescent="0.3">
      <c r="B76" s="95"/>
      <c r="C76" s="95"/>
      <c r="G76" s="129"/>
      <c r="H76" s="129"/>
    </row>
    <row r="77" spans="2:21" ht="40" hidden="1" customHeight="1" x14ac:dyDescent="0.3">
      <c r="B77" s="95"/>
      <c r="C77" s="95"/>
      <c r="G77" s="129"/>
      <c r="H77" s="129"/>
    </row>
    <row r="78" spans="2:21" ht="32.5" hidden="1" customHeight="1" x14ac:dyDescent="0.3">
      <c r="B78" s="95"/>
      <c r="C78" s="95"/>
      <c r="G78" s="129"/>
      <c r="H78" s="129"/>
    </row>
    <row r="79" spans="2:21" ht="59.5" hidden="1" customHeight="1" x14ac:dyDescent="0.3">
      <c r="B79" s="95"/>
      <c r="C79" s="95"/>
      <c r="G79" s="129"/>
      <c r="H79" s="129"/>
    </row>
    <row r="80" spans="2:21" ht="58.5" hidden="1" customHeight="1" x14ac:dyDescent="0.3">
      <c r="B80" s="95"/>
      <c r="C80" s="95"/>
      <c r="G80" s="129"/>
      <c r="H80" s="129"/>
    </row>
    <row r="81" spans="2:8" ht="47.15" hidden="1" customHeight="1" x14ac:dyDescent="0.3">
      <c r="B81" s="95"/>
      <c r="C81" s="95"/>
      <c r="G81" s="129"/>
      <c r="H81" s="129"/>
    </row>
    <row r="82" spans="2:8" hidden="1" x14ac:dyDescent="0.3">
      <c r="B82" s="95"/>
      <c r="C82" s="95"/>
      <c r="G82" s="129"/>
      <c r="H82" s="129"/>
    </row>
    <row r="83" spans="2:8" ht="14.5" hidden="1" customHeight="1" x14ac:dyDescent="0.3">
      <c r="B83" s="95"/>
      <c r="C83" s="95"/>
      <c r="G83" s="129"/>
      <c r="H83" s="129"/>
    </row>
    <row r="84" spans="2:8" ht="14.5" hidden="1" customHeight="1" x14ac:dyDescent="0.3">
      <c r="B84" s="95"/>
      <c r="C84" s="232"/>
      <c r="H84" s="129"/>
    </row>
    <row r="85" spans="2:8" ht="15" hidden="1" customHeight="1" x14ac:dyDescent="0.3">
      <c r="B85" s="95"/>
      <c r="C85" s="232"/>
      <c r="H85" s="129"/>
    </row>
    <row r="86" spans="2:8" hidden="1" x14ac:dyDescent="0.3">
      <c r="B86" s="95"/>
      <c r="C86" s="68"/>
      <c r="D86" s="233"/>
      <c r="E86" s="68"/>
      <c r="F86" s="68"/>
      <c r="G86" s="68"/>
      <c r="H86" s="129"/>
    </row>
    <row r="87" spans="2:8" hidden="1" x14ac:dyDescent="0.3">
      <c r="B87" s="95"/>
      <c r="C87" s="68"/>
      <c r="D87" s="68"/>
      <c r="E87" s="68"/>
      <c r="F87" s="68"/>
      <c r="G87" s="68"/>
      <c r="H87" s="129"/>
    </row>
    <row r="88" spans="2:8" hidden="1" x14ac:dyDescent="0.3">
      <c r="B88" s="95"/>
      <c r="C88" s="68"/>
      <c r="D88" s="68"/>
      <c r="E88" s="68"/>
      <c r="F88" s="68"/>
      <c r="G88" s="68"/>
      <c r="H88" s="129"/>
    </row>
    <row r="89" spans="2:8" hidden="1" x14ac:dyDescent="0.3">
      <c r="B89" s="95"/>
      <c r="C89" s="68"/>
      <c r="D89" s="68"/>
      <c r="E89" s="68"/>
      <c r="F89" s="68"/>
      <c r="G89" s="68"/>
      <c r="H89" s="129"/>
    </row>
    <row r="90" spans="2:8" hidden="1" x14ac:dyDescent="0.3">
      <c r="B90" s="95"/>
      <c r="C90" s="68"/>
      <c r="D90" s="68"/>
      <c r="E90" s="68"/>
      <c r="F90" s="68"/>
      <c r="G90" s="68"/>
      <c r="H90" s="129"/>
    </row>
    <row r="91" spans="2:8" hidden="1" x14ac:dyDescent="0.3">
      <c r="B91" s="95"/>
      <c r="C91" s="68"/>
      <c r="D91" s="68"/>
      <c r="E91" s="68"/>
      <c r="F91" s="68"/>
      <c r="G91" s="68"/>
      <c r="H91" s="129"/>
    </row>
    <row r="92" spans="2:8" hidden="1" x14ac:dyDescent="0.3">
      <c r="B92" s="95"/>
      <c r="C92" s="68"/>
      <c r="D92" s="68"/>
      <c r="E92" s="68"/>
      <c r="F92" s="68"/>
      <c r="G92" s="68"/>
      <c r="H92" s="129"/>
    </row>
    <row r="93" spans="2:8" hidden="1" x14ac:dyDescent="0.3">
      <c r="B93" s="95"/>
      <c r="C93" s="68"/>
      <c r="D93" s="68"/>
      <c r="E93" s="68"/>
      <c r="F93" s="68"/>
      <c r="G93" s="68"/>
      <c r="H93" s="129"/>
    </row>
    <row r="94" spans="2:8" hidden="1" x14ac:dyDescent="0.3">
      <c r="B94" s="95"/>
      <c r="C94" s="68"/>
      <c r="D94" s="68"/>
      <c r="E94" s="68"/>
      <c r="F94" s="68"/>
      <c r="G94" s="68"/>
      <c r="H94" s="129"/>
    </row>
    <row r="95" spans="2:8" hidden="1" x14ac:dyDescent="0.3">
      <c r="B95" s="95"/>
      <c r="C95" s="68"/>
      <c r="D95" s="68"/>
      <c r="E95" s="68"/>
      <c r="F95" s="68"/>
      <c r="G95" s="68"/>
      <c r="H95" s="129"/>
    </row>
    <row r="96" spans="2:8" hidden="1" x14ac:dyDescent="0.3">
      <c r="B96" s="95"/>
      <c r="C96" s="68"/>
      <c r="D96" s="68"/>
      <c r="E96" s="68"/>
      <c r="F96" s="68"/>
      <c r="G96" s="68"/>
      <c r="H96" s="129"/>
    </row>
    <row r="97" spans="3:10" hidden="1" x14ac:dyDescent="0.3">
      <c r="C97" s="231"/>
      <c r="D97" s="231"/>
      <c r="E97" s="231"/>
      <c r="F97" s="231"/>
      <c r="G97" s="231"/>
    </row>
    <row r="98" spans="3:10" hidden="1" x14ac:dyDescent="0.3">
      <c r="C98" s="223"/>
    </row>
    <row r="111" spans="3:10" hidden="1" x14ac:dyDescent="0.3">
      <c r="J111" s="69"/>
    </row>
    <row r="112" spans="3:10" x14ac:dyDescent="0.3"/>
  </sheetData>
  <mergeCells count="2">
    <mergeCell ref="J9:K9"/>
    <mergeCell ref="C9:E9"/>
  </mergeCells>
  <hyperlinks>
    <hyperlink ref="A4" location="'Cover Page'!A1" display="Cover Page" xr:uid="{37E9A8DA-3F46-41CB-A52B-5D59A0CE9114}"/>
    <hyperlink ref="A5" location="Instructions!A1" display="Instructions" xr:uid="{FFA45389-1D32-4BB4-B9B3-7F541E9C6873}"/>
    <hyperlink ref="A6" location="'Costs Option 1'!A1" display="Costs Option 1" xr:uid="{B01486C2-C59B-43B7-A4B5-8523269B26BC}"/>
    <hyperlink ref="A7" location="'Costs Option 2'!A1" display="Costs Option 2" xr:uid="{7E2BA662-CFA8-4672-BD7A-DC89EE0567A1}"/>
    <hyperlink ref="A12" location="'Benefits Option 1'!A1" display="Benefits Option 1" xr:uid="{8259E703-83A4-44C1-80DE-4EE9D38618C6}"/>
    <hyperlink ref="A13" location="'Benefits Option 2'!A1" display="Benefits Option 2" xr:uid="{FE89CEDA-CBA3-4723-8EF4-1624677744F3}"/>
    <hyperlink ref="A19" location="'Benefits Dashboard'!A1" display="Benefits Dashboard" xr:uid="{53BFD086-F368-48B3-8EF4-561BAAFF0D98}"/>
    <hyperlink ref="A22" location="Assumptions!A1" display="Assumptions" xr:uid="{35D6B815-805F-4333-8D60-4A730FF9F061}"/>
    <hyperlink ref="A18" location="'Costs Dashboard'!A1" display="Cost Dashboard" xr:uid="{DCB7666E-1B02-4804-AED4-A43C4DD341CB}"/>
    <hyperlink ref="A20" location="'Cost Benefit Analysis'!A1" display="XX" xr:uid="{2D2A1D0E-1FD2-48AF-B365-770DD98A0975}"/>
    <hyperlink ref="A8" location="'Costs Option 3'!A1" display="Costs Option 3" xr:uid="{5B979187-D363-4C27-AFA2-F0215EC78841}"/>
    <hyperlink ref="A14" location="'Benefits Option 3'!A1" display="Benefits Option 3" xr:uid="{B8D8A317-F735-48B5-95A0-2AEB5AE7BD18}"/>
    <hyperlink ref="A9" location="'Costs Option 4'!A1" display="Costs Option 4" xr:uid="{6626B585-0EB4-4DE7-911D-5F71B9D3C9C7}"/>
    <hyperlink ref="A10" location="'Costs Option 5'!A1" display="Costs Option 5" xr:uid="{EF50C107-29B4-4DA9-A0BE-06EFD175A0C3}"/>
    <hyperlink ref="A11" location="'Costs Option 6'!A1" display="Costs Option 6" xr:uid="{787A1EB0-E9CE-4835-B1E4-24A8417AA2FF}"/>
    <hyperlink ref="A15" location="'Benefits Option 4'!A1" display="Benefits Option 4" xr:uid="{3AFD96C9-003F-4EE1-AC22-90809363E6D3}"/>
    <hyperlink ref="A16" location="'Benefits Option 5'!A1" display="Benefits Option 5" xr:uid="{6F162088-11B0-4853-9747-53FEDE8E033C}"/>
    <hyperlink ref="A17" location="'Benefits Option 6'!A1" display="Benefits Option 6" xr:uid="{FB96CB80-28EE-470C-99AF-13663572B74D}"/>
    <hyperlink ref="A21" location="Definitions!A1" display="Definitions" xr:uid="{7D25A1D7-267A-4164-BD6A-043551181FAD}"/>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261A213-A9D4-4134-ADF2-897DF95E3A8A}">
          <x14:formula1>
            <xm:f>'Data Validation'!$D$4:$D$5</xm:f>
          </x14:formula1>
          <xm:sqref>G15:G53</xm:sqref>
        </x14:dataValidation>
        <x14:dataValidation type="list" allowBlank="1" showInputMessage="1" showErrorMessage="1" xr:uid="{2B5D6268-2917-794C-BDDD-E146016E83B9}">
          <x14:formula1>
            <xm:f>'Data Validation'!$B$4:$B$14</xm:f>
          </x14:formula1>
          <xm:sqref>C15:C53</xm:sqref>
        </x14:dataValidation>
        <x14:dataValidation type="list" allowBlank="1" showInputMessage="1" showErrorMessage="1" xr:uid="{54CD26FA-F1A4-4A37-8DBD-E1D8D43D5588}">
          <x14:formula1>
            <xm:f>'Data Validation'!$C$4:$C$12</xm:f>
          </x14:formula1>
          <xm:sqref>D15:D53</xm:sqref>
        </x14:dataValidation>
        <x14:dataValidation type="list" allowBlank="1" showInputMessage="1" showErrorMessage="1" xr:uid="{1FE71387-FFAF-4901-B340-866D0DDA0518}">
          <x14:formula1>
            <xm:f>'Data Validation'!$E$4:$E$14</xm:f>
          </x14:formula1>
          <xm:sqref>E15:E53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21966-7EFE-4AC7-9722-AAAD58C3905E}">
  <sheetPr>
    <tabColor theme="9" tint="0.59999389629810485"/>
  </sheetPr>
  <dimension ref="A1:AS112"/>
  <sheetViews>
    <sheetView zoomScaleNormal="100" workbookViewId="0"/>
  </sheetViews>
  <sheetFormatPr defaultColWidth="0" defaultRowHeight="0" customHeight="1" zeroHeight="1" x14ac:dyDescent="0.3"/>
  <cols>
    <col min="1" max="1" width="30.453125" style="103" customWidth="1"/>
    <col min="2" max="2" width="2.453125" style="220" customWidth="1"/>
    <col min="3" max="3" width="26.7265625" style="220" customWidth="1"/>
    <col min="4" max="5" width="26.7265625" style="223" customWidth="1"/>
    <col min="6" max="6" width="50.453125" style="223" customWidth="1"/>
    <col min="7" max="7" width="17.1796875" style="223" bestFit="1" customWidth="1"/>
    <col min="8" max="8" width="11.453125" style="223" bestFit="1" customWidth="1"/>
    <col min="9" max="9" width="18.453125" style="223" bestFit="1" customWidth="1"/>
    <col min="10" max="22" width="15.7265625" style="223" customWidth="1"/>
    <col min="23" max="23" width="8.453125" style="69" hidden="1" customWidth="1"/>
    <col min="24" max="24" width="12.453125" style="69" hidden="1" customWidth="1"/>
    <col min="25" max="25" width="27.453125" style="69" hidden="1" customWidth="1"/>
    <col min="26" max="45" width="0" style="69" hidden="1" customWidth="1"/>
    <col min="46" max="16384" width="8.453125" style="69" hidden="1"/>
  </cols>
  <sheetData>
    <row r="1" spans="1:26" s="291" customFormat="1" ht="38.15" customHeight="1" x14ac:dyDescent="0.3">
      <c r="A1" s="299"/>
    </row>
    <row r="2" spans="1:26" ht="2.25" customHeight="1" x14ac:dyDescent="0.3">
      <c r="A2" s="68"/>
      <c r="B2" s="68"/>
      <c r="C2" s="68"/>
      <c r="D2" s="68"/>
      <c r="E2" s="68"/>
      <c r="F2" s="68"/>
      <c r="G2" s="68"/>
      <c r="H2" s="68"/>
      <c r="I2" s="68"/>
      <c r="J2" s="68"/>
      <c r="K2" s="68"/>
      <c r="L2" s="68"/>
      <c r="M2" s="68"/>
      <c r="N2" s="68"/>
      <c r="O2" s="68"/>
      <c r="P2" s="68"/>
      <c r="Q2" s="68"/>
      <c r="R2" s="68"/>
      <c r="S2" s="68"/>
      <c r="T2" s="68"/>
      <c r="U2" s="68"/>
      <c r="V2" s="68"/>
    </row>
    <row r="3" spans="1:26" s="55" customFormat="1" ht="30" customHeight="1" x14ac:dyDescent="0.35">
      <c r="A3" s="45" t="s">
        <v>0</v>
      </c>
      <c r="B3" s="56"/>
      <c r="C3" s="124" t="s">
        <v>72</v>
      </c>
      <c r="D3" s="124"/>
      <c r="E3" s="124"/>
      <c r="F3" s="227"/>
      <c r="G3" s="124"/>
      <c r="H3" s="56"/>
      <c r="I3" s="56"/>
      <c r="J3" s="56"/>
      <c r="K3" s="56"/>
      <c r="L3" s="56"/>
      <c r="M3" s="56"/>
      <c r="N3" s="56"/>
      <c r="O3" s="56"/>
      <c r="P3" s="56"/>
      <c r="Q3" s="56"/>
      <c r="R3" s="56"/>
      <c r="S3" s="56"/>
      <c r="T3" s="56"/>
      <c r="U3" s="56"/>
      <c r="V3" s="56"/>
      <c r="W3" s="54"/>
      <c r="X3" s="54"/>
      <c r="Y3" s="54"/>
      <c r="Z3" s="54"/>
    </row>
    <row r="4" spans="1:26" s="55" customFormat="1" ht="14.25" customHeight="1" thickBot="1" x14ac:dyDescent="0.4">
      <c r="A4" s="47" t="s">
        <v>2</v>
      </c>
      <c r="B4" s="56"/>
      <c r="C4" s="260" t="s">
        <v>73</v>
      </c>
      <c r="D4" s="57"/>
      <c r="E4" s="53"/>
      <c r="F4" s="227"/>
      <c r="G4" s="53"/>
      <c r="H4" s="56"/>
      <c r="I4" s="56"/>
      <c r="J4" s="56"/>
      <c r="K4" s="56"/>
      <c r="L4" s="56"/>
      <c r="M4" s="56"/>
      <c r="N4" s="56"/>
      <c r="O4" s="56"/>
      <c r="P4" s="56"/>
      <c r="Q4" s="56"/>
      <c r="R4" s="56"/>
      <c r="S4" s="56"/>
      <c r="T4" s="56"/>
      <c r="U4" s="56"/>
      <c r="V4" s="56"/>
      <c r="W4" s="54"/>
      <c r="X4" s="54"/>
      <c r="Y4" s="54"/>
      <c r="Z4" s="54"/>
    </row>
    <row r="5" spans="1:26" ht="14.25" customHeight="1" thickBot="1" x14ac:dyDescent="0.35">
      <c r="A5" s="47" t="s">
        <v>4</v>
      </c>
      <c r="B5" s="228"/>
      <c r="C5" s="260" t="s">
        <v>30</v>
      </c>
      <c r="D5" s="102"/>
      <c r="E5" s="227"/>
      <c r="F5" s="227"/>
      <c r="G5" s="227"/>
      <c r="H5" s="227"/>
      <c r="I5" s="227"/>
      <c r="J5" s="227"/>
      <c r="K5" s="227"/>
      <c r="L5" s="227"/>
      <c r="M5" s="227"/>
      <c r="N5" s="227"/>
      <c r="O5" s="227"/>
      <c r="P5" s="227"/>
      <c r="Q5" s="227"/>
      <c r="R5" s="227"/>
      <c r="S5" s="227"/>
      <c r="T5" s="227"/>
      <c r="U5" s="220"/>
      <c r="V5" s="58"/>
    </row>
    <row r="6" spans="1:26" ht="14.25" customHeight="1" thickBot="1" x14ac:dyDescent="0.35">
      <c r="A6" s="47" t="s">
        <v>5</v>
      </c>
      <c r="B6" s="222"/>
      <c r="C6" s="260" t="s">
        <v>31</v>
      </c>
      <c r="D6" s="102"/>
      <c r="E6" s="227"/>
      <c r="G6" s="227"/>
      <c r="H6" s="227"/>
      <c r="I6" s="227"/>
      <c r="J6" s="227"/>
      <c r="K6" s="227"/>
      <c r="L6" s="227"/>
      <c r="M6" s="227"/>
      <c r="N6" s="227"/>
      <c r="O6" s="227"/>
      <c r="P6" s="227"/>
      <c r="Q6" s="227"/>
      <c r="R6" s="227"/>
      <c r="S6" s="227"/>
      <c r="T6" s="227"/>
      <c r="U6" s="220"/>
      <c r="V6" s="59"/>
    </row>
    <row r="7" spans="1:26" ht="14.25" customHeight="1" x14ac:dyDescent="0.3">
      <c r="A7" s="47" t="s">
        <v>7</v>
      </c>
      <c r="B7" s="68"/>
      <c r="C7" s="263" t="s">
        <v>32</v>
      </c>
      <c r="D7" s="262"/>
      <c r="E7" s="227"/>
      <c r="F7" s="68"/>
      <c r="G7" s="227"/>
      <c r="H7" s="227"/>
      <c r="I7" s="227"/>
      <c r="J7" s="227"/>
      <c r="K7" s="227"/>
      <c r="L7" s="227"/>
      <c r="M7" s="227"/>
      <c r="N7" s="227"/>
      <c r="O7" s="227"/>
      <c r="P7" s="227"/>
      <c r="Q7" s="227"/>
      <c r="R7" s="227"/>
      <c r="S7" s="227"/>
      <c r="T7" s="227"/>
      <c r="U7" s="220"/>
      <c r="V7" s="59"/>
    </row>
    <row r="8" spans="1:26" ht="14.25" customHeight="1" x14ac:dyDescent="0.3">
      <c r="A8" s="49" t="s">
        <v>9</v>
      </c>
      <c r="B8" s="68"/>
      <c r="C8" s="232"/>
      <c r="D8" s="232"/>
      <c r="E8" s="227"/>
      <c r="F8" s="227"/>
      <c r="G8" s="227"/>
      <c r="H8" s="227"/>
      <c r="I8" s="227"/>
      <c r="J8" s="227"/>
      <c r="K8" s="227"/>
      <c r="L8" s="227"/>
      <c r="M8" s="227"/>
      <c r="N8" s="227"/>
      <c r="O8" s="227"/>
      <c r="P8" s="227"/>
      <c r="Q8" s="227"/>
      <c r="R8" s="227"/>
      <c r="S8" s="227"/>
      <c r="T8" s="227"/>
      <c r="U8" s="220"/>
      <c r="V8" s="59"/>
    </row>
    <row r="9" spans="1:26" ht="14" x14ac:dyDescent="0.3">
      <c r="A9" s="47" t="s">
        <v>10</v>
      </c>
      <c r="B9" s="68"/>
      <c r="C9" s="412"/>
      <c r="D9" s="413"/>
      <c r="E9" s="414"/>
      <c r="J9" s="415" t="s">
        <v>74</v>
      </c>
      <c r="K9" s="416"/>
      <c r="V9" s="97"/>
    </row>
    <row r="10" spans="1:26" ht="30" customHeight="1" x14ac:dyDescent="0.3">
      <c r="A10" s="47" t="s">
        <v>11</v>
      </c>
      <c r="B10" s="68"/>
      <c r="C10" s="258" t="s">
        <v>34</v>
      </c>
      <c r="D10" s="87" t="s">
        <v>35</v>
      </c>
      <c r="E10" s="88" t="s">
        <v>36</v>
      </c>
      <c r="F10" s="125" t="s">
        <v>37</v>
      </c>
      <c r="G10" s="125" t="s">
        <v>38</v>
      </c>
      <c r="H10" s="89" t="s">
        <v>39</v>
      </c>
      <c r="I10" s="89" t="s">
        <v>40</v>
      </c>
      <c r="J10" s="90" t="s">
        <v>41</v>
      </c>
      <c r="K10" s="90" t="s">
        <v>42</v>
      </c>
      <c r="L10" s="90" t="s">
        <v>43</v>
      </c>
      <c r="M10" s="90" t="s">
        <v>44</v>
      </c>
      <c r="N10" s="90" t="s">
        <v>45</v>
      </c>
      <c r="O10" s="90" t="s">
        <v>46</v>
      </c>
      <c r="P10" s="90" t="s">
        <v>47</v>
      </c>
      <c r="Q10" s="90" t="s">
        <v>48</v>
      </c>
      <c r="R10" s="90" t="s">
        <v>49</v>
      </c>
      <c r="S10" s="90" t="s">
        <v>50</v>
      </c>
      <c r="T10" s="91" t="s">
        <v>51</v>
      </c>
      <c r="V10" s="97"/>
    </row>
    <row r="11" spans="1:26" ht="14.25" customHeight="1" x14ac:dyDescent="0.3">
      <c r="A11" s="47" t="s">
        <v>12</v>
      </c>
      <c r="B11" s="68"/>
      <c r="C11" s="141" t="s">
        <v>75</v>
      </c>
      <c r="D11" s="142"/>
      <c r="E11" s="142"/>
      <c r="F11" s="142"/>
      <c r="G11" s="142"/>
      <c r="H11" s="142"/>
      <c r="I11" s="143"/>
      <c r="J11" s="126">
        <f>SUM(J13:J14)</f>
        <v>0</v>
      </c>
      <c r="K11" s="126">
        <f>SUM(K13:K14)</f>
        <v>0</v>
      </c>
      <c r="L11" s="126">
        <f t="shared" ref="L11:N11" si="0">SUM(L13:L14)</f>
        <v>0</v>
      </c>
      <c r="M11" s="126">
        <f t="shared" si="0"/>
        <v>0</v>
      </c>
      <c r="N11" s="126">
        <f t="shared" si="0"/>
        <v>0</v>
      </c>
      <c r="O11" s="126">
        <f>SUM(O13:O14)</f>
        <v>0</v>
      </c>
      <c r="P11" s="126">
        <f>SUM(P13:P14)</f>
        <v>0</v>
      </c>
      <c r="Q11" s="126">
        <f>SUM(Q13:Q14)</f>
        <v>0</v>
      </c>
      <c r="R11" s="126">
        <f>SUM(R13:R14)</f>
        <v>0</v>
      </c>
      <c r="S11" s="126">
        <f>SUM(S13:S14)</f>
        <v>0</v>
      </c>
      <c r="T11" s="126">
        <f>SUM(J11:S11)</f>
        <v>0</v>
      </c>
      <c r="V11" s="59"/>
    </row>
    <row r="12" spans="1:26" ht="14.25" customHeight="1" x14ac:dyDescent="0.3">
      <c r="A12" s="47" t="s">
        <v>13</v>
      </c>
      <c r="B12" s="68"/>
      <c r="C12" s="141" t="s">
        <v>76</v>
      </c>
      <c r="D12" s="142"/>
      <c r="E12" s="142"/>
      <c r="F12" s="142"/>
      <c r="G12" s="142"/>
      <c r="H12" s="142"/>
      <c r="I12" s="143"/>
      <c r="J12" s="126">
        <f>SUM(J13:J14)</f>
        <v>0</v>
      </c>
      <c r="K12" s="126">
        <f>J12+K11</f>
        <v>0</v>
      </c>
      <c r="L12" s="126">
        <f t="shared" ref="L12:N12" si="1">K12+L11</f>
        <v>0</v>
      </c>
      <c r="M12" s="126">
        <f t="shared" si="1"/>
        <v>0</v>
      </c>
      <c r="N12" s="126">
        <f t="shared" si="1"/>
        <v>0</v>
      </c>
      <c r="O12" s="126">
        <f>N12+O11</f>
        <v>0</v>
      </c>
      <c r="P12" s="126">
        <f>O12+P11</f>
        <v>0</v>
      </c>
      <c r="Q12" s="126">
        <f>P12+Q11</f>
        <v>0</v>
      </c>
      <c r="R12" s="126">
        <f>Q12+R11</f>
        <v>0</v>
      </c>
      <c r="S12" s="126">
        <f>R12+S11</f>
        <v>0</v>
      </c>
      <c r="T12" s="126">
        <f>S12</f>
        <v>0</v>
      </c>
      <c r="V12" s="59"/>
    </row>
    <row r="13" spans="1:26" ht="14.25" customHeight="1" x14ac:dyDescent="0.3">
      <c r="A13" s="47" t="s">
        <v>14</v>
      </c>
      <c r="B13" s="68"/>
      <c r="C13" s="141" t="s">
        <v>77</v>
      </c>
      <c r="D13" s="142"/>
      <c r="E13" s="142"/>
      <c r="F13" s="142"/>
      <c r="G13" s="142"/>
      <c r="H13" s="142"/>
      <c r="I13" s="143"/>
      <c r="J13" s="126">
        <f t="shared" ref="J13:S13" si="2">SUMIF($G$15:$G$53,"CAPEX",J15:J53)</f>
        <v>0</v>
      </c>
      <c r="K13" s="126">
        <f t="shared" si="2"/>
        <v>0</v>
      </c>
      <c r="L13" s="126">
        <f t="shared" si="2"/>
        <v>0</v>
      </c>
      <c r="M13" s="126">
        <f t="shared" si="2"/>
        <v>0</v>
      </c>
      <c r="N13" s="126">
        <f t="shared" si="2"/>
        <v>0</v>
      </c>
      <c r="O13" s="126">
        <f t="shared" si="2"/>
        <v>0</v>
      </c>
      <c r="P13" s="126">
        <f t="shared" si="2"/>
        <v>0</v>
      </c>
      <c r="Q13" s="126">
        <f t="shared" si="2"/>
        <v>0</v>
      </c>
      <c r="R13" s="126">
        <f t="shared" si="2"/>
        <v>0</v>
      </c>
      <c r="S13" s="126">
        <f t="shared" si="2"/>
        <v>0</v>
      </c>
      <c r="T13" s="127">
        <f t="shared" ref="T13:T53" si="3">SUM(J13:S13)</f>
        <v>0</v>
      </c>
      <c r="V13" s="59"/>
    </row>
    <row r="14" spans="1:26" ht="14.25" customHeight="1" x14ac:dyDescent="0.3">
      <c r="A14" s="47" t="s">
        <v>15</v>
      </c>
      <c r="B14" s="68"/>
      <c r="C14" s="141" t="s">
        <v>78</v>
      </c>
      <c r="D14" s="142"/>
      <c r="E14" s="142"/>
      <c r="F14" s="142"/>
      <c r="G14" s="142"/>
      <c r="H14" s="142"/>
      <c r="I14" s="143"/>
      <c r="J14" s="126">
        <f t="shared" ref="J14:S14" si="4">SUMIF($G$15:$G$53,"OPEX",J15:J53)</f>
        <v>0</v>
      </c>
      <c r="K14" s="126">
        <f t="shared" si="4"/>
        <v>0</v>
      </c>
      <c r="L14" s="126">
        <f t="shared" si="4"/>
        <v>0</v>
      </c>
      <c r="M14" s="126">
        <f t="shared" si="4"/>
        <v>0</v>
      </c>
      <c r="N14" s="126">
        <f t="shared" si="4"/>
        <v>0</v>
      </c>
      <c r="O14" s="126">
        <f t="shared" si="4"/>
        <v>0</v>
      </c>
      <c r="P14" s="126">
        <f t="shared" si="4"/>
        <v>0</v>
      </c>
      <c r="Q14" s="126">
        <f t="shared" si="4"/>
        <v>0</v>
      </c>
      <c r="R14" s="126">
        <f t="shared" si="4"/>
        <v>0</v>
      </c>
      <c r="S14" s="126">
        <f t="shared" si="4"/>
        <v>0</v>
      </c>
      <c r="T14" s="127">
        <f t="shared" si="3"/>
        <v>0</v>
      </c>
      <c r="V14" s="59"/>
    </row>
    <row r="15" spans="1:26" ht="14.25" customHeight="1" x14ac:dyDescent="0.3">
      <c r="A15" s="47" t="s">
        <v>16</v>
      </c>
      <c r="B15" s="68"/>
      <c r="C15" s="268"/>
      <c r="D15" s="269"/>
      <c r="E15" s="269"/>
      <c r="F15" s="269"/>
      <c r="G15" s="269"/>
      <c r="H15" s="270"/>
      <c r="I15" s="271"/>
      <c r="J15" s="272"/>
      <c r="K15" s="272"/>
      <c r="L15" s="272"/>
      <c r="M15" s="272"/>
      <c r="N15" s="272"/>
      <c r="O15" s="272"/>
      <c r="P15" s="272"/>
      <c r="Q15" s="272"/>
      <c r="R15" s="272"/>
      <c r="S15" s="272"/>
      <c r="T15" s="128">
        <f>SUM(J15:S15)</f>
        <v>0</v>
      </c>
      <c r="V15" s="59"/>
    </row>
    <row r="16" spans="1:26" ht="14.25" customHeight="1" x14ac:dyDescent="0.3">
      <c r="A16" s="47" t="s">
        <v>17</v>
      </c>
      <c r="B16" s="68"/>
      <c r="C16" s="268"/>
      <c r="D16" s="269"/>
      <c r="E16" s="269"/>
      <c r="F16" s="269"/>
      <c r="G16" s="269"/>
      <c r="H16" s="270"/>
      <c r="I16" s="271"/>
      <c r="J16" s="272"/>
      <c r="K16" s="272"/>
      <c r="L16" s="272"/>
      <c r="M16" s="272"/>
      <c r="N16" s="272"/>
      <c r="O16" s="272"/>
      <c r="P16" s="272"/>
      <c r="Q16" s="272"/>
      <c r="R16" s="272"/>
      <c r="S16" s="272"/>
      <c r="T16" s="128">
        <f t="shared" si="3"/>
        <v>0</v>
      </c>
      <c r="V16" s="59"/>
    </row>
    <row r="17" spans="1:22" ht="14.25" customHeight="1" x14ac:dyDescent="0.3">
      <c r="A17" s="47" t="s">
        <v>18</v>
      </c>
      <c r="B17" s="68"/>
      <c r="C17" s="268"/>
      <c r="D17" s="269"/>
      <c r="E17" s="269"/>
      <c r="F17" s="269"/>
      <c r="G17" s="269"/>
      <c r="H17" s="290"/>
      <c r="I17" s="271"/>
      <c r="J17" s="272"/>
      <c r="K17" s="272"/>
      <c r="L17" s="272"/>
      <c r="M17" s="272"/>
      <c r="N17" s="272"/>
      <c r="O17" s="272"/>
      <c r="P17" s="272"/>
      <c r="Q17" s="272"/>
      <c r="R17" s="272"/>
      <c r="S17" s="272"/>
      <c r="T17" s="128">
        <f t="shared" si="3"/>
        <v>0</v>
      </c>
      <c r="V17" s="59"/>
    </row>
    <row r="18" spans="1:22" ht="14.25" customHeight="1" x14ac:dyDescent="0.3">
      <c r="A18" s="47" t="s">
        <v>19</v>
      </c>
      <c r="B18" s="68"/>
      <c r="C18" s="268"/>
      <c r="D18" s="269"/>
      <c r="E18" s="269"/>
      <c r="F18" s="269"/>
      <c r="G18" s="269"/>
      <c r="H18" s="290"/>
      <c r="I18" s="271"/>
      <c r="J18" s="272"/>
      <c r="K18" s="272"/>
      <c r="L18" s="272"/>
      <c r="M18" s="272"/>
      <c r="N18" s="272"/>
      <c r="O18" s="272"/>
      <c r="P18" s="272"/>
      <c r="Q18" s="272"/>
      <c r="R18" s="272"/>
      <c r="S18" s="272"/>
      <c r="T18" s="128">
        <f t="shared" si="3"/>
        <v>0</v>
      </c>
      <c r="V18" s="59"/>
    </row>
    <row r="19" spans="1:22" ht="14.25" customHeight="1" x14ac:dyDescent="0.3">
      <c r="A19" s="47" t="s">
        <v>20</v>
      </c>
      <c r="B19" s="68"/>
      <c r="C19" s="268"/>
      <c r="D19" s="269"/>
      <c r="E19" s="269"/>
      <c r="F19" s="269"/>
      <c r="G19" s="269"/>
      <c r="H19" s="290"/>
      <c r="I19" s="271"/>
      <c r="J19" s="272"/>
      <c r="K19" s="272"/>
      <c r="L19" s="272"/>
      <c r="M19" s="272"/>
      <c r="N19" s="272"/>
      <c r="O19" s="272"/>
      <c r="P19" s="272"/>
      <c r="Q19" s="272"/>
      <c r="R19" s="272"/>
      <c r="S19" s="272"/>
      <c r="T19" s="128">
        <f t="shared" si="3"/>
        <v>0</v>
      </c>
      <c r="V19" s="59"/>
    </row>
    <row r="20" spans="1:22" ht="14.25" customHeight="1" x14ac:dyDescent="0.3">
      <c r="A20" s="47" t="s">
        <v>21</v>
      </c>
      <c r="B20" s="68"/>
      <c r="C20" s="268"/>
      <c r="D20" s="269"/>
      <c r="E20" s="269"/>
      <c r="F20" s="269"/>
      <c r="G20" s="269"/>
      <c r="H20" s="290"/>
      <c r="I20" s="271"/>
      <c r="J20" s="272"/>
      <c r="K20" s="272"/>
      <c r="L20" s="272"/>
      <c r="M20" s="272"/>
      <c r="N20" s="272"/>
      <c r="O20" s="272"/>
      <c r="P20" s="272"/>
      <c r="Q20" s="272"/>
      <c r="R20" s="272"/>
      <c r="S20" s="272"/>
      <c r="T20" s="128">
        <f t="shared" si="3"/>
        <v>0</v>
      </c>
      <c r="V20" s="59"/>
    </row>
    <row r="21" spans="1:22" ht="14.25" customHeight="1" x14ac:dyDescent="0.3">
      <c r="A21" s="47" t="s">
        <v>22</v>
      </c>
      <c r="B21" s="68"/>
      <c r="C21" s="268"/>
      <c r="D21" s="269"/>
      <c r="E21" s="269"/>
      <c r="F21" s="269"/>
      <c r="G21" s="269"/>
      <c r="H21" s="290"/>
      <c r="I21" s="271"/>
      <c r="J21" s="272"/>
      <c r="K21" s="272"/>
      <c r="L21" s="272"/>
      <c r="M21" s="272"/>
      <c r="N21" s="272"/>
      <c r="O21" s="272"/>
      <c r="P21" s="272"/>
      <c r="Q21" s="272"/>
      <c r="R21" s="272"/>
      <c r="S21" s="272"/>
      <c r="T21" s="128">
        <f t="shared" ref="T21" si="5">SUM(J21:S21)</f>
        <v>0</v>
      </c>
      <c r="V21" s="59"/>
    </row>
    <row r="22" spans="1:22" ht="14.25" customHeight="1" x14ac:dyDescent="0.3">
      <c r="A22" s="47" t="s">
        <v>23</v>
      </c>
      <c r="B22" s="68"/>
      <c r="C22" s="268"/>
      <c r="D22" s="269"/>
      <c r="E22" s="269"/>
      <c r="F22" s="269"/>
      <c r="G22" s="269"/>
      <c r="H22" s="290"/>
      <c r="I22" s="271"/>
      <c r="J22" s="272"/>
      <c r="K22" s="272"/>
      <c r="L22" s="272"/>
      <c r="M22" s="272"/>
      <c r="N22" s="272"/>
      <c r="O22" s="272"/>
      <c r="P22" s="272"/>
      <c r="Q22" s="272"/>
      <c r="R22" s="272"/>
      <c r="S22" s="272"/>
      <c r="T22" s="128">
        <f t="shared" si="3"/>
        <v>0</v>
      </c>
      <c r="V22" s="59"/>
    </row>
    <row r="23" spans="1:22" ht="14.25" customHeight="1" x14ac:dyDescent="0.3">
      <c r="B23" s="68"/>
      <c r="C23" s="268"/>
      <c r="D23" s="269"/>
      <c r="E23" s="269"/>
      <c r="F23" s="269"/>
      <c r="G23" s="269"/>
      <c r="H23" s="290"/>
      <c r="I23" s="271"/>
      <c r="J23" s="272"/>
      <c r="K23" s="272"/>
      <c r="L23" s="272"/>
      <c r="M23" s="272"/>
      <c r="N23" s="272"/>
      <c r="O23" s="272"/>
      <c r="P23" s="272"/>
      <c r="Q23" s="272"/>
      <c r="R23" s="272"/>
      <c r="S23" s="272"/>
      <c r="T23" s="128">
        <f t="shared" si="3"/>
        <v>0</v>
      </c>
      <c r="V23" s="59"/>
    </row>
    <row r="24" spans="1:22" ht="14.25" customHeight="1" x14ac:dyDescent="0.3">
      <c r="B24" s="68"/>
      <c r="C24" s="268"/>
      <c r="D24" s="269"/>
      <c r="E24" s="269"/>
      <c r="F24" s="273"/>
      <c r="G24" s="269"/>
      <c r="H24" s="290"/>
      <c r="I24" s="271"/>
      <c r="J24" s="272"/>
      <c r="K24" s="272"/>
      <c r="L24" s="272"/>
      <c r="M24" s="272"/>
      <c r="N24" s="272"/>
      <c r="O24" s="272"/>
      <c r="P24" s="272"/>
      <c r="Q24" s="272"/>
      <c r="R24" s="272"/>
      <c r="S24" s="272"/>
      <c r="T24" s="128">
        <f t="shared" si="3"/>
        <v>0</v>
      </c>
      <c r="V24" s="59"/>
    </row>
    <row r="25" spans="1:22" ht="14.25" customHeight="1" x14ac:dyDescent="0.3">
      <c r="B25" s="68"/>
      <c r="C25" s="268"/>
      <c r="D25" s="269"/>
      <c r="E25" s="269"/>
      <c r="F25" s="273"/>
      <c r="G25" s="269"/>
      <c r="H25" s="290"/>
      <c r="I25" s="271"/>
      <c r="J25" s="272"/>
      <c r="K25" s="272"/>
      <c r="L25" s="272"/>
      <c r="M25" s="272"/>
      <c r="N25" s="272"/>
      <c r="O25" s="272"/>
      <c r="P25" s="272"/>
      <c r="Q25" s="272"/>
      <c r="R25" s="272"/>
      <c r="S25" s="272"/>
      <c r="T25" s="128">
        <f t="shared" si="3"/>
        <v>0</v>
      </c>
      <c r="V25" s="59"/>
    </row>
    <row r="26" spans="1:22" ht="14.25" customHeight="1" x14ac:dyDescent="0.3">
      <c r="B26" s="68"/>
      <c r="C26" s="268"/>
      <c r="D26" s="269"/>
      <c r="E26" s="269"/>
      <c r="F26" s="269"/>
      <c r="G26" s="269"/>
      <c r="H26" s="290"/>
      <c r="I26" s="271"/>
      <c r="J26" s="272"/>
      <c r="K26" s="272"/>
      <c r="L26" s="272"/>
      <c r="M26" s="272"/>
      <c r="N26" s="272"/>
      <c r="O26" s="272"/>
      <c r="P26" s="272"/>
      <c r="Q26" s="272"/>
      <c r="R26" s="272"/>
      <c r="S26" s="272"/>
      <c r="T26" s="128">
        <f t="shared" si="3"/>
        <v>0</v>
      </c>
      <c r="V26" s="59"/>
    </row>
    <row r="27" spans="1:22" ht="14.25" customHeight="1" x14ac:dyDescent="0.3">
      <c r="B27" s="68"/>
      <c r="C27" s="268"/>
      <c r="D27" s="269"/>
      <c r="E27" s="274"/>
      <c r="F27" s="269"/>
      <c r="G27" s="269"/>
      <c r="H27" s="290"/>
      <c r="I27" s="271"/>
      <c r="J27" s="272"/>
      <c r="K27" s="272"/>
      <c r="L27" s="272"/>
      <c r="M27" s="272"/>
      <c r="N27" s="272"/>
      <c r="O27" s="272"/>
      <c r="P27" s="272"/>
      <c r="Q27" s="272"/>
      <c r="R27" s="272"/>
      <c r="S27" s="272"/>
      <c r="T27" s="128">
        <f t="shared" si="3"/>
        <v>0</v>
      </c>
      <c r="V27" s="59"/>
    </row>
    <row r="28" spans="1:22" ht="14.25" customHeight="1" x14ac:dyDescent="0.3">
      <c r="B28" s="68"/>
      <c r="C28" s="268"/>
      <c r="D28" s="269"/>
      <c r="E28" s="274"/>
      <c r="F28" s="269"/>
      <c r="G28" s="269"/>
      <c r="H28" s="290"/>
      <c r="I28" s="271"/>
      <c r="J28" s="272"/>
      <c r="K28" s="272"/>
      <c r="L28" s="272"/>
      <c r="M28" s="272"/>
      <c r="N28" s="272"/>
      <c r="O28" s="272"/>
      <c r="P28" s="272"/>
      <c r="Q28" s="272"/>
      <c r="R28" s="272"/>
      <c r="S28" s="272"/>
      <c r="T28" s="128">
        <f t="shared" si="3"/>
        <v>0</v>
      </c>
      <c r="V28" s="59"/>
    </row>
    <row r="29" spans="1:22" ht="14.25" customHeight="1" x14ac:dyDescent="0.3">
      <c r="B29" s="68"/>
      <c r="C29" s="268"/>
      <c r="D29" s="269"/>
      <c r="E29" s="274"/>
      <c r="F29" s="269"/>
      <c r="G29" s="269"/>
      <c r="H29" s="290"/>
      <c r="I29" s="271"/>
      <c r="J29" s="272"/>
      <c r="K29" s="272"/>
      <c r="L29" s="272"/>
      <c r="M29" s="272"/>
      <c r="N29" s="272"/>
      <c r="O29" s="272"/>
      <c r="P29" s="272"/>
      <c r="Q29" s="272"/>
      <c r="R29" s="272"/>
      <c r="S29" s="272"/>
      <c r="T29" s="128">
        <f t="shared" si="3"/>
        <v>0</v>
      </c>
      <c r="V29" s="59"/>
    </row>
    <row r="30" spans="1:22" ht="14.25" customHeight="1" x14ac:dyDescent="0.3">
      <c r="B30" s="68"/>
      <c r="C30" s="268"/>
      <c r="D30" s="269"/>
      <c r="E30" s="274"/>
      <c r="F30" s="273"/>
      <c r="G30" s="269"/>
      <c r="H30" s="290"/>
      <c r="I30" s="271"/>
      <c r="J30" s="272"/>
      <c r="K30" s="272"/>
      <c r="L30" s="272"/>
      <c r="M30" s="272"/>
      <c r="N30" s="272"/>
      <c r="O30" s="272"/>
      <c r="P30" s="272"/>
      <c r="Q30" s="272"/>
      <c r="R30" s="272"/>
      <c r="S30" s="272"/>
      <c r="T30" s="128">
        <f t="shared" si="3"/>
        <v>0</v>
      </c>
      <c r="V30" s="59"/>
    </row>
    <row r="31" spans="1:22" ht="14.25" customHeight="1" x14ac:dyDescent="0.3">
      <c r="B31" s="68"/>
      <c r="C31" s="268"/>
      <c r="D31" s="269"/>
      <c r="E31" s="274"/>
      <c r="F31" s="269"/>
      <c r="G31" s="269"/>
      <c r="H31" s="290"/>
      <c r="I31" s="271"/>
      <c r="J31" s="272"/>
      <c r="K31" s="272"/>
      <c r="L31" s="272"/>
      <c r="M31" s="272"/>
      <c r="N31" s="272"/>
      <c r="O31" s="272"/>
      <c r="P31" s="272"/>
      <c r="Q31" s="272"/>
      <c r="R31" s="272"/>
      <c r="S31" s="272"/>
      <c r="T31" s="128">
        <f t="shared" si="3"/>
        <v>0</v>
      </c>
      <c r="V31" s="59"/>
    </row>
    <row r="32" spans="1:22" ht="14.25" customHeight="1" x14ac:dyDescent="0.3">
      <c r="B32" s="68"/>
      <c r="C32" s="268"/>
      <c r="D32" s="269"/>
      <c r="E32" s="274"/>
      <c r="F32" s="273"/>
      <c r="G32" s="269"/>
      <c r="H32" s="290"/>
      <c r="I32" s="271"/>
      <c r="J32" s="272"/>
      <c r="K32" s="272"/>
      <c r="L32" s="272"/>
      <c r="M32" s="272"/>
      <c r="N32" s="272"/>
      <c r="O32" s="272"/>
      <c r="P32" s="272"/>
      <c r="Q32" s="272"/>
      <c r="R32" s="272"/>
      <c r="S32" s="272"/>
      <c r="T32" s="128">
        <f t="shared" si="3"/>
        <v>0</v>
      </c>
      <c r="V32" s="59"/>
    </row>
    <row r="33" spans="2:22" ht="14.25" customHeight="1" x14ac:dyDescent="0.3">
      <c r="B33" s="68"/>
      <c r="C33" s="268"/>
      <c r="D33" s="269"/>
      <c r="E33" s="274"/>
      <c r="F33" s="273"/>
      <c r="G33" s="269"/>
      <c r="H33" s="290"/>
      <c r="I33" s="271"/>
      <c r="J33" s="272"/>
      <c r="K33" s="272"/>
      <c r="L33" s="272"/>
      <c r="M33" s="272"/>
      <c r="N33" s="272"/>
      <c r="O33" s="272"/>
      <c r="P33" s="272"/>
      <c r="Q33" s="272"/>
      <c r="R33" s="272"/>
      <c r="S33" s="272"/>
      <c r="T33" s="128">
        <f t="shared" si="3"/>
        <v>0</v>
      </c>
      <c r="V33" s="230"/>
    </row>
    <row r="34" spans="2:22" ht="14.25" customHeight="1" x14ac:dyDescent="0.3">
      <c r="B34" s="68"/>
      <c r="C34" s="268"/>
      <c r="D34" s="269"/>
      <c r="E34" s="274"/>
      <c r="F34" s="273"/>
      <c r="G34" s="269"/>
      <c r="H34" s="290"/>
      <c r="I34" s="271"/>
      <c r="J34" s="272"/>
      <c r="K34" s="272"/>
      <c r="L34" s="272"/>
      <c r="M34" s="272"/>
      <c r="N34" s="272"/>
      <c r="O34" s="272"/>
      <c r="P34" s="272"/>
      <c r="Q34" s="272"/>
      <c r="R34" s="272"/>
      <c r="S34" s="272"/>
      <c r="T34" s="128">
        <f t="shared" si="3"/>
        <v>0</v>
      </c>
      <c r="V34" s="230"/>
    </row>
    <row r="35" spans="2:22" ht="14.25" customHeight="1" x14ac:dyDescent="0.3">
      <c r="B35" s="68"/>
      <c r="C35" s="268"/>
      <c r="D35" s="269"/>
      <c r="E35" s="274"/>
      <c r="F35" s="269"/>
      <c r="G35" s="269"/>
      <c r="H35" s="290"/>
      <c r="I35" s="271"/>
      <c r="J35" s="272"/>
      <c r="K35" s="272"/>
      <c r="L35" s="272"/>
      <c r="M35" s="272"/>
      <c r="N35" s="272"/>
      <c r="O35" s="272"/>
      <c r="P35" s="272"/>
      <c r="Q35" s="272"/>
      <c r="R35" s="272"/>
      <c r="S35" s="272"/>
      <c r="T35" s="128">
        <f t="shared" si="3"/>
        <v>0</v>
      </c>
      <c r="V35" s="230"/>
    </row>
    <row r="36" spans="2:22" ht="14.25" customHeight="1" x14ac:dyDescent="0.3">
      <c r="B36" s="68"/>
      <c r="C36" s="268"/>
      <c r="D36" s="269"/>
      <c r="E36" s="274"/>
      <c r="F36" s="269"/>
      <c r="G36" s="269"/>
      <c r="H36" s="290"/>
      <c r="I36" s="271"/>
      <c r="J36" s="272"/>
      <c r="K36" s="272"/>
      <c r="L36" s="272"/>
      <c r="M36" s="272"/>
      <c r="N36" s="272"/>
      <c r="O36" s="272"/>
      <c r="P36" s="272"/>
      <c r="Q36" s="272"/>
      <c r="R36" s="272"/>
      <c r="S36" s="272"/>
      <c r="T36" s="128">
        <f t="shared" si="3"/>
        <v>0</v>
      </c>
      <c r="V36" s="230"/>
    </row>
    <row r="37" spans="2:22" ht="14.25" customHeight="1" x14ac:dyDescent="0.3">
      <c r="B37" s="68"/>
      <c r="C37" s="268"/>
      <c r="D37" s="269"/>
      <c r="E37" s="274"/>
      <c r="F37" s="269"/>
      <c r="G37" s="269"/>
      <c r="H37" s="290"/>
      <c r="I37" s="271"/>
      <c r="J37" s="272"/>
      <c r="K37" s="272"/>
      <c r="L37" s="272"/>
      <c r="M37" s="272"/>
      <c r="N37" s="272"/>
      <c r="O37" s="272"/>
      <c r="P37" s="272"/>
      <c r="Q37" s="272"/>
      <c r="R37" s="272"/>
      <c r="S37" s="272"/>
      <c r="T37" s="128">
        <f t="shared" si="3"/>
        <v>0</v>
      </c>
      <c r="V37" s="230"/>
    </row>
    <row r="38" spans="2:22" ht="14.25" customHeight="1" x14ac:dyDescent="0.3">
      <c r="B38" s="68"/>
      <c r="C38" s="268"/>
      <c r="D38" s="269"/>
      <c r="E38" s="274"/>
      <c r="F38" s="269"/>
      <c r="G38" s="269"/>
      <c r="H38" s="290"/>
      <c r="I38" s="271"/>
      <c r="J38" s="272"/>
      <c r="K38" s="272"/>
      <c r="L38" s="272"/>
      <c r="M38" s="272"/>
      <c r="N38" s="272"/>
      <c r="O38" s="272"/>
      <c r="P38" s="272"/>
      <c r="Q38" s="272"/>
      <c r="R38" s="272"/>
      <c r="S38" s="272"/>
      <c r="T38" s="128">
        <f t="shared" si="3"/>
        <v>0</v>
      </c>
      <c r="V38" s="230"/>
    </row>
    <row r="39" spans="2:22" ht="14.25" customHeight="1" x14ac:dyDescent="0.3">
      <c r="B39" s="68"/>
      <c r="C39" s="268"/>
      <c r="D39" s="269"/>
      <c r="E39" s="274"/>
      <c r="F39" s="269"/>
      <c r="G39" s="269"/>
      <c r="H39" s="290"/>
      <c r="I39" s="271"/>
      <c r="J39" s="272"/>
      <c r="K39" s="272"/>
      <c r="L39" s="272"/>
      <c r="M39" s="272"/>
      <c r="N39" s="272"/>
      <c r="O39" s="272"/>
      <c r="P39" s="272"/>
      <c r="Q39" s="272"/>
      <c r="R39" s="272"/>
      <c r="S39" s="272"/>
      <c r="T39" s="128">
        <f t="shared" si="3"/>
        <v>0</v>
      </c>
      <c r="V39" s="230"/>
    </row>
    <row r="40" spans="2:22" ht="14.25" customHeight="1" x14ac:dyDescent="0.3">
      <c r="B40" s="68"/>
      <c r="C40" s="268"/>
      <c r="D40" s="269"/>
      <c r="E40" s="274"/>
      <c r="F40" s="269"/>
      <c r="G40" s="269"/>
      <c r="H40" s="290"/>
      <c r="I40" s="271"/>
      <c r="J40" s="272"/>
      <c r="K40" s="272"/>
      <c r="L40" s="272"/>
      <c r="M40" s="272"/>
      <c r="N40" s="272"/>
      <c r="O40" s="272"/>
      <c r="P40" s="272"/>
      <c r="Q40" s="272"/>
      <c r="R40" s="272"/>
      <c r="S40" s="272"/>
      <c r="T40" s="128">
        <f t="shared" si="3"/>
        <v>0</v>
      </c>
      <c r="V40" s="230"/>
    </row>
    <row r="41" spans="2:22" ht="14.25" customHeight="1" x14ac:dyDescent="0.3">
      <c r="B41" s="68"/>
      <c r="C41" s="268"/>
      <c r="D41" s="269"/>
      <c r="E41" s="274"/>
      <c r="F41" s="269"/>
      <c r="G41" s="269"/>
      <c r="H41" s="290"/>
      <c r="I41" s="271"/>
      <c r="J41" s="272"/>
      <c r="K41" s="272"/>
      <c r="L41" s="272"/>
      <c r="M41" s="272"/>
      <c r="N41" s="272"/>
      <c r="O41" s="272"/>
      <c r="P41" s="272"/>
      <c r="Q41" s="272"/>
      <c r="R41" s="272"/>
      <c r="S41" s="272"/>
      <c r="T41" s="128">
        <f t="shared" si="3"/>
        <v>0</v>
      </c>
      <c r="V41" s="230"/>
    </row>
    <row r="42" spans="2:22" ht="14.25" customHeight="1" x14ac:dyDescent="0.3">
      <c r="B42" s="68"/>
      <c r="C42" s="268"/>
      <c r="D42" s="269"/>
      <c r="E42" s="274"/>
      <c r="F42" s="273"/>
      <c r="G42" s="269"/>
      <c r="H42" s="290"/>
      <c r="I42" s="271"/>
      <c r="J42" s="272"/>
      <c r="K42" s="272"/>
      <c r="L42" s="272"/>
      <c r="M42" s="272"/>
      <c r="N42" s="272"/>
      <c r="O42" s="272"/>
      <c r="P42" s="272"/>
      <c r="Q42" s="272"/>
      <c r="R42" s="272"/>
      <c r="S42" s="272"/>
      <c r="T42" s="128">
        <f t="shared" si="3"/>
        <v>0</v>
      </c>
      <c r="V42" s="230"/>
    </row>
    <row r="43" spans="2:22" ht="14.25" customHeight="1" x14ac:dyDescent="0.3">
      <c r="B43" s="68"/>
      <c r="C43" s="268"/>
      <c r="D43" s="269"/>
      <c r="E43" s="274"/>
      <c r="F43" s="269"/>
      <c r="G43" s="269"/>
      <c r="H43" s="290"/>
      <c r="I43" s="271"/>
      <c r="J43" s="272"/>
      <c r="K43" s="272"/>
      <c r="L43" s="272"/>
      <c r="M43" s="272"/>
      <c r="N43" s="272"/>
      <c r="O43" s="272"/>
      <c r="P43" s="272"/>
      <c r="Q43" s="272"/>
      <c r="R43" s="272"/>
      <c r="S43" s="272"/>
      <c r="T43" s="128">
        <f t="shared" si="3"/>
        <v>0</v>
      </c>
      <c r="V43" s="230"/>
    </row>
    <row r="44" spans="2:22" ht="14.25" customHeight="1" x14ac:dyDescent="0.3">
      <c r="B44" s="68"/>
      <c r="C44" s="268"/>
      <c r="D44" s="269"/>
      <c r="E44" s="274"/>
      <c r="F44" s="269"/>
      <c r="G44" s="269"/>
      <c r="H44" s="290"/>
      <c r="I44" s="271"/>
      <c r="J44" s="272"/>
      <c r="K44" s="272"/>
      <c r="L44" s="272"/>
      <c r="M44" s="272"/>
      <c r="N44" s="272"/>
      <c r="O44" s="272"/>
      <c r="P44" s="272"/>
      <c r="Q44" s="272"/>
      <c r="R44" s="272"/>
      <c r="S44" s="272"/>
      <c r="T44" s="128">
        <f t="shared" si="3"/>
        <v>0</v>
      </c>
      <c r="V44" s="230"/>
    </row>
    <row r="45" spans="2:22" ht="14.25" customHeight="1" x14ac:dyDescent="0.3">
      <c r="B45" s="68"/>
      <c r="C45" s="268"/>
      <c r="D45" s="269"/>
      <c r="E45" s="274"/>
      <c r="F45" s="269"/>
      <c r="G45" s="269"/>
      <c r="H45" s="290"/>
      <c r="I45" s="271"/>
      <c r="J45" s="272"/>
      <c r="K45" s="272"/>
      <c r="L45" s="272"/>
      <c r="M45" s="272"/>
      <c r="N45" s="272"/>
      <c r="O45" s="272"/>
      <c r="P45" s="272"/>
      <c r="Q45" s="272"/>
      <c r="R45" s="272"/>
      <c r="S45" s="272"/>
      <c r="T45" s="128">
        <f t="shared" si="3"/>
        <v>0</v>
      </c>
      <c r="V45" s="230"/>
    </row>
    <row r="46" spans="2:22" ht="14.25" customHeight="1" x14ac:dyDescent="0.3">
      <c r="B46" s="68"/>
      <c r="C46" s="268"/>
      <c r="D46" s="269"/>
      <c r="E46" s="274"/>
      <c r="F46" s="269"/>
      <c r="G46" s="269"/>
      <c r="H46" s="290"/>
      <c r="I46" s="271"/>
      <c r="J46" s="272"/>
      <c r="K46" s="272"/>
      <c r="L46" s="272"/>
      <c r="M46" s="272"/>
      <c r="N46" s="272"/>
      <c r="O46" s="272"/>
      <c r="P46" s="272"/>
      <c r="Q46" s="272"/>
      <c r="R46" s="272"/>
      <c r="S46" s="272"/>
      <c r="T46" s="128">
        <f t="shared" si="3"/>
        <v>0</v>
      </c>
      <c r="V46" s="129"/>
    </row>
    <row r="47" spans="2:22" ht="14.25" customHeight="1" x14ac:dyDescent="0.3">
      <c r="B47" s="68"/>
      <c r="C47" s="268"/>
      <c r="D47" s="269"/>
      <c r="E47" s="274"/>
      <c r="F47" s="269"/>
      <c r="G47" s="269"/>
      <c r="H47" s="290"/>
      <c r="I47" s="271"/>
      <c r="J47" s="272"/>
      <c r="K47" s="272"/>
      <c r="L47" s="272"/>
      <c r="M47" s="272"/>
      <c r="N47" s="272"/>
      <c r="O47" s="272"/>
      <c r="P47" s="272"/>
      <c r="Q47" s="272"/>
      <c r="R47" s="272"/>
      <c r="S47" s="272"/>
      <c r="T47" s="128">
        <f t="shared" si="3"/>
        <v>0</v>
      </c>
      <c r="V47" s="129"/>
    </row>
    <row r="48" spans="2:22" ht="14.25" customHeight="1" x14ac:dyDescent="0.3">
      <c r="B48" s="68"/>
      <c r="C48" s="268"/>
      <c r="D48" s="269"/>
      <c r="E48" s="274"/>
      <c r="F48" s="269"/>
      <c r="G48" s="269"/>
      <c r="H48" s="290"/>
      <c r="I48" s="271"/>
      <c r="J48" s="272"/>
      <c r="K48" s="272"/>
      <c r="L48" s="272"/>
      <c r="M48" s="272"/>
      <c r="N48" s="272"/>
      <c r="O48" s="272"/>
      <c r="P48" s="272"/>
      <c r="Q48" s="272"/>
      <c r="R48" s="272"/>
      <c r="S48" s="272"/>
      <c r="T48" s="128">
        <f t="shared" si="3"/>
        <v>0</v>
      </c>
      <c r="V48" s="129"/>
    </row>
    <row r="49" spans="2:22" ht="14.25" customHeight="1" x14ac:dyDescent="0.3">
      <c r="B49" s="68"/>
      <c r="C49" s="268"/>
      <c r="D49" s="269"/>
      <c r="E49" s="274"/>
      <c r="F49" s="269"/>
      <c r="G49" s="269"/>
      <c r="H49" s="290"/>
      <c r="I49" s="271"/>
      <c r="J49" s="272"/>
      <c r="K49" s="272"/>
      <c r="L49" s="272"/>
      <c r="M49" s="272"/>
      <c r="N49" s="272"/>
      <c r="O49" s="272"/>
      <c r="P49" s="272"/>
      <c r="Q49" s="272"/>
      <c r="R49" s="272"/>
      <c r="S49" s="272"/>
      <c r="T49" s="128">
        <f t="shared" si="3"/>
        <v>0</v>
      </c>
      <c r="V49" s="129"/>
    </row>
    <row r="50" spans="2:22" ht="14.25" customHeight="1" x14ac:dyDescent="0.3">
      <c r="B50" s="68"/>
      <c r="C50" s="268"/>
      <c r="D50" s="269"/>
      <c r="E50" s="274"/>
      <c r="F50" s="269"/>
      <c r="G50" s="269"/>
      <c r="H50" s="290"/>
      <c r="I50" s="271"/>
      <c r="J50" s="272"/>
      <c r="K50" s="272"/>
      <c r="L50" s="272"/>
      <c r="M50" s="272"/>
      <c r="N50" s="272"/>
      <c r="O50" s="272"/>
      <c r="P50" s="272"/>
      <c r="Q50" s="272"/>
      <c r="R50" s="272"/>
      <c r="S50" s="272"/>
      <c r="T50" s="128">
        <f t="shared" si="3"/>
        <v>0</v>
      </c>
      <c r="V50" s="129"/>
    </row>
    <row r="51" spans="2:22" ht="14.25" customHeight="1" x14ac:dyDescent="0.3">
      <c r="B51" s="68"/>
      <c r="C51" s="268"/>
      <c r="D51" s="269"/>
      <c r="E51" s="274"/>
      <c r="F51" s="269"/>
      <c r="G51" s="269"/>
      <c r="H51" s="290"/>
      <c r="I51" s="271"/>
      <c r="J51" s="272"/>
      <c r="K51" s="272"/>
      <c r="L51" s="272"/>
      <c r="M51" s="272"/>
      <c r="N51" s="272"/>
      <c r="O51" s="272"/>
      <c r="P51" s="272"/>
      <c r="Q51" s="272"/>
      <c r="R51" s="272"/>
      <c r="S51" s="272"/>
      <c r="T51" s="128">
        <f t="shared" si="3"/>
        <v>0</v>
      </c>
      <c r="V51" s="129"/>
    </row>
    <row r="52" spans="2:22" ht="14.25" customHeight="1" x14ac:dyDescent="0.3">
      <c r="B52" s="68"/>
      <c r="C52" s="268"/>
      <c r="D52" s="269"/>
      <c r="E52" s="274"/>
      <c r="F52" s="269"/>
      <c r="G52" s="269"/>
      <c r="H52" s="290"/>
      <c r="I52" s="271"/>
      <c r="J52" s="272"/>
      <c r="K52" s="272"/>
      <c r="L52" s="272"/>
      <c r="M52" s="272"/>
      <c r="N52" s="272"/>
      <c r="O52" s="272"/>
      <c r="P52" s="272"/>
      <c r="Q52" s="272"/>
      <c r="R52" s="272"/>
      <c r="S52" s="272"/>
      <c r="T52" s="128">
        <f t="shared" si="3"/>
        <v>0</v>
      </c>
      <c r="V52" s="129"/>
    </row>
    <row r="53" spans="2:22" ht="14.25" customHeight="1" x14ac:dyDescent="0.3">
      <c r="B53" s="68"/>
      <c r="C53" s="268"/>
      <c r="D53" s="269"/>
      <c r="E53" s="268"/>
      <c r="F53" s="275"/>
      <c r="G53" s="269"/>
      <c r="H53" s="290"/>
      <c r="I53" s="271"/>
      <c r="J53" s="272"/>
      <c r="K53" s="272"/>
      <c r="L53" s="272"/>
      <c r="M53" s="272"/>
      <c r="N53" s="272"/>
      <c r="O53" s="272"/>
      <c r="P53" s="272"/>
      <c r="Q53" s="272"/>
      <c r="R53" s="272"/>
      <c r="S53" s="272"/>
      <c r="T53" s="128">
        <f t="shared" si="3"/>
        <v>0</v>
      </c>
      <c r="V53" s="129"/>
    </row>
    <row r="54" spans="2:22" ht="14.25" customHeight="1" x14ac:dyDescent="0.3">
      <c r="B54" s="68"/>
      <c r="C54" s="223"/>
      <c r="D54" s="231"/>
      <c r="E54" s="231"/>
      <c r="F54" s="231"/>
      <c r="G54" s="231"/>
      <c r="H54" s="231"/>
      <c r="I54" s="231"/>
      <c r="J54" s="325">
        <f>SUM(J15:J53)-J11</f>
        <v>0</v>
      </c>
      <c r="K54" s="325">
        <f t="shared" ref="K54:T54" si="6">SUM(K15:K53)-K11</f>
        <v>0</v>
      </c>
      <c r="L54" s="325">
        <f t="shared" si="6"/>
        <v>0</v>
      </c>
      <c r="M54" s="325">
        <f t="shared" si="6"/>
        <v>0</v>
      </c>
      <c r="N54" s="325">
        <f t="shared" si="6"/>
        <v>0</v>
      </c>
      <c r="O54" s="325">
        <f t="shared" si="6"/>
        <v>0</v>
      </c>
      <c r="P54" s="325">
        <f t="shared" si="6"/>
        <v>0</v>
      </c>
      <c r="Q54" s="325">
        <f t="shared" si="6"/>
        <v>0</v>
      </c>
      <c r="R54" s="325">
        <f t="shared" si="6"/>
        <v>0</v>
      </c>
      <c r="S54" s="325">
        <f t="shared" si="6"/>
        <v>0</v>
      </c>
      <c r="T54" s="325">
        <f t="shared" si="6"/>
        <v>0</v>
      </c>
      <c r="U54" s="231"/>
      <c r="V54" s="129"/>
    </row>
    <row r="55" spans="2:22" ht="14" x14ac:dyDescent="0.3">
      <c r="B55" s="68"/>
      <c r="C55" s="223"/>
      <c r="I55" s="220"/>
      <c r="J55" s="220"/>
      <c r="K55" s="221"/>
      <c r="V55" s="129"/>
    </row>
    <row r="56" spans="2:22" ht="14.25" customHeight="1" x14ac:dyDescent="0.3">
      <c r="B56" s="68"/>
      <c r="C56" s="223"/>
      <c r="I56" s="187" t="s">
        <v>35</v>
      </c>
      <c r="J56" s="186" t="s">
        <v>41</v>
      </c>
      <c r="K56" s="90" t="s">
        <v>42</v>
      </c>
      <c r="L56" s="90" t="s">
        <v>43</v>
      </c>
      <c r="M56" s="90" t="s">
        <v>44</v>
      </c>
      <c r="N56" s="90" t="s">
        <v>45</v>
      </c>
      <c r="O56" s="90" t="s">
        <v>46</v>
      </c>
      <c r="P56" s="90" t="s">
        <v>47</v>
      </c>
      <c r="Q56" s="90" t="s">
        <v>48</v>
      </c>
      <c r="R56" s="90" t="s">
        <v>49</v>
      </c>
      <c r="S56" s="90" t="s">
        <v>50</v>
      </c>
      <c r="T56" s="91" t="s">
        <v>51</v>
      </c>
      <c r="V56" s="129"/>
    </row>
    <row r="57" spans="2:22" ht="14.25" customHeight="1" x14ac:dyDescent="0.3">
      <c r="B57" s="68"/>
      <c r="C57" s="68"/>
      <c r="I57" s="185" t="s">
        <v>56</v>
      </c>
      <c r="J57" s="99">
        <f t="shared" ref="J57:S57" si="7">SUMIF($D$15:$D$53,$I$57,J15:J53)</f>
        <v>0</v>
      </c>
      <c r="K57" s="99">
        <f t="shared" si="7"/>
        <v>0</v>
      </c>
      <c r="L57" s="99">
        <f t="shared" si="7"/>
        <v>0</v>
      </c>
      <c r="M57" s="99">
        <f t="shared" si="7"/>
        <v>0</v>
      </c>
      <c r="N57" s="99">
        <f t="shared" si="7"/>
        <v>0</v>
      </c>
      <c r="O57" s="99">
        <f t="shared" si="7"/>
        <v>0</v>
      </c>
      <c r="P57" s="99">
        <f t="shared" si="7"/>
        <v>0</v>
      </c>
      <c r="Q57" s="99">
        <f t="shared" si="7"/>
        <v>0</v>
      </c>
      <c r="R57" s="99">
        <f t="shared" si="7"/>
        <v>0</v>
      </c>
      <c r="S57" s="99">
        <f t="shared" si="7"/>
        <v>0</v>
      </c>
      <c r="T57" s="100">
        <f>SUM(J57:S57)</f>
        <v>0</v>
      </c>
    </row>
    <row r="58" spans="2:22" ht="14.25" customHeight="1" x14ac:dyDescent="0.3">
      <c r="B58" s="68"/>
      <c r="C58" s="68"/>
      <c r="I58" s="184" t="s">
        <v>57</v>
      </c>
      <c r="J58" s="99">
        <f t="shared" ref="J58:S58" si="8">SUMIF($D$15:$D$53,$I$58,J15:J53)</f>
        <v>0</v>
      </c>
      <c r="K58" s="99">
        <f t="shared" si="8"/>
        <v>0</v>
      </c>
      <c r="L58" s="99">
        <f t="shared" si="8"/>
        <v>0</v>
      </c>
      <c r="M58" s="99">
        <f t="shared" si="8"/>
        <v>0</v>
      </c>
      <c r="N58" s="99">
        <f t="shared" si="8"/>
        <v>0</v>
      </c>
      <c r="O58" s="99">
        <f t="shared" si="8"/>
        <v>0</v>
      </c>
      <c r="P58" s="99">
        <f t="shared" si="8"/>
        <v>0</v>
      </c>
      <c r="Q58" s="99">
        <f t="shared" si="8"/>
        <v>0</v>
      </c>
      <c r="R58" s="99">
        <f t="shared" si="8"/>
        <v>0</v>
      </c>
      <c r="S58" s="99">
        <f t="shared" si="8"/>
        <v>0</v>
      </c>
      <c r="T58" s="100">
        <f t="shared" ref="T58:T65" si="9">SUM(J58:S58)</f>
        <v>0</v>
      </c>
    </row>
    <row r="59" spans="2:22" ht="14.25" customHeight="1" x14ac:dyDescent="0.3">
      <c r="B59" s="68"/>
      <c r="C59" s="68"/>
      <c r="I59" s="184" t="s">
        <v>58</v>
      </c>
      <c r="J59" s="99">
        <f t="shared" ref="J59:S59" si="10">SUMIF($D$15:$D$53,$I$59,J15:J53)</f>
        <v>0</v>
      </c>
      <c r="K59" s="99">
        <f t="shared" si="10"/>
        <v>0</v>
      </c>
      <c r="L59" s="99">
        <f t="shared" si="10"/>
        <v>0</v>
      </c>
      <c r="M59" s="99">
        <f t="shared" si="10"/>
        <v>0</v>
      </c>
      <c r="N59" s="99">
        <f t="shared" si="10"/>
        <v>0</v>
      </c>
      <c r="O59" s="99">
        <f t="shared" si="10"/>
        <v>0</v>
      </c>
      <c r="P59" s="99">
        <f t="shared" si="10"/>
        <v>0</v>
      </c>
      <c r="Q59" s="99">
        <f t="shared" si="10"/>
        <v>0</v>
      </c>
      <c r="R59" s="99">
        <f t="shared" si="10"/>
        <v>0</v>
      </c>
      <c r="S59" s="99">
        <f t="shared" si="10"/>
        <v>0</v>
      </c>
      <c r="T59" s="100">
        <f t="shared" si="9"/>
        <v>0</v>
      </c>
    </row>
    <row r="60" spans="2:22" ht="14.25" customHeight="1" x14ac:dyDescent="0.3">
      <c r="B60" s="68"/>
      <c r="C60" s="68"/>
      <c r="I60" s="184" t="s">
        <v>59</v>
      </c>
      <c r="J60" s="99">
        <f t="shared" ref="J60:S60" si="11">SUMIF($D$15:$D$53,$I$60,J15:J53)</f>
        <v>0</v>
      </c>
      <c r="K60" s="99">
        <f t="shared" si="11"/>
        <v>0</v>
      </c>
      <c r="L60" s="99">
        <f t="shared" si="11"/>
        <v>0</v>
      </c>
      <c r="M60" s="99">
        <f t="shared" si="11"/>
        <v>0</v>
      </c>
      <c r="N60" s="99">
        <f t="shared" si="11"/>
        <v>0</v>
      </c>
      <c r="O60" s="99">
        <f t="shared" si="11"/>
        <v>0</v>
      </c>
      <c r="P60" s="99">
        <f t="shared" si="11"/>
        <v>0</v>
      </c>
      <c r="Q60" s="99">
        <f t="shared" si="11"/>
        <v>0</v>
      </c>
      <c r="R60" s="99">
        <f t="shared" si="11"/>
        <v>0</v>
      </c>
      <c r="S60" s="99">
        <f t="shared" si="11"/>
        <v>0</v>
      </c>
      <c r="T60" s="100">
        <f t="shared" si="9"/>
        <v>0</v>
      </c>
    </row>
    <row r="61" spans="2:22" ht="14.25" customHeight="1" x14ac:dyDescent="0.3">
      <c r="B61" s="68"/>
      <c r="C61" s="68"/>
      <c r="I61" s="184" t="s">
        <v>60</v>
      </c>
      <c r="J61" s="99">
        <f t="shared" ref="J61:S61" si="12">SUMIF($D$15:$D$53,$I$61,J15:J53)</f>
        <v>0</v>
      </c>
      <c r="K61" s="99">
        <f t="shared" si="12"/>
        <v>0</v>
      </c>
      <c r="L61" s="99">
        <f t="shared" si="12"/>
        <v>0</v>
      </c>
      <c r="M61" s="99">
        <f t="shared" si="12"/>
        <v>0</v>
      </c>
      <c r="N61" s="99">
        <f t="shared" si="12"/>
        <v>0</v>
      </c>
      <c r="O61" s="99">
        <f t="shared" si="12"/>
        <v>0</v>
      </c>
      <c r="P61" s="99">
        <f t="shared" si="12"/>
        <v>0</v>
      </c>
      <c r="Q61" s="99">
        <f t="shared" si="12"/>
        <v>0</v>
      </c>
      <c r="R61" s="99">
        <f t="shared" si="12"/>
        <v>0</v>
      </c>
      <c r="S61" s="99">
        <f t="shared" si="12"/>
        <v>0</v>
      </c>
      <c r="T61" s="100">
        <f t="shared" si="9"/>
        <v>0</v>
      </c>
    </row>
    <row r="62" spans="2:22" ht="14.25" customHeight="1" x14ac:dyDescent="0.3">
      <c r="B62" s="68"/>
      <c r="I62" s="184" t="s">
        <v>61</v>
      </c>
      <c r="J62" s="99">
        <f t="shared" ref="J62:S62" si="13">SUMIF($D$15:$D$53,$I$62,J15:J53)</f>
        <v>0</v>
      </c>
      <c r="K62" s="99">
        <f t="shared" si="13"/>
        <v>0</v>
      </c>
      <c r="L62" s="99">
        <f t="shared" si="13"/>
        <v>0</v>
      </c>
      <c r="M62" s="99">
        <f t="shared" si="13"/>
        <v>0</v>
      </c>
      <c r="N62" s="99">
        <f t="shared" si="13"/>
        <v>0</v>
      </c>
      <c r="O62" s="99">
        <f t="shared" si="13"/>
        <v>0</v>
      </c>
      <c r="P62" s="99">
        <f t="shared" si="13"/>
        <v>0</v>
      </c>
      <c r="Q62" s="99">
        <f t="shared" si="13"/>
        <v>0</v>
      </c>
      <c r="R62" s="99">
        <f t="shared" si="13"/>
        <v>0</v>
      </c>
      <c r="S62" s="99">
        <f t="shared" si="13"/>
        <v>0</v>
      </c>
      <c r="T62" s="100">
        <f t="shared" si="9"/>
        <v>0</v>
      </c>
    </row>
    <row r="63" spans="2:22" ht="14.25" customHeight="1" x14ac:dyDescent="0.3">
      <c r="B63" s="68"/>
      <c r="I63" s="184" t="s">
        <v>62</v>
      </c>
      <c r="J63" s="99">
        <f t="shared" ref="J63:S63" si="14">SUMIF($D$15:$D$53,$I$63,J15:J53)</f>
        <v>0</v>
      </c>
      <c r="K63" s="99">
        <f t="shared" si="14"/>
        <v>0</v>
      </c>
      <c r="L63" s="99">
        <f t="shared" si="14"/>
        <v>0</v>
      </c>
      <c r="M63" s="99">
        <f t="shared" si="14"/>
        <v>0</v>
      </c>
      <c r="N63" s="99">
        <f t="shared" si="14"/>
        <v>0</v>
      </c>
      <c r="O63" s="99">
        <f t="shared" si="14"/>
        <v>0</v>
      </c>
      <c r="P63" s="99">
        <f t="shared" si="14"/>
        <v>0</v>
      </c>
      <c r="Q63" s="99">
        <f t="shared" si="14"/>
        <v>0</v>
      </c>
      <c r="R63" s="99">
        <f t="shared" si="14"/>
        <v>0</v>
      </c>
      <c r="S63" s="99">
        <f t="shared" si="14"/>
        <v>0</v>
      </c>
      <c r="T63" s="100">
        <f t="shared" si="9"/>
        <v>0</v>
      </c>
    </row>
    <row r="64" spans="2:22" ht="14.25" customHeight="1" x14ac:dyDescent="0.3">
      <c r="B64" s="68"/>
      <c r="I64" s="184" t="s">
        <v>63</v>
      </c>
      <c r="J64" s="99">
        <f t="shared" ref="J64:S64" si="15">SUMIF($D$15:$D$53,$I$64,J15:J53)</f>
        <v>0</v>
      </c>
      <c r="K64" s="99">
        <f t="shared" si="15"/>
        <v>0</v>
      </c>
      <c r="L64" s="99">
        <f t="shared" si="15"/>
        <v>0</v>
      </c>
      <c r="M64" s="99">
        <f t="shared" si="15"/>
        <v>0</v>
      </c>
      <c r="N64" s="99">
        <f t="shared" si="15"/>
        <v>0</v>
      </c>
      <c r="O64" s="99">
        <f t="shared" si="15"/>
        <v>0</v>
      </c>
      <c r="P64" s="99">
        <f t="shared" si="15"/>
        <v>0</v>
      </c>
      <c r="Q64" s="99">
        <f t="shared" si="15"/>
        <v>0</v>
      </c>
      <c r="R64" s="99">
        <f t="shared" si="15"/>
        <v>0</v>
      </c>
      <c r="S64" s="99">
        <f t="shared" si="15"/>
        <v>0</v>
      </c>
      <c r="T64" s="100">
        <f t="shared" si="9"/>
        <v>0</v>
      </c>
    </row>
    <row r="65" spans="2:21" ht="14.25" customHeight="1" x14ac:dyDescent="0.3">
      <c r="I65" s="184" t="s">
        <v>64</v>
      </c>
      <c r="J65" s="99">
        <f t="shared" ref="J65:S65" si="16">SUMIF($D$15:$D$53,$I$65,J15:J53)</f>
        <v>0</v>
      </c>
      <c r="K65" s="99">
        <f t="shared" si="16"/>
        <v>0</v>
      </c>
      <c r="L65" s="99">
        <f t="shared" si="16"/>
        <v>0</v>
      </c>
      <c r="M65" s="99">
        <f t="shared" si="16"/>
        <v>0</v>
      </c>
      <c r="N65" s="99">
        <f t="shared" si="16"/>
        <v>0</v>
      </c>
      <c r="O65" s="99">
        <f t="shared" si="16"/>
        <v>0</v>
      </c>
      <c r="P65" s="99">
        <f t="shared" si="16"/>
        <v>0</v>
      </c>
      <c r="Q65" s="99">
        <f t="shared" si="16"/>
        <v>0</v>
      </c>
      <c r="R65" s="99">
        <f t="shared" si="16"/>
        <v>0</v>
      </c>
      <c r="S65" s="99">
        <f t="shared" si="16"/>
        <v>0</v>
      </c>
      <c r="T65" s="100">
        <f t="shared" si="9"/>
        <v>0</v>
      </c>
    </row>
    <row r="66" spans="2:21" ht="14.25" customHeight="1" x14ac:dyDescent="0.3">
      <c r="J66" s="326">
        <f>SUM(J57:J65)-SUM(J15:J53)</f>
        <v>0</v>
      </c>
      <c r="K66" s="326">
        <f t="shared" ref="K66:T66" si="17">SUM(K57:K65)-SUM(K15:K53)</f>
        <v>0</v>
      </c>
      <c r="L66" s="326">
        <f t="shared" si="17"/>
        <v>0</v>
      </c>
      <c r="M66" s="326">
        <f t="shared" si="17"/>
        <v>0</v>
      </c>
      <c r="N66" s="326">
        <f t="shared" si="17"/>
        <v>0</v>
      </c>
      <c r="O66" s="326">
        <f t="shared" si="17"/>
        <v>0</v>
      </c>
      <c r="P66" s="326">
        <f t="shared" si="17"/>
        <v>0</v>
      </c>
      <c r="Q66" s="326">
        <f t="shared" si="17"/>
        <v>0</v>
      </c>
      <c r="R66" s="326">
        <f t="shared" si="17"/>
        <v>0</v>
      </c>
      <c r="S66" s="326">
        <f t="shared" si="17"/>
        <v>0</v>
      </c>
      <c r="T66" s="326">
        <f t="shared" si="17"/>
        <v>0</v>
      </c>
    </row>
    <row r="67" spans="2:21" ht="14.25" customHeight="1" x14ac:dyDescent="0.3"/>
    <row r="68" spans="2:21" ht="14" hidden="1" x14ac:dyDescent="0.3"/>
    <row r="69" spans="2:21" ht="14" hidden="1" x14ac:dyDescent="0.3">
      <c r="J69" s="122"/>
      <c r="K69" s="123"/>
      <c r="L69" s="123"/>
      <c r="M69" s="123"/>
      <c r="N69" s="123"/>
      <c r="O69" s="123"/>
      <c r="P69" s="123"/>
      <c r="Q69" s="123"/>
      <c r="R69" s="123"/>
      <c r="S69" s="123"/>
      <c r="T69" s="123"/>
      <c r="U69" s="123"/>
    </row>
    <row r="70" spans="2:21" ht="14" hidden="1" x14ac:dyDescent="0.3">
      <c r="J70" s="122"/>
      <c r="K70" s="123"/>
      <c r="L70" s="123"/>
      <c r="M70" s="123"/>
      <c r="N70" s="123"/>
      <c r="O70" s="123"/>
      <c r="P70" s="123"/>
      <c r="Q70" s="123"/>
      <c r="R70" s="123"/>
      <c r="S70" s="123"/>
      <c r="T70" s="123"/>
      <c r="U70" s="123"/>
    </row>
    <row r="71" spans="2:21" ht="14" hidden="1" x14ac:dyDescent="0.3"/>
    <row r="72" spans="2:21" ht="14" hidden="1" x14ac:dyDescent="0.3"/>
    <row r="73" spans="2:21" ht="14" hidden="1" x14ac:dyDescent="0.3">
      <c r="G73" s="129"/>
    </row>
    <row r="74" spans="2:21" ht="29.5" hidden="1" customHeight="1" x14ac:dyDescent="0.3">
      <c r="G74" s="129"/>
    </row>
    <row r="75" spans="2:21" ht="32.5" hidden="1" customHeight="1" x14ac:dyDescent="0.3">
      <c r="B75" s="95"/>
      <c r="C75" s="95"/>
      <c r="G75" s="129"/>
      <c r="H75" s="129"/>
    </row>
    <row r="76" spans="2:21" ht="58" hidden="1" customHeight="1" x14ac:dyDescent="0.3">
      <c r="B76" s="95"/>
      <c r="C76" s="95"/>
      <c r="G76" s="129"/>
      <c r="H76" s="129"/>
    </row>
    <row r="77" spans="2:21" ht="40" hidden="1" customHeight="1" x14ac:dyDescent="0.3">
      <c r="B77" s="95"/>
      <c r="C77" s="95"/>
      <c r="G77" s="129"/>
      <c r="H77" s="129"/>
    </row>
    <row r="78" spans="2:21" ht="32.5" hidden="1" customHeight="1" x14ac:dyDescent="0.3">
      <c r="B78" s="95"/>
      <c r="C78" s="95"/>
      <c r="G78" s="129"/>
      <c r="H78" s="129"/>
    </row>
    <row r="79" spans="2:21" ht="59.5" hidden="1" customHeight="1" x14ac:dyDescent="0.3">
      <c r="B79" s="95"/>
      <c r="C79" s="95"/>
      <c r="G79" s="129"/>
      <c r="H79" s="129"/>
    </row>
    <row r="80" spans="2:21" ht="58.5" hidden="1" customHeight="1" x14ac:dyDescent="0.3">
      <c r="B80" s="95"/>
      <c r="C80" s="95"/>
      <c r="G80" s="129"/>
      <c r="H80" s="129"/>
    </row>
    <row r="81" spans="2:8" ht="47.15" hidden="1" customHeight="1" x14ac:dyDescent="0.3">
      <c r="B81" s="95"/>
      <c r="C81" s="95"/>
      <c r="G81" s="129"/>
      <c r="H81" s="129"/>
    </row>
    <row r="82" spans="2:8" ht="14" hidden="1" x14ac:dyDescent="0.3">
      <c r="B82" s="95"/>
      <c r="C82" s="232"/>
      <c r="G82" s="129"/>
      <c r="H82" s="129"/>
    </row>
    <row r="83" spans="2:8" ht="14.5" hidden="1" customHeight="1" x14ac:dyDescent="0.3">
      <c r="B83" s="95"/>
      <c r="C83" s="232"/>
      <c r="G83" s="129"/>
      <c r="H83" s="129"/>
    </row>
    <row r="84" spans="2:8" ht="14.5" hidden="1" customHeight="1" x14ac:dyDescent="0.3">
      <c r="B84" s="95"/>
      <c r="C84" s="232"/>
      <c r="H84" s="129"/>
    </row>
    <row r="85" spans="2:8" ht="15" hidden="1" customHeight="1" x14ac:dyDescent="0.3">
      <c r="B85" s="95"/>
      <c r="C85" s="232"/>
      <c r="H85" s="129"/>
    </row>
    <row r="86" spans="2:8" ht="14" hidden="1" x14ac:dyDescent="0.3">
      <c r="B86" s="95"/>
      <c r="C86" s="68"/>
      <c r="D86" s="233"/>
      <c r="E86" s="68"/>
      <c r="F86" s="68"/>
      <c r="G86" s="68"/>
      <c r="H86" s="129"/>
    </row>
    <row r="87" spans="2:8" ht="14" hidden="1" x14ac:dyDescent="0.3">
      <c r="B87" s="95"/>
      <c r="C87" s="68"/>
      <c r="D87" s="68"/>
      <c r="E87" s="68"/>
      <c r="F87" s="68"/>
      <c r="G87" s="68"/>
      <c r="H87" s="129"/>
    </row>
    <row r="88" spans="2:8" ht="14" hidden="1" x14ac:dyDescent="0.3">
      <c r="B88" s="95"/>
      <c r="C88" s="68"/>
      <c r="D88" s="68"/>
      <c r="E88" s="68"/>
      <c r="F88" s="68"/>
      <c r="G88" s="68"/>
      <c r="H88" s="129"/>
    </row>
    <row r="89" spans="2:8" ht="14" hidden="1" x14ac:dyDescent="0.3">
      <c r="B89" s="95"/>
      <c r="C89" s="68"/>
      <c r="D89" s="68"/>
      <c r="E89" s="68"/>
      <c r="F89" s="68"/>
      <c r="G89" s="68"/>
      <c r="H89" s="129"/>
    </row>
    <row r="90" spans="2:8" ht="14" hidden="1" x14ac:dyDescent="0.3">
      <c r="B90" s="95"/>
      <c r="C90" s="68"/>
      <c r="D90" s="68"/>
      <c r="E90" s="68"/>
      <c r="F90" s="68"/>
      <c r="G90" s="68"/>
      <c r="H90" s="129"/>
    </row>
    <row r="91" spans="2:8" ht="14" hidden="1" x14ac:dyDescent="0.3">
      <c r="B91" s="95"/>
      <c r="C91" s="68"/>
      <c r="D91" s="68"/>
      <c r="E91" s="68"/>
      <c r="F91" s="68"/>
      <c r="G91" s="68"/>
      <c r="H91" s="129"/>
    </row>
    <row r="92" spans="2:8" ht="14" hidden="1" x14ac:dyDescent="0.3">
      <c r="B92" s="95"/>
      <c r="C92" s="68"/>
      <c r="D92" s="68"/>
      <c r="E92" s="68"/>
      <c r="F92" s="68"/>
      <c r="G92" s="68"/>
      <c r="H92" s="129"/>
    </row>
    <row r="93" spans="2:8" ht="14" hidden="1" x14ac:dyDescent="0.3">
      <c r="B93" s="95"/>
      <c r="C93" s="68"/>
      <c r="D93" s="68"/>
      <c r="E93" s="68"/>
      <c r="F93" s="68"/>
      <c r="G93" s="68"/>
      <c r="H93" s="129"/>
    </row>
    <row r="94" spans="2:8" ht="14" hidden="1" x14ac:dyDescent="0.3">
      <c r="B94" s="95"/>
      <c r="C94" s="68"/>
      <c r="D94" s="68"/>
      <c r="E94" s="68"/>
      <c r="F94" s="68"/>
      <c r="G94" s="68"/>
      <c r="H94" s="129"/>
    </row>
    <row r="95" spans="2:8" ht="14" hidden="1" x14ac:dyDescent="0.3">
      <c r="B95" s="95"/>
      <c r="C95" s="68"/>
      <c r="D95" s="68"/>
      <c r="E95" s="68"/>
      <c r="F95" s="68"/>
      <c r="G95" s="68"/>
      <c r="H95" s="129"/>
    </row>
    <row r="96" spans="2:8" ht="14" hidden="1" x14ac:dyDescent="0.3">
      <c r="B96" s="95"/>
      <c r="C96" s="68"/>
      <c r="D96" s="68"/>
      <c r="E96" s="68"/>
      <c r="F96" s="68"/>
      <c r="G96" s="68"/>
      <c r="H96" s="129"/>
    </row>
    <row r="97" spans="3:10" ht="14" hidden="1" x14ac:dyDescent="0.3">
      <c r="C97" s="231"/>
      <c r="D97" s="231"/>
      <c r="E97" s="231"/>
      <c r="F97" s="231"/>
      <c r="G97" s="231"/>
    </row>
    <row r="98" spans="3:10" ht="14" hidden="1" x14ac:dyDescent="0.3">
      <c r="C98" s="223"/>
    </row>
    <row r="99" spans="3:10" ht="14" hidden="1" x14ac:dyDescent="0.3">
      <c r="C99" s="223"/>
    </row>
    <row r="100" spans="3:10" ht="14" hidden="1" x14ac:dyDescent="0.3">
      <c r="C100" s="223"/>
    </row>
    <row r="101" spans="3:10" ht="14" hidden="1" x14ac:dyDescent="0.3">
      <c r="C101" s="223"/>
    </row>
    <row r="102" spans="3:10" ht="14" hidden="1" x14ac:dyDescent="0.3"/>
    <row r="103" spans="3:10" ht="14" hidden="1" x14ac:dyDescent="0.3"/>
    <row r="104" spans="3:10" ht="14" hidden="1" x14ac:dyDescent="0.3"/>
    <row r="105" spans="3:10" ht="14" hidden="1" x14ac:dyDescent="0.3"/>
    <row r="106" spans="3:10" ht="14" hidden="1" x14ac:dyDescent="0.3"/>
    <row r="107" spans="3:10" ht="14" hidden="1" x14ac:dyDescent="0.3"/>
    <row r="108" spans="3:10" ht="14" hidden="1" x14ac:dyDescent="0.3"/>
    <row r="109" spans="3:10" ht="14" hidden="1" x14ac:dyDescent="0.3"/>
    <row r="110" spans="3:10" ht="14" hidden="1" x14ac:dyDescent="0.3"/>
    <row r="111" spans="3:10" ht="14" hidden="1" x14ac:dyDescent="0.3">
      <c r="J111" s="69"/>
    </row>
    <row r="112" spans="3:10" ht="15" hidden="1" customHeight="1" x14ac:dyDescent="0.3"/>
  </sheetData>
  <mergeCells count="2">
    <mergeCell ref="J9:K9"/>
    <mergeCell ref="C9:E9"/>
  </mergeCells>
  <hyperlinks>
    <hyperlink ref="A4" location="'Cover Page'!A1" display="Cover Page" xr:uid="{8BCDEBF0-06CC-4664-8D7E-39AA5F604E82}"/>
    <hyperlink ref="A5" location="Instructions!A1" display="Instructions" xr:uid="{5F6331A3-60CE-4E36-82E8-EE251C3CE042}"/>
    <hyperlink ref="A6" location="'Costs Option 1'!A1" display="Costs Option 1" xr:uid="{4672563C-0BC9-4AFB-B10B-8376237C3923}"/>
    <hyperlink ref="A7" location="'Costs Option 2'!A1" display="Costs Option 2" xr:uid="{6A579234-8110-4E88-B2FC-F79607D5BF9A}"/>
    <hyperlink ref="A12" location="'Benefits Option 1'!A1" display="Benefits Option 1" xr:uid="{FFF8E734-4FE4-485F-92B2-9504471CC09C}"/>
    <hyperlink ref="A13" location="'Benefits Option 2'!A1" display="Benefits Option 2" xr:uid="{5AB98ABB-6932-4160-817C-E67D77453A33}"/>
    <hyperlink ref="A19" location="'Benefits Dashboard'!A1" display="Benefits Dashboard" xr:uid="{4F39BE09-0463-475D-BD74-FEDC0EC6C7DD}"/>
    <hyperlink ref="A22" location="Assumptions!A1" display="Assumptions" xr:uid="{F340F967-66F1-4F0B-99F0-C6AE95077749}"/>
    <hyperlink ref="A18" location="'Costs Dashboard'!A1" display="Cost Dashboard" xr:uid="{8241F812-78C4-4BDC-A4A0-C62DA32D693A}"/>
    <hyperlink ref="A20" location="'Cost Benefit Analysis'!A1" display="XX" xr:uid="{98EA6FAE-3F08-4225-B6CB-AFE45EBBC4CC}"/>
    <hyperlink ref="A8" location="'Costs Option 3'!A1" display="Costs Option 3" xr:uid="{55712E68-E5AF-43A3-9DB9-C8656D04C372}"/>
    <hyperlink ref="A14" location="'Benefits Option 3'!A1" display="Benefits Option 3" xr:uid="{160E43F5-19FA-4775-90AF-216BFBD1FAC3}"/>
    <hyperlink ref="A9" location="'Costs Option 4'!A1" display="Costs Option 4" xr:uid="{2DC904AB-3542-409D-9A79-24F06E3326DA}"/>
    <hyperlink ref="A10" location="'Costs Option 5'!A1" display="Costs Option 5" xr:uid="{B237C834-22DF-42F9-9D82-9E5C04A853A1}"/>
    <hyperlink ref="A11" location="'Costs Option 6'!A1" display="Costs Option 6" xr:uid="{D8C1F522-E78D-4A38-915D-CA84B60A0B02}"/>
    <hyperlink ref="A15" location="'Benefits Option 4'!A1" display="Benefits Option 4" xr:uid="{F72F0008-8A3C-409E-8AE5-2FC8F66A5F3E}"/>
    <hyperlink ref="A16" location="'Benefits Option 5'!A1" display="Benefits Option 5" xr:uid="{9A0CDB89-B653-4A1C-9DF7-C4358800F8C7}"/>
    <hyperlink ref="A17" location="'Benefits Option 6'!A1" display="Benefits Option 6" xr:uid="{22C8232A-7D93-48B2-893F-23CF5DCFD767}"/>
    <hyperlink ref="A21" location="Definitions!A1" display="Definitions" xr:uid="{7698753C-16BA-4B7B-B945-922745DBBC9D}"/>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40E78C8-168A-4D39-8795-CAD3FD237CA4}">
          <x14:formula1>
            <xm:f>'Data Validation'!$C$4:$C$12</xm:f>
          </x14:formula1>
          <xm:sqref>D15:D53</xm:sqref>
        </x14:dataValidation>
        <x14:dataValidation type="list" allowBlank="1" showInputMessage="1" showErrorMessage="1" xr:uid="{E0352F63-CEAE-4748-9491-E9EBFD79BFBA}">
          <x14:formula1>
            <xm:f>'Data Validation'!$B$4:$B$14</xm:f>
          </x14:formula1>
          <xm:sqref>C15:C53</xm:sqref>
        </x14:dataValidation>
        <x14:dataValidation type="list" allowBlank="1" showInputMessage="1" showErrorMessage="1" xr:uid="{0E8F5670-9FE2-4DBE-8872-B0AAADA1F409}">
          <x14:formula1>
            <xm:f>'Data Validation'!$E$4:$E$14</xm:f>
          </x14:formula1>
          <xm:sqref>E15:E53</xm:sqref>
        </x14:dataValidation>
        <x14:dataValidation type="list" allowBlank="1" showInputMessage="1" showErrorMessage="1" xr:uid="{E1B411FF-103F-4F0B-9736-9F22020B2AFE}">
          <x14:formula1>
            <xm:f>'Data Validation'!$D$4:$D$5</xm:f>
          </x14:formula1>
          <xm:sqref>G15:G53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DDE9-DB3F-475B-8DCC-22BB90944EE1}">
  <sheetPr>
    <tabColor theme="9" tint="0.59999389629810485"/>
  </sheetPr>
  <dimension ref="A1:Z112"/>
  <sheetViews>
    <sheetView zoomScaleNormal="100" workbookViewId="0"/>
  </sheetViews>
  <sheetFormatPr defaultColWidth="0" defaultRowHeight="0" customHeight="1" zeroHeight="1" x14ac:dyDescent="0.3"/>
  <cols>
    <col min="1" max="1" width="30.453125" style="103" customWidth="1"/>
    <col min="2" max="2" width="2.453125" style="220" customWidth="1"/>
    <col min="3" max="3" width="26.7265625" style="220" customWidth="1"/>
    <col min="4" max="5" width="26.7265625" style="223" customWidth="1"/>
    <col min="6" max="6" width="50.453125" style="223" customWidth="1"/>
    <col min="7" max="7" width="17.1796875" style="223" bestFit="1" customWidth="1"/>
    <col min="8" max="8" width="11.453125" style="223" bestFit="1" customWidth="1"/>
    <col min="9" max="9" width="18.453125" style="223" bestFit="1" customWidth="1"/>
    <col min="10" max="22" width="15.7265625" style="223" customWidth="1"/>
    <col min="23" max="16384" width="13.7265625" style="69" hidden="1"/>
  </cols>
  <sheetData>
    <row r="1" spans="1:26" s="291" customFormat="1" ht="38.15" customHeight="1" x14ac:dyDescent="0.3">
      <c r="A1" s="299"/>
    </row>
    <row r="2" spans="1:26" ht="2.25" customHeight="1" x14ac:dyDescent="0.3">
      <c r="A2" s="68"/>
      <c r="B2" s="68"/>
      <c r="C2" s="68"/>
      <c r="D2" s="68"/>
      <c r="E2" s="68"/>
      <c r="F2" s="68"/>
      <c r="G2" s="68"/>
      <c r="H2" s="68"/>
      <c r="I2" s="68"/>
      <c r="J2" s="68"/>
      <c r="K2" s="68"/>
      <c r="L2" s="68"/>
      <c r="M2" s="68"/>
      <c r="N2" s="68"/>
      <c r="O2" s="68"/>
      <c r="P2" s="68"/>
      <c r="Q2" s="68"/>
      <c r="R2" s="68"/>
      <c r="S2" s="68"/>
      <c r="T2" s="68"/>
      <c r="U2" s="68"/>
      <c r="V2" s="68"/>
    </row>
    <row r="3" spans="1:26" s="55" customFormat="1" ht="30" customHeight="1" x14ac:dyDescent="0.35">
      <c r="A3" s="45" t="s">
        <v>0</v>
      </c>
      <c r="B3" s="56"/>
      <c r="C3" s="124" t="s">
        <v>79</v>
      </c>
      <c r="D3" s="124"/>
      <c r="E3" s="124"/>
      <c r="F3" s="227"/>
      <c r="G3" s="124"/>
      <c r="H3" s="56"/>
      <c r="I3" s="56"/>
      <c r="J3" s="56"/>
      <c r="K3" s="56"/>
      <c r="L3" s="56"/>
      <c r="M3" s="56"/>
      <c r="N3" s="56"/>
      <c r="O3" s="56"/>
      <c r="P3" s="56"/>
      <c r="Q3" s="56"/>
      <c r="R3" s="56"/>
      <c r="S3" s="56"/>
      <c r="T3" s="56"/>
      <c r="U3" s="56"/>
      <c r="V3" s="56"/>
      <c r="W3" s="54"/>
      <c r="X3" s="54"/>
      <c r="Y3" s="54"/>
      <c r="Z3" s="54"/>
    </row>
    <row r="4" spans="1:26" s="55" customFormat="1" ht="14.25" customHeight="1" thickBot="1" x14ac:dyDescent="0.4">
      <c r="A4" s="47" t="s">
        <v>2</v>
      </c>
      <c r="B4" s="56"/>
      <c r="C4" s="260" t="s">
        <v>80</v>
      </c>
      <c r="D4" s="57"/>
      <c r="E4" s="53"/>
      <c r="F4" s="227"/>
      <c r="G4" s="53"/>
      <c r="H4" s="56"/>
      <c r="I4" s="56"/>
      <c r="J4" s="56"/>
      <c r="K4" s="56"/>
      <c r="L4" s="56"/>
      <c r="M4" s="56"/>
      <c r="N4" s="56"/>
      <c r="O4" s="56"/>
      <c r="P4" s="56"/>
      <c r="Q4" s="56"/>
      <c r="R4" s="56"/>
      <c r="S4" s="56"/>
      <c r="T4" s="56"/>
      <c r="U4" s="56"/>
      <c r="V4" s="56"/>
      <c r="W4" s="54"/>
      <c r="X4" s="54"/>
      <c r="Y4" s="54"/>
      <c r="Z4" s="54"/>
    </row>
    <row r="5" spans="1:26" ht="14.25" customHeight="1" thickBot="1" x14ac:dyDescent="0.35">
      <c r="A5" s="47" t="s">
        <v>4</v>
      </c>
      <c r="B5" s="228"/>
      <c r="C5" s="260" t="s">
        <v>30</v>
      </c>
      <c r="D5" s="102"/>
      <c r="E5" s="227"/>
      <c r="F5" s="227"/>
      <c r="G5" s="227"/>
      <c r="H5" s="227"/>
      <c r="I5" s="227"/>
      <c r="J5" s="227"/>
      <c r="K5" s="227"/>
      <c r="L5" s="227"/>
      <c r="M5" s="227"/>
      <c r="N5" s="227"/>
      <c r="O5" s="227"/>
      <c r="P5" s="227"/>
      <c r="Q5" s="227"/>
      <c r="R5" s="227"/>
      <c r="S5" s="227"/>
      <c r="T5" s="227"/>
      <c r="U5" s="220"/>
      <c r="V5" s="58"/>
    </row>
    <row r="6" spans="1:26" ht="14.25" customHeight="1" thickBot="1" x14ac:dyDescent="0.35">
      <c r="A6" s="47" t="s">
        <v>5</v>
      </c>
      <c r="B6" s="222"/>
      <c r="C6" s="260" t="s">
        <v>31</v>
      </c>
      <c r="D6" s="102"/>
      <c r="E6" s="227"/>
      <c r="G6" s="227"/>
      <c r="H6" s="227"/>
      <c r="I6" s="227"/>
      <c r="J6" s="227"/>
      <c r="K6" s="227"/>
      <c r="L6" s="227"/>
      <c r="M6" s="227"/>
      <c r="N6" s="227"/>
      <c r="O6" s="227"/>
      <c r="P6" s="227"/>
      <c r="Q6" s="227"/>
      <c r="R6" s="227"/>
      <c r="S6" s="227"/>
      <c r="T6" s="227"/>
      <c r="U6" s="220"/>
      <c r="V6" s="59"/>
    </row>
    <row r="7" spans="1:26" ht="14.25" customHeight="1" x14ac:dyDescent="0.3">
      <c r="A7" s="47" t="s">
        <v>7</v>
      </c>
      <c r="B7" s="68"/>
      <c r="C7" s="263" t="s">
        <v>32</v>
      </c>
      <c r="D7" s="262"/>
      <c r="E7" s="227"/>
      <c r="F7" s="68"/>
      <c r="G7" s="227"/>
      <c r="H7" s="227"/>
      <c r="I7" s="227"/>
      <c r="J7" s="227"/>
      <c r="K7" s="227"/>
      <c r="L7" s="227"/>
      <c r="M7" s="227"/>
      <c r="N7" s="227"/>
      <c r="O7" s="227"/>
      <c r="P7" s="227"/>
      <c r="Q7" s="227"/>
      <c r="R7" s="227"/>
      <c r="S7" s="227"/>
      <c r="T7" s="227"/>
      <c r="U7" s="220"/>
      <c r="V7" s="59"/>
    </row>
    <row r="8" spans="1:26" ht="14.25" customHeight="1" x14ac:dyDescent="0.3">
      <c r="A8" s="47" t="s">
        <v>9</v>
      </c>
      <c r="B8" s="68"/>
      <c r="C8" s="232"/>
      <c r="D8" s="232"/>
      <c r="E8" s="227"/>
      <c r="F8" s="227"/>
      <c r="G8" s="227"/>
      <c r="H8" s="227"/>
      <c r="I8" s="227"/>
      <c r="J8" s="227"/>
      <c r="K8" s="227"/>
      <c r="L8" s="227"/>
      <c r="M8" s="227"/>
      <c r="N8" s="227"/>
      <c r="O8" s="227"/>
      <c r="P8" s="227"/>
      <c r="Q8" s="227"/>
      <c r="R8" s="227"/>
      <c r="S8" s="227"/>
      <c r="T8" s="227"/>
      <c r="U8" s="220"/>
      <c r="V8" s="59"/>
    </row>
    <row r="9" spans="1:26" ht="14" x14ac:dyDescent="0.3">
      <c r="A9" s="49" t="s">
        <v>10</v>
      </c>
      <c r="B9" s="68"/>
      <c r="C9" s="412"/>
      <c r="D9" s="413"/>
      <c r="E9" s="414"/>
      <c r="J9" s="415" t="s">
        <v>81</v>
      </c>
      <c r="K9" s="416"/>
      <c r="V9" s="97"/>
    </row>
    <row r="10" spans="1:26" ht="28" x14ac:dyDescent="0.3">
      <c r="A10" s="47" t="s">
        <v>11</v>
      </c>
      <c r="B10" s="68"/>
      <c r="C10" s="258" t="s">
        <v>34</v>
      </c>
      <c r="D10" s="87" t="s">
        <v>35</v>
      </c>
      <c r="E10" s="88" t="s">
        <v>36</v>
      </c>
      <c r="F10" s="125" t="s">
        <v>37</v>
      </c>
      <c r="G10" s="125" t="s">
        <v>38</v>
      </c>
      <c r="H10" s="89" t="s">
        <v>39</v>
      </c>
      <c r="I10" s="89" t="s">
        <v>40</v>
      </c>
      <c r="J10" s="90" t="s">
        <v>41</v>
      </c>
      <c r="K10" s="90" t="s">
        <v>42</v>
      </c>
      <c r="L10" s="90" t="s">
        <v>43</v>
      </c>
      <c r="M10" s="90" t="s">
        <v>44</v>
      </c>
      <c r="N10" s="90" t="s">
        <v>45</v>
      </c>
      <c r="O10" s="90" t="s">
        <v>46</v>
      </c>
      <c r="P10" s="90" t="s">
        <v>47</v>
      </c>
      <c r="Q10" s="90" t="s">
        <v>48</v>
      </c>
      <c r="R10" s="90" t="s">
        <v>49</v>
      </c>
      <c r="S10" s="90" t="s">
        <v>50</v>
      </c>
      <c r="T10" s="91" t="s">
        <v>51</v>
      </c>
      <c r="V10" s="97"/>
    </row>
    <row r="11" spans="1:26" ht="14" x14ac:dyDescent="0.3">
      <c r="A11" s="47" t="s">
        <v>12</v>
      </c>
      <c r="B11" s="68"/>
      <c r="C11" s="141" t="s">
        <v>82</v>
      </c>
      <c r="D11" s="142"/>
      <c r="E11" s="142"/>
      <c r="F11" s="142"/>
      <c r="G11" s="142"/>
      <c r="H11" s="142"/>
      <c r="I11" s="143"/>
      <c r="J11" s="126">
        <f>SUM(J13:J14)</f>
        <v>0</v>
      </c>
      <c r="K11" s="126">
        <f>SUM(K13:K14)</f>
        <v>0</v>
      </c>
      <c r="L11" s="126">
        <f t="shared" ref="L11:N11" si="0">SUM(L13:L14)</f>
        <v>0</v>
      </c>
      <c r="M11" s="126">
        <f t="shared" si="0"/>
        <v>0</v>
      </c>
      <c r="N11" s="126">
        <f t="shared" si="0"/>
        <v>0</v>
      </c>
      <c r="O11" s="126">
        <f>SUM(O13:O14)</f>
        <v>0</v>
      </c>
      <c r="P11" s="126">
        <f>SUM(P13:P14)</f>
        <v>0</v>
      </c>
      <c r="Q11" s="126">
        <f>SUM(Q13:Q14)</f>
        <v>0</v>
      </c>
      <c r="R11" s="126">
        <f>SUM(R13:R14)</f>
        <v>0</v>
      </c>
      <c r="S11" s="126">
        <f>SUM(S13:S14)</f>
        <v>0</v>
      </c>
      <c r="T11" s="126">
        <f>SUM(J11:S11)</f>
        <v>0</v>
      </c>
      <c r="V11" s="59"/>
    </row>
    <row r="12" spans="1:26" ht="15" customHeight="1" x14ac:dyDescent="0.3">
      <c r="A12" s="47" t="s">
        <v>13</v>
      </c>
      <c r="B12" s="68"/>
      <c r="C12" s="141" t="s">
        <v>83</v>
      </c>
      <c r="D12" s="142"/>
      <c r="E12" s="142"/>
      <c r="F12" s="142"/>
      <c r="G12" s="142"/>
      <c r="H12" s="142"/>
      <c r="I12" s="143"/>
      <c r="J12" s="126">
        <f>SUM(J13:J14)</f>
        <v>0</v>
      </c>
      <c r="K12" s="126">
        <f>J12+K11</f>
        <v>0</v>
      </c>
      <c r="L12" s="126">
        <f t="shared" ref="L12:N12" si="1">K12+L11</f>
        <v>0</v>
      </c>
      <c r="M12" s="126">
        <f t="shared" si="1"/>
        <v>0</v>
      </c>
      <c r="N12" s="126">
        <f t="shared" si="1"/>
        <v>0</v>
      </c>
      <c r="O12" s="126">
        <f>N12+O11</f>
        <v>0</v>
      </c>
      <c r="P12" s="126">
        <f>O12+P11</f>
        <v>0</v>
      </c>
      <c r="Q12" s="126">
        <f>P12+Q11</f>
        <v>0</v>
      </c>
      <c r="R12" s="126">
        <f>Q12+R11</f>
        <v>0</v>
      </c>
      <c r="S12" s="126">
        <f>R12+S11</f>
        <v>0</v>
      </c>
      <c r="T12" s="126">
        <f>S12</f>
        <v>0</v>
      </c>
      <c r="V12" s="59"/>
    </row>
    <row r="13" spans="1:26" ht="14" x14ac:dyDescent="0.3">
      <c r="A13" s="47" t="s">
        <v>14</v>
      </c>
      <c r="B13" s="68"/>
      <c r="C13" s="141" t="s">
        <v>84</v>
      </c>
      <c r="D13" s="142"/>
      <c r="E13" s="142"/>
      <c r="F13" s="142"/>
      <c r="G13" s="142"/>
      <c r="H13" s="142"/>
      <c r="I13" s="143"/>
      <c r="J13" s="126">
        <f t="shared" ref="J13:S13" si="2">SUMIF($G$15:$G$53,"CAPEX",J15:J53)</f>
        <v>0</v>
      </c>
      <c r="K13" s="126">
        <f t="shared" si="2"/>
        <v>0</v>
      </c>
      <c r="L13" s="126">
        <f t="shared" si="2"/>
        <v>0</v>
      </c>
      <c r="M13" s="126">
        <f t="shared" si="2"/>
        <v>0</v>
      </c>
      <c r="N13" s="126">
        <f t="shared" si="2"/>
        <v>0</v>
      </c>
      <c r="O13" s="126">
        <f t="shared" si="2"/>
        <v>0</v>
      </c>
      <c r="P13" s="126">
        <f t="shared" si="2"/>
        <v>0</v>
      </c>
      <c r="Q13" s="126">
        <f t="shared" si="2"/>
        <v>0</v>
      </c>
      <c r="R13" s="126">
        <f t="shared" si="2"/>
        <v>0</v>
      </c>
      <c r="S13" s="126">
        <f t="shared" si="2"/>
        <v>0</v>
      </c>
      <c r="T13" s="127">
        <f t="shared" ref="T13:T53" si="3">SUM(J13:S13)</f>
        <v>0</v>
      </c>
      <c r="V13" s="59"/>
    </row>
    <row r="14" spans="1:26" ht="14" x14ac:dyDescent="0.3">
      <c r="A14" s="47" t="s">
        <v>15</v>
      </c>
      <c r="B14" s="68"/>
      <c r="C14" s="141" t="s">
        <v>85</v>
      </c>
      <c r="D14" s="142"/>
      <c r="E14" s="142"/>
      <c r="F14" s="142"/>
      <c r="G14" s="142"/>
      <c r="H14" s="142"/>
      <c r="I14" s="143"/>
      <c r="J14" s="126">
        <f t="shared" ref="J14:S14" si="4">SUMIF($G$15:$G$53,"OPEX",J15:J53)</f>
        <v>0</v>
      </c>
      <c r="K14" s="126">
        <f t="shared" si="4"/>
        <v>0</v>
      </c>
      <c r="L14" s="126">
        <f t="shared" si="4"/>
        <v>0</v>
      </c>
      <c r="M14" s="126">
        <f t="shared" si="4"/>
        <v>0</v>
      </c>
      <c r="N14" s="126">
        <f t="shared" si="4"/>
        <v>0</v>
      </c>
      <c r="O14" s="126">
        <f t="shared" si="4"/>
        <v>0</v>
      </c>
      <c r="P14" s="126">
        <f t="shared" si="4"/>
        <v>0</v>
      </c>
      <c r="Q14" s="126">
        <f t="shared" si="4"/>
        <v>0</v>
      </c>
      <c r="R14" s="126">
        <f t="shared" si="4"/>
        <v>0</v>
      </c>
      <c r="S14" s="126">
        <f t="shared" si="4"/>
        <v>0</v>
      </c>
      <c r="T14" s="127">
        <f t="shared" si="3"/>
        <v>0</v>
      </c>
      <c r="V14" s="59"/>
    </row>
    <row r="15" spans="1:26" ht="14" x14ac:dyDescent="0.3">
      <c r="A15" s="47" t="s">
        <v>16</v>
      </c>
      <c r="B15" s="68"/>
      <c r="C15" s="268"/>
      <c r="D15" s="269"/>
      <c r="E15" s="269"/>
      <c r="F15" s="269"/>
      <c r="G15" s="269"/>
      <c r="H15" s="270"/>
      <c r="I15" s="271"/>
      <c r="J15" s="272"/>
      <c r="K15" s="272"/>
      <c r="L15" s="272"/>
      <c r="M15" s="272"/>
      <c r="N15" s="272"/>
      <c r="O15" s="272"/>
      <c r="P15" s="272"/>
      <c r="Q15" s="272"/>
      <c r="R15" s="272"/>
      <c r="S15" s="272"/>
      <c r="T15" s="128">
        <f>SUM(J15:S15)</f>
        <v>0</v>
      </c>
      <c r="V15" s="59"/>
    </row>
    <row r="16" spans="1:26" ht="14" x14ac:dyDescent="0.3">
      <c r="A16" s="47" t="s">
        <v>17</v>
      </c>
      <c r="B16" s="68"/>
      <c r="C16" s="268"/>
      <c r="D16" s="269"/>
      <c r="E16" s="269"/>
      <c r="F16" s="269"/>
      <c r="G16" s="269"/>
      <c r="H16" s="270"/>
      <c r="I16" s="271"/>
      <c r="J16" s="272"/>
      <c r="K16" s="272"/>
      <c r="L16" s="272"/>
      <c r="M16" s="272"/>
      <c r="N16" s="272"/>
      <c r="O16" s="272"/>
      <c r="P16" s="272"/>
      <c r="Q16" s="272"/>
      <c r="R16" s="272"/>
      <c r="S16" s="272"/>
      <c r="T16" s="128">
        <f t="shared" si="3"/>
        <v>0</v>
      </c>
      <c r="V16" s="59"/>
    </row>
    <row r="17" spans="1:22" ht="14" x14ac:dyDescent="0.3">
      <c r="A17" s="47" t="s">
        <v>18</v>
      </c>
      <c r="B17" s="68"/>
      <c r="C17" s="268"/>
      <c r="D17" s="269"/>
      <c r="E17" s="269"/>
      <c r="F17" s="269"/>
      <c r="G17" s="269"/>
      <c r="H17" s="290"/>
      <c r="I17" s="271"/>
      <c r="J17" s="272"/>
      <c r="K17" s="272"/>
      <c r="L17" s="272"/>
      <c r="M17" s="272"/>
      <c r="N17" s="272"/>
      <c r="O17" s="272"/>
      <c r="P17" s="272"/>
      <c r="Q17" s="272"/>
      <c r="R17" s="272"/>
      <c r="S17" s="272"/>
      <c r="T17" s="128">
        <f t="shared" si="3"/>
        <v>0</v>
      </c>
      <c r="V17" s="59"/>
    </row>
    <row r="18" spans="1:22" ht="14" x14ac:dyDescent="0.3">
      <c r="A18" s="47" t="s">
        <v>19</v>
      </c>
      <c r="B18" s="68"/>
      <c r="C18" s="268"/>
      <c r="D18" s="269"/>
      <c r="E18" s="269"/>
      <c r="F18" s="269"/>
      <c r="G18" s="269"/>
      <c r="H18" s="290"/>
      <c r="I18" s="271"/>
      <c r="J18" s="272"/>
      <c r="K18" s="272"/>
      <c r="L18" s="272"/>
      <c r="M18" s="272"/>
      <c r="N18" s="272"/>
      <c r="O18" s="272"/>
      <c r="P18" s="272"/>
      <c r="Q18" s="272"/>
      <c r="R18" s="272"/>
      <c r="S18" s="272"/>
      <c r="T18" s="128">
        <f t="shared" si="3"/>
        <v>0</v>
      </c>
      <c r="V18" s="59"/>
    </row>
    <row r="19" spans="1:22" ht="14" x14ac:dyDescent="0.3">
      <c r="A19" s="47" t="s">
        <v>20</v>
      </c>
      <c r="B19" s="68"/>
      <c r="C19" s="268"/>
      <c r="D19" s="269"/>
      <c r="E19" s="269"/>
      <c r="F19" s="269"/>
      <c r="G19" s="269"/>
      <c r="H19" s="290"/>
      <c r="I19" s="271"/>
      <c r="J19" s="272"/>
      <c r="K19" s="272"/>
      <c r="L19" s="272"/>
      <c r="M19" s="272"/>
      <c r="N19" s="272"/>
      <c r="O19" s="272"/>
      <c r="P19" s="272"/>
      <c r="Q19" s="272"/>
      <c r="R19" s="272"/>
      <c r="S19" s="272"/>
      <c r="T19" s="128">
        <f t="shared" si="3"/>
        <v>0</v>
      </c>
      <c r="V19" s="59"/>
    </row>
    <row r="20" spans="1:22" ht="14" x14ac:dyDescent="0.3">
      <c r="A20" s="47" t="s">
        <v>21</v>
      </c>
      <c r="B20" s="68"/>
      <c r="C20" s="268"/>
      <c r="D20" s="269"/>
      <c r="E20" s="269"/>
      <c r="F20" s="269"/>
      <c r="G20" s="269"/>
      <c r="H20" s="290"/>
      <c r="I20" s="271"/>
      <c r="J20" s="272"/>
      <c r="K20" s="272"/>
      <c r="L20" s="272"/>
      <c r="M20" s="272"/>
      <c r="N20" s="272"/>
      <c r="O20" s="272"/>
      <c r="P20" s="272"/>
      <c r="Q20" s="272"/>
      <c r="R20" s="272"/>
      <c r="S20" s="272"/>
      <c r="T20" s="128">
        <f t="shared" si="3"/>
        <v>0</v>
      </c>
      <c r="V20" s="59"/>
    </row>
    <row r="21" spans="1:22" ht="14" x14ac:dyDescent="0.3">
      <c r="A21" s="47" t="s">
        <v>22</v>
      </c>
      <c r="B21" s="68"/>
      <c r="C21" s="268"/>
      <c r="D21" s="269"/>
      <c r="E21" s="269"/>
      <c r="F21" s="269"/>
      <c r="G21" s="269"/>
      <c r="H21" s="290"/>
      <c r="I21" s="271"/>
      <c r="J21" s="272"/>
      <c r="K21" s="272"/>
      <c r="L21" s="272"/>
      <c r="M21" s="272"/>
      <c r="N21" s="272"/>
      <c r="O21" s="272"/>
      <c r="P21" s="272"/>
      <c r="Q21" s="272"/>
      <c r="R21" s="272"/>
      <c r="S21" s="272"/>
      <c r="T21" s="128">
        <f t="shared" ref="T21" si="5">SUM(J21:S21)</f>
        <v>0</v>
      </c>
      <c r="V21" s="59"/>
    </row>
    <row r="22" spans="1:22" ht="14" x14ac:dyDescent="0.3">
      <c r="A22" s="47" t="s">
        <v>23</v>
      </c>
      <c r="B22" s="68"/>
      <c r="C22" s="268"/>
      <c r="D22" s="269"/>
      <c r="E22" s="269"/>
      <c r="F22" s="269"/>
      <c r="G22" s="269"/>
      <c r="H22" s="290"/>
      <c r="I22" s="271"/>
      <c r="J22" s="272"/>
      <c r="K22" s="272"/>
      <c r="L22" s="272"/>
      <c r="M22" s="272"/>
      <c r="N22" s="272"/>
      <c r="O22" s="272"/>
      <c r="P22" s="272"/>
      <c r="Q22" s="272"/>
      <c r="R22" s="272"/>
      <c r="S22" s="272"/>
      <c r="T22" s="128">
        <f t="shared" si="3"/>
        <v>0</v>
      </c>
      <c r="V22" s="59"/>
    </row>
    <row r="23" spans="1:22" ht="14" x14ac:dyDescent="0.3">
      <c r="A23" s="111"/>
      <c r="B23" s="68"/>
      <c r="C23" s="268"/>
      <c r="D23" s="269"/>
      <c r="E23" s="269"/>
      <c r="F23" s="269"/>
      <c r="G23" s="269"/>
      <c r="H23" s="290"/>
      <c r="I23" s="271"/>
      <c r="J23" s="272"/>
      <c r="K23" s="272"/>
      <c r="L23" s="272"/>
      <c r="M23" s="272"/>
      <c r="N23" s="272"/>
      <c r="O23" s="272"/>
      <c r="P23" s="272"/>
      <c r="Q23" s="272"/>
      <c r="R23" s="272"/>
      <c r="S23" s="272"/>
      <c r="T23" s="128">
        <f t="shared" si="3"/>
        <v>0</v>
      </c>
      <c r="V23" s="59"/>
    </row>
    <row r="24" spans="1:22" ht="14" x14ac:dyDescent="0.3">
      <c r="A24" s="47"/>
      <c r="B24" s="68"/>
      <c r="C24" s="268"/>
      <c r="D24" s="269"/>
      <c r="E24" s="269"/>
      <c r="F24" s="273"/>
      <c r="G24" s="269"/>
      <c r="H24" s="290"/>
      <c r="I24" s="271"/>
      <c r="J24" s="272"/>
      <c r="K24" s="272"/>
      <c r="L24" s="272"/>
      <c r="M24" s="272"/>
      <c r="N24" s="272"/>
      <c r="O24" s="272"/>
      <c r="P24" s="272"/>
      <c r="Q24" s="272"/>
      <c r="R24" s="272"/>
      <c r="S24" s="272"/>
      <c r="T24" s="128">
        <f t="shared" si="3"/>
        <v>0</v>
      </c>
      <c r="V24" s="59"/>
    </row>
    <row r="25" spans="1:22" ht="14" x14ac:dyDescent="0.3">
      <c r="A25" s="47"/>
      <c r="B25" s="68"/>
      <c r="C25" s="268"/>
      <c r="D25" s="269"/>
      <c r="E25" s="269"/>
      <c r="F25" s="273"/>
      <c r="G25" s="269"/>
      <c r="H25" s="290"/>
      <c r="I25" s="271"/>
      <c r="J25" s="272"/>
      <c r="K25" s="272"/>
      <c r="L25" s="272"/>
      <c r="M25" s="272"/>
      <c r="N25" s="272"/>
      <c r="O25" s="272"/>
      <c r="P25" s="272"/>
      <c r="Q25" s="272"/>
      <c r="R25" s="272"/>
      <c r="S25" s="272"/>
      <c r="T25" s="128">
        <f t="shared" si="3"/>
        <v>0</v>
      </c>
      <c r="V25" s="59"/>
    </row>
    <row r="26" spans="1:22" ht="14" x14ac:dyDescent="0.3">
      <c r="A26" s="47"/>
      <c r="B26" s="68"/>
      <c r="C26" s="268"/>
      <c r="D26" s="269"/>
      <c r="E26" s="269"/>
      <c r="F26" s="269"/>
      <c r="G26" s="269"/>
      <c r="H26" s="290"/>
      <c r="I26" s="271"/>
      <c r="J26" s="272"/>
      <c r="K26" s="272"/>
      <c r="L26" s="272"/>
      <c r="M26" s="272"/>
      <c r="N26" s="272"/>
      <c r="O26" s="272"/>
      <c r="P26" s="272"/>
      <c r="Q26" s="272"/>
      <c r="R26" s="272"/>
      <c r="S26" s="272"/>
      <c r="T26" s="128">
        <f t="shared" si="3"/>
        <v>0</v>
      </c>
      <c r="V26" s="59"/>
    </row>
    <row r="27" spans="1:22" ht="14" x14ac:dyDescent="0.3">
      <c r="A27" s="92"/>
      <c r="B27" s="68"/>
      <c r="C27" s="268"/>
      <c r="D27" s="269"/>
      <c r="E27" s="274"/>
      <c r="F27" s="269"/>
      <c r="G27" s="269"/>
      <c r="H27" s="290"/>
      <c r="I27" s="271"/>
      <c r="J27" s="272"/>
      <c r="K27" s="272"/>
      <c r="L27" s="272"/>
      <c r="M27" s="272"/>
      <c r="N27" s="272"/>
      <c r="O27" s="272"/>
      <c r="P27" s="272"/>
      <c r="Q27" s="272"/>
      <c r="R27" s="272"/>
      <c r="S27" s="272"/>
      <c r="T27" s="128">
        <f t="shared" si="3"/>
        <v>0</v>
      </c>
      <c r="V27" s="59"/>
    </row>
    <row r="28" spans="1:22" ht="14" x14ac:dyDescent="0.3">
      <c r="B28" s="68"/>
      <c r="C28" s="268"/>
      <c r="D28" s="269"/>
      <c r="E28" s="274"/>
      <c r="F28" s="269"/>
      <c r="G28" s="269"/>
      <c r="H28" s="290"/>
      <c r="I28" s="271"/>
      <c r="J28" s="272"/>
      <c r="K28" s="272"/>
      <c r="L28" s="272"/>
      <c r="M28" s="272"/>
      <c r="N28" s="272"/>
      <c r="O28" s="272"/>
      <c r="P28" s="272"/>
      <c r="Q28" s="272"/>
      <c r="R28" s="272"/>
      <c r="S28" s="272"/>
      <c r="T28" s="128">
        <f t="shared" si="3"/>
        <v>0</v>
      </c>
      <c r="V28" s="59"/>
    </row>
    <row r="29" spans="1:22" ht="14" x14ac:dyDescent="0.3">
      <c r="B29" s="68"/>
      <c r="C29" s="268"/>
      <c r="D29" s="269"/>
      <c r="E29" s="274"/>
      <c r="F29" s="269"/>
      <c r="G29" s="269"/>
      <c r="H29" s="290"/>
      <c r="I29" s="271"/>
      <c r="J29" s="272"/>
      <c r="K29" s="272"/>
      <c r="L29" s="272"/>
      <c r="M29" s="272"/>
      <c r="N29" s="272"/>
      <c r="O29" s="272"/>
      <c r="P29" s="272"/>
      <c r="Q29" s="272"/>
      <c r="R29" s="272"/>
      <c r="S29" s="272"/>
      <c r="T29" s="128">
        <f t="shared" si="3"/>
        <v>0</v>
      </c>
      <c r="V29" s="59"/>
    </row>
    <row r="30" spans="1:22" ht="14" x14ac:dyDescent="0.3">
      <c r="B30" s="68"/>
      <c r="C30" s="268"/>
      <c r="D30" s="269"/>
      <c r="E30" s="274"/>
      <c r="F30" s="273"/>
      <c r="G30" s="269"/>
      <c r="H30" s="290"/>
      <c r="I30" s="271"/>
      <c r="J30" s="272"/>
      <c r="K30" s="272"/>
      <c r="L30" s="272"/>
      <c r="M30" s="272"/>
      <c r="N30" s="272"/>
      <c r="O30" s="272"/>
      <c r="P30" s="272"/>
      <c r="Q30" s="272"/>
      <c r="R30" s="272"/>
      <c r="S30" s="272"/>
      <c r="T30" s="128">
        <f t="shared" si="3"/>
        <v>0</v>
      </c>
      <c r="V30" s="59"/>
    </row>
    <row r="31" spans="1:22" ht="14" x14ac:dyDescent="0.3">
      <c r="B31" s="68"/>
      <c r="C31" s="268"/>
      <c r="D31" s="269"/>
      <c r="E31" s="274"/>
      <c r="F31" s="269"/>
      <c r="G31" s="269"/>
      <c r="H31" s="290"/>
      <c r="I31" s="271"/>
      <c r="J31" s="272"/>
      <c r="K31" s="272"/>
      <c r="L31" s="272"/>
      <c r="M31" s="272"/>
      <c r="N31" s="272"/>
      <c r="O31" s="272"/>
      <c r="P31" s="272"/>
      <c r="Q31" s="272"/>
      <c r="R31" s="272"/>
      <c r="S31" s="272"/>
      <c r="T31" s="128">
        <f t="shared" si="3"/>
        <v>0</v>
      </c>
      <c r="V31" s="59"/>
    </row>
    <row r="32" spans="1:22" ht="14" x14ac:dyDescent="0.3">
      <c r="B32" s="68"/>
      <c r="C32" s="268"/>
      <c r="D32" s="269"/>
      <c r="E32" s="274"/>
      <c r="F32" s="273"/>
      <c r="G32" s="269"/>
      <c r="H32" s="290"/>
      <c r="I32" s="271"/>
      <c r="J32" s="272"/>
      <c r="K32" s="272"/>
      <c r="L32" s="272"/>
      <c r="M32" s="272"/>
      <c r="N32" s="272"/>
      <c r="O32" s="272"/>
      <c r="P32" s="272"/>
      <c r="Q32" s="272"/>
      <c r="R32" s="272"/>
      <c r="S32" s="272"/>
      <c r="T32" s="128">
        <f t="shared" si="3"/>
        <v>0</v>
      </c>
      <c r="V32" s="59"/>
    </row>
    <row r="33" spans="2:22" ht="14" x14ac:dyDescent="0.3">
      <c r="B33" s="68"/>
      <c r="C33" s="268"/>
      <c r="D33" s="269"/>
      <c r="E33" s="274"/>
      <c r="F33" s="273"/>
      <c r="G33" s="269"/>
      <c r="H33" s="290"/>
      <c r="I33" s="271"/>
      <c r="J33" s="272"/>
      <c r="K33" s="272"/>
      <c r="L33" s="272"/>
      <c r="M33" s="272"/>
      <c r="N33" s="272"/>
      <c r="O33" s="272"/>
      <c r="P33" s="272"/>
      <c r="Q33" s="272"/>
      <c r="R33" s="272"/>
      <c r="S33" s="272"/>
      <c r="T33" s="128">
        <f t="shared" si="3"/>
        <v>0</v>
      </c>
      <c r="V33" s="230"/>
    </row>
    <row r="34" spans="2:22" ht="14" x14ac:dyDescent="0.3">
      <c r="B34" s="68"/>
      <c r="C34" s="268"/>
      <c r="D34" s="269"/>
      <c r="E34" s="274"/>
      <c r="F34" s="273"/>
      <c r="G34" s="269"/>
      <c r="H34" s="290"/>
      <c r="I34" s="271"/>
      <c r="J34" s="272"/>
      <c r="K34" s="272"/>
      <c r="L34" s="272"/>
      <c r="M34" s="272"/>
      <c r="N34" s="272"/>
      <c r="O34" s="272"/>
      <c r="P34" s="272"/>
      <c r="Q34" s="272"/>
      <c r="R34" s="272"/>
      <c r="S34" s="272"/>
      <c r="T34" s="128">
        <f t="shared" si="3"/>
        <v>0</v>
      </c>
      <c r="V34" s="230"/>
    </row>
    <row r="35" spans="2:22" ht="14" x14ac:dyDescent="0.3">
      <c r="B35" s="68"/>
      <c r="C35" s="268"/>
      <c r="D35" s="269"/>
      <c r="E35" s="274"/>
      <c r="F35" s="269"/>
      <c r="G35" s="269"/>
      <c r="H35" s="290"/>
      <c r="I35" s="271"/>
      <c r="J35" s="272"/>
      <c r="K35" s="272"/>
      <c r="L35" s="272"/>
      <c r="M35" s="272"/>
      <c r="N35" s="272"/>
      <c r="O35" s="272"/>
      <c r="P35" s="272"/>
      <c r="Q35" s="272"/>
      <c r="R35" s="272"/>
      <c r="S35" s="272"/>
      <c r="T35" s="128">
        <f t="shared" si="3"/>
        <v>0</v>
      </c>
      <c r="V35" s="230"/>
    </row>
    <row r="36" spans="2:22" ht="14" x14ac:dyDescent="0.3">
      <c r="B36" s="68"/>
      <c r="C36" s="268"/>
      <c r="D36" s="269"/>
      <c r="E36" s="274"/>
      <c r="F36" s="269"/>
      <c r="G36" s="269"/>
      <c r="H36" s="290"/>
      <c r="I36" s="271"/>
      <c r="J36" s="272"/>
      <c r="K36" s="272"/>
      <c r="L36" s="272"/>
      <c r="M36" s="272"/>
      <c r="N36" s="272"/>
      <c r="O36" s="272"/>
      <c r="P36" s="272"/>
      <c r="Q36" s="272"/>
      <c r="R36" s="272"/>
      <c r="S36" s="272"/>
      <c r="T36" s="128">
        <f t="shared" si="3"/>
        <v>0</v>
      </c>
      <c r="V36" s="230"/>
    </row>
    <row r="37" spans="2:22" ht="14" x14ac:dyDescent="0.3">
      <c r="B37" s="68"/>
      <c r="C37" s="268"/>
      <c r="D37" s="269"/>
      <c r="E37" s="274"/>
      <c r="F37" s="269"/>
      <c r="G37" s="269"/>
      <c r="H37" s="290"/>
      <c r="I37" s="271"/>
      <c r="J37" s="272"/>
      <c r="K37" s="272"/>
      <c r="L37" s="272"/>
      <c r="M37" s="272"/>
      <c r="N37" s="272"/>
      <c r="O37" s="272"/>
      <c r="P37" s="272"/>
      <c r="Q37" s="272"/>
      <c r="R37" s="272"/>
      <c r="S37" s="272"/>
      <c r="T37" s="128">
        <f t="shared" si="3"/>
        <v>0</v>
      </c>
      <c r="V37" s="230"/>
    </row>
    <row r="38" spans="2:22" ht="14" x14ac:dyDescent="0.3">
      <c r="B38" s="68"/>
      <c r="C38" s="268"/>
      <c r="D38" s="269"/>
      <c r="E38" s="274"/>
      <c r="F38" s="269"/>
      <c r="G38" s="269"/>
      <c r="H38" s="290"/>
      <c r="I38" s="271"/>
      <c r="J38" s="272"/>
      <c r="K38" s="272"/>
      <c r="L38" s="272"/>
      <c r="M38" s="272"/>
      <c r="N38" s="272"/>
      <c r="O38" s="272"/>
      <c r="P38" s="272"/>
      <c r="Q38" s="272"/>
      <c r="R38" s="272"/>
      <c r="S38" s="272"/>
      <c r="T38" s="128">
        <f t="shared" si="3"/>
        <v>0</v>
      </c>
      <c r="V38" s="230"/>
    </row>
    <row r="39" spans="2:22" ht="14" x14ac:dyDescent="0.3">
      <c r="B39" s="68"/>
      <c r="C39" s="268"/>
      <c r="D39" s="269"/>
      <c r="E39" s="274"/>
      <c r="F39" s="269"/>
      <c r="G39" s="269"/>
      <c r="H39" s="290"/>
      <c r="I39" s="271"/>
      <c r="J39" s="272"/>
      <c r="K39" s="272"/>
      <c r="L39" s="272"/>
      <c r="M39" s="272"/>
      <c r="N39" s="272"/>
      <c r="O39" s="272"/>
      <c r="P39" s="272"/>
      <c r="Q39" s="272"/>
      <c r="R39" s="272"/>
      <c r="S39" s="272"/>
      <c r="T39" s="128">
        <f t="shared" si="3"/>
        <v>0</v>
      </c>
      <c r="V39" s="230"/>
    </row>
    <row r="40" spans="2:22" ht="14" x14ac:dyDescent="0.3">
      <c r="B40" s="68"/>
      <c r="C40" s="268"/>
      <c r="D40" s="269"/>
      <c r="E40" s="274"/>
      <c r="F40" s="269"/>
      <c r="G40" s="269"/>
      <c r="H40" s="290"/>
      <c r="I40" s="271"/>
      <c r="J40" s="272"/>
      <c r="K40" s="272"/>
      <c r="L40" s="272"/>
      <c r="M40" s="272"/>
      <c r="N40" s="272"/>
      <c r="O40" s="272"/>
      <c r="P40" s="272"/>
      <c r="Q40" s="272"/>
      <c r="R40" s="272"/>
      <c r="S40" s="272"/>
      <c r="T40" s="128">
        <f t="shared" si="3"/>
        <v>0</v>
      </c>
      <c r="V40" s="230"/>
    </row>
    <row r="41" spans="2:22" ht="14" x14ac:dyDescent="0.3">
      <c r="B41" s="68"/>
      <c r="C41" s="268"/>
      <c r="D41" s="269"/>
      <c r="E41" s="274"/>
      <c r="F41" s="269"/>
      <c r="G41" s="269"/>
      <c r="H41" s="290"/>
      <c r="I41" s="271"/>
      <c r="J41" s="272"/>
      <c r="K41" s="272"/>
      <c r="L41" s="272"/>
      <c r="M41" s="272"/>
      <c r="N41" s="272"/>
      <c r="O41" s="272"/>
      <c r="P41" s="272"/>
      <c r="Q41" s="272"/>
      <c r="R41" s="272"/>
      <c r="S41" s="272"/>
      <c r="T41" s="128">
        <f t="shared" si="3"/>
        <v>0</v>
      </c>
      <c r="V41" s="230"/>
    </row>
    <row r="42" spans="2:22" ht="14" x14ac:dyDescent="0.3">
      <c r="B42" s="68"/>
      <c r="C42" s="268"/>
      <c r="D42" s="269"/>
      <c r="E42" s="274"/>
      <c r="F42" s="273"/>
      <c r="G42" s="269"/>
      <c r="H42" s="290"/>
      <c r="I42" s="271"/>
      <c r="J42" s="272"/>
      <c r="K42" s="272"/>
      <c r="L42" s="272"/>
      <c r="M42" s="272"/>
      <c r="N42" s="272"/>
      <c r="O42" s="272"/>
      <c r="P42" s="272"/>
      <c r="Q42" s="272"/>
      <c r="R42" s="272"/>
      <c r="S42" s="272"/>
      <c r="T42" s="128">
        <f t="shared" si="3"/>
        <v>0</v>
      </c>
      <c r="V42" s="230"/>
    </row>
    <row r="43" spans="2:22" ht="14" x14ac:dyDescent="0.3">
      <c r="B43" s="68"/>
      <c r="C43" s="268"/>
      <c r="D43" s="269"/>
      <c r="E43" s="274"/>
      <c r="F43" s="269"/>
      <c r="G43" s="269"/>
      <c r="H43" s="290"/>
      <c r="I43" s="271"/>
      <c r="J43" s="272"/>
      <c r="K43" s="272"/>
      <c r="L43" s="272"/>
      <c r="M43" s="272"/>
      <c r="N43" s="272"/>
      <c r="O43" s="272"/>
      <c r="P43" s="272"/>
      <c r="Q43" s="272"/>
      <c r="R43" s="272"/>
      <c r="S43" s="272"/>
      <c r="T43" s="128">
        <f t="shared" si="3"/>
        <v>0</v>
      </c>
      <c r="V43" s="230"/>
    </row>
    <row r="44" spans="2:22" ht="14" x14ac:dyDescent="0.3">
      <c r="B44" s="68"/>
      <c r="C44" s="268"/>
      <c r="D44" s="269"/>
      <c r="E44" s="274"/>
      <c r="F44" s="269"/>
      <c r="G44" s="269"/>
      <c r="H44" s="290"/>
      <c r="I44" s="271"/>
      <c r="J44" s="272"/>
      <c r="K44" s="272"/>
      <c r="L44" s="272"/>
      <c r="M44" s="272"/>
      <c r="N44" s="272"/>
      <c r="O44" s="272"/>
      <c r="P44" s="272"/>
      <c r="Q44" s="272"/>
      <c r="R44" s="272"/>
      <c r="S44" s="272"/>
      <c r="T44" s="128">
        <f t="shared" si="3"/>
        <v>0</v>
      </c>
      <c r="V44" s="230"/>
    </row>
    <row r="45" spans="2:22" ht="14" x14ac:dyDescent="0.3">
      <c r="B45" s="68"/>
      <c r="C45" s="268"/>
      <c r="D45" s="269"/>
      <c r="E45" s="274"/>
      <c r="F45" s="269"/>
      <c r="G45" s="269"/>
      <c r="H45" s="290"/>
      <c r="I45" s="271"/>
      <c r="J45" s="272"/>
      <c r="K45" s="272"/>
      <c r="L45" s="272"/>
      <c r="M45" s="272"/>
      <c r="N45" s="272"/>
      <c r="O45" s="272"/>
      <c r="P45" s="272"/>
      <c r="Q45" s="272"/>
      <c r="R45" s="272"/>
      <c r="S45" s="272"/>
      <c r="T45" s="128">
        <f t="shared" si="3"/>
        <v>0</v>
      </c>
      <c r="V45" s="230"/>
    </row>
    <row r="46" spans="2:22" ht="14" x14ac:dyDescent="0.3">
      <c r="B46" s="68"/>
      <c r="C46" s="268"/>
      <c r="D46" s="269"/>
      <c r="E46" s="274"/>
      <c r="F46" s="269"/>
      <c r="G46" s="269"/>
      <c r="H46" s="290"/>
      <c r="I46" s="271"/>
      <c r="J46" s="272"/>
      <c r="K46" s="272"/>
      <c r="L46" s="272"/>
      <c r="M46" s="272"/>
      <c r="N46" s="272"/>
      <c r="O46" s="272"/>
      <c r="P46" s="272"/>
      <c r="Q46" s="272"/>
      <c r="R46" s="272"/>
      <c r="S46" s="272"/>
      <c r="T46" s="128">
        <f t="shared" si="3"/>
        <v>0</v>
      </c>
      <c r="V46" s="129"/>
    </row>
    <row r="47" spans="2:22" ht="14" x14ac:dyDescent="0.3">
      <c r="B47" s="68"/>
      <c r="C47" s="268"/>
      <c r="D47" s="269"/>
      <c r="E47" s="274"/>
      <c r="F47" s="269"/>
      <c r="G47" s="269"/>
      <c r="H47" s="290"/>
      <c r="I47" s="271"/>
      <c r="J47" s="272"/>
      <c r="K47" s="272"/>
      <c r="L47" s="272"/>
      <c r="M47" s="272"/>
      <c r="N47" s="272"/>
      <c r="O47" s="272"/>
      <c r="P47" s="272"/>
      <c r="Q47" s="272"/>
      <c r="R47" s="272"/>
      <c r="S47" s="272"/>
      <c r="T47" s="128">
        <f t="shared" si="3"/>
        <v>0</v>
      </c>
      <c r="V47" s="129"/>
    </row>
    <row r="48" spans="2:22" ht="14" x14ac:dyDescent="0.3">
      <c r="B48" s="68"/>
      <c r="C48" s="268"/>
      <c r="D48" s="269"/>
      <c r="E48" s="274"/>
      <c r="F48" s="269"/>
      <c r="G48" s="269"/>
      <c r="H48" s="290"/>
      <c r="I48" s="271"/>
      <c r="J48" s="272"/>
      <c r="K48" s="272"/>
      <c r="L48" s="272"/>
      <c r="M48" s="272"/>
      <c r="N48" s="272"/>
      <c r="O48" s="272"/>
      <c r="P48" s="272"/>
      <c r="Q48" s="272"/>
      <c r="R48" s="272"/>
      <c r="S48" s="272"/>
      <c r="T48" s="128">
        <f t="shared" si="3"/>
        <v>0</v>
      </c>
      <c r="V48" s="129"/>
    </row>
    <row r="49" spans="2:22" ht="14" x14ac:dyDescent="0.3">
      <c r="B49" s="68"/>
      <c r="C49" s="268"/>
      <c r="D49" s="269"/>
      <c r="E49" s="274"/>
      <c r="F49" s="269"/>
      <c r="G49" s="269"/>
      <c r="H49" s="290"/>
      <c r="I49" s="271"/>
      <c r="J49" s="272"/>
      <c r="K49" s="272"/>
      <c r="L49" s="272"/>
      <c r="M49" s="272"/>
      <c r="N49" s="272"/>
      <c r="O49" s="272"/>
      <c r="P49" s="272"/>
      <c r="Q49" s="272"/>
      <c r="R49" s="272"/>
      <c r="S49" s="272"/>
      <c r="T49" s="128">
        <f t="shared" si="3"/>
        <v>0</v>
      </c>
      <c r="V49" s="129"/>
    </row>
    <row r="50" spans="2:22" ht="14" x14ac:dyDescent="0.3">
      <c r="B50" s="68"/>
      <c r="C50" s="268"/>
      <c r="D50" s="269"/>
      <c r="E50" s="274"/>
      <c r="F50" s="269"/>
      <c r="G50" s="269"/>
      <c r="H50" s="290"/>
      <c r="I50" s="271"/>
      <c r="J50" s="272"/>
      <c r="K50" s="272"/>
      <c r="L50" s="272"/>
      <c r="M50" s="272"/>
      <c r="N50" s="272"/>
      <c r="O50" s="272"/>
      <c r="P50" s="272"/>
      <c r="Q50" s="272"/>
      <c r="R50" s="272"/>
      <c r="S50" s="272"/>
      <c r="T50" s="128">
        <f t="shared" si="3"/>
        <v>0</v>
      </c>
      <c r="V50" s="129"/>
    </row>
    <row r="51" spans="2:22" ht="14" x14ac:dyDescent="0.3">
      <c r="B51" s="68"/>
      <c r="C51" s="268"/>
      <c r="D51" s="269"/>
      <c r="E51" s="274"/>
      <c r="F51" s="269"/>
      <c r="G51" s="269"/>
      <c r="H51" s="290"/>
      <c r="I51" s="271"/>
      <c r="J51" s="272"/>
      <c r="K51" s="272"/>
      <c r="L51" s="272"/>
      <c r="M51" s="272"/>
      <c r="N51" s="272"/>
      <c r="O51" s="272"/>
      <c r="P51" s="272"/>
      <c r="Q51" s="272"/>
      <c r="R51" s="272"/>
      <c r="S51" s="272"/>
      <c r="T51" s="128">
        <f t="shared" si="3"/>
        <v>0</v>
      </c>
      <c r="V51" s="129"/>
    </row>
    <row r="52" spans="2:22" ht="14" x14ac:dyDescent="0.3">
      <c r="B52" s="68"/>
      <c r="C52" s="268"/>
      <c r="D52" s="269"/>
      <c r="E52" s="274"/>
      <c r="F52" s="269"/>
      <c r="G52" s="269"/>
      <c r="H52" s="290"/>
      <c r="I52" s="271"/>
      <c r="J52" s="272"/>
      <c r="K52" s="272"/>
      <c r="L52" s="272"/>
      <c r="M52" s="272"/>
      <c r="N52" s="272"/>
      <c r="O52" s="272"/>
      <c r="P52" s="272"/>
      <c r="Q52" s="272"/>
      <c r="R52" s="272"/>
      <c r="S52" s="272"/>
      <c r="T52" s="128">
        <f t="shared" si="3"/>
        <v>0</v>
      </c>
      <c r="V52" s="129"/>
    </row>
    <row r="53" spans="2:22" ht="14" x14ac:dyDescent="0.3">
      <c r="B53" s="68"/>
      <c r="C53" s="268"/>
      <c r="D53" s="269"/>
      <c r="E53" s="268"/>
      <c r="F53" s="275"/>
      <c r="G53" s="269"/>
      <c r="H53" s="290"/>
      <c r="I53" s="271"/>
      <c r="J53" s="272"/>
      <c r="K53" s="272"/>
      <c r="L53" s="272"/>
      <c r="M53" s="272"/>
      <c r="N53" s="272"/>
      <c r="O53" s="272"/>
      <c r="P53" s="272"/>
      <c r="Q53" s="272"/>
      <c r="R53" s="272"/>
      <c r="S53" s="272"/>
      <c r="T53" s="128">
        <f t="shared" si="3"/>
        <v>0</v>
      </c>
      <c r="V53" s="129"/>
    </row>
    <row r="54" spans="2:22" ht="14" x14ac:dyDescent="0.3">
      <c r="B54" s="68"/>
      <c r="C54" s="223"/>
      <c r="D54" s="231"/>
      <c r="E54" s="231"/>
      <c r="F54" s="231"/>
      <c r="G54" s="231"/>
      <c r="H54" s="231"/>
      <c r="I54" s="231"/>
      <c r="J54" s="325">
        <f>SUM(J15:J53)-J11</f>
        <v>0</v>
      </c>
      <c r="K54" s="325">
        <f t="shared" ref="K54:T54" si="6">SUM(K15:K53)-K11</f>
        <v>0</v>
      </c>
      <c r="L54" s="325">
        <f t="shared" si="6"/>
        <v>0</v>
      </c>
      <c r="M54" s="325">
        <f t="shared" si="6"/>
        <v>0</v>
      </c>
      <c r="N54" s="325">
        <f t="shared" si="6"/>
        <v>0</v>
      </c>
      <c r="O54" s="325">
        <f t="shared" si="6"/>
        <v>0</v>
      </c>
      <c r="P54" s="325">
        <f t="shared" si="6"/>
        <v>0</v>
      </c>
      <c r="Q54" s="325">
        <f t="shared" si="6"/>
        <v>0</v>
      </c>
      <c r="R54" s="325">
        <f t="shared" si="6"/>
        <v>0</v>
      </c>
      <c r="S54" s="325">
        <f t="shared" si="6"/>
        <v>0</v>
      </c>
      <c r="T54" s="325">
        <f t="shared" si="6"/>
        <v>0</v>
      </c>
      <c r="U54" s="231"/>
      <c r="V54" s="129"/>
    </row>
    <row r="55" spans="2:22" ht="14" x14ac:dyDescent="0.3">
      <c r="B55" s="68"/>
      <c r="C55" s="223"/>
      <c r="I55" s="220"/>
      <c r="J55" s="220"/>
      <c r="K55" s="221"/>
      <c r="V55" s="129"/>
    </row>
    <row r="56" spans="2:22" ht="28" x14ac:dyDescent="0.3">
      <c r="B56" s="68"/>
      <c r="C56" s="223"/>
      <c r="I56" s="187" t="s">
        <v>35</v>
      </c>
      <c r="J56" s="186" t="s">
        <v>41</v>
      </c>
      <c r="K56" s="90" t="s">
        <v>42</v>
      </c>
      <c r="L56" s="90" t="s">
        <v>43</v>
      </c>
      <c r="M56" s="90" t="s">
        <v>44</v>
      </c>
      <c r="N56" s="90" t="s">
        <v>45</v>
      </c>
      <c r="O56" s="90" t="s">
        <v>46</v>
      </c>
      <c r="P56" s="90" t="s">
        <v>47</v>
      </c>
      <c r="Q56" s="90" t="s">
        <v>48</v>
      </c>
      <c r="R56" s="90" t="s">
        <v>49</v>
      </c>
      <c r="S56" s="90" t="s">
        <v>50</v>
      </c>
      <c r="T56" s="91" t="s">
        <v>51</v>
      </c>
      <c r="V56" s="129"/>
    </row>
    <row r="57" spans="2:22" ht="14" x14ac:dyDescent="0.3">
      <c r="B57" s="68"/>
      <c r="C57" s="68"/>
      <c r="I57" s="185" t="s">
        <v>56</v>
      </c>
      <c r="J57" s="99">
        <f t="shared" ref="J57:S57" si="7">SUMIF($D$15:$D$53,$I$57,J15:J53)</f>
        <v>0</v>
      </c>
      <c r="K57" s="99">
        <f t="shared" si="7"/>
        <v>0</v>
      </c>
      <c r="L57" s="99">
        <f t="shared" si="7"/>
        <v>0</v>
      </c>
      <c r="M57" s="99">
        <f t="shared" si="7"/>
        <v>0</v>
      </c>
      <c r="N57" s="99">
        <f t="shared" si="7"/>
        <v>0</v>
      </c>
      <c r="O57" s="99">
        <f t="shared" si="7"/>
        <v>0</v>
      </c>
      <c r="P57" s="99">
        <f t="shared" si="7"/>
        <v>0</v>
      </c>
      <c r="Q57" s="99">
        <f t="shared" si="7"/>
        <v>0</v>
      </c>
      <c r="R57" s="99">
        <f t="shared" si="7"/>
        <v>0</v>
      </c>
      <c r="S57" s="99">
        <f t="shared" si="7"/>
        <v>0</v>
      </c>
      <c r="T57" s="100">
        <f>SUM(J57:S57)</f>
        <v>0</v>
      </c>
    </row>
    <row r="58" spans="2:22" ht="14" x14ac:dyDescent="0.3">
      <c r="B58" s="68"/>
      <c r="C58" s="68"/>
      <c r="I58" s="184" t="s">
        <v>57</v>
      </c>
      <c r="J58" s="99">
        <f t="shared" ref="J58:S58" si="8">SUMIF($D$15:$D$53,$I$58,J15:J53)</f>
        <v>0</v>
      </c>
      <c r="K58" s="99">
        <f t="shared" si="8"/>
        <v>0</v>
      </c>
      <c r="L58" s="99">
        <f t="shared" si="8"/>
        <v>0</v>
      </c>
      <c r="M58" s="99">
        <f t="shared" si="8"/>
        <v>0</v>
      </c>
      <c r="N58" s="99">
        <f t="shared" si="8"/>
        <v>0</v>
      </c>
      <c r="O58" s="99">
        <f t="shared" si="8"/>
        <v>0</v>
      </c>
      <c r="P58" s="99">
        <f t="shared" si="8"/>
        <v>0</v>
      </c>
      <c r="Q58" s="99">
        <f t="shared" si="8"/>
        <v>0</v>
      </c>
      <c r="R58" s="99">
        <f t="shared" si="8"/>
        <v>0</v>
      </c>
      <c r="S58" s="99">
        <f t="shared" si="8"/>
        <v>0</v>
      </c>
      <c r="T58" s="100">
        <f t="shared" ref="T58:T65" si="9">SUM(J58:S58)</f>
        <v>0</v>
      </c>
    </row>
    <row r="59" spans="2:22" ht="14" x14ac:dyDescent="0.3">
      <c r="B59" s="68"/>
      <c r="C59" s="68"/>
      <c r="I59" s="184" t="s">
        <v>58</v>
      </c>
      <c r="J59" s="99">
        <f t="shared" ref="J59:S59" si="10">SUMIF($D$15:$D$53,$I$59,J15:J53)</f>
        <v>0</v>
      </c>
      <c r="K59" s="99">
        <f t="shared" si="10"/>
        <v>0</v>
      </c>
      <c r="L59" s="99">
        <f t="shared" si="10"/>
        <v>0</v>
      </c>
      <c r="M59" s="99">
        <f t="shared" si="10"/>
        <v>0</v>
      </c>
      <c r="N59" s="99">
        <f t="shared" si="10"/>
        <v>0</v>
      </c>
      <c r="O59" s="99">
        <f t="shared" si="10"/>
        <v>0</v>
      </c>
      <c r="P59" s="99">
        <f t="shared" si="10"/>
        <v>0</v>
      </c>
      <c r="Q59" s="99">
        <f t="shared" si="10"/>
        <v>0</v>
      </c>
      <c r="R59" s="99">
        <f t="shared" si="10"/>
        <v>0</v>
      </c>
      <c r="S59" s="99">
        <f t="shared" si="10"/>
        <v>0</v>
      </c>
      <c r="T59" s="100">
        <f t="shared" si="9"/>
        <v>0</v>
      </c>
    </row>
    <row r="60" spans="2:22" ht="14" x14ac:dyDescent="0.3">
      <c r="B60" s="68"/>
      <c r="C60" s="68"/>
      <c r="I60" s="184" t="s">
        <v>59</v>
      </c>
      <c r="J60" s="99">
        <f t="shared" ref="J60:S60" si="11">SUMIF($D$15:$D$53,$I$60,J15:J53)</f>
        <v>0</v>
      </c>
      <c r="K60" s="99">
        <f t="shared" si="11"/>
        <v>0</v>
      </c>
      <c r="L60" s="99">
        <f t="shared" si="11"/>
        <v>0</v>
      </c>
      <c r="M60" s="99">
        <f t="shared" si="11"/>
        <v>0</v>
      </c>
      <c r="N60" s="99">
        <f t="shared" si="11"/>
        <v>0</v>
      </c>
      <c r="O60" s="99">
        <f t="shared" si="11"/>
        <v>0</v>
      </c>
      <c r="P60" s="99">
        <f t="shared" si="11"/>
        <v>0</v>
      </c>
      <c r="Q60" s="99">
        <f t="shared" si="11"/>
        <v>0</v>
      </c>
      <c r="R60" s="99">
        <f t="shared" si="11"/>
        <v>0</v>
      </c>
      <c r="S60" s="99">
        <f t="shared" si="11"/>
        <v>0</v>
      </c>
      <c r="T60" s="100">
        <f t="shared" si="9"/>
        <v>0</v>
      </c>
    </row>
    <row r="61" spans="2:22" ht="14" x14ac:dyDescent="0.3">
      <c r="B61" s="68"/>
      <c r="C61" s="68"/>
      <c r="I61" s="184" t="s">
        <v>60</v>
      </c>
      <c r="J61" s="99">
        <f t="shared" ref="J61:S61" si="12">SUMIF($D$15:$D$53,$I$61,J15:J53)</f>
        <v>0</v>
      </c>
      <c r="K61" s="99">
        <f t="shared" si="12"/>
        <v>0</v>
      </c>
      <c r="L61" s="99">
        <f t="shared" si="12"/>
        <v>0</v>
      </c>
      <c r="M61" s="99">
        <f t="shared" si="12"/>
        <v>0</v>
      </c>
      <c r="N61" s="99">
        <f t="shared" si="12"/>
        <v>0</v>
      </c>
      <c r="O61" s="99">
        <f t="shared" si="12"/>
        <v>0</v>
      </c>
      <c r="P61" s="99">
        <f t="shared" si="12"/>
        <v>0</v>
      </c>
      <c r="Q61" s="99">
        <f t="shared" si="12"/>
        <v>0</v>
      </c>
      <c r="R61" s="99">
        <f t="shared" si="12"/>
        <v>0</v>
      </c>
      <c r="S61" s="99">
        <f t="shared" si="12"/>
        <v>0</v>
      </c>
      <c r="T61" s="100">
        <f t="shared" si="9"/>
        <v>0</v>
      </c>
    </row>
    <row r="62" spans="2:22" ht="14" x14ac:dyDescent="0.3">
      <c r="B62" s="68"/>
      <c r="I62" s="184" t="s">
        <v>61</v>
      </c>
      <c r="J62" s="99">
        <f t="shared" ref="J62:S62" si="13">SUMIF($D$15:$D$53,$I$62,J15:J53)</f>
        <v>0</v>
      </c>
      <c r="K62" s="99">
        <f t="shared" si="13"/>
        <v>0</v>
      </c>
      <c r="L62" s="99">
        <f t="shared" si="13"/>
        <v>0</v>
      </c>
      <c r="M62" s="99">
        <f t="shared" si="13"/>
        <v>0</v>
      </c>
      <c r="N62" s="99">
        <f t="shared" si="13"/>
        <v>0</v>
      </c>
      <c r="O62" s="99">
        <f t="shared" si="13"/>
        <v>0</v>
      </c>
      <c r="P62" s="99">
        <f t="shared" si="13"/>
        <v>0</v>
      </c>
      <c r="Q62" s="99">
        <f t="shared" si="13"/>
        <v>0</v>
      </c>
      <c r="R62" s="99">
        <f t="shared" si="13"/>
        <v>0</v>
      </c>
      <c r="S62" s="99">
        <f t="shared" si="13"/>
        <v>0</v>
      </c>
      <c r="T62" s="100">
        <f t="shared" si="9"/>
        <v>0</v>
      </c>
    </row>
    <row r="63" spans="2:22" ht="14" x14ac:dyDescent="0.3">
      <c r="B63" s="68"/>
      <c r="I63" s="184" t="s">
        <v>62</v>
      </c>
      <c r="J63" s="99">
        <f t="shared" ref="J63:S63" si="14">SUMIF($D$15:$D$53,$I$63,J15:J53)</f>
        <v>0</v>
      </c>
      <c r="K63" s="99">
        <f t="shared" si="14"/>
        <v>0</v>
      </c>
      <c r="L63" s="99">
        <f t="shared" si="14"/>
        <v>0</v>
      </c>
      <c r="M63" s="99">
        <f t="shared" si="14"/>
        <v>0</v>
      </c>
      <c r="N63" s="99">
        <f t="shared" si="14"/>
        <v>0</v>
      </c>
      <c r="O63" s="99">
        <f t="shared" si="14"/>
        <v>0</v>
      </c>
      <c r="P63" s="99">
        <f t="shared" si="14"/>
        <v>0</v>
      </c>
      <c r="Q63" s="99">
        <f t="shared" si="14"/>
        <v>0</v>
      </c>
      <c r="R63" s="99">
        <f t="shared" si="14"/>
        <v>0</v>
      </c>
      <c r="S63" s="99">
        <f t="shared" si="14"/>
        <v>0</v>
      </c>
      <c r="T63" s="100">
        <f t="shared" si="9"/>
        <v>0</v>
      </c>
    </row>
    <row r="64" spans="2:22" ht="14" x14ac:dyDescent="0.3">
      <c r="B64" s="68"/>
      <c r="I64" s="184" t="s">
        <v>63</v>
      </c>
      <c r="J64" s="99">
        <f t="shared" ref="J64:S64" si="15">SUMIF($D$15:$D$53,$I$64,J15:J53)</f>
        <v>0</v>
      </c>
      <c r="K64" s="99">
        <f t="shared" si="15"/>
        <v>0</v>
      </c>
      <c r="L64" s="99">
        <f t="shared" si="15"/>
        <v>0</v>
      </c>
      <c r="M64" s="99">
        <f t="shared" si="15"/>
        <v>0</v>
      </c>
      <c r="N64" s="99">
        <f t="shared" si="15"/>
        <v>0</v>
      </c>
      <c r="O64" s="99">
        <f t="shared" si="15"/>
        <v>0</v>
      </c>
      <c r="P64" s="99">
        <f t="shared" si="15"/>
        <v>0</v>
      </c>
      <c r="Q64" s="99">
        <f t="shared" si="15"/>
        <v>0</v>
      </c>
      <c r="R64" s="99">
        <f t="shared" si="15"/>
        <v>0</v>
      </c>
      <c r="S64" s="99">
        <f t="shared" si="15"/>
        <v>0</v>
      </c>
      <c r="T64" s="100">
        <f t="shared" si="9"/>
        <v>0</v>
      </c>
    </row>
    <row r="65" spans="2:21" ht="14" x14ac:dyDescent="0.3">
      <c r="I65" s="184" t="s">
        <v>64</v>
      </c>
      <c r="J65" s="99">
        <f t="shared" ref="J65:S65" si="16">SUMIF($D$15:$D$53,$I$65,J15:J53)</f>
        <v>0</v>
      </c>
      <c r="K65" s="99">
        <f t="shared" si="16"/>
        <v>0</v>
      </c>
      <c r="L65" s="99">
        <f t="shared" si="16"/>
        <v>0</v>
      </c>
      <c r="M65" s="99">
        <f t="shared" si="16"/>
        <v>0</v>
      </c>
      <c r="N65" s="99">
        <f t="shared" si="16"/>
        <v>0</v>
      </c>
      <c r="O65" s="99">
        <f t="shared" si="16"/>
        <v>0</v>
      </c>
      <c r="P65" s="99">
        <f t="shared" si="16"/>
        <v>0</v>
      </c>
      <c r="Q65" s="99">
        <f t="shared" si="16"/>
        <v>0</v>
      </c>
      <c r="R65" s="99">
        <f t="shared" si="16"/>
        <v>0</v>
      </c>
      <c r="S65" s="99">
        <f t="shared" si="16"/>
        <v>0</v>
      </c>
      <c r="T65" s="100">
        <f t="shared" si="9"/>
        <v>0</v>
      </c>
    </row>
    <row r="66" spans="2:21" ht="14" x14ac:dyDescent="0.3">
      <c r="J66" s="326">
        <f>SUM(J57:J65)-SUM(J15:J53)</f>
        <v>0</v>
      </c>
      <c r="K66" s="326">
        <f t="shared" ref="K66:T66" si="17">SUM(K57:K65)-SUM(K15:K53)</f>
        <v>0</v>
      </c>
      <c r="L66" s="326">
        <f t="shared" si="17"/>
        <v>0</v>
      </c>
      <c r="M66" s="326">
        <f t="shared" si="17"/>
        <v>0</v>
      </c>
      <c r="N66" s="326">
        <f t="shared" si="17"/>
        <v>0</v>
      </c>
      <c r="O66" s="326">
        <f t="shared" si="17"/>
        <v>0</v>
      </c>
      <c r="P66" s="326">
        <f t="shared" si="17"/>
        <v>0</v>
      </c>
      <c r="Q66" s="326">
        <f t="shared" si="17"/>
        <v>0</v>
      </c>
      <c r="R66" s="326">
        <f t="shared" si="17"/>
        <v>0</v>
      </c>
      <c r="S66" s="326">
        <f t="shared" si="17"/>
        <v>0</v>
      </c>
      <c r="T66" s="326">
        <f t="shared" si="17"/>
        <v>0</v>
      </c>
    </row>
    <row r="67" spans="2:21" ht="14" x14ac:dyDescent="0.3"/>
    <row r="68" spans="2:21" ht="14" hidden="1" x14ac:dyDescent="0.3"/>
    <row r="69" spans="2:21" ht="14" hidden="1" x14ac:dyDescent="0.3">
      <c r="J69" s="122"/>
      <c r="K69" s="123"/>
      <c r="L69" s="123"/>
      <c r="M69" s="123"/>
      <c r="N69" s="123"/>
      <c r="O69" s="123"/>
      <c r="P69" s="123"/>
      <c r="Q69" s="123"/>
      <c r="R69" s="123"/>
      <c r="S69" s="123"/>
      <c r="T69" s="123"/>
      <c r="U69" s="123"/>
    </row>
    <row r="70" spans="2:21" ht="14" hidden="1" x14ac:dyDescent="0.3">
      <c r="J70" s="122"/>
      <c r="K70" s="123"/>
      <c r="L70" s="123"/>
      <c r="M70" s="123"/>
      <c r="N70" s="123"/>
      <c r="O70" s="123"/>
      <c r="P70" s="123"/>
      <c r="Q70" s="123"/>
      <c r="R70" s="123"/>
      <c r="S70" s="123"/>
      <c r="T70" s="123"/>
      <c r="U70" s="123"/>
    </row>
    <row r="71" spans="2:21" ht="14" hidden="1" x14ac:dyDescent="0.3"/>
    <row r="72" spans="2:21" ht="14" hidden="1" x14ac:dyDescent="0.3"/>
    <row r="73" spans="2:21" ht="14" hidden="1" x14ac:dyDescent="0.3">
      <c r="G73" s="129"/>
    </row>
    <row r="74" spans="2:21" ht="29.5" hidden="1" customHeight="1" x14ac:dyDescent="0.3">
      <c r="G74" s="129"/>
    </row>
    <row r="75" spans="2:21" ht="32.5" hidden="1" customHeight="1" x14ac:dyDescent="0.3">
      <c r="B75" s="95"/>
      <c r="C75" s="95"/>
      <c r="G75" s="129"/>
      <c r="H75" s="129"/>
    </row>
    <row r="76" spans="2:21" ht="58" hidden="1" customHeight="1" x14ac:dyDescent="0.3">
      <c r="B76" s="95"/>
      <c r="C76" s="95"/>
      <c r="G76" s="129"/>
      <c r="H76" s="129"/>
    </row>
    <row r="77" spans="2:21" ht="40" hidden="1" customHeight="1" x14ac:dyDescent="0.3">
      <c r="B77" s="95"/>
      <c r="C77" s="95"/>
      <c r="G77" s="129"/>
      <c r="H77" s="129"/>
    </row>
    <row r="78" spans="2:21" ht="32.5" hidden="1" customHeight="1" x14ac:dyDescent="0.3">
      <c r="B78" s="95"/>
      <c r="C78" s="95"/>
      <c r="G78" s="129"/>
      <c r="H78" s="129"/>
    </row>
    <row r="79" spans="2:21" ht="59.5" hidden="1" customHeight="1" x14ac:dyDescent="0.3">
      <c r="B79" s="95"/>
      <c r="C79" s="95"/>
      <c r="G79" s="129"/>
      <c r="H79" s="129"/>
    </row>
    <row r="80" spans="2:21" ht="58.5" hidden="1" customHeight="1" x14ac:dyDescent="0.3">
      <c r="B80" s="95"/>
      <c r="C80" s="95"/>
      <c r="G80" s="129"/>
      <c r="H80" s="129"/>
    </row>
    <row r="81" spans="2:8" ht="47.15" hidden="1" customHeight="1" x14ac:dyDescent="0.3">
      <c r="B81" s="95"/>
      <c r="C81" s="95"/>
      <c r="G81" s="129"/>
      <c r="H81" s="129"/>
    </row>
    <row r="82" spans="2:8" ht="14" hidden="1" x14ac:dyDescent="0.3">
      <c r="B82" s="95"/>
      <c r="C82" s="232"/>
      <c r="G82" s="129"/>
      <c r="H82" s="129"/>
    </row>
    <row r="83" spans="2:8" ht="14.5" hidden="1" customHeight="1" x14ac:dyDescent="0.3">
      <c r="B83" s="95"/>
      <c r="C83" s="232"/>
      <c r="G83" s="129"/>
      <c r="H83" s="129"/>
    </row>
    <row r="84" spans="2:8" ht="14.5" hidden="1" customHeight="1" x14ac:dyDescent="0.3">
      <c r="B84" s="95"/>
      <c r="C84" s="232"/>
      <c r="H84" s="129"/>
    </row>
    <row r="85" spans="2:8" ht="15" hidden="1" customHeight="1" x14ac:dyDescent="0.3">
      <c r="B85" s="95"/>
      <c r="C85" s="232"/>
      <c r="H85" s="129"/>
    </row>
    <row r="86" spans="2:8" ht="14" hidden="1" x14ac:dyDescent="0.3">
      <c r="B86" s="95"/>
      <c r="C86" s="68"/>
      <c r="D86" s="233"/>
      <c r="E86" s="68"/>
      <c r="F86" s="68"/>
      <c r="G86" s="68"/>
      <c r="H86" s="129"/>
    </row>
    <row r="87" spans="2:8" ht="14" hidden="1" x14ac:dyDescent="0.3">
      <c r="B87" s="95"/>
      <c r="C87" s="68"/>
      <c r="D87" s="68"/>
      <c r="E87" s="68"/>
      <c r="F87" s="68"/>
      <c r="G87" s="68"/>
      <c r="H87" s="129"/>
    </row>
    <row r="88" spans="2:8" ht="14" hidden="1" x14ac:dyDescent="0.3">
      <c r="B88" s="95"/>
      <c r="C88" s="68"/>
      <c r="D88" s="68"/>
      <c r="E88" s="68"/>
      <c r="F88" s="68"/>
      <c r="G88" s="68"/>
      <c r="H88" s="129"/>
    </row>
    <row r="89" spans="2:8" ht="14" hidden="1" x14ac:dyDescent="0.3">
      <c r="B89" s="95"/>
      <c r="C89" s="68"/>
      <c r="D89" s="68"/>
      <c r="E89" s="68"/>
      <c r="F89" s="68"/>
      <c r="G89" s="68"/>
      <c r="H89" s="129"/>
    </row>
    <row r="90" spans="2:8" ht="14" hidden="1" x14ac:dyDescent="0.3">
      <c r="B90" s="95"/>
      <c r="C90" s="68"/>
      <c r="D90" s="68"/>
      <c r="E90" s="68"/>
      <c r="F90" s="68"/>
      <c r="G90" s="68"/>
      <c r="H90" s="129"/>
    </row>
    <row r="91" spans="2:8" ht="14" hidden="1" x14ac:dyDescent="0.3">
      <c r="B91" s="95"/>
      <c r="C91" s="68"/>
      <c r="D91" s="68"/>
      <c r="E91" s="68"/>
      <c r="F91" s="68"/>
      <c r="G91" s="68"/>
      <c r="H91" s="129"/>
    </row>
    <row r="92" spans="2:8" ht="14" hidden="1" x14ac:dyDescent="0.3">
      <c r="B92" s="95"/>
      <c r="C92" s="68"/>
      <c r="D92" s="68"/>
      <c r="E92" s="68"/>
      <c r="F92" s="68"/>
      <c r="G92" s="68"/>
      <c r="H92" s="129"/>
    </row>
    <row r="93" spans="2:8" ht="14" hidden="1" x14ac:dyDescent="0.3">
      <c r="B93" s="95"/>
      <c r="C93" s="68"/>
      <c r="D93" s="68"/>
      <c r="E93" s="68"/>
      <c r="F93" s="68"/>
      <c r="G93" s="68"/>
      <c r="H93" s="129"/>
    </row>
    <row r="94" spans="2:8" ht="14" hidden="1" x14ac:dyDescent="0.3">
      <c r="B94" s="95"/>
      <c r="C94" s="68"/>
      <c r="D94" s="68"/>
      <c r="E94" s="68"/>
      <c r="F94" s="68"/>
      <c r="G94" s="68"/>
      <c r="H94" s="129"/>
    </row>
    <row r="95" spans="2:8" ht="14" hidden="1" x14ac:dyDescent="0.3">
      <c r="B95" s="95"/>
      <c r="C95" s="68"/>
      <c r="D95" s="68"/>
      <c r="E95" s="68"/>
      <c r="F95" s="68"/>
      <c r="G95" s="68"/>
      <c r="H95" s="129"/>
    </row>
    <row r="96" spans="2:8" ht="14" hidden="1" x14ac:dyDescent="0.3">
      <c r="B96" s="95"/>
      <c r="C96" s="68"/>
      <c r="D96" s="68"/>
      <c r="E96" s="68"/>
      <c r="F96" s="68"/>
      <c r="G96" s="68"/>
      <c r="H96" s="129"/>
    </row>
    <row r="97" spans="3:10" ht="14" hidden="1" x14ac:dyDescent="0.3">
      <c r="C97" s="231"/>
      <c r="D97" s="231"/>
      <c r="E97" s="231"/>
      <c r="F97" s="231"/>
      <c r="G97" s="231"/>
    </row>
    <row r="98" spans="3:10" ht="14" hidden="1" x14ac:dyDescent="0.3">
      <c r="C98" s="223"/>
    </row>
    <row r="99" spans="3:10" ht="14" hidden="1" x14ac:dyDescent="0.3">
      <c r="C99" s="223"/>
    </row>
    <row r="100" spans="3:10" ht="14" hidden="1" x14ac:dyDescent="0.3">
      <c r="C100" s="223"/>
    </row>
    <row r="101" spans="3:10" ht="14" hidden="1" x14ac:dyDescent="0.3">
      <c r="C101" s="223"/>
    </row>
    <row r="102" spans="3:10" ht="14" hidden="1" x14ac:dyDescent="0.3"/>
    <row r="103" spans="3:10" ht="14" hidden="1" x14ac:dyDescent="0.3"/>
    <row r="104" spans="3:10" ht="14" hidden="1" x14ac:dyDescent="0.3"/>
    <row r="105" spans="3:10" ht="14" hidden="1" x14ac:dyDescent="0.3"/>
    <row r="106" spans="3:10" ht="14" hidden="1" x14ac:dyDescent="0.3"/>
    <row r="107" spans="3:10" ht="14" hidden="1" x14ac:dyDescent="0.3"/>
    <row r="108" spans="3:10" ht="14" hidden="1" x14ac:dyDescent="0.3"/>
    <row r="109" spans="3:10" ht="14" hidden="1" x14ac:dyDescent="0.3"/>
    <row r="110" spans="3:10" ht="14" hidden="1" x14ac:dyDescent="0.3"/>
    <row r="111" spans="3:10" ht="14" hidden="1" x14ac:dyDescent="0.3">
      <c r="J111" s="69"/>
    </row>
    <row r="112" spans="3:10" ht="15" hidden="1" customHeight="1" x14ac:dyDescent="0.3"/>
  </sheetData>
  <mergeCells count="2">
    <mergeCell ref="J9:K9"/>
    <mergeCell ref="C9:E9"/>
  </mergeCells>
  <hyperlinks>
    <hyperlink ref="A4" location="'Cover Page'!A1" display="Cover Page" xr:uid="{5D11DB17-8856-400B-8790-4C2A86A7179B}"/>
    <hyperlink ref="A5" location="Instructions!A1" display="Instructions" xr:uid="{F32FA373-361E-4760-934A-2549C3687490}"/>
    <hyperlink ref="A6" location="'Costs Option 1'!A1" display="Costs Option 1" xr:uid="{5F540C05-0BF0-4D5F-B8DE-7A2E5BC51456}"/>
    <hyperlink ref="A7" location="'Costs Option 2'!A1" display="Costs Option 2" xr:uid="{07D6FF22-FA08-4495-8101-BE415014D4A1}"/>
    <hyperlink ref="A12" location="'Benefits Option 1'!A1" display="Benefits Option 1" xr:uid="{7BE33C81-B004-4CD9-9157-FE9E3B2B2123}"/>
    <hyperlink ref="A13" location="'Benefits Option 2'!A1" display="Benefits Option 2" xr:uid="{52DEE1CA-583A-4429-B015-75C5CF99978E}"/>
    <hyperlink ref="A19" location="'Benefits Dashboard'!A1" display="Benefits Dashboard" xr:uid="{724EAA33-D64A-4950-A8D7-EE28800C8C64}"/>
    <hyperlink ref="A22" location="Assumptions!A1" display="Assumptions" xr:uid="{4CF162C0-6607-475B-BA12-43E603E9E46E}"/>
    <hyperlink ref="A18" location="'Costs Dashboard'!A1" display="Cost Dashboard" xr:uid="{50D97691-F880-4220-88C3-5266EBEB6F9C}"/>
    <hyperlink ref="A20" location="'Cost Benefit Analysis'!A1" display="XX" xr:uid="{399CAE21-95B9-4D9E-88E2-66BAA66C675C}"/>
    <hyperlink ref="A8" location="'Costs Option 3'!A1" display="Costs Option 3" xr:uid="{6BFFFA81-B727-4BB5-931B-CA012485CADE}"/>
    <hyperlink ref="A14" location="'Benefits Option 3'!A1" display="Benefits Option 3" xr:uid="{79333F93-3F93-4304-80EA-251CBCD228F9}"/>
    <hyperlink ref="A9" location="'Costs Option 4'!A1" display="Costs Option 4" xr:uid="{22D8E9F9-02A7-4470-93B4-9010E3BC0040}"/>
    <hyperlink ref="A10" location="'Costs Option 5'!A1" display="Costs Option 5" xr:uid="{F64B29A7-9725-4C32-8C89-36F73B999992}"/>
    <hyperlink ref="A11" location="'Costs Option 6'!A1" display="Costs Option 6" xr:uid="{F6E86168-DD7D-4F37-92B0-B901C290A3D7}"/>
    <hyperlink ref="A15" location="'Benefits Option 4'!A1" display="Benefits Option 4" xr:uid="{D2A0E974-FC8A-473E-9177-903EBD60C4D6}"/>
    <hyperlink ref="A16" location="'Benefits Option 5'!A1" display="Benefits Option 5" xr:uid="{0CBA57DC-DD8A-49D3-9FB8-8916EA8431EB}"/>
    <hyperlink ref="A17" location="'Benefits Option 6'!A1" display="Benefits Option 6" xr:uid="{F2AA9ECA-BAD7-4C9B-85FE-1C89FD25B3D9}"/>
    <hyperlink ref="A21" location="Definitions!A1" display="Definitions" xr:uid="{B08D2D1C-537E-41E6-A06F-2B0C06F7AE63}"/>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9CF3A4D-9C8E-4A63-A186-A01FC06C83DE}">
          <x14:formula1>
            <xm:f>'Data Validation'!$D$4:$D$5</xm:f>
          </x14:formula1>
          <xm:sqref>G15:G53</xm:sqref>
        </x14:dataValidation>
        <x14:dataValidation type="list" allowBlank="1" showInputMessage="1" showErrorMessage="1" xr:uid="{21584920-C1BA-449E-B880-1A6D191224BE}">
          <x14:formula1>
            <xm:f>'Data Validation'!$E$4:$E$14</xm:f>
          </x14:formula1>
          <xm:sqref>E15:E53</xm:sqref>
        </x14:dataValidation>
        <x14:dataValidation type="list" allowBlank="1" showInputMessage="1" showErrorMessage="1" xr:uid="{51453669-EF27-4FAD-8578-FC61D83FE7E5}">
          <x14:formula1>
            <xm:f>'Data Validation'!$B$4:$B$14</xm:f>
          </x14:formula1>
          <xm:sqref>C15:C53</xm:sqref>
        </x14:dataValidation>
        <x14:dataValidation type="list" allowBlank="1" showInputMessage="1" showErrorMessage="1" xr:uid="{D77F9CFB-B140-446A-8B9A-D854B6B0C5D0}">
          <x14:formula1>
            <xm:f>'Data Validation'!$C$4:$C$12</xm:f>
          </x14:formula1>
          <xm:sqref>D15:D53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46B1-BACB-44B4-A071-9CDE50B6C836}">
  <sheetPr>
    <tabColor theme="9" tint="0.59999389629810485"/>
  </sheetPr>
  <dimension ref="A1:AS112"/>
  <sheetViews>
    <sheetView zoomScaleNormal="100" workbookViewId="0"/>
  </sheetViews>
  <sheetFormatPr defaultColWidth="0" defaultRowHeight="0" customHeight="1" zeroHeight="1" x14ac:dyDescent="0.3"/>
  <cols>
    <col min="1" max="1" width="30.453125" style="103" customWidth="1"/>
    <col min="2" max="2" width="2.453125" style="220" customWidth="1"/>
    <col min="3" max="3" width="26.7265625" style="220" customWidth="1"/>
    <col min="4" max="5" width="26.7265625" style="223" customWidth="1"/>
    <col min="6" max="6" width="50.453125" style="223" customWidth="1"/>
    <col min="7" max="7" width="17.1796875" style="223" bestFit="1" customWidth="1"/>
    <col min="8" max="8" width="11.453125" style="223" bestFit="1" customWidth="1"/>
    <col min="9" max="9" width="18.453125" style="223" bestFit="1" customWidth="1"/>
    <col min="10" max="22" width="15.7265625" style="223" customWidth="1"/>
    <col min="23" max="23" width="8.453125" style="69" hidden="1" customWidth="1"/>
    <col min="24" max="24" width="12.453125" style="69" hidden="1" customWidth="1"/>
    <col min="25" max="25" width="27.453125" style="69" hidden="1" customWidth="1"/>
    <col min="26" max="45" width="0" style="69" hidden="1" customWidth="1"/>
    <col min="46" max="16384" width="8.453125" style="69" hidden="1"/>
  </cols>
  <sheetData>
    <row r="1" spans="1:26" s="291" customFormat="1" ht="38.15" customHeight="1" x14ac:dyDescent="0.3">
      <c r="A1" s="299"/>
    </row>
    <row r="2" spans="1:26" ht="2.25" customHeight="1" x14ac:dyDescent="0.3">
      <c r="A2" s="68"/>
      <c r="B2" s="68"/>
      <c r="C2" s="68"/>
      <c r="D2" s="68"/>
      <c r="E2" s="68"/>
      <c r="F2" s="68"/>
      <c r="G2" s="68"/>
      <c r="H2" s="68"/>
      <c r="I2" s="68"/>
      <c r="J2" s="68"/>
      <c r="K2" s="68"/>
      <c r="L2" s="68"/>
      <c r="M2" s="68"/>
      <c r="N2" s="68"/>
      <c r="O2" s="68"/>
      <c r="P2" s="68"/>
      <c r="Q2" s="68"/>
      <c r="R2" s="68"/>
      <c r="S2" s="68"/>
      <c r="T2" s="68"/>
      <c r="U2" s="68"/>
      <c r="V2" s="68"/>
    </row>
    <row r="3" spans="1:26" s="55" customFormat="1" ht="30" customHeight="1" x14ac:dyDescent="0.35">
      <c r="A3" s="45" t="s">
        <v>0</v>
      </c>
      <c r="B3" s="56"/>
      <c r="C3" s="124" t="s">
        <v>86</v>
      </c>
      <c r="D3" s="124"/>
      <c r="E3" s="124"/>
      <c r="F3" s="227"/>
      <c r="G3" s="124"/>
      <c r="H3" s="56"/>
      <c r="I3" s="56"/>
      <c r="J3" s="56"/>
      <c r="K3" s="56"/>
      <c r="L3" s="56"/>
      <c r="M3" s="56"/>
      <c r="N3" s="56"/>
      <c r="O3" s="56"/>
      <c r="P3" s="56"/>
      <c r="Q3" s="56"/>
      <c r="R3" s="56"/>
      <c r="S3" s="56"/>
      <c r="T3" s="56"/>
      <c r="U3" s="56"/>
      <c r="V3" s="56"/>
      <c r="W3" s="54"/>
      <c r="X3" s="54"/>
      <c r="Y3" s="54"/>
      <c r="Z3" s="54"/>
    </row>
    <row r="4" spans="1:26" s="55" customFormat="1" ht="14.25" customHeight="1" thickBot="1" x14ac:dyDescent="0.4">
      <c r="A4" s="47" t="s">
        <v>2</v>
      </c>
      <c r="B4" s="56"/>
      <c r="C4" s="260" t="s">
        <v>87</v>
      </c>
      <c r="D4" s="57"/>
      <c r="E4" s="53"/>
      <c r="F4" s="227"/>
      <c r="G4" s="53"/>
      <c r="H4" s="56"/>
      <c r="I4" s="56"/>
      <c r="J4" s="56"/>
      <c r="K4" s="56"/>
      <c r="L4" s="56"/>
      <c r="M4" s="56"/>
      <c r="N4" s="56"/>
      <c r="O4" s="56"/>
      <c r="P4" s="56"/>
      <c r="Q4" s="56"/>
      <c r="R4" s="56"/>
      <c r="S4" s="56"/>
      <c r="T4" s="56"/>
      <c r="U4" s="56"/>
      <c r="V4" s="56"/>
      <c r="W4" s="54"/>
      <c r="X4" s="54"/>
      <c r="Y4" s="54"/>
      <c r="Z4" s="54"/>
    </row>
    <row r="5" spans="1:26" ht="14.25" customHeight="1" thickBot="1" x14ac:dyDescent="0.35">
      <c r="A5" s="47" t="s">
        <v>4</v>
      </c>
      <c r="B5" s="228"/>
      <c r="C5" s="260" t="s">
        <v>30</v>
      </c>
      <c r="D5" s="102"/>
      <c r="E5" s="227"/>
      <c r="F5" s="227"/>
      <c r="G5" s="227"/>
      <c r="H5" s="227"/>
      <c r="I5" s="227"/>
      <c r="J5" s="227"/>
      <c r="K5" s="227"/>
      <c r="L5" s="227"/>
      <c r="M5" s="227"/>
      <c r="N5" s="227"/>
      <c r="O5" s="227"/>
      <c r="P5" s="227"/>
      <c r="Q5" s="227"/>
      <c r="R5" s="227"/>
      <c r="S5" s="227"/>
      <c r="T5" s="227"/>
      <c r="U5" s="220"/>
      <c r="V5" s="58"/>
    </row>
    <row r="6" spans="1:26" ht="14.25" customHeight="1" thickBot="1" x14ac:dyDescent="0.35">
      <c r="A6" s="47" t="s">
        <v>5</v>
      </c>
      <c r="B6" s="222"/>
      <c r="C6" s="260" t="s">
        <v>31</v>
      </c>
      <c r="D6" s="102"/>
      <c r="E6" s="227"/>
      <c r="G6" s="227"/>
      <c r="H6" s="227"/>
      <c r="I6" s="227"/>
      <c r="J6" s="227"/>
      <c r="K6" s="227"/>
      <c r="L6" s="227"/>
      <c r="M6" s="227"/>
      <c r="N6" s="227"/>
      <c r="O6" s="227"/>
      <c r="P6" s="227"/>
      <c r="Q6" s="227"/>
      <c r="R6" s="227"/>
      <c r="S6" s="227"/>
      <c r="T6" s="227"/>
      <c r="U6" s="220"/>
      <c r="V6" s="59"/>
    </row>
    <row r="7" spans="1:26" ht="14.25" customHeight="1" x14ac:dyDescent="0.3">
      <c r="A7" s="47" t="s">
        <v>7</v>
      </c>
      <c r="B7" s="68"/>
      <c r="C7" s="263" t="s">
        <v>32</v>
      </c>
      <c r="D7" s="262"/>
      <c r="E7" s="227"/>
      <c r="F7" s="68"/>
      <c r="G7" s="227"/>
      <c r="H7" s="227"/>
      <c r="I7" s="227"/>
      <c r="J7" s="227"/>
      <c r="K7" s="227"/>
      <c r="L7" s="227"/>
      <c r="M7" s="227"/>
      <c r="N7" s="227"/>
      <c r="O7" s="227"/>
      <c r="P7" s="227"/>
      <c r="Q7" s="227"/>
      <c r="R7" s="227"/>
      <c r="S7" s="227"/>
      <c r="T7" s="227"/>
      <c r="U7" s="220"/>
      <c r="V7" s="59"/>
    </row>
    <row r="8" spans="1:26" ht="14.25" customHeight="1" x14ac:dyDescent="0.3">
      <c r="A8" s="47" t="s">
        <v>9</v>
      </c>
      <c r="B8" s="68"/>
      <c r="C8" s="68"/>
      <c r="D8" s="229"/>
      <c r="E8" s="227"/>
      <c r="F8" s="227"/>
      <c r="G8" s="227"/>
      <c r="H8" s="227"/>
      <c r="I8" s="227"/>
      <c r="J8" s="227"/>
      <c r="K8" s="227"/>
      <c r="L8" s="227"/>
      <c r="M8" s="227"/>
      <c r="N8" s="227"/>
      <c r="O8" s="227"/>
      <c r="P8" s="227"/>
      <c r="Q8" s="227"/>
      <c r="R8" s="227"/>
      <c r="S8" s="227"/>
      <c r="T8" s="227"/>
      <c r="U8" s="220"/>
      <c r="V8" s="59"/>
    </row>
    <row r="9" spans="1:26" ht="14" x14ac:dyDescent="0.3">
      <c r="A9" s="47" t="s">
        <v>10</v>
      </c>
      <c r="B9" s="68"/>
      <c r="C9" s="412"/>
      <c r="D9" s="413"/>
      <c r="E9" s="414"/>
      <c r="J9" s="415" t="s">
        <v>88</v>
      </c>
      <c r="K9" s="416"/>
      <c r="V9" s="97"/>
    </row>
    <row r="10" spans="1:26" ht="28" x14ac:dyDescent="0.3">
      <c r="A10" s="49" t="s">
        <v>11</v>
      </c>
      <c r="B10" s="68"/>
      <c r="C10" s="258" t="s">
        <v>34</v>
      </c>
      <c r="D10" s="87" t="s">
        <v>35</v>
      </c>
      <c r="E10" s="88" t="s">
        <v>36</v>
      </c>
      <c r="F10" s="125" t="s">
        <v>37</v>
      </c>
      <c r="G10" s="125" t="s">
        <v>38</v>
      </c>
      <c r="H10" s="89" t="s">
        <v>39</v>
      </c>
      <c r="I10" s="89" t="s">
        <v>40</v>
      </c>
      <c r="J10" s="90" t="s">
        <v>41</v>
      </c>
      <c r="K10" s="90" t="s">
        <v>42</v>
      </c>
      <c r="L10" s="90" t="s">
        <v>43</v>
      </c>
      <c r="M10" s="90" t="s">
        <v>44</v>
      </c>
      <c r="N10" s="90" t="s">
        <v>45</v>
      </c>
      <c r="O10" s="90" t="s">
        <v>46</v>
      </c>
      <c r="P10" s="90" t="s">
        <v>47</v>
      </c>
      <c r="Q10" s="90" t="s">
        <v>48</v>
      </c>
      <c r="R10" s="90" t="s">
        <v>49</v>
      </c>
      <c r="S10" s="90" t="s">
        <v>50</v>
      </c>
      <c r="T10" s="91" t="s">
        <v>51</v>
      </c>
      <c r="V10" s="97"/>
    </row>
    <row r="11" spans="1:26" ht="14" x14ac:dyDescent="0.3">
      <c r="A11" s="47" t="s">
        <v>12</v>
      </c>
      <c r="B11" s="68"/>
      <c r="C11" s="141" t="s">
        <v>89</v>
      </c>
      <c r="D11" s="142"/>
      <c r="E11" s="142"/>
      <c r="F11" s="142"/>
      <c r="G11" s="142"/>
      <c r="H11" s="142"/>
      <c r="I11" s="143"/>
      <c r="J11" s="126">
        <f>SUM(J13:J14)</f>
        <v>0</v>
      </c>
      <c r="K11" s="126">
        <f>SUM(K13:K14)</f>
        <v>0</v>
      </c>
      <c r="L11" s="126">
        <f t="shared" ref="L11:N11" si="0">SUM(L13:L14)</f>
        <v>0</v>
      </c>
      <c r="M11" s="126">
        <f t="shared" si="0"/>
        <v>0</v>
      </c>
      <c r="N11" s="126">
        <f t="shared" si="0"/>
        <v>0</v>
      </c>
      <c r="O11" s="126">
        <f>SUM(O13:O14)</f>
        <v>0</v>
      </c>
      <c r="P11" s="126">
        <f>SUM(P13:P14)</f>
        <v>0</v>
      </c>
      <c r="Q11" s="126">
        <f>SUM(Q13:Q14)</f>
        <v>0</v>
      </c>
      <c r="R11" s="126">
        <f>SUM(R13:R14)</f>
        <v>0</v>
      </c>
      <c r="S11" s="126">
        <f>SUM(S13:S14)</f>
        <v>0</v>
      </c>
      <c r="T11" s="126">
        <f>SUM(J11:S11)</f>
        <v>0</v>
      </c>
      <c r="V11" s="59"/>
    </row>
    <row r="12" spans="1:26" ht="15" customHeight="1" x14ac:dyDescent="0.3">
      <c r="A12" s="47" t="s">
        <v>13</v>
      </c>
      <c r="B12" s="68"/>
      <c r="C12" s="141" t="s">
        <v>90</v>
      </c>
      <c r="D12" s="142"/>
      <c r="E12" s="142"/>
      <c r="F12" s="142"/>
      <c r="G12" s="142"/>
      <c r="H12" s="142"/>
      <c r="I12" s="143"/>
      <c r="J12" s="126">
        <f>SUM(J13:J14)</f>
        <v>0</v>
      </c>
      <c r="K12" s="126">
        <f>J12+K11</f>
        <v>0</v>
      </c>
      <c r="L12" s="126">
        <f t="shared" ref="L12:N12" si="1">K12+L11</f>
        <v>0</v>
      </c>
      <c r="M12" s="126">
        <f t="shared" si="1"/>
        <v>0</v>
      </c>
      <c r="N12" s="126">
        <f t="shared" si="1"/>
        <v>0</v>
      </c>
      <c r="O12" s="126">
        <f>N12+O11</f>
        <v>0</v>
      </c>
      <c r="P12" s="126">
        <f>O12+P11</f>
        <v>0</v>
      </c>
      <c r="Q12" s="126">
        <f>P12+Q11</f>
        <v>0</v>
      </c>
      <c r="R12" s="126">
        <f>Q12+R11</f>
        <v>0</v>
      </c>
      <c r="S12" s="126">
        <f>R12+S11</f>
        <v>0</v>
      </c>
      <c r="T12" s="126">
        <f>S12</f>
        <v>0</v>
      </c>
      <c r="V12" s="59"/>
    </row>
    <row r="13" spans="1:26" ht="14" x14ac:dyDescent="0.3">
      <c r="A13" s="47" t="s">
        <v>14</v>
      </c>
      <c r="B13" s="68"/>
      <c r="C13" s="141" t="s">
        <v>91</v>
      </c>
      <c r="D13" s="142"/>
      <c r="E13" s="142"/>
      <c r="F13" s="142"/>
      <c r="G13" s="142"/>
      <c r="H13" s="142"/>
      <c r="I13" s="143"/>
      <c r="J13" s="126">
        <f t="shared" ref="J13:S13" si="2">SUMIF($G$15:$G$53,"CAPEX",J15:J53)</f>
        <v>0</v>
      </c>
      <c r="K13" s="126">
        <f t="shared" si="2"/>
        <v>0</v>
      </c>
      <c r="L13" s="126">
        <f t="shared" si="2"/>
        <v>0</v>
      </c>
      <c r="M13" s="126">
        <f t="shared" si="2"/>
        <v>0</v>
      </c>
      <c r="N13" s="126">
        <f t="shared" si="2"/>
        <v>0</v>
      </c>
      <c r="O13" s="126">
        <f t="shared" si="2"/>
        <v>0</v>
      </c>
      <c r="P13" s="126">
        <f t="shared" si="2"/>
        <v>0</v>
      </c>
      <c r="Q13" s="126">
        <f t="shared" si="2"/>
        <v>0</v>
      </c>
      <c r="R13" s="126">
        <f t="shared" si="2"/>
        <v>0</v>
      </c>
      <c r="S13" s="126">
        <f t="shared" si="2"/>
        <v>0</v>
      </c>
      <c r="T13" s="127">
        <f t="shared" ref="T13:T53" si="3">SUM(J13:S13)</f>
        <v>0</v>
      </c>
      <c r="V13" s="59"/>
    </row>
    <row r="14" spans="1:26" ht="14" x14ac:dyDescent="0.3">
      <c r="A14" s="47" t="s">
        <v>15</v>
      </c>
      <c r="B14" s="68"/>
      <c r="C14" s="141" t="s">
        <v>92</v>
      </c>
      <c r="D14" s="142"/>
      <c r="E14" s="142"/>
      <c r="F14" s="142"/>
      <c r="G14" s="142"/>
      <c r="H14" s="142"/>
      <c r="I14" s="143"/>
      <c r="J14" s="126">
        <f t="shared" ref="J14:S14" si="4">SUMIF($G$15:$G$53,"OPEX",J15:J53)</f>
        <v>0</v>
      </c>
      <c r="K14" s="126">
        <f t="shared" si="4"/>
        <v>0</v>
      </c>
      <c r="L14" s="126">
        <f t="shared" si="4"/>
        <v>0</v>
      </c>
      <c r="M14" s="126">
        <f t="shared" si="4"/>
        <v>0</v>
      </c>
      <c r="N14" s="126">
        <f t="shared" si="4"/>
        <v>0</v>
      </c>
      <c r="O14" s="126">
        <f t="shared" si="4"/>
        <v>0</v>
      </c>
      <c r="P14" s="126">
        <f t="shared" si="4"/>
        <v>0</v>
      </c>
      <c r="Q14" s="126">
        <f t="shared" si="4"/>
        <v>0</v>
      </c>
      <c r="R14" s="126">
        <f t="shared" si="4"/>
        <v>0</v>
      </c>
      <c r="S14" s="126">
        <f t="shared" si="4"/>
        <v>0</v>
      </c>
      <c r="T14" s="127">
        <f t="shared" si="3"/>
        <v>0</v>
      </c>
      <c r="V14" s="59"/>
    </row>
    <row r="15" spans="1:26" ht="14" x14ac:dyDescent="0.3">
      <c r="A15" s="47" t="s">
        <v>16</v>
      </c>
      <c r="B15" s="68"/>
      <c r="C15" s="268"/>
      <c r="D15" s="269"/>
      <c r="E15" s="269"/>
      <c r="F15" s="269"/>
      <c r="G15" s="269"/>
      <c r="H15" s="270"/>
      <c r="I15" s="271"/>
      <c r="J15" s="272"/>
      <c r="K15" s="272"/>
      <c r="L15" s="272"/>
      <c r="M15" s="272"/>
      <c r="N15" s="272"/>
      <c r="O15" s="272"/>
      <c r="P15" s="272"/>
      <c r="Q15" s="272"/>
      <c r="R15" s="272"/>
      <c r="S15" s="272"/>
      <c r="T15" s="128">
        <f>SUM(J15:S15)</f>
        <v>0</v>
      </c>
      <c r="V15" s="59"/>
    </row>
    <row r="16" spans="1:26" ht="14" x14ac:dyDescent="0.3">
      <c r="A16" s="47" t="s">
        <v>17</v>
      </c>
      <c r="B16" s="68"/>
      <c r="C16" s="268"/>
      <c r="D16" s="269"/>
      <c r="E16" s="269"/>
      <c r="F16" s="269"/>
      <c r="G16" s="269"/>
      <c r="H16" s="270"/>
      <c r="I16" s="271"/>
      <c r="J16" s="272"/>
      <c r="K16" s="272"/>
      <c r="L16" s="272"/>
      <c r="M16" s="272"/>
      <c r="N16" s="272"/>
      <c r="O16" s="272"/>
      <c r="P16" s="272"/>
      <c r="Q16" s="272"/>
      <c r="R16" s="272"/>
      <c r="S16" s="272"/>
      <c r="T16" s="128">
        <f t="shared" si="3"/>
        <v>0</v>
      </c>
      <c r="V16" s="59"/>
    </row>
    <row r="17" spans="1:22" ht="14" x14ac:dyDescent="0.3">
      <c r="A17" s="47" t="s">
        <v>18</v>
      </c>
      <c r="B17" s="68"/>
      <c r="C17" s="268"/>
      <c r="D17" s="269"/>
      <c r="E17" s="269"/>
      <c r="F17" s="269"/>
      <c r="G17" s="269"/>
      <c r="H17" s="290"/>
      <c r="I17" s="271"/>
      <c r="J17" s="272"/>
      <c r="K17" s="272"/>
      <c r="L17" s="272"/>
      <c r="M17" s="272"/>
      <c r="N17" s="272"/>
      <c r="O17" s="272"/>
      <c r="P17" s="272"/>
      <c r="Q17" s="272"/>
      <c r="R17" s="272"/>
      <c r="S17" s="272"/>
      <c r="T17" s="128">
        <f t="shared" si="3"/>
        <v>0</v>
      </c>
      <c r="V17" s="59"/>
    </row>
    <row r="18" spans="1:22" ht="14" x14ac:dyDescent="0.3">
      <c r="A18" s="47" t="s">
        <v>19</v>
      </c>
      <c r="B18" s="68"/>
      <c r="C18" s="268"/>
      <c r="D18" s="269"/>
      <c r="E18" s="269"/>
      <c r="F18" s="269"/>
      <c r="G18" s="269"/>
      <c r="H18" s="290"/>
      <c r="I18" s="271"/>
      <c r="J18" s="272"/>
      <c r="K18" s="272"/>
      <c r="L18" s="272"/>
      <c r="M18" s="272"/>
      <c r="N18" s="272"/>
      <c r="O18" s="272"/>
      <c r="P18" s="272"/>
      <c r="Q18" s="272"/>
      <c r="R18" s="272"/>
      <c r="S18" s="272"/>
      <c r="T18" s="128">
        <f t="shared" si="3"/>
        <v>0</v>
      </c>
      <c r="V18" s="59"/>
    </row>
    <row r="19" spans="1:22" ht="14" x14ac:dyDescent="0.3">
      <c r="A19" s="47" t="s">
        <v>20</v>
      </c>
      <c r="B19" s="68"/>
      <c r="C19" s="268"/>
      <c r="D19" s="269"/>
      <c r="E19" s="269"/>
      <c r="F19" s="269"/>
      <c r="G19" s="269"/>
      <c r="H19" s="290"/>
      <c r="I19" s="271"/>
      <c r="J19" s="272"/>
      <c r="K19" s="272"/>
      <c r="L19" s="272"/>
      <c r="M19" s="272"/>
      <c r="N19" s="272"/>
      <c r="O19" s="272"/>
      <c r="P19" s="272"/>
      <c r="Q19" s="272"/>
      <c r="R19" s="272"/>
      <c r="S19" s="272"/>
      <c r="T19" s="128">
        <f t="shared" si="3"/>
        <v>0</v>
      </c>
      <c r="V19" s="59"/>
    </row>
    <row r="20" spans="1:22" ht="14" x14ac:dyDescent="0.3">
      <c r="A20" s="47" t="s">
        <v>21</v>
      </c>
      <c r="B20" s="68"/>
      <c r="C20" s="268"/>
      <c r="D20" s="269"/>
      <c r="E20" s="269"/>
      <c r="F20" s="269"/>
      <c r="G20" s="269"/>
      <c r="H20" s="290"/>
      <c r="I20" s="271"/>
      <c r="J20" s="272"/>
      <c r="K20" s="272"/>
      <c r="L20" s="272"/>
      <c r="M20" s="272"/>
      <c r="N20" s="272"/>
      <c r="O20" s="272"/>
      <c r="P20" s="272"/>
      <c r="Q20" s="272"/>
      <c r="R20" s="272"/>
      <c r="S20" s="272"/>
      <c r="T20" s="128">
        <f t="shared" si="3"/>
        <v>0</v>
      </c>
      <c r="V20" s="59"/>
    </row>
    <row r="21" spans="1:22" ht="14" x14ac:dyDescent="0.3">
      <c r="A21" s="47" t="s">
        <v>22</v>
      </c>
      <c r="B21" s="68"/>
      <c r="C21" s="268"/>
      <c r="D21" s="269"/>
      <c r="E21" s="269"/>
      <c r="F21" s="269"/>
      <c r="G21" s="269"/>
      <c r="H21" s="290"/>
      <c r="I21" s="271"/>
      <c r="J21" s="272"/>
      <c r="K21" s="272"/>
      <c r="L21" s="272"/>
      <c r="M21" s="272"/>
      <c r="N21" s="272"/>
      <c r="O21" s="272"/>
      <c r="P21" s="272"/>
      <c r="Q21" s="272"/>
      <c r="R21" s="272"/>
      <c r="S21" s="272"/>
      <c r="T21" s="128">
        <f t="shared" ref="T21" si="5">SUM(J21:S21)</f>
        <v>0</v>
      </c>
      <c r="V21" s="59"/>
    </row>
    <row r="22" spans="1:22" ht="14" x14ac:dyDescent="0.3">
      <c r="A22" s="47" t="s">
        <v>23</v>
      </c>
      <c r="B22" s="68"/>
      <c r="C22" s="268"/>
      <c r="D22" s="269"/>
      <c r="E22" s="269"/>
      <c r="F22" s="269"/>
      <c r="G22" s="269"/>
      <c r="H22" s="290"/>
      <c r="I22" s="271"/>
      <c r="J22" s="272"/>
      <c r="K22" s="272"/>
      <c r="L22" s="272"/>
      <c r="M22" s="272"/>
      <c r="N22" s="272"/>
      <c r="O22" s="272"/>
      <c r="P22" s="272"/>
      <c r="Q22" s="272"/>
      <c r="R22" s="272"/>
      <c r="S22" s="272"/>
      <c r="T22" s="128">
        <f t="shared" si="3"/>
        <v>0</v>
      </c>
      <c r="V22" s="59"/>
    </row>
    <row r="23" spans="1:22" ht="14" x14ac:dyDescent="0.3">
      <c r="B23" s="68"/>
      <c r="C23" s="268"/>
      <c r="D23" s="269"/>
      <c r="E23" s="269"/>
      <c r="F23" s="269"/>
      <c r="G23" s="269"/>
      <c r="H23" s="290"/>
      <c r="I23" s="271"/>
      <c r="J23" s="272"/>
      <c r="K23" s="272"/>
      <c r="L23" s="272"/>
      <c r="M23" s="272"/>
      <c r="N23" s="272"/>
      <c r="O23" s="272"/>
      <c r="P23" s="272"/>
      <c r="Q23" s="272"/>
      <c r="R23" s="272"/>
      <c r="S23" s="272"/>
      <c r="T23" s="128">
        <f t="shared" si="3"/>
        <v>0</v>
      </c>
      <c r="V23" s="59"/>
    </row>
    <row r="24" spans="1:22" ht="14" x14ac:dyDescent="0.3">
      <c r="B24" s="68"/>
      <c r="C24" s="268"/>
      <c r="D24" s="269"/>
      <c r="E24" s="269"/>
      <c r="F24" s="273"/>
      <c r="G24" s="269"/>
      <c r="H24" s="290"/>
      <c r="I24" s="271"/>
      <c r="J24" s="272"/>
      <c r="K24" s="272"/>
      <c r="L24" s="272"/>
      <c r="M24" s="272"/>
      <c r="N24" s="272"/>
      <c r="O24" s="272"/>
      <c r="P24" s="272"/>
      <c r="Q24" s="272"/>
      <c r="R24" s="272"/>
      <c r="S24" s="272"/>
      <c r="T24" s="128">
        <f t="shared" si="3"/>
        <v>0</v>
      </c>
      <c r="V24" s="59"/>
    </row>
    <row r="25" spans="1:22" ht="14" x14ac:dyDescent="0.3">
      <c r="B25" s="68"/>
      <c r="C25" s="268"/>
      <c r="D25" s="269"/>
      <c r="E25" s="269"/>
      <c r="F25" s="273"/>
      <c r="G25" s="269"/>
      <c r="H25" s="290"/>
      <c r="I25" s="271"/>
      <c r="J25" s="272"/>
      <c r="K25" s="272"/>
      <c r="L25" s="272"/>
      <c r="M25" s="272"/>
      <c r="N25" s="272"/>
      <c r="O25" s="272"/>
      <c r="P25" s="272"/>
      <c r="Q25" s="272"/>
      <c r="R25" s="272"/>
      <c r="S25" s="272"/>
      <c r="T25" s="128">
        <f t="shared" si="3"/>
        <v>0</v>
      </c>
      <c r="V25" s="59"/>
    </row>
    <row r="26" spans="1:22" ht="14" x14ac:dyDescent="0.3">
      <c r="B26" s="68"/>
      <c r="C26" s="268"/>
      <c r="D26" s="269"/>
      <c r="E26" s="269"/>
      <c r="F26" s="269"/>
      <c r="G26" s="269"/>
      <c r="H26" s="290"/>
      <c r="I26" s="271"/>
      <c r="J26" s="272"/>
      <c r="K26" s="272"/>
      <c r="L26" s="272"/>
      <c r="M26" s="272"/>
      <c r="N26" s="272"/>
      <c r="O26" s="272"/>
      <c r="P26" s="272"/>
      <c r="Q26" s="272"/>
      <c r="R26" s="272"/>
      <c r="S26" s="272"/>
      <c r="T26" s="128">
        <f t="shared" si="3"/>
        <v>0</v>
      </c>
      <c r="V26" s="59"/>
    </row>
    <row r="27" spans="1:22" ht="14" x14ac:dyDescent="0.3">
      <c r="B27" s="68"/>
      <c r="C27" s="268"/>
      <c r="D27" s="269"/>
      <c r="E27" s="274"/>
      <c r="F27" s="269"/>
      <c r="G27" s="269"/>
      <c r="H27" s="290"/>
      <c r="I27" s="271"/>
      <c r="J27" s="272"/>
      <c r="K27" s="272"/>
      <c r="L27" s="272"/>
      <c r="M27" s="272"/>
      <c r="N27" s="272"/>
      <c r="O27" s="272"/>
      <c r="P27" s="272"/>
      <c r="Q27" s="272"/>
      <c r="R27" s="272"/>
      <c r="S27" s="272"/>
      <c r="T27" s="128">
        <f t="shared" si="3"/>
        <v>0</v>
      </c>
      <c r="V27" s="59"/>
    </row>
    <row r="28" spans="1:22" ht="14" x14ac:dyDescent="0.3">
      <c r="B28" s="68"/>
      <c r="C28" s="268"/>
      <c r="D28" s="269"/>
      <c r="E28" s="274"/>
      <c r="F28" s="269"/>
      <c r="G28" s="269"/>
      <c r="H28" s="290"/>
      <c r="I28" s="271"/>
      <c r="J28" s="272"/>
      <c r="K28" s="272"/>
      <c r="L28" s="272"/>
      <c r="M28" s="272"/>
      <c r="N28" s="272"/>
      <c r="O28" s="272"/>
      <c r="P28" s="272"/>
      <c r="Q28" s="272"/>
      <c r="R28" s="272"/>
      <c r="S28" s="272"/>
      <c r="T28" s="128">
        <f t="shared" si="3"/>
        <v>0</v>
      </c>
      <c r="V28" s="59"/>
    </row>
    <row r="29" spans="1:22" ht="14" x14ac:dyDescent="0.3">
      <c r="B29" s="68"/>
      <c r="C29" s="268"/>
      <c r="D29" s="269"/>
      <c r="E29" s="274"/>
      <c r="F29" s="269"/>
      <c r="G29" s="269"/>
      <c r="H29" s="290"/>
      <c r="I29" s="271"/>
      <c r="J29" s="272"/>
      <c r="K29" s="272"/>
      <c r="L29" s="272"/>
      <c r="M29" s="272"/>
      <c r="N29" s="272"/>
      <c r="O29" s="272"/>
      <c r="P29" s="272"/>
      <c r="Q29" s="272"/>
      <c r="R29" s="272"/>
      <c r="S29" s="272"/>
      <c r="T29" s="128">
        <f t="shared" si="3"/>
        <v>0</v>
      </c>
      <c r="V29" s="59"/>
    </row>
    <row r="30" spans="1:22" ht="14" x14ac:dyDescent="0.3">
      <c r="B30" s="68"/>
      <c r="C30" s="268"/>
      <c r="D30" s="269"/>
      <c r="E30" s="274"/>
      <c r="F30" s="273"/>
      <c r="G30" s="269"/>
      <c r="H30" s="290"/>
      <c r="I30" s="271"/>
      <c r="J30" s="272"/>
      <c r="K30" s="272"/>
      <c r="L30" s="272"/>
      <c r="M30" s="272"/>
      <c r="N30" s="272"/>
      <c r="O30" s="272"/>
      <c r="P30" s="272"/>
      <c r="Q30" s="272"/>
      <c r="R30" s="272"/>
      <c r="S30" s="272"/>
      <c r="T30" s="128">
        <f t="shared" si="3"/>
        <v>0</v>
      </c>
      <c r="V30" s="59"/>
    </row>
    <row r="31" spans="1:22" ht="14" x14ac:dyDescent="0.3">
      <c r="B31" s="68"/>
      <c r="C31" s="268"/>
      <c r="D31" s="269"/>
      <c r="E31" s="274"/>
      <c r="F31" s="269"/>
      <c r="G31" s="269"/>
      <c r="H31" s="290"/>
      <c r="I31" s="271"/>
      <c r="J31" s="272"/>
      <c r="K31" s="272"/>
      <c r="L31" s="272"/>
      <c r="M31" s="272"/>
      <c r="N31" s="272"/>
      <c r="O31" s="272"/>
      <c r="P31" s="272"/>
      <c r="Q31" s="272"/>
      <c r="R31" s="272"/>
      <c r="S31" s="272"/>
      <c r="T31" s="128">
        <f t="shared" si="3"/>
        <v>0</v>
      </c>
      <c r="V31" s="59"/>
    </row>
    <row r="32" spans="1:22" ht="14" x14ac:dyDescent="0.3">
      <c r="B32" s="68"/>
      <c r="C32" s="268"/>
      <c r="D32" s="269"/>
      <c r="E32" s="274"/>
      <c r="F32" s="273"/>
      <c r="G32" s="269"/>
      <c r="H32" s="290"/>
      <c r="I32" s="271"/>
      <c r="J32" s="272"/>
      <c r="K32" s="272"/>
      <c r="L32" s="272"/>
      <c r="M32" s="272"/>
      <c r="N32" s="272"/>
      <c r="O32" s="272"/>
      <c r="P32" s="272"/>
      <c r="Q32" s="272"/>
      <c r="R32" s="272"/>
      <c r="S32" s="272"/>
      <c r="T32" s="128">
        <f t="shared" si="3"/>
        <v>0</v>
      </c>
      <c r="V32" s="59"/>
    </row>
    <row r="33" spans="2:22" ht="14" x14ac:dyDescent="0.3">
      <c r="B33" s="68"/>
      <c r="C33" s="268"/>
      <c r="D33" s="269"/>
      <c r="E33" s="274"/>
      <c r="F33" s="273"/>
      <c r="G33" s="269"/>
      <c r="H33" s="290"/>
      <c r="I33" s="271"/>
      <c r="J33" s="272"/>
      <c r="K33" s="272"/>
      <c r="L33" s="272"/>
      <c r="M33" s="272"/>
      <c r="N33" s="272"/>
      <c r="O33" s="272"/>
      <c r="P33" s="272"/>
      <c r="Q33" s="272"/>
      <c r="R33" s="272"/>
      <c r="S33" s="272"/>
      <c r="T33" s="128">
        <f t="shared" si="3"/>
        <v>0</v>
      </c>
      <c r="V33" s="230"/>
    </row>
    <row r="34" spans="2:22" ht="14" x14ac:dyDescent="0.3">
      <c r="B34" s="68"/>
      <c r="C34" s="268"/>
      <c r="D34" s="269"/>
      <c r="E34" s="274"/>
      <c r="F34" s="273"/>
      <c r="G34" s="269"/>
      <c r="H34" s="290"/>
      <c r="I34" s="271"/>
      <c r="J34" s="272"/>
      <c r="K34" s="272"/>
      <c r="L34" s="272"/>
      <c r="M34" s="272"/>
      <c r="N34" s="272"/>
      <c r="O34" s="272"/>
      <c r="P34" s="272"/>
      <c r="Q34" s="272"/>
      <c r="R34" s="272"/>
      <c r="S34" s="272"/>
      <c r="T34" s="128">
        <f t="shared" si="3"/>
        <v>0</v>
      </c>
      <c r="V34" s="230"/>
    </row>
    <row r="35" spans="2:22" ht="14" x14ac:dyDescent="0.3">
      <c r="B35" s="68"/>
      <c r="C35" s="268"/>
      <c r="D35" s="269"/>
      <c r="E35" s="274"/>
      <c r="F35" s="269"/>
      <c r="G35" s="269"/>
      <c r="H35" s="290"/>
      <c r="I35" s="271"/>
      <c r="J35" s="272"/>
      <c r="K35" s="272"/>
      <c r="L35" s="272"/>
      <c r="M35" s="272"/>
      <c r="N35" s="272"/>
      <c r="O35" s="272"/>
      <c r="P35" s="272"/>
      <c r="Q35" s="272"/>
      <c r="R35" s="272"/>
      <c r="S35" s="272"/>
      <c r="T35" s="128">
        <f t="shared" si="3"/>
        <v>0</v>
      </c>
      <c r="V35" s="230"/>
    </row>
    <row r="36" spans="2:22" ht="14" x14ac:dyDescent="0.3">
      <c r="B36" s="68"/>
      <c r="C36" s="268"/>
      <c r="D36" s="269"/>
      <c r="E36" s="274"/>
      <c r="F36" s="269"/>
      <c r="G36" s="269"/>
      <c r="H36" s="290"/>
      <c r="I36" s="271"/>
      <c r="J36" s="272"/>
      <c r="K36" s="272"/>
      <c r="L36" s="272"/>
      <c r="M36" s="272"/>
      <c r="N36" s="272"/>
      <c r="O36" s="272"/>
      <c r="P36" s="272"/>
      <c r="Q36" s="272"/>
      <c r="R36" s="272"/>
      <c r="S36" s="272"/>
      <c r="T36" s="128">
        <f t="shared" si="3"/>
        <v>0</v>
      </c>
      <c r="V36" s="230"/>
    </row>
    <row r="37" spans="2:22" ht="14" x14ac:dyDescent="0.3">
      <c r="B37" s="68"/>
      <c r="C37" s="268"/>
      <c r="D37" s="269"/>
      <c r="E37" s="274"/>
      <c r="F37" s="269"/>
      <c r="G37" s="269"/>
      <c r="H37" s="290"/>
      <c r="I37" s="271"/>
      <c r="J37" s="272"/>
      <c r="K37" s="272"/>
      <c r="L37" s="272"/>
      <c r="M37" s="272"/>
      <c r="N37" s="272"/>
      <c r="O37" s="272"/>
      <c r="P37" s="272"/>
      <c r="Q37" s="272"/>
      <c r="R37" s="272"/>
      <c r="S37" s="272"/>
      <c r="T37" s="128">
        <f t="shared" si="3"/>
        <v>0</v>
      </c>
      <c r="V37" s="230"/>
    </row>
    <row r="38" spans="2:22" ht="14" x14ac:dyDescent="0.3">
      <c r="B38" s="68"/>
      <c r="C38" s="268"/>
      <c r="D38" s="269"/>
      <c r="E38" s="274"/>
      <c r="F38" s="269"/>
      <c r="G38" s="269"/>
      <c r="H38" s="290"/>
      <c r="I38" s="271"/>
      <c r="J38" s="272"/>
      <c r="K38" s="272"/>
      <c r="L38" s="272"/>
      <c r="M38" s="272"/>
      <c r="N38" s="272"/>
      <c r="O38" s="272"/>
      <c r="P38" s="272"/>
      <c r="Q38" s="272"/>
      <c r="R38" s="272"/>
      <c r="S38" s="272"/>
      <c r="T38" s="128">
        <f t="shared" si="3"/>
        <v>0</v>
      </c>
      <c r="V38" s="230"/>
    </row>
    <row r="39" spans="2:22" ht="14" x14ac:dyDescent="0.3">
      <c r="B39" s="68"/>
      <c r="C39" s="268"/>
      <c r="D39" s="269"/>
      <c r="E39" s="274"/>
      <c r="F39" s="269"/>
      <c r="G39" s="269"/>
      <c r="H39" s="290"/>
      <c r="I39" s="271"/>
      <c r="J39" s="272"/>
      <c r="K39" s="272"/>
      <c r="L39" s="272"/>
      <c r="M39" s="272"/>
      <c r="N39" s="272"/>
      <c r="O39" s="272"/>
      <c r="P39" s="272"/>
      <c r="Q39" s="272"/>
      <c r="R39" s="272"/>
      <c r="S39" s="272"/>
      <c r="T39" s="128">
        <f t="shared" si="3"/>
        <v>0</v>
      </c>
      <c r="V39" s="230"/>
    </row>
    <row r="40" spans="2:22" ht="14" x14ac:dyDescent="0.3">
      <c r="B40" s="68"/>
      <c r="C40" s="268"/>
      <c r="D40" s="269"/>
      <c r="E40" s="274"/>
      <c r="F40" s="269"/>
      <c r="G40" s="269"/>
      <c r="H40" s="290"/>
      <c r="I40" s="271"/>
      <c r="J40" s="272"/>
      <c r="K40" s="272"/>
      <c r="L40" s="272"/>
      <c r="M40" s="272"/>
      <c r="N40" s="272"/>
      <c r="O40" s="272"/>
      <c r="P40" s="272"/>
      <c r="Q40" s="272"/>
      <c r="R40" s="272"/>
      <c r="S40" s="272"/>
      <c r="T40" s="128">
        <f t="shared" si="3"/>
        <v>0</v>
      </c>
      <c r="V40" s="230"/>
    </row>
    <row r="41" spans="2:22" ht="14" x14ac:dyDescent="0.3">
      <c r="B41" s="68"/>
      <c r="C41" s="268"/>
      <c r="D41" s="269"/>
      <c r="E41" s="274"/>
      <c r="F41" s="269"/>
      <c r="G41" s="269"/>
      <c r="H41" s="290"/>
      <c r="I41" s="271"/>
      <c r="J41" s="272"/>
      <c r="K41" s="272"/>
      <c r="L41" s="272"/>
      <c r="M41" s="272"/>
      <c r="N41" s="272"/>
      <c r="O41" s="272"/>
      <c r="P41" s="272"/>
      <c r="Q41" s="272"/>
      <c r="R41" s="272"/>
      <c r="S41" s="272"/>
      <c r="T41" s="128">
        <f t="shared" si="3"/>
        <v>0</v>
      </c>
      <c r="V41" s="230"/>
    </row>
    <row r="42" spans="2:22" ht="14" x14ac:dyDescent="0.3">
      <c r="B42" s="68"/>
      <c r="C42" s="268"/>
      <c r="D42" s="269"/>
      <c r="E42" s="274"/>
      <c r="F42" s="273"/>
      <c r="G42" s="269"/>
      <c r="H42" s="290"/>
      <c r="I42" s="271"/>
      <c r="J42" s="272"/>
      <c r="K42" s="272"/>
      <c r="L42" s="272"/>
      <c r="M42" s="272"/>
      <c r="N42" s="272"/>
      <c r="O42" s="272"/>
      <c r="P42" s="272"/>
      <c r="Q42" s="272"/>
      <c r="R42" s="272"/>
      <c r="S42" s="272"/>
      <c r="T42" s="128">
        <f t="shared" si="3"/>
        <v>0</v>
      </c>
      <c r="V42" s="230"/>
    </row>
    <row r="43" spans="2:22" ht="14" x14ac:dyDescent="0.3">
      <c r="B43" s="68"/>
      <c r="C43" s="268"/>
      <c r="D43" s="269"/>
      <c r="E43" s="274"/>
      <c r="F43" s="269"/>
      <c r="G43" s="269"/>
      <c r="H43" s="290"/>
      <c r="I43" s="271"/>
      <c r="J43" s="272"/>
      <c r="K43" s="272"/>
      <c r="L43" s="272"/>
      <c r="M43" s="272"/>
      <c r="N43" s="272"/>
      <c r="O43" s="272"/>
      <c r="P43" s="272"/>
      <c r="Q43" s="272"/>
      <c r="R43" s="272"/>
      <c r="S43" s="272"/>
      <c r="T43" s="128">
        <f t="shared" si="3"/>
        <v>0</v>
      </c>
      <c r="V43" s="230"/>
    </row>
    <row r="44" spans="2:22" ht="14" x14ac:dyDescent="0.3">
      <c r="B44" s="68"/>
      <c r="C44" s="268"/>
      <c r="D44" s="269"/>
      <c r="E44" s="274"/>
      <c r="F44" s="269"/>
      <c r="G44" s="269"/>
      <c r="H44" s="290"/>
      <c r="I44" s="271"/>
      <c r="J44" s="272"/>
      <c r="K44" s="272"/>
      <c r="L44" s="272"/>
      <c r="M44" s="272"/>
      <c r="N44" s="272"/>
      <c r="O44" s="272"/>
      <c r="P44" s="272"/>
      <c r="Q44" s="272"/>
      <c r="R44" s="272"/>
      <c r="S44" s="272"/>
      <c r="T44" s="128">
        <f t="shared" si="3"/>
        <v>0</v>
      </c>
      <c r="V44" s="230"/>
    </row>
    <row r="45" spans="2:22" ht="14" x14ac:dyDescent="0.3">
      <c r="B45" s="68"/>
      <c r="C45" s="268"/>
      <c r="D45" s="269"/>
      <c r="E45" s="274"/>
      <c r="F45" s="269"/>
      <c r="G45" s="269"/>
      <c r="H45" s="290"/>
      <c r="I45" s="271"/>
      <c r="J45" s="272"/>
      <c r="K45" s="272"/>
      <c r="L45" s="272"/>
      <c r="M45" s="272"/>
      <c r="N45" s="272"/>
      <c r="O45" s="272"/>
      <c r="P45" s="272"/>
      <c r="Q45" s="272"/>
      <c r="R45" s="272"/>
      <c r="S45" s="272"/>
      <c r="T45" s="128">
        <f t="shared" si="3"/>
        <v>0</v>
      </c>
      <c r="V45" s="230"/>
    </row>
    <row r="46" spans="2:22" ht="14" x14ac:dyDescent="0.3">
      <c r="B46" s="68"/>
      <c r="C46" s="268"/>
      <c r="D46" s="269"/>
      <c r="E46" s="274"/>
      <c r="F46" s="269"/>
      <c r="G46" s="269"/>
      <c r="H46" s="290"/>
      <c r="I46" s="271"/>
      <c r="J46" s="272"/>
      <c r="K46" s="272"/>
      <c r="L46" s="272"/>
      <c r="M46" s="272"/>
      <c r="N46" s="272"/>
      <c r="O46" s="272"/>
      <c r="P46" s="272"/>
      <c r="Q46" s="272"/>
      <c r="R46" s="272"/>
      <c r="S46" s="272"/>
      <c r="T46" s="128">
        <f t="shared" si="3"/>
        <v>0</v>
      </c>
      <c r="V46" s="129"/>
    </row>
    <row r="47" spans="2:22" ht="14" x14ac:dyDescent="0.3">
      <c r="B47" s="68"/>
      <c r="C47" s="268"/>
      <c r="D47" s="269"/>
      <c r="E47" s="274"/>
      <c r="F47" s="269"/>
      <c r="G47" s="269"/>
      <c r="H47" s="290"/>
      <c r="I47" s="271"/>
      <c r="J47" s="272"/>
      <c r="K47" s="272"/>
      <c r="L47" s="272"/>
      <c r="M47" s="272"/>
      <c r="N47" s="272"/>
      <c r="O47" s="272"/>
      <c r="P47" s="272"/>
      <c r="Q47" s="272"/>
      <c r="R47" s="272"/>
      <c r="S47" s="272"/>
      <c r="T47" s="128">
        <f t="shared" si="3"/>
        <v>0</v>
      </c>
      <c r="V47" s="129"/>
    </row>
    <row r="48" spans="2:22" ht="14" x14ac:dyDescent="0.3">
      <c r="B48" s="68"/>
      <c r="C48" s="268"/>
      <c r="D48" s="269"/>
      <c r="E48" s="274"/>
      <c r="F48" s="269"/>
      <c r="G48" s="269"/>
      <c r="H48" s="290"/>
      <c r="I48" s="271"/>
      <c r="J48" s="272"/>
      <c r="K48" s="272"/>
      <c r="L48" s="272"/>
      <c r="M48" s="272"/>
      <c r="N48" s="272"/>
      <c r="O48" s="272"/>
      <c r="P48" s="272"/>
      <c r="Q48" s="272"/>
      <c r="R48" s="272"/>
      <c r="S48" s="272"/>
      <c r="T48" s="128">
        <f t="shared" si="3"/>
        <v>0</v>
      </c>
      <c r="V48" s="129"/>
    </row>
    <row r="49" spans="2:22" ht="14" x14ac:dyDescent="0.3">
      <c r="B49" s="68"/>
      <c r="C49" s="268"/>
      <c r="D49" s="269"/>
      <c r="E49" s="274"/>
      <c r="F49" s="269"/>
      <c r="G49" s="269"/>
      <c r="H49" s="290"/>
      <c r="I49" s="271"/>
      <c r="J49" s="272"/>
      <c r="K49" s="272"/>
      <c r="L49" s="272"/>
      <c r="M49" s="272"/>
      <c r="N49" s="272"/>
      <c r="O49" s="272"/>
      <c r="P49" s="272"/>
      <c r="Q49" s="272"/>
      <c r="R49" s="272"/>
      <c r="S49" s="272"/>
      <c r="T49" s="128">
        <f t="shared" si="3"/>
        <v>0</v>
      </c>
      <c r="V49" s="129"/>
    </row>
    <row r="50" spans="2:22" ht="14" x14ac:dyDescent="0.3">
      <c r="B50" s="68"/>
      <c r="C50" s="268"/>
      <c r="D50" s="269"/>
      <c r="E50" s="274"/>
      <c r="F50" s="269"/>
      <c r="G50" s="269"/>
      <c r="H50" s="290"/>
      <c r="I50" s="271"/>
      <c r="J50" s="272"/>
      <c r="K50" s="272"/>
      <c r="L50" s="272"/>
      <c r="M50" s="272"/>
      <c r="N50" s="272"/>
      <c r="O50" s="272"/>
      <c r="P50" s="272"/>
      <c r="Q50" s="272"/>
      <c r="R50" s="272"/>
      <c r="S50" s="272"/>
      <c r="T50" s="128">
        <f t="shared" si="3"/>
        <v>0</v>
      </c>
      <c r="V50" s="129"/>
    </row>
    <row r="51" spans="2:22" ht="14" x14ac:dyDescent="0.3">
      <c r="B51" s="68"/>
      <c r="C51" s="268"/>
      <c r="D51" s="269"/>
      <c r="E51" s="274"/>
      <c r="F51" s="269"/>
      <c r="G51" s="269"/>
      <c r="H51" s="290"/>
      <c r="I51" s="271"/>
      <c r="J51" s="272"/>
      <c r="K51" s="272"/>
      <c r="L51" s="272"/>
      <c r="M51" s="272"/>
      <c r="N51" s="272"/>
      <c r="O51" s="272"/>
      <c r="P51" s="272"/>
      <c r="Q51" s="272"/>
      <c r="R51" s="272"/>
      <c r="S51" s="272"/>
      <c r="T51" s="128">
        <f t="shared" si="3"/>
        <v>0</v>
      </c>
      <c r="V51" s="129"/>
    </row>
    <row r="52" spans="2:22" ht="14" x14ac:dyDescent="0.3">
      <c r="B52" s="68"/>
      <c r="C52" s="268"/>
      <c r="D52" s="269"/>
      <c r="E52" s="274"/>
      <c r="F52" s="269"/>
      <c r="G52" s="269"/>
      <c r="H52" s="290"/>
      <c r="I52" s="271"/>
      <c r="J52" s="272"/>
      <c r="K52" s="272"/>
      <c r="L52" s="272"/>
      <c r="M52" s="272"/>
      <c r="N52" s="272"/>
      <c r="O52" s="272"/>
      <c r="P52" s="272"/>
      <c r="Q52" s="272"/>
      <c r="R52" s="272"/>
      <c r="S52" s="272"/>
      <c r="T52" s="128">
        <f t="shared" si="3"/>
        <v>0</v>
      </c>
      <c r="V52" s="129"/>
    </row>
    <row r="53" spans="2:22" ht="14" x14ac:dyDescent="0.3">
      <c r="B53" s="68"/>
      <c r="C53" s="268"/>
      <c r="D53" s="269"/>
      <c r="E53" s="268"/>
      <c r="F53" s="275"/>
      <c r="G53" s="269"/>
      <c r="H53" s="290"/>
      <c r="I53" s="271"/>
      <c r="J53" s="272"/>
      <c r="K53" s="272"/>
      <c r="L53" s="272"/>
      <c r="M53" s="272"/>
      <c r="N53" s="272"/>
      <c r="O53" s="272"/>
      <c r="P53" s="272"/>
      <c r="Q53" s="272"/>
      <c r="R53" s="272"/>
      <c r="S53" s="272"/>
      <c r="T53" s="128">
        <f t="shared" si="3"/>
        <v>0</v>
      </c>
      <c r="V53" s="129"/>
    </row>
    <row r="54" spans="2:22" ht="14" x14ac:dyDescent="0.3">
      <c r="B54" s="68"/>
      <c r="C54" s="223"/>
      <c r="D54" s="231"/>
      <c r="E54" s="231"/>
      <c r="F54" s="231"/>
      <c r="G54" s="231"/>
      <c r="H54" s="231"/>
      <c r="I54" s="231"/>
      <c r="J54" s="325">
        <f>SUM(J15:J53)-J11</f>
        <v>0</v>
      </c>
      <c r="K54" s="325">
        <f t="shared" ref="K54:T54" si="6">SUM(K15:K53)-K11</f>
        <v>0</v>
      </c>
      <c r="L54" s="325">
        <f t="shared" si="6"/>
        <v>0</v>
      </c>
      <c r="M54" s="325">
        <f t="shared" si="6"/>
        <v>0</v>
      </c>
      <c r="N54" s="325">
        <f t="shared" si="6"/>
        <v>0</v>
      </c>
      <c r="O54" s="325">
        <f t="shared" si="6"/>
        <v>0</v>
      </c>
      <c r="P54" s="325">
        <f t="shared" si="6"/>
        <v>0</v>
      </c>
      <c r="Q54" s="325">
        <f t="shared" si="6"/>
        <v>0</v>
      </c>
      <c r="R54" s="325">
        <f t="shared" si="6"/>
        <v>0</v>
      </c>
      <c r="S54" s="325">
        <f t="shared" si="6"/>
        <v>0</v>
      </c>
      <c r="T54" s="325">
        <f t="shared" si="6"/>
        <v>0</v>
      </c>
      <c r="U54" s="231"/>
      <c r="V54" s="129"/>
    </row>
    <row r="55" spans="2:22" ht="14" x14ac:dyDescent="0.3">
      <c r="B55" s="68"/>
      <c r="C55" s="223"/>
      <c r="I55" s="220"/>
      <c r="J55" s="220"/>
      <c r="K55" s="221"/>
      <c r="V55" s="129"/>
    </row>
    <row r="56" spans="2:22" ht="28" x14ac:dyDescent="0.3">
      <c r="B56" s="68"/>
      <c r="C56" s="223"/>
      <c r="I56" s="187" t="s">
        <v>35</v>
      </c>
      <c r="J56" s="186" t="s">
        <v>41</v>
      </c>
      <c r="K56" s="90" t="s">
        <v>42</v>
      </c>
      <c r="L56" s="90" t="s">
        <v>43</v>
      </c>
      <c r="M56" s="90" t="s">
        <v>44</v>
      </c>
      <c r="N56" s="90" t="s">
        <v>45</v>
      </c>
      <c r="O56" s="90" t="s">
        <v>46</v>
      </c>
      <c r="P56" s="90" t="s">
        <v>47</v>
      </c>
      <c r="Q56" s="90" t="s">
        <v>48</v>
      </c>
      <c r="R56" s="90" t="s">
        <v>49</v>
      </c>
      <c r="S56" s="90" t="s">
        <v>50</v>
      </c>
      <c r="T56" s="91" t="s">
        <v>51</v>
      </c>
      <c r="V56" s="129"/>
    </row>
    <row r="57" spans="2:22" ht="14" x14ac:dyDescent="0.3">
      <c r="B57" s="68"/>
      <c r="C57" s="68"/>
      <c r="I57" s="185" t="s">
        <v>56</v>
      </c>
      <c r="J57" s="99">
        <f t="shared" ref="J57:S57" si="7">SUMIF($D$15:$D$53,$I$57,J15:J53)</f>
        <v>0</v>
      </c>
      <c r="K57" s="99">
        <f t="shared" si="7"/>
        <v>0</v>
      </c>
      <c r="L57" s="99">
        <f t="shared" si="7"/>
        <v>0</v>
      </c>
      <c r="M57" s="99">
        <f t="shared" si="7"/>
        <v>0</v>
      </c>
      <c r="N57" s="99">
        <f t="shared" si="7"/>
        <v>0</v>
      </c>
      <c r="O57" s="99">
        <f t="shared" si="7"/>
        <v>0</v>
      </c>
      <c r="P57" s="99">
        <f t="shared" si="7"/>
        <v>0</v>
      </c>
      <c r="Q57" s="99">
        <f t="shared" si="7"/>
        <v>0</v>
      </c>
      <c r="R57" s="99">
        <f t="shared" si="7"/>
        <v>0</v>
      </c>
      <c r="S57" s="99">
        <f t="shared" si="7"/>
        <v>0</v>
      </c>
      <c r="T57" s="100">
        <f>SUM(J57:S57)</f>
        <v>0</v>
      </c>
    </row>
    <row r="58" spans="2:22" ht="14" x14ac:dyDescent="0.3">
      <c r="B58" s="68"/>
      <c r="C58" s="68"/>
      <c r="I58" s="184" t="s">
        <v>57</v>
      </c>
      <c r="J58" s="99">
        <f t="shared" ref="J58:S58" si="8">SUMIF($D$15:$D$53,$I$58,J15:J53)</f>
        <v>0</v>
      </c>
      <c r="K58" s="99">
        <f t="shared" si="8"/>
        <v>0</v>
      </c>
      <c r="L58" s="99">
        <f t="shared" si="8"/>
        <v>0</v>
      </c>
      <c r="M58" s="99">
        <f t="shared" si="8"/>
        <v>0</v>
      </c>
      <c r="N58" s="99">
        <f t="shared" si="8"/>
        <v>0</v>
      </c>
      <c r="O58" s="99">
        <f t="shared" si="8"/>
        <v>0</v>
      </c>
      <c r="P58" s="99">
        <f t="shared" si="8"/>
        <v>0</v>
      </c>
      <c r="Q58" s="99">
        <f t="shared" si="8"/>
        <v>0</v>
      </c>
      <c r="R58" s="99">
        <f t="shared" si="8"/>
        <v>0</v>
      </c>
      <c r="S58" s="99">
        <f t="shared" si="8"/>
        <v>0</v>
      </c>
      <c r="T58" s="100">
        <f t="shared" ref="T58:T65" si="9">SUM(J58:S58)</f>
        <v>0</v>
      </c>
    </row>
    <row r="59" spans="2:22" ht="14" x14ac:dyDescent="0.3">
      <c r="B59" s="68"/>
      <c r="C59" s="68"/>
      <c r="I59" s="184" t="s">
        <v>58</v>
      </c>
      <c r="J59" s="99">
        <f t="shared" ref="J59:S59" si="10">SUMIF($D$15:$D$53,$I$59,J15:J53)</f>
        <v>0</v>
      </c>
      <c r="K59" s="99">
        <f t="shared" si="10"/>
        <v>0</v>
      </c>
      <c r="L59" s="99">
        <f t="shared" si="10"/>
        <v>0</v>
      </c>
      <c r="M59" s="99">
        <f t="shared" si="10"/>
        <v>0</v>
      </c>
      <c r="N59" s="99">
        <f t="shared" si="10"/>
        <v>0</v>
      </c>
      <c r="O59" s="99">
        <f t="shared" si="10"/>
        <v>0</v>
      </c>
      <c r="P59" s="99">
        <f t="shared" si="10"/>
        <v>0</v>
      </c>
      <c r="Q59" s="99">
        <f t="shared" si="10"/>
        <v>0</v>
      </c>
      <c r="R59" s="99">
        <f t="shared" si="10"/>
        <v>0</v>
      </c>
      <c r="S59" s="99">
        <f t="shared" si="10"/>
        <v>0</v>
      </c>
      <c r="T59" s="100">
        <f t="shared" si="9"/>
        <v>0</v>
      </c>
    </row>
    <row r="60" spans="2:22" ht="14" x14ac:dyDescent="0.3">
      <c r="B60" s="68"/>
      <c r="C60" s="68"/>
      <c r="I60" s="184" t="s">
        <v>59</v>
      </c>
      <c r="J60" s="99">
        <f t="shared" ref="J60:S60" si="11">SUMIF($D$15:$D$53,$I$60,J15:J53)</f>
        <v>0</v>
      </c>
      <c r="K60" s="99">
        <f t="shared" si="11"/>
        <v>0</v>
      </c>
      <c r="L60" s="99">
        <f t="shared" si="11"/>
        <v>0</v>
      </c>
      <c r="M60" s="99">
        <f t="shared" si="11"/>
        <v>0</v>
      </c>
      <c r="N60" s="99">
        <f t="shared" si="11"/>
        <v>0</v>
      </c>
      <c r="O60" s="99">
        <f t="shared" si="11"/>
        <v>0</v>
      </c>
      <c r="P60" s="99">
        <f t="shared" si="11"/>
        <v>0</v>
      </c>
      <c r="Q60" s="99">
        <f t="shared" si="11"/>
        <v>0</v>
      </c>
      <c r="R60" s="99">
        <f t="shared" si="11"/>
        <v>0</v>
      </c>
      <c r="S60" s="99">
        <f t="shared" si="11"/>
        <v>0</v>
      </c>
      <c r="T60" s="100">
        <f t="shared" si="9"/>
        <v>0</v>
      </c>
    </row>
    <row r="61" spans="2:22" ht="14" x14ac:dyDescent="0.3">
      <c r="B61" s="68"/>
      <c r="C61" s="68"/>
      <c r="I61" s="184" t="s">
        <v>60</v>
      </c>
      <c r="J61" s="99">
        <f t="shared" ref="J61:S61" si="12">SUMIF($D$15:$D$53,$I$61,J15:J53)</f>
        <v>0</v>
      </c>
      <c r="K61" s="99">
        <f t="shared" si="12"/>
        <v>0</v>
      </c>
      <c r="L61" s="99">
        <f t="shared" si="12"/>
        <v>0</v>
      </c>
      <c r="M61" s="99">
        <f t="shared" si="12"/>
        <v>0</v>
      </c>
      <c r="N61" s="99">
        <f t="shared" si="12"/>
        <v>0</v>
      </c>
      <c r="O61" s="99">
        <f t="shared" si="12"/>
        <v>0</v>
      </c>
      <c r="P61" s="99">
        <f t="shared" si="12"/>
        <v>0</v>
      </c>
      <c r="Q61" s="99">
        <f t="shared" si="12"/>
        <v>0</v>
      </c>
      <c r="R61" s="99">
        <f t="shared" si="12"/>
        <v>0</v>
      </c>
      <c r="S61" s="99">
        <f t="shared" si="12"/>
        <v>0</v>
      </c>
      <c r="T61" s="100">
        <f t="shared" si="9"/>
        <v>0</v>
      </c>
    </row>
    <row r="62" spans="2:22" ht="14" x14ac:dyDescent="0.3">
      <c r="B62" s="68"/>
      <c r="I62" s="184" t="s">
        <v>61</v>
      </c>
      <c r="J62" s="99">
        <f t="shared" ref="J62:S62" si="13">SUMIF($D$15:$D$53,$I$62,J15:J53)</f>
        <v>0</v>
      </c>
      <c r="K62" s="99">
        <f t="shared" si="13"/>
        <v>0</v>
      </c>
      <c r="L62" s="99">
        <f t="shared" si="13"/>
        <v>0</v>
      </c>
      <c r="M62" s="99">
        <f t="shared" si="13"/>
        <v>0</v>
      </c>
      <c r="N62" s="99">
        <f t="shared" si="13"/>
        <v>0</v>
      </c>
      <c r="O62" s="99">
        <f t="shared" si="13"/>
        <v>0</v>
      </c>
      <c r="P62" s="99">
        <f t="shared" si="13"/>
        <v>0</v>
      </c>
      <c r="Q62" s="99">
        <f t="shared" si="13"/>
        <v>0</v>
      </c>
      <c r="R62" s="99">
        <f t="shared" si="13"/>
        <v>0</v>
      </c>
      <c r="S62" s="99">
        <f t="shared" si="13"/>
        <v>0</v>
      </c>
      <c r="T62" s="100">
        <f t="shared" si="9"/>
        <v>0</v>
      </c>
    </row>
    <row r="63" spans="2:22" ht="14" x14ac:dyDescent="0.3">
      <c r="B63" s="68"/>
      <c r="I63" s="184" t="s">
        <v>62</v>
      </c>
      <c r="J63" s="99">
        <f t="shared" ref="J63:S63" si="14">SUMIF($D$15:$D$53,$I$63,J15:J53)</f>
        <v>0</v>
      </c>
      <c r="K63" s="99">
        <f t="shared" si="14"/>
        <v>0</v>
      </c>
      <c r="L63" s="99">
        <f t="shared" si="14"/>
        <v>0</v>
      </c>
      <c r="M63" s="99">
        <f t="shared" si="14"/>
        <v>0</v>
      </c>
      <c r="N63" s="99">
        <f t="shared" si="14"/>
        <v>0</v>
      </c>
      <c r="O63" s="99">
        <f t="shared" si="14"/>
        <v>0</v>
      </c>
      <c r="P63" s="99">
        <f t="shared" si="14"/>
        <v>0</v>
      </c>
      <c r="Q63" s="99">
        <f t="shared" si="14"/>
        <v>0</v>
      </c>
      <c r="R63" s="99">
        <f t="shared" si="14"/>
        <v>0</v>
      </c>
      <c r="S63" s="99">
        <f t="shared" si="14"/>
        <v>0</v>
      </c>
      <c r="T63" s="100">
        <f t="shared" si="9"/>
        <v>0</v>
      </c>
    </row>
    <row r="64" spans="2:22" ht="14" x14ac:dyDescent="0.3">
      <c r="B64" s="68"/>
      <c r="I64" s="184" t="s">
        <v>63</v>
      </c>
      <c r="J64" s="99">
        <f t="shared" ref="J64:S64" si="15">SUMIF($D$15:$D$53,$I$64,J15:J53)</f>
        <v>0</v>
      </c>
      <c r="K64" s="99">
        <f t="shared" si="15"/>
        <v>0</v>
      </c>
      <c r="L64" s="99">
        <f t="shared" si="15"/>
        <v>0</v>
      </c>
      <c r="M64" s="99">
        <f t="shared" si="15"/>
        <v>0</v>
      </c>
      <c r="N64" s="99">
        <f t="shared" si="15"/>
        <v>0</v>
      </c>
      <c r="O64" s="99">
        <f t="shared" si="15"/>
        <v>0</v>
      </c>
      <c r="P64" s="99">
        <f t="shared" si="15"/>
        <v>0</v>
      </c>
      <c r="Q64" s="99">
        <f t="shared" si="15"/>
        <v>0</v>
      </c>
      <c r="R64" s="99">
        <f t="shared" si="15"/>
        <v>0</v>
      </c>
      <c r="S64" s="99">
        <f t="shared" si="15"/>
        <v>0</v>
      </c>
      <c r="T64" s="100">
        <f t="shared" si="9"/>
        <v>0</v>
      </c>
    </row>
    <row r="65" spans="2:21" ht="14" x14ac:dyDescent="0.3">
      <c r="I65" s="184" t="s">
        <v>64</v>
      </c>
      <c r="J65" s="99">
        <f t="shared" ref="J65:S65" si="16">SUMIF($D$15:$D$53,$I$65,J15:J53)</f>
        <v>0</v>
      </c>
      <c r="K65" s="99">
        <f t="shared" si="16"/>
        <v>0</v>
      </c>
      <c r="L65" s="99">
        <f t="shared" si="16"/>
        <v>0</v>
      </c>
      <c r="M65" s="99">
        <f t="shared" si="16"/>
        <v>0</v>
      </c>
      <c r="N65" s="99">
        <f t="shared" si="16"/>
        <v>0</v>
      </c>
      <c r="O65" s="99">
        <f t="shared" si="16"/>
        <v>0</v>
      </c>
      <c r="P65" s="99">
        <f t="shared" si="16"/>
        <v>0</v>
      </c>
      <c r="Q65" s="99">
        <f t="shared" si="16"/>
        <v>0</v>
      </c>
      <c r="R65" s="99">
        <f t="shared" si="16"/>
        <v>0</v>
      </c>
      <c r="S65" s="99">
        <f t="shared" si="16"/>
        <v>0</v>
      </c>
      <c r="T65" s="100">
        <f t="shared" si="9"/>
        <v>0</v>
      </c>
    </row>
    <row r="66" spans="2:21" ht="14" x14ac:dyDescent="0.3">
      <c r="J66" s="326">
        <f>SUM(J57:J65)-SUM(J15:J53)</f>
        <v>0</v>
      </c>
      <c r="K66" s="326">
        <f t="shared" ref="K66:T66" si="17">SUM(K57:K65)-SUM(K15:K53)</f>
        <v>0</v>
      </c>
      <c r="L66" s="326">
        <f t="shared" si="17"/>
        <v>0</v>
      </c>
      <c r="M66" s="326">
        <f t="shared" si="17"/>
        <v>0</v>
      </c>
      <c r="N66" s="326">
        <f t="shared" si="17"/>
        <v>0</v>
      </c>
      <c r="O66" s="326">
        <f t="shared" si="17"/>
        <v>0</v>
      </c>
      <c r="P66" s="326">
        <f t="shared" si="17"/>
        <v>0</v>
      </c>
      <c r="Q66" s="326">
        <f t="shared" si="17"/>
        <v>0</v>
      </c>
      <c r="R66" s="326">
        <f t="shared" si="17"/>
        <v>0</v>
      </c>
      <c r="S66" s="326">
        <f t="shared" si="17"/>
        <v>0</v>
      </c>
      <c r="T66" s="326">
        <f t="shared" si="17"/>
        <v>0</v>
      </c>
    </row>
    <row r="67" spans="2:21" ht="14" x14ac:dyDescent="0.3"/>
    <row r="68" spans="2:21" ht="14" hidden="1" x14ac:dyDescent="0.3"/>
    <row r="69" spans="2:21" ht="14" hidden="1" x14ac:dyDescent="0.3">
      <c r="J69" s="122"/>
      <c r="K69" s="123"/>
      <c r="L69" s="123"/>
      <c r="M69" s="123"/>
      <c r="N69" s="123"/>
      <c r="O69" s="123"/>
      <c r="P69" s="123"/>
      <c r="Q69" s="123"/>
      <c r="R69" s="123"/>
      <c r="S69" s="123"/>
      <c r="T69" s="123"/>
      <c r="U69" s="123"/>
    </row>
    <row r="70" spans="2:21" ht="14" hidden="1" x14ac:dyDescent="0.3">
      <c r="J70" s="122"/>
      <c r="K70" s="123"/>
      <c r="L70" s="123"/>
      <c r="M70" s="123"/>
      <c r="N70" s="123"/>
      <c r="O70" s="123"/>
      <c r="P70" s="123"/>
      <c r="Q70" s="123"/>
      <c r="R70" s="123"/>
      <c r="S70" s="123"/>
      <c r="T70" s="123"/>
      <c r="U70" s="123"/>
    </row>
    <row r="71" spans="2:21" ht="14" hidden="1" x14ac:dyDescent="0.3"/>
    <row r="72" spans="2:21" ht="14" hidden="1" x14ac:dyDescent="0.3"/>
    <row r="73" spans="2:21" ht="14" hidden="1" x14ac:dyDescent="0.3">
      <c r="G73" s="129"/>
    </row>
    <row r="74" spans="2:21" ht="29.5" hidden="1" customHeight="1" x14ac:dyDescent="0.3">
      <c r="G74" s="129"/>
    </row>
    <row r="75" spans="2:21" ht="32.5" hidden="1" customHeight="1" x14ac:dyDescent="0.3">
      <c r="B75" s="95"/>
      <c r="C75" s="95"/>
      <c r="G75" s="129"/>
      <c r="H75" s="129"/>
    </row>
    <row r="76" spans="2:21" ht="58" hidden="1" customHeight="1" x14ac:dyDescent="0.3">
      <c r="B76" s="95"/>
      <c r="C76" s="95"/>
      <c r="G76" s="129"/>
      <c r="H76" s="129"/>
    </row>
    <row r="77" spans="2:21" ht="40" hidden="1" customHeight="1" x14ac:dyDescent="0.3">
      <c r="B77" s="95"/>
      <c r="C77" s="95"/>
      <c r="G77" s="129"/>
      <c r="H77" s="129"/>
    </row>
    <row r="78" spans="2:21" ht="32.5" hidden="1" customHeight="1" x14ac:dyDescent="0.3">
      <c r="B78" s="95"/>
      <c r="C78" s="95"/>
      <c r="G78" s="129"/>
      <c r="H78" s="129"/>
    </row>
    <row r="79" spans="2:21" ht="59.5" hidden="1" customHeight="1" x14ac:dyDescent="0.3">
      <c r="B79" s="95"/>
      <c r="C79" s="95"/>
      <c r="G79" s="129"/>
      <c r="H79" s="129"/>
    </row>
    <row r="80" spans="2:21" ht="58.5" hidden="1" customHeight="1" x14ac:dyDescent="0.3">
      <c r="B80" s="95"/>
      <c r="C80" s="95"/>
      <c r="G80" s="129"/>
      <c r="H80" s="129"/>
    </row>
    <row r="81" spans="2:8" ht="47.15" hidden="1" customHeight="1" x14ac:dyDescent="0.3">
      <c r="B81" s="95"/>
      <c r="C81" s="95"/>
      <c r="G81" s="129"/>
      <c r="H81" s="129"/>
    </row>
    <row r="82" spans="2:8" ht="14" hidden="1" x14ac:dyDescent="0.3">
      <c r="B82" s="95"/>
      <c r="C82" s="232"/>
      <c r="G82" s="129"/>
      <c r="H82" s="129"/>
    </row>
    <row r="83" spans="2:8" ht="14.5" hidden="1" customHeight="1" x14ac:dyDescent="0.3">
      <c r="B83" s="95"/>
      <c r="C83" s="232"/>
      <c r="G83" s="129"/>
      <c r="H83" s="129"/>
    </row>
    <row r="84" spans="2:8" ht="14.5" hidden="1" customHeight="1" x14ac:dyDescent="0.3">
      <c r="B84" s="95"/>
      <c r="C84" s="232"/>
      <c r="H84" s="129"/>
    </row>
    <row r="85" spans="2:8" ht="15" hidden="1" customHeight="1" x14ac:dyDescent="0.3">
      <c r="B85" s="95"/>
      <c r="C85" s="232"/>
      <c r="H85" s="129"/>
    </row>
    <row r="86" spans="2:8" ht="14" hidden="1" x14ac:dyDescent="0.3">
      <c r="B86" s="95"/>
      <c r="C86" s="68"/>
      <c r="D86" s="233"/>
      <c r="E86" s="68"/>
      <c r="F86" s="68"/>
      <c r="G86" s="68"/>
      <c r="H86" s="129"/>
    </row>
    <row r="87" spans="2:8" ht="14" hidden="1" x14ac:dyDescent="0.3">
      <c r="B87" s="95"/>
      <c r="C87" s="68"/>
      <c r="D87" s="68"/>
      <c r="E87" s="68"/>
      <c r="F87" s="68"/>
      <c r="G87" s="68"/>
      <c r="H87" s="129"/>
    </row>
    <row r="88" spans="2:8" ht="14" hidden="1" x14ac:dyDescent="0.3">
      <c r="B88" s="95"/>
      <c r="C88" s="68"/>
      <c r="D88" s="68"/>
      <c r="E88" s="68"/>
      <c r="F88" s="68"/>
      <c r="G88" s="68"/>
      <c r="H88" s="129"/>
    </row>
    <row r="89" spans="2:8" ht="14" hidden="1" x14ac:dyDescent="0.3">
      <c r="B89" s="95"/>
      <c r="C89" s="68"/>
      <c r="D89" s="68"/>
      <c r="E89" s="68"/>
      <c r="F89" s="68"/>
      <c r="G89" s="68"/>
      <c r="H89" s="129"/>
    </row>
    <row r="90" spans="2:8" ht="14" hidden="1" x14ac:dyDescent="0.3">
      <c r="B90" s="95"/>
      <c r="C90" s="68"/>
      <c r="D90" s="68"/>
      <c r="E90" s="68"/>
      <c r="F90" s="68"/>
      <c r="G90" s="68"/>
      <c r="H90" s="129"/>
    </row>
    <row r="91" spans="2:8" ht="14" hidden="1" x14ac:dyDescent="0.3">
      <c r="B91" s="95"/>
      <c r="C91" s="68"/>
      <c r="D91" s="68"/>
      <c r="E91" s="68"/>
      <c r="F91" s="68"/>
      <c r="G91" s="68"/>
      <c r="H91" s="129"/>
    </row>
    <row r="92" spans="2:8" ht="14" hidden="1" x14ac:dyDescent="0.3">
      <c r="B92" s="95"/>
      <c r="C92" s="68"/>
      <c r="D92" s="68"/>
      <c r="E92" s="68"/>
      <c r="F92" s="68"/>
      <c r="G92" s="68"/>
      <c r="H92" s="129"/>
    </row>
    <row r="93" spans="2:8" ht="14" hidden="1" x14ac:dyDescent="0.3">
      <c r="B93" s="95"/>
      <c r="C93" s="68"/>
      <c r="D93" s="68"/>
      <c r="E93" s="68"/>
      <c r="F93" s="68"/>
      <c r="G93" s="68"/>
      <c r="H93" s="129"/>
    </row>
    <row r="94" spans="2:8" ht="14" hidden="1" x14ac:dyDescent="0.3">
      <c r="B94" s="95"/>
      <c r="C94" s="68"/>
      <c r="D94" s="68"/>
      <c r="E94" s="68"/>
      <c r="F94" s="68"/>
      <c r="G94" s="68"/>
      <c r="H94" s="129"/>
    </row>
    <row r="95" spans="2:8" ht="14" hidden="1" x14ac:dyDescent="0.3">
      <c r="B95" s="95"/>
      <c r="C95" s="68"/>
      <c r="D95" s="68"/>
      <c r="E95" s="68"/>
      <c r="F95" s="68"/>
      <c r="G95" s="68"/>
      <c r="H95" s="129"/>
    </row>
    <row r="96" spans="2:8" ht="14" hidden="1" x14ac:dyDescent="0.3">
      <c r="B96" s="95"/>
      <c r="C96" s="68"/>
      <c r="D96" s="68"/>
      <c r="E96" s="68"/>
      <c r="F96" s="68"/>
      <c r="G96" s="68"/>
      <c r="H96" s="129"/>
    </row>
    <row r="97" spans="3:10" ht="14" hidden="1" x14ac:dyDescent="0.3">
      <c r="C97" s="231"/>
      <c r="D97" s="231"/>
      <c r="E97" s="231"/>
      <c r="F97" s="231"/>
      <c r="G97" s="231"/>
    </row>
    <row r="98" spans="3:10" ht="14" hidden="1" x14ac:dyDescent="0.3">
      <c r="C98" s="223"/>
    </row>
    <row r="99" spans="3:10" ht="14" hidden="1" x14ac:dyDescent="0.3">
      <c r="C99" s="223"/>
    </row>
    <row r="100" spans="3:10" ht="14" hidden="1" x14ac:dyDescent="0.3">
      <c r="C100" s="223"/>
    </row>
    <row r="101" spans="3:10" ht="14" hidden="1" x14ac:dyDescent="0.3">
      <c r="C101" s="223"/>
    </row>
    <row r="102" spans="3:10" ht="14" hidden="1" x14ac:dyDescent="0.3"/>
    <row r="103" spans="3:10" ht="14" hidden="1" x14ac:dyDescent="0.3"/>
    <row r="104" spans="3:10" ht="14" hidden="1" x14ac:dyDescent="0.3"/>
    <row r="105" spans="3:10" ht="14" hidden="1" x14ac:dyDescent="0.3"/>
    <row r="106" spans="3:10" ht="14" hidden="1" x14ac:dyDescent="0.3"/>
    <row r="107" spans="3:10" ht="14" hidden="1" x14ac:dyDescent="0.3"/>
    <row r="108" spans="3:10" ht="14" hidden="1" x14ac:dyDescent="0.3"/>
    <row r="109" spans="3:10" ht="14" hidden="1" x14ac:dyDescent="0.3"/>
    <row r="110" spans="3:10" ht="14" hidden="1" x14ac:dyDescent="0.3"/>
    <row r="111" spans="3:10" ht="14" hidden="1" x14ac:dyDescent="0.3">
      <c r="J111" s="69"/>
    </row>
    <row r="112" spans="3:10" ht="15" hidden="1" customHeight="1" x14ac:dyDescent="0.3"/>
  </sheetData>
  <mergeCells count="2">
    <mergeCell ref="J9:K9"/>
    <mergeCell ref="C9:E9"/>
  </mergeCells>
  <hyperlinks>
    <hyperlink ref="A4" location="'Cover Page'!A1" display="Cover Page" xr:uid="{10BBDBA6-C20E-4F42-B21A-7741E9925AA3}"/>
    <hyperlink ref="A5" location="Instructions!A1" display="Instructions" xr:uid="{031CC29C-F4D9-493B-A385-CEED736F3CE4}"/>
    <hyperlink ref="A6" location="'Costs Option 1'!A1" display="Costs Option 1" xr:uid="{92E3E895-F8C0-45EA-9296-074D536BB49B}"/>
    <hyperlink ref="A7" location="'Costs Option 2'!A1" display="Costs Option 2" xr:uid="{39C0B1C4-EBD8-45FD-99E7-F0CC63B0D5B6}"/>
    <hyperlink ref="A12" location="'Benefits Option 1'!A1" display="Benefits Option 1" xr:uid="{94166C4B-85C8-455C-A066-0E4E1062D9A9}"/>
    <hyperlink ref="A13" location="'Benefits Option 2'!A1" display="Benefits Option 2" xr:uid="{D862D38B-4BBA-4453-B7DB-88137E970203}"/>
    <hyperlink ref="A19" location="'Benefits Dashboard'!A1" display="Benefits Dashboard" xr:uid="{9281B919-061E-4E79-8832-FE126B220426}"/>
    <hyperlink ref="A22" location="Assumptions!A1" display="Assumptions" xr:uid="{0ACF28EF-326E-4F16-977F-4BA831CE06D6}"/>
    <hyperlink ref="A18" location="'Costs Dashboard'!A1" display="Cost Dashboard" xr:uid="{BDEB3D8B-56D7-4D09-BA47-375D4040C483}"/>
    <hyperlink ref="A20" location="'Cost Benefit Analysis'!A1" display="XX" xr:uid="{82B7108F-A7EB-4705-86BC-1C9B5C390718}"/>
    <hyperlink ref="A8" location="'Costs Option 3'!A1" display="Costs Option 3" xr:uid="{804609EB-EEAA-42AE-A3DA-DE830F77D6EE}"/>
    <hyperlink ref="A14" location="'Benefits Option 3'!A1" display="Benefits Option 3" xr:uid="{8BE8E291-BE30-47C5-BE3D-FB0EAA236D4C}"/>
    <hyperlink ref="A9" location="'Costs Option 4'!A1" display="Costs Option 4" xr:uid="{668FE7BC-9AF9-4338-A064-CE8465A313F1}"/>
    <hyperlink ref="A10" location="'Costs Option 5'!A1" display="Costs Option 5" xr:uid="{6EB55D6B-A2D1-42C5-9252-3F9267F45B49}"/>
    <hyperlink ref="A11" location="'Costs Option 6'!A1" display="Costs Option 6" xr:uid="{F804CCA7-E43F-4965-AE4B-D7C1DFA145AA}"/>
    <hyperlink ref="A15" location="'Benefits Option 4'!A1" display="Benefits Option 4" xr:uid="{AFF040AA-42D5-4CF1-891D-8B8278265400}"/>
    <hyperlink ref="A16" location="'Benefits Option 5'!A1" display="Benefits Option 5" xr:uid="{4B2F6B70-570A-4A59-9B91-2FCB1D7E3268}"/>
    <hyperlink ref="A17" location="'Benefits Option 6'!A1" display="Benefits Option 6" xr:uid="{9AC97986-EF5D-4E1A-AEC2-E40543D26537}"/>
    <hyperlink ref="A21" location="Definitions!A1" display="Definitions" xr:uid="{2AB991D7-553C-4DD6-BD7A-9E8A01026592}"/>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438D3D4-E324-4B2E-8514-ABDED2861C4D}">
          <x14:formula1>
            <xm:f>'Data Validation'!$C$4:$C$12</xm:f>
          </x14:formula1>
          <xm:sqref>D15:D53</xm:sqref>
        </x14:dataValidation>
        <x14:dataValidation type="list" allowBlank="1" showInputMessage="1" showErrorMessage="1" xr:uid="{C0BB10F9-22F9-4258-9BD6-499D8C5F9CE9}">
          <x14:formula1>
            <xm:f>'Data Validation'!$B$4:$B$14</xm:f>
          </x14:formula1>
          <xm:sqref>C15:C53</xm:sqref>
        </x14:dataValidation>
        <x14:dataValidation type="list" allowBlank="1" showInputMessage="1" showErrorMessage="1" xr:uid="{0EC3EC7C-3D18-4A1A-BE84-2E957440F035}">
          <x14:formula1>
            <xm:f>'Data Validation'!$E$4:$E$14</xm:f>
          </x14:formula1>
          <xm:sqref>E15:E53</xm:sqref>
        </x14:dataValidation>
        <x14:dataValidation type="list" allowBlank="1" showInputMessage="1" showErrorMessage="1" xr:uid="{5A7FDD68-AC29-458F-A55D-A7AEB4EB248D}">
          <x14:formula1>
            <xm:f>'Data Validation'!$D$4:$D$5</xm:f>
          </x14:formula1>
          <xm:sqref>G15:G53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3447-205F-4BD8-A40A-6EF659A7E8FE}">
  <sheetPr>
    <tabColor theme="9" tint="0.59999389629810485"/>
  </sheetPr>
  <dimension ref="A1:Z112"/>
  <sheetViews>
    <sheetView zoomScaleNormal="100" workbookViewId="0"/>
  </sheetViews>
  <sheetFormatPr defaultColWidth="0" defaultRowHeight="0" customHeight="1" zeroHeight="1" x14ac:dyDescent="0.3"/>
  <cols>
    <col min="1" max="1" width="30.453125" style="103" customWidth="1"/>
    <col min="2" max="2" width="2.453125" style="220" customWidth="1"/>
    <col min="3" max="3" width="26.7265625" style="220" customWidth="1"/>
    <col min="4" max="5" width="26.7265625" style="223" customWidth="1"/>
    <col min="6" max="6" width="50.453125" style="223" customWidth="1"/>
    <col min="7" max="7" width="17.1796875" style="223" bestFit="1" customWidth="1"/>
    <col min="8" max="8" width="11.453125" style="223" bestFit="1" customWidth="1"/>
    <col min="9" max="9" width="18.453125" style="223" bestFit="1" customWidth="1"/>
    <col min="10" max="22" width="15.7265625" style="223" customWidth="1"/>
    <col min="23" max="16384" width="20.7265625" style="69" hidden="1"/>
  </cols>
  <sheetData>
    <row r="1" spans="1:26" s="291" customFormat="1" ht="38.15" customHeight="1" x14ac:dyDescent="0.3">
      <c r="A1" s="299"/>
    </row>
    <row r="2" spans="1:26" ht="2.25" customHeight="1" x14ac:dyDescent="0.3">
      <c r="A2" s="68"/>
      <c r="B2" s="68"/>
      <c r="C2" s="68"/>
      <c r="D2" s="68"/>
      <c r="E2" s="68"/>
      <c r="F2" s="68"/>
      <c r="G2" s="68"/>
      <c r="H2" s="68"/>
      <c r="I2" s="68"/>
      <c r="J2" s="68"/>
      <c r="K2" s="68"/>
      <c r="L2" s="68"/>
      <c r="M2" s="68"/>
      <c r="N2" s="68"/>
      <c r="O2" s="68"/>
      <c r="P2" s="68"/>
      <c r="Q2" s="68"/>
      <c r="R2" s="68"/>
      <c r="S2" s="68"/>
      <c r="T2" s="68"/>
      <c r="U2" s="68"/>
      <c r="V2" s="68"/>
    </row>
    <row r="3" spans="1:26" s="55" customFormat="1" ht="30" customHeight="1" x14ac:dyDescent="0.35">
      <c r="A3" s="45" t="s">
        <v>0</v>
      </c>
      <c r="B3" s="56"/>
      <c r="C3" s="124" t="s">
        <v>93</v>
      </c>
      <c r="D3" s="124"/>
      <c r="E3" s="124"/>
      <c r="F3" s="227"/>
      <c r="G3" s="124"/>
      <c r="H3" s="56"/>
      <c r="I3" s="56"/>
      <c r="J3" s="56"/>
      <c r="K3" s="56"/>
      <c r="L3" s="56"/>
      <c r="M3" s="56"/>
      <c r="N3" s="56"/>
      <c r="O3" s="56"/>
      <c r="P3" s="56"/>
      <c r="Q3" s="56"/>
      <c r="R3" s="56"/>
      <c r="S3" s="56"/>
      <c r="T3" s="56"/>
      <c r="U3" s="56"/>
      <c r="V3" s="56"/>
      <c r="W3" s="54"/>
      <c r="X3" s="54"/>
      <c r="Y3" s="54"/>
      <c r="Z3" s="54"/>
    </row>
    <row r="4" spans="1:26" s="55" customFormat="1" ht="14.25" customHeight="1" thickBot="1" x14ac:dyDescent="0.4">
      <c r="A4" s="47" t="s">
        <v>2</v>
      </c>
      <c r="B4" s="56"/>
      <c r="C4" s="260" t="s">
        <v>94</v>
      </c>
      <c r="D4" s="57"/>
      <c r="E4" s="53"/>
      <c r="F4" s="227"/>
      <c r="G4" s="53"/>
      <c r="H4" s="56"/>
      <c r="I4" s="56"/>
      <c r="J4" s="56"/>
      <c r="K4" s="56"/>
      <c r="L4" s="56"/>
      <c r="M4" s="56"/>
      <c r="N4" s="56"/>
      <c r="O4" s="56"/>
      <c r="P4" s="56"/>
      <c r="Q4" s="56"/>
      <c r="R4" s="56"/>
      <c r="S4" s="56"/>
      <c r="T4" s="56"/>
      <c r="U4" s="56"/>
      <c r="V4" s="56"/>
      <c r="W4" s="54"/>
      <c r="X4" s="54"/>
      <c r="Y4" s="54"/>
      <c r="Z4" s="54"/>
    </row>
    <row r="5" spans="1:26" ht="14.25" customHeight="1" thickBot="1" x14ac:dyDescent="0.35">
      <c r="A5" s="47" t="s">
        <v>4</v>
      </c>
      <c r="B5" s="228"/>
      <c r="C5" s="260" t="s">
        <v>30</v>
      </c>
      <c r="D5" s="102"/>
      <c r="E5" s="227"/>
      <c r="F5" s="227"/>
      <c r="G5" s="227"/>
      <c r="H5" s="227"/>
      <c r="I5" s="227"/>
      <c r="J5" s="227"/>
      <c r="K5" s="227"/>
      <c r="L5" s="227"/>
      <c r="M5" s="227"/>
      <c r="N5" s="227"/>
      <c r="O5" s="227"/>
      <c r="P5" s="227"/>
      <c r="Q5" s="227"/>
      <c r="R5" s="227"/>
      <c r="S5" s="227"/>
      <c r="T5" s="227"/>
      <c r="U5" s="220"/>
      <c r="V5" s="58"/>
    </row>
    <row r="6" spans="1:26" ht="14.25" customHeight="1" thickBot="1" x14ac:dyDescent="0.35">
      <c r="A6" s="47" t="s">
        <v>5</v>
      </c>
      <c r="B6" s="222"/>
      <c r="C6" s="260" t="s">
        <v>31</v>
      </c>
      <c r="D6" s="102"/>
      <c r="E6" s="227"/>
      <c r="G6" s="227"/>
      <c r="H6" s="227"/>
      <c r="I6" s="227"/>
      <c r="J6" s="227"/>
      <c r="K6" s="227"/>
      <c r="L6" s="227"/>
      <c r="M6" s="227"/>
      <c r="N6" s="227"/>
      <c r="O6" s="227"/>
      <c r="P6" s="227"/>
      <c r="Q6" s="227"/>
      <c r="R6" s="227"/>
      <c r="S6" s="227"/>
      <c r="T6" s="227"/>
      <c r="U6" s="220"/>
      <c r="V6" s="59"/>
    </row>
    <row r="7" spans="1:26" ht="14.25" customHeight="1" x14ac:dyDescent="0.3">
      <c r="A7" s="47" t="s">
        <v>7</v>
      </c>
      <c r="B7" s="68"/>
      <c r="C7" s="263" t="s">
        <v>32</v>
      </c>
      <c r="D7" s="262"/>
      <c r="E7" s="227"/>
      <c r="F7" s="68"/>
      <c r="G7" s="227"/>
      <c r="H7" s="227"/>
      <c r="I7" s="227"/>
      <c r="J7" s="227"/>
      <c r="K7" s="227"/>
      <c r="L7" s="227"/>
      <c r="M7" s="227"/>
      <c r="N7" s="227"/>
      <c r="O7" s="227"/>
      <c r="P7" s="227"/>
      <c r="Q7" s="227"/>
      <c r="R7" s="227"/>
      <c r="S7" s="227"/>
      <c r="T7" s="227"/>
      <c r="U7" s="220"/>
      <c r="V7" s="59"/>
    </row>
    <row r="8" spans="1:26" ht="14.25" customHeight="1" x14ac:dyDescent="0.3">
      <c r="A8" s="47" t="s">
        <v>9</v>
      </c>
      <c r="B8" s="68"/>
      <c r="C8" s="68"/>
      <c r="D8" s="229"/>
      <c r="E8" s="227"/>
      <c r="F8" s="227"/>
      <c r="G8" s="227"/>
      <c r="H8" s="227"/>
      <c r="I8" s="227"/>
      <c r="J8" s="227"/>
      <c r="K8" s="227"/>
      <c r="L8" s="227"/>
      <c r="M8" s="227"/>
      <c r="N8" s="227"/>
      <c r="O8" s="227"/>
      <c r="P8" s="227"/>
      <c r="Q8" s="227"/>
      <c r="R8" s="227"/>
      <c r="S8" s="227"/>
      <c r="T8" s="227"/>
      <c r="U8" s="220"/>
      <c r="V8" s="59"/>
    </row>
    <row r="9" spans="1:26" ht="14" x14ac:dyDescent="0.3">
      <c r="A9" s="47" t="s">
        <v>10</v>
      </c>
      <c r="B9" s="68"/>
      <c r="C9" s="412"/>
      <c r="D9" s="413"/>
      <c r="E9" s="414"/>
      <c r="J9" s="415" t="s">
        <v>95</v>
      </c>
      <c r="K9" s="416"/>
      <c r="V9" s="97"/>
    </row>
    <row r="10" spans="1:26" ht="28" x14ac:dyDescent="0.3">
      <c r="A10" s="47" t="s">
        <v>11</v>
      </c>
      <c r="B10" s="68"/>
      <c r="C10" s="258" t="s">
        <v>34</v>
      </c>
      <c r="D10" s="87" t="s">
        <v>35</v>
      </c>
      <c r="E10" s="88" t="s">
        <v>36</v>
      </c>
      <c r="F10" s="125" t="s">
        <v>37</v>
      </c>
      <c r="G10" s="125" t="s">
        <v>38</v>
      </c>
      <c r="H10" s="89" t="s">
        <v>39</v>
      </c>
      <c r="I10" s="89" t="s">
        <v>40</v>
      </c>
      <c r="J10" s="90" t="s">
        <v>41</v>
      </c>
      <c r="K10" s="90" t="s">
        <v>42</v>
      </c>
      <c r="L10" s="90" t="s">
        <v>43</v>
      </c>
      <c r="M10" s="90" t="s">
        <v>44</v>
      </c>
      <c r="N10" s="90" t="s">
        <v>45</v>
      </c>
      <c r="O10" s="90" t="s">
        <v>46</v>
      </c>
      <c r="P10" s="90" t="s">
        <v>47</v>
      </c>
      <c r="Q10" s="90" t="s">
        <v>48</v>
      </c>
      <c r="R10" s="90" t="s">
        <v>49</v>
      </c>
      <c r="S10" s="90" t="s">
        <v>50</v>
      </c>
      <c r="T10" s="91" t="s">
        <v>51</v>
      </c>
      <c r="V10" s="97"/>
    </row>
    <row r="11" spans="1:26" ht="14" x14ac:dyDescent="0.3">
      <c r="A11" s="49" t="s">
        <v>12</v>
      </c>
      <c r="B11" s="68"/>
      <c r="C11" s="141" t="s">
        <v>96</v>
      </c>
      <c r="D11" s="142"/>
      <c r="E11" s="142"/>
      <c r="F11" s="142"/>
      <c r="G11" s="142"/>
      <c r="H11" s="142"/>
      <c r="I11" s="143"/>
      <c r="J11" s="126">
        <f>SUM(J13:J14)</f>
        <v>0</v>
      </c>
      <c r="K11" s="126">
        <f>SUM(K13:K14)</f>
        <v>0</v>
      </c>
      <c r="L11" s="126">
        <f t="shared" ref="L11:N11" si="0">SUM(L13:L14)</f>
        <v>0</v>
      </c>
      <c r="M11" s="126">
        <f t="shared" si="0"/>
        <v>0</v>
      </c>
      <c r="N11" s="126">
        <f t="shared" si="0"/>
        <v>0</v>
      </c>
      <c r="O11" s="126">
        <f>SUM(O13:O14)</f>
        <v>0</v>
      </c>
      <c r="P11" s="126">
        <f>SUM(P13:P14)</f>
        <v>0</v>
      </c>
      <c r="Q11" s="126">
        <f>SUM(Q13:Q14)</f>
        <v>0</v>
      </c>
      <c r="R11" s="126">
        <f>SUM(R13:R14)</f>
        <v>0</v>
      </c>
      <c r="S11" s="126">
        <f>SUM(S13:S14)</f>
        <v>0</v>
      </c>
      <c r="T11" s="126">
        <f>SUM(J11:S11)</f>
        <v>0</v>
      </c>
      <c r="V11" s="59"/>
    </row>
    <row r="12" spans="1:26" ht="15" customHeight="1" x14ac:dyDescent="0.3">
      <c r="A12" s="47" t="s">
        <v>13</v>
      </c>
      <c r="B12" s="68"/>
      <c r="C12" s="141" t="s">
        <v>97</v>
      </c>
      <c r="D12" s="142"/>
      <c r="E12" s="142"/>
      <c r="F12" s="142"/>
      <c r="G12" s="142"/>
      <c r="H12" s="142"/>
      <c r="I12" s="143"/>
      <c r="J12" s="126">
        <f>SUM(J13:J14)</f>
        <v>0</v>
      </c>
      <c r="K12" s="126">
        <f>J12+K11</f>
        <v>0</v>
      </c>
      <c r="L12" s="126">
        <f t="shared" ref="L12:N12" si="1">K12+L11</f>
        <v>0</v>
      </c>
      <c r="M12" s="126">
        <f t="shared" si="1"/>
        <v>0</v>
      </c>
      <c r="N12" s="126">
        <f t="shared" si="1"/>
        <v>0</v>
      </c>
      <c r="O12" s="126">
        <f>N12+O11</f>
        <v>0</v>
      </c>
      <c r="P12" s="126">
        <f>O12+P11</f>
        <v>0</v>
      </c>
      <c r="Q12" s="126">
        <f>P12+Q11</f>
        <v>0</v>
      </c>
      <c r="R12" s="126">
        <f>Q12+R11</f>
        <v>0</v>
      </c>
      <c r="S12" s="126">
        <f>R12+S11</f>
        <v>0</v>
      </c>
      <c r="T12" s="126">
        <f>S12</f>
        <v>0</v>
      </c>
      <c r="V12" s="59"/>
    </row>
    <row r="13" spans="1:26" ht="14" x14ac:dyDescent="0.3">
      <c r="A13" s="47" t="s">
        <v>14</v>
      </c>
      <c r="B13" s="68"/>
      <c r="C13" s="141" t="s">
        <v>98</v>
      </c>
      <c r="D13" s="142"/>
      <c r="E13" s="142"/>
      <c r="F13" s="142"/>
      <c r="G13" s="142"/>
      <c r="H13" s="142"/>
      <c r="I13" s="143"/>
      <c r="J13" s="126">
        <f t="shared" ref="J13:S13" si="2">SUMIF($G$15:$G$53,"CAPEX",J15:J53)</f>
        <v>0</v>
      </c>
      <c r="K13" s="126">
        <f t="shared" si="2"/>
        <v>0</v>
      </c>
      <c r="L13" s="126">
        <f t="shared" si="2"/>
        <v>0</v>
      </c>
      <c r="M13" s="126">
        <f t="shared" si="2"/>
        <v>0</v>
      </c>
      <c r="N13" s="126">
        <f t="shared" si="2"/>
        <v>0</v>
      </c>
      <c r="O13" s="126">
        <f t="shared" si="2"/>
        <v>0</v>
      </c>
      <c r="P13" s="126">
        <f t="shared" si="2"/>
        <v>0</v>
      </c>
      <c r="Q13" s="126">
        <f t="shared" si="2"/>
        <v>0</v>
      </c>
      <c r="R13" s="126">
        <f t="shared" si="2"/>
        <v>0</v>
      </c>
      <c r="S13" s="126">
        <f t="shared" si="2"/>
        <v>0</v>
      </c>
      <c r="T13" s="127">
        <f t="shared" ref="T13:T53" si="3">SUM(J13:S13)</f>
        <v>0</v>
      </c>
      <c r="V13" s="59"/>
    </row>
    <row r="14" spans="1:26" ht="14" x14ac:dyDescent="0.3">
      <c r="A14" s="47" t="s">
        <v>15</v>
      </c>
      <c r="B14" s="68"/>
      <c r="C14" s="141" t="s">
        <v>99</v>
      </c>
      <c r="D14" s="142"/>
      <c r="E14" s="142"/>
      <c r="F14" s="142"/>
      <c r="G14" s="142"/>
      <c r="H14" s="142"/>
      <c r="I14" s="143"/>
      <c r="J14" s="126">
        <f t="shared" ref="J14:S14" si="4">SUMIF($G$15:$G$53,"OPEX",J15:J53)</f>
        <v>0</v>
      </c>
      <c r="K14" s="126">
        <f t="shared" si="4"/>
        <v>0</v>
      </c>
      <c r="L14" s="126">
        <f t="shared" si="4"/>
        <v>0</v>
      </c>
      <c r="M14" s="126">
        <f t="shared" si="4"/>
        <v>0</v>
      </c>
      <c r="N14" s="126">
        <f t="shared" si="4"/>
        <v>0</v>
      </c>
      <c r="O14" s="126">
        <f t="shared" si="4"/>
        <v>0</v>
      </c>
      <c r="P14" s="126">
        <f t="shared" si="4"/>
        <v>0</v>
      </c>
      <c r="Q14" s="126">
        <f t="shared" si="4"/>
        <v>0</v>
      </c>
      <c r="R14" s="126">
        <f t="shared" si="4"/>
        <v>0</v>
      </c>
      <c r="S14" s="126">
        <f t="shared" si="4"/>
        <v>0</v>
      </c>
      <c r="T14" s="127">
        <f t="shared" si="3"/>
        <v>0</v>
      </c>
      <c r="V14" s="59"/>
    </row>
    <row r="15" spans="1:26" ht="14" x14ac:dyDescent="0.3">
      <c r="A15" s="47" t="s">
        <v>16</v>
      </c>
      <c r="B15" s="68"/>
      <c r="C15" s="268"/>
      <c r="D15" s="269"/>
      <c r="E15" s="269"/>
      <c r="F15" s="269"/>
      <c r="G15" s="269"/>
      <c r="H15" s="270"/>
      <c r="I15" s="271"/>
      <c r="J15" s="272"/>
      <c r="K15" s="272"/>
      <c r="L15" s="272"/>
      <c r="M15" s="272"/>
      <c r="N15" s="272"/>
      <c r="O15" s="272"/>
      <c r="P15" s="272"/>
      <c r="Q15" s="272"/>
      <c r="R15" s="272"/>
      <c r="S15" s="272"/>
      <c r="T15" s="128">
        <f>SUM(J15:S15)</f>
        <v>0</v>
      </c>
      <c r="V15" s="59"/>
    </row>
    <row r="16" spans="1:26" ht="14" x14ac:dyDescent="0.3">
      <c r="A16" s="47" t="s">
        <v>17</v>
      </c>
      <c r="B16" s="68"/>
      <c r="C16" s="268"/>
      <c r="D16" s="269"/>
      <c r="E16" s="269"/>
      <c r="F16" s="269"/>
      <c r="G16" s="269"/>
      <c r="H16" s="270"/>
      <c r="I16" s="271"/>
      <c r="J16" s="272"/>
      <c r="K16" s="272"/>
      <c r="L16" s="272"/>
      <c r="M16" s="272"/>
      <c r="N16" s="272"/>
      <c r="O16" s="272"/>
      <c r="P16" s="272"/>
      <c r="Q16" s="272"/>
      <c r="R16" s="272"/>
      <c r="S16" s="272"/>
      <c r="T16" s="128">
        <f t="shared" si="3"/>
        <v>0</v>
      </c>
      <c r="V16" s="59"/>
    </row>
    <row r="17" spans="1:22" ht="14" x14ac:dyDescent="0.3">
      <c r="A17" s="47" t="s">
        <v>18</v>
      </c>
      <c r="B17" s="68"/>
      <c r="C17" s="268"/>
      <c r="D17" s="269"/>
      <c r="E17" s="269"/>
      <c r="F17" s="269"/>
      <c r="G17" s="269"/>
      <c r="H17" s="290"/>
      <c r="I17" s="271"/>
      <c r="J17" s="272"/>
      <c r="K17" s="272"/>
      <c r="L17" s="272"/>
      <c r="M17" s="272"/>
      <c r="N17" s="272"/>
      <c r="O17" s="272"/>
      <c r="P17" s="272"/>
      <c r="Q17" s="272"/>
      <c r="R17" s="272"/>
      <c r="S17" s="272"/>
      <c r="T17" s="128">
        <f t="shared" si="3"/>
        <v>0</v>
      </c>
      <c r="V17" s="59"/>
    </row>
    <row r="18" spans="1:22" ht="14" x14ac:dyDescent="0.3">
      <c r="A18" s="47" t="s">
        <v>19</v>
      </c>
      <c r="B18" s="68"/>
      <c r="C18" s="268"/>
      <c r="D18" s="269"/>
      <c r="E18" s="269"/>
      <c r="F18" s="269"/>
      <c r="G18" s="269"/>
      <c r="H18" s="290"/>
      <c r="I18" s="271"/>
      <c r="J18" s="272"/>
      <c r="K18" s="272"/>
      <c r="L18" s="272"/>
      <c r="M18" s="272"/>
      <c r="N18" s="272"/>
      <c r="O18" s="272"/>
      <c r="P18" s="272"/>
      <c r="Q18" s="272"/>
      <c r="R18" s="272"/>
      <c r="S18" s="272"/>
      <c r="T18" s="128">
        <f t="shared" si="3"/>
        <v>0</v>
      </c>
      <c r="V18" s="59"/>
    </row>
    <row r="19" spans="1:22" ht="14" x14ac:dyDescent="0.3">
      <c r="A19" s="47" t="s">
        <v>20</v>
      </c>
      <c r="B19" s="68"/>
      <c r="C19" s="268"/>
      <c r="D19" s="269"/>
      <c r="E19" s="269"/>
      <c r="F19" s="269"/>
      <c r="G19" s="269"/>
      <c r="H19" s="290"/>
      <c r="I19" s="271"/>
      <c r="J19" s="272"/>
      <c r="K19" s="272"/>
      <c r="L19" s="272"/>
      <c r="M19" s="272"/>
      <c r="N19" s="272"/>
      <c r="O19" s="272"/>
      <c r="P19" s="272"/>
      <c r="Q19" s="272"/>
      <c r="R19" s="272"/>
      <c r="S19" s="272"/>
      <c r="T19" s="128">
        <f t="shared" si="3"/>
        <v>0</v>
      </c>
      <c r="V19" s="59"/>
    </row>
    <row r="20" spans="1:22" ht="14" x14ac:dyDescent="0.3">
      <c r="A20" s="47" t="s">
        <v>21</v>
      </c>
      <c r="B20" s="68"/>
      <c r="C20" s="268"/>
      <c r="D20" s="269"/>
      <c r="E20" s="269"/>
      <c r="F20" s="269"/>
      <c r="G20" s="269"/>
      <c r="H20" s="290"/>
      <c r="I20" s="271"/>
      <c r="J20" s="272"/>
      <c r="K20" s="272"/>
      <c r="L20" s="272"/>
      <c r="M20" s="272"/>
      <c r="N20" s="272"/>
      <c r="O20" s="272"/>
      <c r="P20" s="272"/>
      <c r="Q20" s="272"/>
      <c r="R20" s="272"/>
      <c r="S20" s="272"/>
      <c r="T20" s="128">
        <f t="shared" si="3"/>
        <v>0</v>
      </c>
      <c r="V20" s="59"/>
    </row>
    <row r="21" spans="1:22" ht="14" x14ac:dyDescent="0.3">
      <c r="A21" s="47" t="s">
        <v>22</v>
      </c>
      <c r="B21" s="68"/>
      <c r="C21" s="268"/>
      <c r="D21" s="269"/>
      <c r="E21" s="269"/>
      <c r="F21" s="269"/>
      <c r="G21" s="269"/>
      <c r="H21" s="290"/>
      <c r="I21" s="271"/>
      <c r="J21" s="272"/>
      <c r="K21" s="272"/>
      <c r="L21" s="272"/>
      <c r="M21" s="272"/>
      <c r="N21" s="272"/>
      <c r="O21" s="272"/>
      <c r="P21" s="272"/>
      <c r="Q21" s="272"/>
      <c r="R21" s="272"/>
      <c r="S21" s="272"/>
      <c r="T21" s="128">
        <f t="shared" ref="T21" si="5">SUM(J21:S21)</f>
        <v>0</v>
      </c>
      <c r="V21" s="59"/>
    </row>
    <row r="22" spans="1:22" ht="14" x14ac:dyDescent="0.3">
      <c r="A22" s="47" t="s">
        <v>23</v>
      </c>
      <c r="B22" s="68"/>
      <c r="C22" s="268"/>
      <c r="D22" s="269"/>
      <c r="E22" s="269"/>
      <c r="F22" s="269"/>
      <c r="G22" s="269"/>
      <c r="H22" s="290"/>
      <c r="I22" s="271"/>
      <c r="J22" s="272"/>
      <c r="K22" s="272"/>
      <c r="L22" s="272"/>
      <c r="M22" s="272"/>
      <c r="N22" s="272"/>
      <c r="O22" s="272"/>
      <c r="P22" s="272"/>
      <c r="Q22" s="272"/>
      <c r="R22" s="272"/>
      <c r="S22" s="272"/>
      <c r="T22" s="128">
        <f t="shared" si="3"/>
        <v>0</v>
      </c>
      <c r="V22" s="59"/>
    </row>
    <row r="23" spans="1:22" ht="14" x14ac:dyDescent="0.3">
      <c r="B23" s="68"/>
      <c r="C23" s="268"/>
      <c r="D23" s="269"/>
      <c r="E23" s="269"/>
      <c r="F23" s="269"/>
      <c r="G23" s="269"/>
      <c r="H23" s="290"/>
      <c r="I23" s="271"/>
      <c r="J23" s="272"/>
      <c r="K23" s="272"/>
      <c r="L23" s="272"/>
      <c r="M23" s="272"/>
      <c r="N23" s="272"/>
      <c r="O23" s="272"/>
      <c r="P23" s="272"/>
      <c r="Q23" s="272"/>
      <c r="R23" s="272"/>
      <c r="S23" s="272"/>
      <c r="T23" s="128">
        <f t="shared" si="3"/>
        <v>0</v>
      </c>
      <c r="V23" s="59"/>
    </row>
    <row r="24" spans="1:22" ht="14" x14ac:dyDescent="0.3">
      <c r="B24" s="68"/>
      <c r="C24" s="268"/>
      <c r="D24" s="269"/>
      <c r="E24" s="269"/>
      <c r="F24" s="273"/>
      <c r="G24" s="269"/>
      <c r="H24" s="290"/>
      <c r="I24" s="271"/>
      <c r="J24" s="272"/>
      <c r="K24" s="272"/>
      <c r="L24" s="272"/>
      <c r="M24" s="272"/>
      <c r="N24" s="272"/>
      <c r="O24" s="272"/>
      <c r="P24" s="272"/>
      <c r="Q24" s="272"/>
      <c r="R24" s="272"/>
      <c r="S24" s="272"/>
      <c r="T24" s="128">
        <f t="shared" si="3"/>
        <v>0</v>
      </c>
      <c r="V24" s="59"/>
    </row>
    <row r="25" spans="1:22" ht="14" x14ac:dyDescent="0.3">
      <c r="B25" s="68"/>
      <c r="C25" s="268"/>
      <c r="D25" s="269"/>
      <c r="E25" s="269"/>
      <c r="F25" s="273"/>
      <c r="G25" s="269"/>
      <c r="H25" s="290"/>
      <c r="I25" s="271"/>
      <c r="J25" s="272"/>
      <c r="K25" s="272"/>
      <c r="L25" s="272"/>
      <c r="M25" s="272"/>
      <c r="N25" s="272"/>
      <c r="O25" s="272"/>
      <c r="P25" s="272"/>
      <c r="Q25" s="272"/>
      <c r="R25" s="272"/>
      <c r="S25" s="272"/>
      <c r="T25" s="128">
        <f t="shared" si="3"/>
        <v>0</v>
      </c>
      <c r="V25" s="59"/>
    </row>
    <row r="26" spans="1:22" ht="14" x14ac:dyDescent="0.3">
      <c r="B26" s="68"/>
      <c r="C26" s="268"/>
      <c r="D26" s="269"/>
      <c r="E26" s="269"/>
      <c r="F26" s="269"/>
      <c r="G26" s="269"/>
      <c r="H26" s="290"/>
      <c r="I26" s="271"/>
      <c r="J26" s="272"/>
      <c r="K26" s="272"/>
      <c r="L26" s="272"/>
      <c r="M26" s="272"/>
      <c r="N26" s="272"/>
      <c r="O26" s="272"/>
      <c r="P26" s="272"/>
      <c r="Q26" s="272"/>
      <c r="R26" s="272"/>
      <c r="S26" s="272"/>
      <c r="T26" s="128">
        <f t="shared" si="3"/>
        <v>0</v>
      </c>
      <c r="V26" s="59"/>
    </row>
    <row r="27" spans="1:22" ht="14" x14ac:dyDescent="0.3">
      <c r="B27" s="68"/>
      <c r="C27" s="268"/>
      <c r="D27" s="269"/>
      <c r="E27" s="274"/>
      <c r="F27" s="269"/>
      <c r="G27" s="269"/>
      <c r="H27" s="290"/>
      <c r="I27" s="271"/>
      <c r="J27" s="272"/>
      <c r="K27" s="272"/>
      <c r="L27" s="272"/>
      <c r="M27" s="272"/>
      <c r="N27" s="272"/>
      <c r="O27" s="272"/>
      <c r="P27" s="272"/>
      <c r="Q27" s="272"/>
      <c r="R27" s="272"/>
      <c r="S27" s="272"/>
      <c r="T27" s="128">
        <f t="shared" si="3"/>
        <v>0</v>
      </c>
      <c r="V27" s="59"/>
    </row>
    <row r="28" spans="1:22" ht="14" x14ac:dyDescent="0.3">
      <c r="B28" s="68"/>
      <c r="C28" s="268"/>
      <c r="D28" s="269"/>
      <c r="E28" s="274"/>
      <c r="F28" s="269"/>
      <c r="G28" s="269"/>
      <c r="H28" s="290"/>
      <c r="I28" s="271"/>
      <c r="J28" s="272"/>
      <c r="K28" s="272"/>
      <c r="L28" s="272"/>
      <c r="M28" s="272"/>
      <c r="N28" s="272"/>
      <c r="O28" s="272"/>
      <c r="P28" s="272"/>
      <c r="Q28" s="272"/>
      <c r="R28" s="272"/>
      <c r="S28" s="272"/>
      <c r="T28" s="128">
        <f t="shared" si="3"/>
        <v>0</v>
      </c>
      <c r="V28" s="59"/>
    </row>
    <row r="29" spans="1:22" ht="14" x14ac:dyDescent="0.3">
      <c r="B29" s="68"/>
      <c r="C29" s="268"/>
      <c r="D29" s="269"/>
      <c r="E29" s="274"/>
      <c r="F29" s="269"/>
      <c r="G29" s="269"/>
      <c r="H29" s="290"/>
      <c r="I29" s="271"/>
      <c r="J29" s="272"/>
      <c r="K29" s="272"/>
      <c r="L29" s="272"/>
      <c r="M29" s="272"/>
      <c r="N29" s="272"/>
      <c r="O29" s="272"/>
      <c r="P29" s="272"/>
      <c r="Q29" s="272"/>
      <c r="R29" s="272"/>
      <c r="S29" s="272"/>
      <c r="T29" s="128">
        <f t="shared" si="3"/>
        <v>0</v>
      </c>
      <c r="V29" s="59"/>
    </row>
    <row r="30" spans="1:22" ht="14" x14ac:dyDescent="0.3">
      <c r="B30" s="68"/>
      <c r="C30" s="268"/>
      <c r="D30" s="269"/>
      <c r="E30" s="274"/>
      <c r="F30" s="273"/>
      <c r="G30" s="269"/>
      <c r="H30" s="290"/>
      <c r="I30" s="271"/>
      <c r="J30" s="272"/>
      <c r="K30" s="272"/>
      <c r="L30" s="272"/>
      <c r="M30" s="272"/>
      <c r="N30" s="272"/>
      <c r="O30" s="272"/>
      <c r="P30" s="272"/>
      <c r="Q30" s="272"/>
      <c r="R30" s="272"/>
      <c r="S30" s="272"/>
      <c r="T30" s="128">
        <f t="shared" si="3"/>
        <v>0</v>
      </c>
      <c r="V30" s="59"/>
    </row>
    <row r="31" spans="1:22" ht="14" x14ac:dyDescent="0.3">
      <c r="B31" s="68"/>
      <c r="C31" s="268"/>
      <c r="D31" s="269"/>
      <c r="E31" s="274"/>
      <c r="F31" s="269"/>
      <c r="G31" s="269"/>
      <c r="H31" s="290"/>
      <c r="I31" s="271"/>
      <c r="J31" s="272"/>
      <c r="K31" s="272"/>
      <c r="L31" s="272"/>
      <c r="M31" s="272"/>
      <c r="N31" s="272"/>
      <c r="O31" s="272"/>
      <c r="P31" s="272"/>
      <c r="Q31" s="272"/>
      <c r="R31" s="272"/>
      <c r="S31" s="272"/>
      <c r="T31" s="128">
        <f t="shared" si="3"/>
        <v>0</v>
      </c>
      <c r="V31" s="59"/>
    </row>
    <row r="32" spans="1:22" ht="14" x14ac:dyDescent="0.3">
      <c r="B32" s="68"/>
      <c r="C32" s="268"/>
      <c r="D32" s="269"/>
      <c r="E32" s="274"/>
      <c r="F32" s="273"/>
      <c r="G32" s="269"/>
      <c r="H32" s="290"/>
      <c r="I32" s="271"/>
      <c r="J32" s="272"/>
      <c r="K32" s="272"/>
      <c r="L32" s="272"/>
      <c r="M32" s="272"/>
      <c r="N32" s="272"/>
      <c r="O32" s="272"/>
      <c r="P32" s="272"/>
      <c r="Q32" s="272"/>
      <c r="R32" s="272"/>
      <c r="S32" s="272"/>
      <c r="T32" s="128">
        <f t="shared" si="3"/>
        <v>0</v>
      </c>
      <c r="V32" s="59"/>
    </row>
    <row r="33" spans="2:22" ht="14" x14ac:dyDescent="0.3">
      <c r="B33" s="68"/>
      <c r="C33" s="268"/>
      <c r="D33" s="269"/>
      <c r="E33" s="274"/>
      <c r="F33" s="273"/>
      <c r="G33" s="269"/>
      <c r="H33" s="290"/>
      <c r="I33" s="271"/>
      <c r="J33" s="272"/>
      <c r="K33" s="272"/>
      <c r="L33" s="272"/>
      <c r="M33" s="272"/>
      <c r="N33" s="272"/>
      <c r="O33" s="272"/>
      <c r="P33" s="272"/>
      <c r="Q33" s="272"/>
      <c r="R33" s="272"/>
      <c r="S33" s="272"/>
      <c r="T33" s="128">
        <f t="shared" si="3"/>
        <v>0</v>
      </c>
      <c r="V33" s="230"/>
    </row>
    <row r="34" spans="2:22" ht="14" x14ac:dyDescent="0.3">
      <c r="B34" s="68"/>
      <c r="C34" s="268"/>
      <c r="D34" s="269"/>
      <c r="E34" s="274"/>
      <c r="F34" s="273"/>
      <c r="G34" s="269"/>
      <c r="H34" s="290"/>
      <c r="I34" s="271"/>
      <c r="J34" s="272"/>
      <c r="K34" s="272"/>
      <c r="L34" s="272"/>
      <c r="M34" s="272"/>
      <c r="N34" s="272"/>
      <c r="O34" s="272"/>
      <c r="P34" s="272"/>
      <c r="Q34" s="272"/>
      <c r="R34" s="272"/>
      <c r="S34" s="272"/>
      <c r="T34" s="128">
        <f t="shared" si="3"/>
        <v>0</v>
      </c>
      <c r="V34" s="230"/>
    </row>
    <row r="35" spans="2:22" ht="14" x14ac:dyDescent="0.3">
      <c r="B35" s="68"/>
      <c r="C35" s="268"/>
      <c r="D35" s="269"/>
      <c r="E35" s="274"/>
      <c r="F35" s="269"/>
      <c r="G35" s="269"/>
      <c r="H35" s="290"/>
      <c r="I35" s="271"/>
      <c r="J35" s="272"/>
      <c r="K35" s="272"/>
      <c r="L35" s="272"/>
      <c r="M35" s="272"/>
      <c r="N35" s="272"/>
      <c r="O35" s="272"/>
      <c r="P35" s="272"/>
      <c r="Q35" s="272"/>
      <c r="R35" s="272"/>
      <c r="S35" s="272"/>
      <c r="T35" s="128">
        <f t="shared" si="3"/>
        <v>0</v>
      </c>
      <c r="V35" s="230"/>
    </row>
    <row r="36" spans="2:22" ht="14" x14ac:dyDescent="0.3">
      <c r="B36" s="68"/>
      <c r="C36" s="268"/>
      <c r="D36" s="269"/>
      <c r="E36" s="274"/>
      <c r="F36" s="269"/>
      <c r="G36" s="269"/>
      <c r="H36" s="290"/>
      <c r="I36" s="271"/>
      <c r="J36" s="272"/>
      <c r="K36" s="272"/>
      <c r="L36" s="272"/>
      <c r="M36" s="272"/>
      <c r="N36" s="272"/>
      <c r="O36" s="272"/>
      <c r="P36" s="272"/>
      <c r="Q36" s="272"/>
      <c r="R36" s="272"/>
      <c r="S36" s="272"/>
      <c r="T36" s="128">
        <f t="shared" si="3"/>
        <v>0</v>
      </c>
      <c r="V36" s="230"/>
    </row>
    <row r="37" spans="2:22" ht="14" x14ac:dyDescent="0.3">
      <c r="B37" s="68"/>
      <c r="C37" s="268"/>
      <c r="D37" s="269"/>
      <c r="E37" s="274"/>
      <c r="F37" s="269"/>
      <c r="G37" s="269"/>
      <c r="H37" s="290"/>
      <c r="I37" s="271"/>
      <c r="J37" s="272"/>
      <c r="K37" s="272"/>
      <c r="L37" s="272"/>
      <c r="M37" s="272"/>
      <c r="N37" s="272"/>
      <c r="O37" s="272"/>
      <c r="P37" s="272"/>
      <c r="Q37" s="272"/>
      <c r="R37" s="272"/>
      <c r="S37" s="272"/>
      <c r="T37" s="128">
        <f t="shared" si="3"/>
        <v>0</v>
      </c>
      <c r="V37" s="230"/>
    </row>
    <row r="38" spans="2:22" ht="14" x14ac:dyDescent="0.3">
      <c r="B38" s="68"/>
      <c r="C38" s="268"/>
      <c r="D38" s="269"/>
      <c r="E38" s="274"/>
      <c r="F38" s="269"/>
      <c r="G38" s="269"/>
      <c r="H38" s="290"/>
      <c r="I38" s="271"/>
      <c r="J38" s="272"/>
      <c r="K38" s="272"/>
      <c r="L38" s="272"/>
      <c r="M38" s="272"/>
      <c r="N38" s="272"/>
      <c r="O38" s="272"/>
      <c r="P38" s="272"/>
      <c r="Q38" s="272"/>
      <c r="R38" s="272"/>
      <c r="S38" s="272"/>
      <c r="T38" s="128">
        <f t="shared" si="3"/>
        <v>0</v>
      </c>
      <c r="V38" s="230"/>
    </row>
    <row r="39" spans="2:22" ht="14" x14ac:dyDescent="0.3">
      <c r="B39" s="68"/>
      <c r="C39" s="268"/>
      <c r="D39" s="269"/>
      <c r="E39" s="274"/>
      <c r="F39" s="269"/>
      <c r="G39" s="269"/>
      <c r="H39" s="290"/>
      <c r="I39" s="271"/>
      <c r="J39" s="272"/>
      <c r="K39" s="272"/>
      <c r="L39" s="272"/>
      <c r="M39" s="272"/>
      <c r="N39" s="272"/>
      <c r="O39" s="272"/>
      <c r="P39" s="272"/>
      <c r="Q39" s="272"/>
      <c r="R39" s="272"/>
      <c r="S39" s="272"/>
      <c r="T39" s="128">
        <f t="shared" si="3"/>
        <v>0</v>
      </c>
      <c r="V39" s="230"/>
    </row>
    <row r="40" spans="2:22" ht="14" x14ac:dyDescent="0.3">
      <c r="B40" s="68"/>
      <c r="C40" s="268"/>
      <c r="D40" s="269"/>
      <c r="E40" s="274"/>
      <c r="F40" s="269"/>
      <c r="G40" s="269"/>
      <c r="H40" s="290"/>
      <c r="I40" s="271"/>
      <c r="J40" s="272"/>
      <c r="K40" s="272"/>
      <c r="L40" s="272"/>
      <c r="M40" s="272"/>
      <c r="N40" s="272"/>
      <c r="O40" s="272"/>
      <c r="P40" s="272"/>
      <c r="Q40" s="272"/>
      <c r="R40" s="272"/>
      <c r="S40" s="272"/>
      <c r="T40" s="128">
        <f t="shared" si="3"/>
        <v>0</v>
      </c>
      <c r="V40" s="230"/>
    </row>
    <row r="41" spans="2:22" ht="14" x14ac:dyDescent="0.3">
      <c r="B41" s="68"/>
      <c r="C41" s="268"/>
      <c r="D41" s="269"/>
      <c r="E41" s="274"/>
      <c r="F41" s="269"/>
      <c r="G41" s="269"/>
      <c r="H41" s="290"/>
      <c r="I41" s="271"/>
      <c r="J41" s="272"/>
      <c r="K41" s="272"/>
      <c r="L41" s="272"/>
      <c r="M41" s="272"/>
      <c r="N41" s="272"/>
      <c r="O41" s="272"/>
      <c r="P41" s="272"/>
      <c r="Q41" s="272"/>
      <c r="R41" s="272"/>
      <c r="S41" s="272"/>
      <c r="T41" s="128">
        <f t="shared" si="3"/>
        <v>0</v>
      </c>
      <c r="V41" s="230"/>
    </row>
    <row r="42" spans="2:22" ht="14" x14ac:dyDescent="0.3">
      <c r="B42" s="68"/>
      <c r="C42" s="268"/>
      <c r="D42" s="269"/>
      <c r="E42" s="274"/>
      <c r="F42" s="273"/>
      <c r="G42" s="269"/>
      <c r="H42" s="290"/>
      <c r="I42" s="271"/>
      <c r="J42" s="272"/>
      <c r="K42" s="272"/>
      <c r="L42" s="272"/>
      <c r="M42" s="272"/>
      <c r="N42" s="272"/>
      <c r="O42" s="272"/>
      <c r="P42" s="272"/>
      <c r="Q42" s="272"/>
      <c r="R42" s="272"/>
      <c r="S42" s="272"/>
      <c r="T42" s="128">
        <f t="shared" si="3"/>
        <v>0</v>
      </c>
      <c r="V42" s="230"/>
    </row>
    <row r="43" spans="2:22" ht="14" x14ac:dyDescent="0.3">
      <c r="B43" s="68"/>
      <c r="C43" s="268"/>
      <c r="D43" s="269"/>
      <c r="E43" s="274"/>
      <c r="F43" s="269"/>
      <c r="G43" s="269"/>
      <c r="H43" s="290"/>
      <c r="I43" s="271"/>
      <c r="J43" s="272"/>
      <c r="K43" s="272"/>
      <c r="L43" s="272"/>
      <c r="M43" s="272"/>
      <c r="N43" s="272"/>
      <c r="O43" s="272"/>
      <c r="P43" s="272"/>
      <c r="Q43" s="272"/>
      <c r="R43" s="272"/>
      <c r="S43" s="272"/>
      <c r="T43" s="128">
        <f t="shared" si="3"/>
        <v>0</v>
      </c>
      <c r="V43" s="230"/>
    </row>
    <row r="44" spans="2:22" ht="14" x14ac:dyDescent="0.3">
      <c r="B44" s="68"/>
      <c r="C44" s="268"/>
      <c r="D44" s="269"/>
      <c r="E44" s="274"/>
      <c r="F44" s="269"/>
      <c r="G44" s="269"/>
      <c r="H44" s="290"/>
      <c r="I44" s="271"/>
      <c r="J44" s="272"/>
      <c r="K44" s="272"/>
      <c r="L44" s="272"/>
      <c r="M44" s="272"/>
      <c r="N44" s="272"/>
      <c r="O44" s="272"/>
      <c r="P44" s="272"/>
      <c r="Q44" s="272"/>
      <c r="R44" s="272"/>
      <c r="S44" s="272"/>
      <c r="T44" s="128">
        <f t="shared" si="3"/>
        <v>0</v>
      </c>
      <c r="V44" s="230"/>
    </row>
    <row r="45" spans="2:22" ht="14" x14ac:dyDescent="0.3">
      <c r="B45" s="68"/>
      <c r="C45" s="268"/>
      <c r="D45" s="269"/>
      <c r="E45" s="274"/>
      <c r="F45" s="269"/>
      <c r="G45" s="269"/>
      <c r="H45" s="290"/>
      <c r="I45" s="271"/>
      <c r="J45" s="272"/>
      <c r="K45" s="272"/>
      <c r="L45" s="272"/>
      <c r="M45" s="272"/>
      <c r="N45" s="272"/>
      <c r="O45" s="272"/>
      <c r="P45" s="272"/>
      <c r="Q45" s="272"/>
      <c r="R45" s="272"/>
      <c r="S45" s="272"/>
      <c r="T45" s="128">
        <f t="shared" si="3"/>
        <v>0</v>
      </c>
      <c r="V45" s="230"/>
    </row>
    <row r="46" spans="2:22" ht="14" x14ac:dyDescent="0.3">
      <c r="B46" s="68"/>
      <c r="C46" s="268"/>
      <c r="D46" s="269"/>
      <c r="E46" s="274"/>
      <c r="F46" s="269"/>
      <c r="G46" s="269"/>
      <c r="H46" s="290"/>
      <c r="I46" s="271"/>
      <c r="J46" s="272"/>
      <c r="K46" s="272"/>
      <c r="L46" s="272"/>
      <c r="M46" s="272"/>
      <c r="N46" s="272"/>
      <c r="O46" s="272"/>
      <c r="P46" s="272"/>
      <c r="Q46" s="272"/>
      <c r="R46" s="272"/>
      <c r="S46" s="272"/>
      <c r="T46" s="128">
        <f t="shared" si="3"/>
        <v>0</v>
      </c>
      <c r="V46" s="129"/>
    </row>
    <row r="47" spans="2:22" ht="14" x14ac:dyDescent="0.3">
      <c r="B47" s="68"/>
      <c r="C47" s="268"/>
      <c r="D47" s="269"/>
      <c r="E47" s="274"/>
      <c r="F47" s="269"/>
      <c r="G47" s="269"/>
      <c r="H47" s="290"/>
      <c r="I47" s="271"/>
      <c r="J47" s="272"/>
      <c r="K47" s="272"/>
      <c r="L47" s="272"/>
      <c r="M47" s="272"/>
      <c r="N47" s="272"/>
      <c r="O47" s="272"/>
      <c r="P47" s="272"/>
      <c r="Q47" s="272"/>
      <c r="R47" s="272"/>
      <c r="S47" s="272"/>
      <c r="T47" s="128">
        <f t="shared" si="3"/>
        <v>0</v>
      </c>
      <c r="V47" s="129"/>
    </row>
    <row r="48" spans="2:22" ht="14" x14ac:dyDescent="0.3">
      <c r="B48" s="68"/>
      <c r="C48" s="268"/>
      <c r="D48" s="269"/>
      <c r="E48" s="274"/>
      <c r="F48" s="269"/>
      <c r="G48" s="269"/>
      <c r="H48" s="290"/>
      <c r="I48" s="271"/>
      <c r="J48" s="272"/>
      <c r="K48" s="272"/>
      <c r="L48" s="272"/>
      <c r="M48" s="272"/>
      <c r="N48" s="272"/>
      <c r="O48" s="272"/>
      <c r="P48" s="272"/>
      <c r="Q48" s="272"/>
      <c r="R48" s="272"/>
      <c r="S48" s="272"/>
      <c r="T48" s="128">
        <f t="shared" si="3"/>
        <v>0</v>
      </c>
      <c r="V48" s="129"/>
    </row>
    <row r="49" spans="2:22" ht="14" x14ac:dyDescent="0.3">
      <c r="B49" s="68"/>
      <c r="C49" s="268"/>
      <c r="D49" s="269"/>
      <c r="E49" s="274"/>
      <c r="F49" s="269"/>
      <c r="G49" s="269"/>
      <c r="H49" s="290"/>
      <c r="I49" s="271"/>
      <c r="J49" s="272"/>
      <c r="K49" s="272"/>
      <c r="L49" s="272"/>
      <c r="M49" s="272"/>
      <c r="N49" s="272"/>
      <c r="O49" s="272"/>
      <c r="P49" s="272"/>
      <c r="Q49" s="272"/>
      <c r="R49" s="272"/>
      <c r="S49" s="272"/>
      <c r="T49" s="128">
        <f t="shared" si="3"/>
        <v>0</v>
      </c>
      <c r="V49" s="129"/>
    </row>
    <row r="50" spans="2:22" ht="14" x14ac:dyDescent="0.3">
      <c r="B50" s="68"/>
      <c r="C50" s="268"/>
      <c r="D50" s="269"/>
      <c r="E50" s="274"/>
      <c r="F50" s="269"/>
      <c r="G50" s="269"/>
      <c r="H50" s="290"/>
      <c r="I50" s="271"/>
      <c r="J50" s="272"/>
      <c r="K50" s="272"/>
      <c r="L50" s="272"/>
      <c r="M50" s="272"/>
      <c r="N50" s="272"/>
      <c r="O50" s="272"/>
      <c r="P50" s="272"/>
      <c r="Q50" s="272"/>
      <c r="R50" s="272"/>
      <c r="S50" s="272"/>
      <c r="T50" s="128">
        <f t="shared" si="3"/>
        <v>0</v>
      </c>
      <c r="V50" s="129"/>
    </row>
    <row r="51" spans="2:22" ht="14" x14ac:dyDescent="0.3">
      <c r="B51" s="68"/>
      <c r="C51" s="268"/>
      <c r="D51" s="269"/>
      <c r="E51" s="274"/>
      <c r="F51" s="269"/>
      <c r="G51" s="269"/>
      <c r="H51" s="290"/>
      <c r="I51" s="271"/>
      <c r="J51" s="272"/>
      <c r="K51" s="272"/>
      <c r="L51" s="272"/>
      <c r="M51" s="272"/>
      <c r="N51" s="272"/>
      <c r="O51" s="272"/>
      <c r="P51" s="272"/>
      <c r="Q51" s="272"/>
      <c r="R51" s="272"/>
      <c r="S51" s="272"/>
      <c r="T51" s="128">
        <f t="shared" si="3"/>
        <v>0</v>
      </c>
      <c r="V51" s="129"/>
    </row>
    <row r="52" spans="2:22" ht="14" x14ac:dyDescent="0.3">
      <c r="B52" s="68"/>
      <c r="C52" s="268"/>
      <c r="D52" s="269"/>
      <c r="E52" s="274"/>
      <c r="F52" s="269"/>
      <c r="G52" s="269"/>
      <c r="H52" s="290"/>
      <c r="I52" s="271"/>
      <c r="J52" s="272"/>
      <c r="K52" s="272"/>
      <c r="L52" s="272"/>
      <c r="M52" s="272"/>
      <c r="N52" s="272"/>
      <c r="O52" s="272"/>
      <c r="P52" s="272"/>
      <c r="Q52" s="272"/>
      <c r="R52" s="272"/>
      <c r="S52" s="272"/>
      <c r="T52" s="128">
        <f t="shared" si="3"/>
        <v>0</v>
      </c>
      <c r="V52" s="129"/>
    </row>
    <row r="53" spans="2:22" ht="14" x14ac:dyDescent="0.3">
      <c r="B53" s="68"/>
      <c r="C53" s="268"/>
      <c r="D53" s="269"/>
      <c r="E53" s="268"/>
      <c r="F53" s="275"/>
      <c r="G53" s="269"/>
      <c r="H53" s="290"/>
      <c r="I53" s="271"/>
      <c r="J53" s="272"/>
      <c r="K53" s="272"/>
      <c r="L53" s="272"/>
      <c r="M53" s="272"/>
      <c r="N53" s="272"/>
      <c r="O53" s="272"/>
      <c r="P53" s="272"/>
      <c r="Q53" s="272"/>
      <c r="R53" s="272"/>
      <c r="S53" s="272"/>
      <c r="T53" s="128">
        <f t="shared" si="3"/>
        <v>0</v>
      </c>
      <c r="V53" s="129"/>
    </row>
    <row r="54" spans="2:22" ht="14" x14ac:dyDescent="0.3">
      <c r="B54" s="68"/>
      <c r="C54" s="223"/>
      <c r="D54" s="231"/>
      <c r="E54" s="231"/>
      <c r="F54" s="231"/>
      <c r="G54" s="231"/>
      <c r="H54" s="231"/>
      <c r="I54" s="231"/>
      <c r="J54" s="325">
        <f>SUM(J15:J53)-J11</f>
        <v>0</v>
      </c>
      <c r="K54" s="325">
        <f t="shared" ref="K54:T54" si="6">SUM(K15:K53)-K11</f>
        <v>0</v>
      </c>
      <c r="L54" s="325">
        <f t="shared" si="6"/>
        <v>0</v>
      </c>
      <c r="M54" s="325">
        <f t="shared" si="6"/>
        <v>0</v>
      </c>
      <c r="N54" s="325">
        <f t="shared" si="6"/>
        <v>0</v>
      </c>
      <c r="O54" s="325">
        <f t="shared" si="6"/>
        <v>0</v>
      </c>
      <c r="P54" s="325">
        <f t="shared" si="6"/>
        <v>0</v>
      </c>
      <c r="Q54" s="325">
        <f t="shared" si="6"/>
        <v>0</v>
      </c>
      <c r="R54" s="325">
        <f t="shared" si="6"/>
        <v>0</v>
      </c>
      <c r="S54" s="325">
        <f t="shared" si="6"/>
        <v>0</v>
      </c>
      <c r="T54" s="325">
        <f t="shared" si="6"/>
        <v>0</v>
      </c>
      <c r="U54" s="231"/>
      <c r="V54" s="129"/>
    </row>
    <row r="55" spans="2:22" ht="14" x14ac:dyDescent="0.3">
      <c r="B55" s="68"/>
      <c r="C55" s="223"/>
      <c r="I55" s="220"/>
      <c r="J55" s="220"/>
      <c r="K55" s="221"/>
      <c r="V55" s="129"/>
    </row>
    <row r="56" spans="2:22" ht="28" x14ac:dyDescent="0.3">
      <c r="B56" s="68"/>
      <c r="C56" s="223"/>
      <c r="I56" s="187" t="s">
        <v>35</v>
      </c>
      <c r="J56" s="186" t="s">
        <v>41</v>
      </c>
      <c r="K56" s="90" t="s">
        <v>42</v>
      </c>
      <c r="L56" s="90" t="s">
        <v>43</v>
      </c>
      <c r="M56" s="90" t="s">
        <v>44</v>
      </c>
      <c r="N56" s="90" t="s">
        <v>45</v>
      </c>
      <c r="O56" s="90" t="s">
        <v>46</v>
      </c>
      <c r="P56" s="90" t="s">
        <v>47</v>
      </c>
      <c r="Q56" s="90" t="s">
        <v>48</v>
      </c>
      <c r="R56" s="90" t="s">
        <v>49</v>
      </c>
      <c r="S56" s="90" t="s">
        <v>50</v>
      </c>
      <c r="T56" s="91" t="s">
        <v>51</v>
      </c>
      <c r="V56" s="129"/>
    </row>
    <row r="57" spans="2:22" ht="14" x14ac:dyDescent="0.3">
      <c r="B57" s="68"/>
      <c r="C57" s="68"/>
      <c r="I57" s="185" t="s">
        <v>56</v>
      </c>
      <c r="J57" s="99">
        <f t="shared" ref="J57:S57" si="7">SUMIF($D$15:$D$53,$I$57,J15:J53)</f>
        <v>0</v>
      </c>
      <c r="K57" s="99">
        <f t="shared" si="7"/>
        <v>0</v>
      </c>
      <c r="L57" s="99">
        <f t="shared" si="7"/>
        <v>0</v>
      </c>
      <c r="M57" s="99">
        <f t="shared" si="7"/>
        <v>0</v>
      </c>
      <c r="N57" s="99">
        <f t="shared" si="7"/>
        <v>0</v>
      </c>
      <c r="O57" s="99">
        <f t="shared" si="7"/>
        <v>0</v>
      </c>
      <c r="P57" s="99">
        <f t="shared" si="7"/>
        <v>0</v>
      </c>
      <c r="Q57" s="99">
        <f t="shared" si="7"/>
        <v>0</v>
      </c>
      <c r="R57" s="99">
        <f t="shared" si="7"/>
        <v>0</v>
      </c>
      <c r="S57" s="99">
        <f t="shared" si="7"/>
        <v>0</v>
      </c>
      <c r="T57" s="100">
        <f>SUM(J57:S57)</f>
        <v>0</v>
      </c>
    </row>
    <row r="58" spans="2:22" ht="14" x14ac:dyDescent="0.3">
      <c r="B58" s="68"/>
      <c r="C58" s="68"/>
      <c r="I58" s="184" t="s">
        <v>57</v>
      </c>
      <c r="J58" s="99">
        <f t="shared" ref="J58:S58" si="8">SUMIF($D$15:$D$53,$I$58,J15:J53)</f>
        <v>0</v>
      </c>
      <c r="K58" s="99">
        <f t="shared" si="8"/>
        <v>0</v>
      </c>
      <c r="L58" s="99">
        <f t="shared" si="8"/>
        <v>0</v>
      </c>
      <c r="M58" s="99">
        <f t="shared" si="8"/>
        <v>0</v>
      </c>
      <c r="N58" s="99">
        <f t="shared" si="8"/>
        <v>0</v>
      </c>
      <c r="O58" s="99">
        <f t="shared" si="8"/>
        <v>0</v>
      </c>
      <c r="P58" s="99">
        <f t="shared" si="8"/>
        <v>0</v>
      </c>
      <c r="Q58" s="99">
        <f t="shared" si="8"/>
        <v>0</v>
      </c>
      <c r="R58" s="99">
        <f t="shared" si="8"/>
        <v>0</v>
      </c>
      <c r="S58" s="99">
        <f t="shared" si="8"/>
        <v>0</v>
      </c>
      <c r="T58" s="100">
        <f t="shared" ref="T58:T65" si="9">SUM(J58:S58)</f>
        <v>0</v>
      </c>
    </row>
    <row r="59" spans="2:22" ht="14" x14ac:dyDescent="0.3">
      <c r="B59" s="68"/>
      <c r="C59" s="68"/>
      <c r="I59" s="184" t="s">
        <v>58</v>
      </c>
      <c r="J59" s="99">
        <f t="shared" ref="J59:S59" si="10">SUMIF($D$15:$D$53,$I$59,J15:J53)</f>
        <v>0</v>
      </c>
      <c r="K59" s="99">
        <f t="shared" si="10"/>
        <v>0</v>
      </c>
      <c r="L59" s="99">
        <f t="shared" si="10"/>
        <v>0</v>
      </c>
      <c r="M59" s="99">
        <f t="shared" si="10"/>
        <v>0</v>
      </c>
      <c r="N59" s="99">
        <f t="shared" si="10"/>
        <v>0</v>
      </c>
      <c r="O59" s="99">
        <f t="shared" si="10"/>
        <v>0</v>
      </c>
      <c r="P59" s="99">
        <f t="shared" si="10"/>
        <v>0</v>
      </c>
      <c r="Q59" s="99">
        <f t="shared" si="10"/>
        <v>0</v>
      </c>
      <c r="R59" s="99">
        <f t="shared" si="10"/>
        <v>0</v>
      </c>
      <c r="S59" s="99">
        <f t="shared" si="10"/>
        <v>0</v>
      </c>
      <c r="T59" s="100">
        <f t="shared" si="9"/>
        <v>0</v>
      </c>
    </row>
    <row r="60" spans="2:22" ht="14" x14ac:dyDescent="0.3">
      <c r="B60" s="68"/>
      <c r="C60" s="68"/>
      <c r="I60" s="184" t="s">
        <v>59</v>
      </c>
      <c r="J60" s="99">
        <f t="shared" ref="J60:S60" si="11">SUMIF($D$15:$D$53,$I$60,J15:J53)</f>
        <v>0</v>
      </c>
      <c r="K60" s="99">
        <f t="shared" si="11"/>
        <v>0</v>
      </c>
      <c r="L60" s="99">
        <f t="shared" si="11"/>
        <v>0</v>
      </c>
      <c r="M60" s="99">
        <f t="shared" si="11"/>
        <v>0</v>
      </c>
      <c r="N60" s="99">
        <f t="shared" si="11"/>
        <v>0</v>
      </c>
      <c r="O60" s="99">
        <f t="shared" si="11"/>
        <v>0</v>
      </c>
      <c r="P60" s="99">
        <f t="shared" si="11"/>
        <v>0</v>
      </c>
      <c r="Q60" s="99">
        <f t="shared" si="11"/>
        <v>0</v>
      </c>
      <c r="R60" s="99">
        <f t="shared" si="11"/>
        <v>0</v>
      </c>
      <c r="S60" s="99">
        <f t="shared" si="11"/>
        <v>0</v>
      </c>
      <c r="T60" s="100">
        <f t="shared" si="9"/>
        <v>0</v>
      </c>
    </row>
    <row r="61" spans="2:22" ht="14" x14ac:dyDescent="0.3">
      <c r="B61" s="68"/>
      <c r="C61" s="68"/>
      <c r="I61" s="184" t="s">
        <v>60</v>
      </c>
      <c r="J61" s="99">
        <f t="shared" ref="J61:S61" si="12">SUMIF($D$15:$D$53,$I$61,J15:J53)</f>
        <v>0</v>
      </c>
      <c r="K61" s="99">
        <f t="shared" si="12"/>
        <v>0</v>
      </c>
      <c r="L61" s="99">
        <f t="shared" si="12"/>
        <v>0</v>
      </c>
      <c r="M61" s="99">
        <f t="shared" si="12"/>
        <v>0</v>
      </c>
      <c r="N61" s="99">
        <f t="shared" si="12"/>
        <v>0</v>
      </c>
      <c r="O61" s="99">
        <f t="shared" si="12"/>
        <v>0</v>
      </c>
      <c r="P61" s="99">
        <f t="shared" si="12"/>
        <v>0</v>
      </c>
      <c r="Q61" s="99">
        <f t="shared" si="12"/>
        <v>0</v>
      </c>
      <c r="R61" s="99">
        <f t="shared" si="12"/>
        <v>0</v>
      </c>
      <c r="S61" s="99">
        <f t="shared" si="12"/>
        <v>0</v>
      </c>
      <c r="T61" s="100">
        <f t="shared" si="9"/>
        <v>0</v>
      </c>
    </row>
    <row r="62" spans="2:22" ht="14" x14ac:dyDescent="0.3">
      <c r="B62" s="68"/>
      <c r="I62" s="184" t="s">
        <v>61</v>
      </c>
      <c r="J62" s="99">
        <f t="shared" ref="J62:S62" si="13">SUMIF($D$15:$D$53,$I$62,J15:J53)</f>
        <v>0</v>
      </c>
      <c r="K62" s="99">
        <f t="shared" si="13"/>
        <v>0</v>
      </c>
      <c r="L62" s="99">
        <f t="shared" si="13"/>
        <v>0</v>
      </c>
      <c r="M62" s="99">
        <f t="shared" si="13"/>
        <v>0</v>
      </c>
      <c r="N62" s="99">
        <f t="shared" si="13"/>
        <v>0</v>
      </c>
      <c r="O62" s="99">
        <f t="shared" si="13"/>
        <v>0</v>
      </c>
      <c r="P62" s="99">
        <f t="shared" si="13"/>
        <v>0</v>
      </c>
      <c r="Q62" s="99">
        <f t="shared" si="13"/>
        <v>0</v>
      </c>
      <c r="R62" s="99">
        <f t="shared" si="13"/>
        <v>0</v>
      </c>
      <c r="S62" s="99">
        <f t="shared" si="13"/>
        <v>0</v>
      </c>
      <c r="T62" s="100">
        <f t="shared" si="9"/>
        <v>0</v>
      </c>
    </row>
    <row r="63" spans="2:22" ht="14" x14ac:dyDescent="0.3">
      <c r="B63" s="68"/>
      <c r="I63" s="184" t="s">
        <v>62</v>
      </c>
      <c r="J63" s="99">
        <f t="shared" ref="J63:S63" si="14">SUMIF($D$15:$D$53,$I$63,J15:J53)</f>
        <v>0</v>
      </c>
      <c r="K63" s="99">
        <f t="shared" si="14"/>
        <v>0</v>
      </c>
      <c r="L63" s="99">
        <f t="shared" si="14"/>
        <v>0</v>
      </c>
      <c r="M63" s="99">
        <f t="shared" si="14"/>
        <v>0</v>
      </c>
      <c r="N63" s="99">
        <f t="shared" si="14"/>
        <v>0</v>
      </c>
      <c r="O63" s="99">
        <f t="shared" si="14"/>
        <v>0</v>
      </c>
      <c r="P63" s="99">
        <f t="shared" si="14"/>
        <v>0</v>
      </c>
      <c r="Q63" s="99">
        <f t="shared" si="14"/>
        <v>0</v>
      </c>
      <c r="R63" s="99">
        <f t="shared" si="14"/>
        <v>0</v>
      </c>
      <c r="S63" s="99">
        <f t="shared" si="14"/>
        <v>0</v>
      </c>
      <c r="T63" s="100">
        <f t="shared" si="9"/>
        <v>0</v>
      </c>
    </row>
    <row r="64" spans="2:22" ht="14" x14ac:dyDescent="0.3">
      <c r="B64" s="68"/>
      <c r="I64" s="184" t="s">
        <v>63</v>
      </c>
      <c r="J64" s="99">
        <f t="shared" ref="J64:S64" si="15">SUMIF($D$15:$D$53,$I$64,J15:J53)</f>
        <v>0</v>
      </c>
      <c r="K64" s="99">
        <f t="shared" si="15"/>
        <v>0</v>
      </c>
      <c r="L64" s="99">
        <f t="shared" si="15"/>
        <v>0</v>
      </c>
      <c r="M64" s="99">
        <f t="shared" si="15"/>
        <v>0</v>
      </c>
      <c r="N64" s="99">
        <f t="shared" si="15"/>
        <v>0</v>
      </c>
      <c r="O64" s="99">
        <f t="shared" si="15"/>
        <v>0</v>
      </c>
      <c r="P64" s="99">
        <f t="shared" si="15"/>
        <v>0</v>
      </c>
      <c r="Q64" s="99">
        <f t="shared" si="15"/>
        <v>0</v>
      </c>
      <c r="R64" s="99">
        <f t="shared" si="15"/>
        <v>0</v>
      </c>
      <c r="S64" s="99">
        <f t="shared" si="15"/>
        <v>0</v>
      </c>
      <c r="T64" s="100">
        <f t="shared" si="9"/>
        <v>0</v>
      </c>
    </row>
    <row r="65" spans="2:21" ht="14" x14ac:dyDescent="0.3">
      <c r="I65" s="184" t="s">
        <v>64</v>
      </c>
      <c r="J65" s="99">
        <f t="shared" ref="J65:S65" si="16">SUMIF($D$15:$D$53,$I$65,J15:J53)</f>
        <v>0</v>
      </c>
      <c r="K65" s="99">
        <f t="shared" si="16"/>
        <v>0</v>
      </c>
      <c r="L65" s="99">
        <f t="shared" si="16"/>
        <v>0</v>
      </c>
      <c r="M65" s="99">
        <f t="shared" si="16"/>
        <v>0</v>
      </c>
      <c r="N65" s="99">
        <f t="shared" si="16"/>
        <v>0</v>
      </c>
      <c r="O65" s="99">
        <f t="shared" si="16"/>
        <v>0</v>
      </c>
      <c r="P65" s="99">
        <f t="shared" si="16"/>
        <v>0</v>
      </c>
      <c r="Q65" s="99">
        <f t="shared" si="16"/>
        <v>0</v>
      </c>
      <c r="R65" s="99">
        <f t="shared" si="16"/>
        <v>0</v>
      </c>
      <c r="S65" s="99">
        <f t="shared" si="16"/>
        <v>0</v>
      </c>
      <c r="T65" s="100">
        <f t="shared" si="9"/>
        <v>0</v>
      </c>
    </row>
    <row r="66" spans="2:21" ht="14" x14ac:dyDescent="0.3">
      <c r="J66" s="326">
        <f>SUM(J57:J65)-SUM(J15:J53)</f>
        <v>0</v>
      </c>
      <c r="K66" s="326">
        <f t="shared" ref="K66:T66" si="17">SUM(K57:K65)-SUM(K15:K53)</f>
        <v>0</v>
      </c>
      <c r="L66" s="326">
        <f t="shared" si="17"/>
        <v>0</v>
      </c>
      <c r="M66" s="326">
        <f t="shared" si="17"/>
        <v>0</v>
      </c>
      <c r="N66" s="326">
        <f t="shared" si="17"/>
        <v>0</v>
      </c>
      <c r="O66" s="326">
        <f t="shared" si="17"/>
        <v>0</v>
      </c>
      <c r="P66" s="326">
        <f t="shared" si="17"/>
        <v>0</v>
      </c>
      <c r="Q66" s="326">
        <f t="shared" si="17"/>
        <v>0</v>
      </c>
      <c r="R66" s="326">
        <f t="shared" si="17"/>
        <v>0</v>
      </c>
      <c r="S66" s="326">
        <f t="shared" si="17"/>
        <v>0</v>
      </c>
      <c r="T66" s="326">
        <f t="shared" si="17"/>
        <v>0</v>
      </c>
    </row>
    <row r="67" spans="2:21" ht="14" x14ac:dyDescent="0.3"/>
    <row r="68" spans="2:21" ht="14" hidden="1" x14ac:dyDescent="0.3"/>
    <row r="69" spans="2:21" ht="14" hidden="1" x14ac:dyDescent="0.3">
      <c r="J69" s="122"/>
      <c r="K69" s="123"/>
      <c r="L69" s="123"/>
      <c r="M69" s="123"/>
      <c r="N69" s="123"/>
      <c r="O69" s="123"/>
      <c r="P69" s="123"/>
      <c r="Q69" s="123"/>
      <c r="R69" s="123"/>
      <c r="S69" s="123"/>
      <c r="T69" s="123"/>
      <c r="U69" s="123"/>
    </row>
    <row r="70" spans="2:21" ht="14" hidden="1" x14ac:dyDescent="0.3">
      <c r="J70" s="122"/>
      <c r="K70" s="123"/>
      <c r="L70" s="123"/>
      <c r="M70" s="123"/>
      <c r="N70" s="123"/>
      <c r="O70" s="123"/>
      <c r="P70" s="123"/>
      <c r="Q70" s="123"/>
      <c r="R70" s="123"/>
      <c r="S70" s="123"/>
      <c r="T70" s="123"/>
      <c r="U70" s="123"/>
    </row>
    <row r="71" spans="2:21" ht="14" hidden="1" x14ac:dyDescent="0.3"/>
    <row r="72" spans="2:21" ht="14" hidden="1" x14ac:dyDescent="0.3"/>
    <row r="73" spans="2:21" ht="14" hidden="1" x14ac:dyDescent="0.3">
      <c r="G73" s="129"/>
    </row>
    <row r="74" spans="2:21" ht="29.5" hidden="1" customHeight="1" x14ac:dyDescent="0.3">
      <c r="G74" s="129"/>
    </row>
    <row r="75" spans="2:21" ht="32.5" hidden="1" customHeight="1" x14ac:dyDescent="0.3">
      <c r="B75" s="95"/>
      <c r="C75" s="95"/>
      <c r="G75" s="129"/>
      <c r="H75" s="129"/>
    </row>
    <row r="76" spans="2:21" ht="58" hidden="1" customHeight="1" x14ac:dyDescent="0.3">
      <c r="B76" s="95"/>
      <c r="C76" s="95"/>
      <c r="G76" s="129"/>
      <c r="H76" s="129"/>
    </row>
    <row r="77" spans="2:21" ht="40" hidden="1" customHeight="1" x14ac:dyDescent="0.3">
      <c r="B77" s="95"/>
      <c r="C77" s="95"/>
      <c r="G77" s="129"/>
      <c r="H77" s="129"/>
    </row>
    <row r="78" spans="2:21" ht="32.5" hidden="1" customHeight="1" x14ac:dyDescent="0.3">
      <c r="B78" s="95"/>
      <c r="C78" s="95"/>
      <c r="G78" s="129"/>
      <c r="H78" s="129"/>
    </row>
    <row r="79" spans="2:21" ht="59.5" hidden="1" customHeight="1" x14ac:dyDescent="0.3">
      <c r="B79" s="95"/>
      <c r="C79" s="95"/>
      <c r="G79" s="129"/>
      <c r="H79" s="129"/>
    </row>
    <row r="80" spans="2:21" ht="58.5" hidden="1" customHeight="1" x14ac:dyDescent="0.3">
      <c r="B80" s="95"/>
      <c r="C80" s="95"/>
      <c r="G80" s="129"/>
      <c r="H80" s="129"/>
    </row>
    <row r="81" spans="2:8" ht="47.15" hidden="1" customHeight="1" x14ac:dyDescent="0.3">
      <c r="B81" s="95"/>
      <c r="C81" s="95"/>
      <c r="G81" s="129"/>
      <c r="H81" s="129"/>
    </row>
    <row r="82" spans="2:8" ht="14" hidden="1" x14ac:dyDescent="0.3">
      <c r="B82" s="95"/>
      <c r="C82" s="232"/>
      <c r="G82" s="129"/>
      <c r="H82" s="129"/>
    </row>
    <row r="83" spans="2:8" ht="14.5" hidden="1" customHeight="1" x14ac:dyDescent="0.3">
      <c r="B83" s="95"/>
      <c r="C83" s="232"/>
      <c r="G83" s="129"/>
      <c r="H83" s="129"/>
    </row>
    <row r="84" spans="2:8" ht="14.5" hidden="1" customHeight="1" x14ac:dyDescent="0.3">
      <c r="B84" s="95"/>
      <c r="C84" s="232"/>
      <c r="H84" s="129"/>
    </row>
    <row r="85" spans="2:8" ht="15" hidden="1" customHeight="1" x14ac:dyDescent="0.3">
      <c r="B85" s="95"/>
      <c r="C85" s="232"/>
      <c r="H85" s="129"/>
    </row>
    <row r="86" spans="2:8" ht="14" hidden="1" x14ac:dyDescent="0.3">
      <c r="B86" s="95"/>
      <c r="C86" s="68"/>
      <c r="D86" s="233"/>
      <c r="E86" s="68"/>
      <c r="F86" s="68"/>
      <c r="G86" s="68"/>
      <c r="H86" s="129"/>
    </row>
    <row r="87" spans="2:8" ht="14" hidden="1" x14ac:dyDescent="0.3">
      <c r="B87" s="95"/>
      <c r="C87" s="68"/>
      <c r="D87" s="68"/>
      <c r="E87" s="68"/>
      <c r="F87" s="68"/>
      <c r="G87" s="68"/>
      <c r="H87" s="129"/>
    </row>
    <row r="88" spans="2:8" ht="14" hidden="1" x14ac:dyDescent="0.3">
      <c r="B88" s="95"/>
      <c r="C88" s="68"/>
      <c r="D88" s="68"/>
      <c r="E88" s="68"/>
      <c r="F88" s="68"/>
      <c r="G88" s="68"/>
      <c r="H88" s="129"/>
    </row>
    <row r="89" spans="2:8" ht="14" hidden="1" x14ac:dyDescent="0.3">
      <c r="B89" s="95"/>
      <c r="C89" s="68"/>
      <c r="D89" s="68"/>
      <c r="E89" s="68"/>
      <c r="F89" s="68"/>
      <c r="G89" s="68"/>
      <c r="H89" s="129"/>
    </row>
    <row r="90" spans="2:8" ht="14" hidden="1" x14ac:dyDescent="0.3">
      <c r="B90" s="95"/>
      <c r="C90" s="68"/>
      <c r="D90" s="68"/>
      <c r="E90" s="68"/>
      <c r="F90" s="68"/>
      <c r="G90" s="68"/>
      <c r="H90" s="129"/>
    </row>
    <row r="91" spans="2:8" ht="14" hidden="1" x14ac:dyDescent="0.3">
      <c r="B91" s="95"/>
      <c r="C91" s="68"/>
      <c r="D91" s="68"/>
      <c r="E91" s="68"/>
      <c r="F91" s="68"/>
      <c r="G91" s="68"/>
      <c r="H91" s="129"/>
    </row>
    <row r="92" spans="2:8" ht="14" hidden="1" x14ac:dyDescent="0.3">
      <c r="B92" s="95"/>
      <c r="C92" s="68"/>
      <c r="D92" s="68"/>
      <c r="E92" s="68"/>
      <c r="F92" s="68"/>
      <c r="G92" s="68"/>
      <c r="H92" s="129"/>
    </row>
    <row r="93" spans="2:8" ht="14" hidden="1" x14ac:dyDescent="0.3">
      <c r="B93" s="95"/>
      <c r="C93" s="68"/>
      <c r="D93" s="68"/>
      <c r="E93" s="68"/>
      <c r="F93" s="68"/>
      <c r="G93" s="68"/>
      <c r="H93" s="129"/>
    </row>
    <row r="94" spans="2:8" ht="14" hidden="1" x14ac:dyDescent="0.3">
      <c r="B94" s="95"/>
      <c r="C94" s="68"/>
      <c r="D94" s="68"/>
      <c r="E94" s="68"/>
      <c r="F94" s="68"/>
      <c r="G94" s="68"/>
      <c r="H94" s="129"/>
    </row>
    <row r="95" spans="2:8" ht="14" hidden="1" x14ac:dyDescent="0.3">
      <c r="B95" s="95"/>
      <c r="C95" s="68"/>
      <c r="D95" s="68"/>
      <c r="E95" s="68"/>
      <c r="F95" s="68"/>
      <c r="G95" s="68"/>
      <c r="H95" s="129"/>
    </row>
    <row r="96" spans="2:8" ht="14" hidden="1" x14ac:dyDescent="0.3">
      <c r="B96" s="95"/>
      <c r="C96" s="68"/>
      <c r="D96" s="68"/>
      <c r="E96" s="68"/>
      <c r="F96" s="68"/>
      <c r="G96" s="68"/>
      <c r="H96" s="129"/>
    </row>
    <row r="97" spans="3:10" ht="14" hidden="1" x14ac:dyDescent="0.3">
      <c r="C97" s="231"/>
      <c r="D97" s="231"/>
      <c r="E97" s="231"/>
      <c r="F97" s="231"/>
      <c r="G97" s="231"/>
    </row>
    <row r="98" spans="3:10" ht="14" hidden="1" x14ac:dyDescent="0.3">
      <c r="C98" s="223"/>
    </row>
    <row r="99" spans="3:10" ht="14" hidden="1" x14ac:dyDescent="0.3">
      <c r="C99" s="223"/>
    </row>
    <row r="100" spans="3:10" ht="14" hidden="1" x14ac:dyDescent="0.3">
      <c r="C100" s="223"/>
    </row>
    <row r="101" spans="3:10" ht="14" hidden="1" x14ac:dyDescent="0.3">
      <c r="C101" s="223"/>
    </row>
    <row r="102" spans="3:10" ht="14" hidden="1" x14ac:dyDescent="0.3"/>
    <row r="103" spans="3:10" ht="14" hidden="1" x14ac:dyDescent="0.3"/>
    <row r="104" spans="3:10" ht="14" hidden="1" x14ac:dyDescent="0.3"/>
    <row r="105" spans="3:10" ht="14" hidden="1" x14ac:dyDescent="0.3"/>
    <row r="106" spans="3:10" ht="14" hidden="1" x14ac:dyDescent="0.3"/>
    <row r="107" spans="3:10" ht="14" hidden="1" x14ac:dyDescent="0.3"/>
    <row r="108" spans="3:10" ht="14" hidden="1" x14ac:dyDescent="0.3"/>
    <row r="109" spans="3:10" ht="14" hidden="1" x14ac:dyDescent="0.3"/>
    <row r="110" spans="3:10" ht="14" hidden="1" x14ac:dyDescent="0.3"/>
    <row r="111" spans="3:10" ht="14" hidden="1" x14ac:dyDescent="0.3">
      <c r="J111" s="69"/>
    </row>
    <row r="112" spans="3:10" ht="15" hidden="1" customHeight="1" x14ac:dyDescent="0.3"/>
  </sheetData>
  <mergeCells count="2">
    <mergeCell ref="J9:K9"/>
    <mergeCell ref="C9:E9"/>
  </mergeCells>
  <hyperlinks>
    <hyperlink ref="A4" location="'Cover Page'!A1" display="Cover Page" xr:uid="{05281AAC-0C72-436F-93C8-CA66135E4FD7}"/>
    <hyperlink ref="A5" location="Instructions!A1" display="Instructions" xr:uid="{36CE778E-841A-415E-94DC-643B04173096}"/>
    <hyperlink ref="A6" location="'Costs Option 1'!A1" display="Costs Option 1" xr:uid="{7F9D7F1D-AC5B-4FE1-BA06-9A0C60783A43}"/>
    <hyperlink ref="A7" location="'Costs Option 2'!A1" display="Costs Option 2" xr:uid="{8971591A-2ADB-4EF1-A5CE-F9F66E84573B}"/>
    <hyperlink ref="A12" location="'Benefits Option 1'!A1" display="Benefits Option 1" xr:uid="{F88B5292-78D3-48FA-9723-6AE8654AC87A}"/>
    <hyperlink ref="A13" location="'Benefits Option 2'!A1" display="Benefits Option 2" xr:uid="{FB6A11C2-0C0C-4929-89ED-0873EDF86DC3}"/>
    <hyperlink ref="A19" location="'Benefits Dashboard'!A1" display="Benefits Dashboard" xr:uid="{3A146A13-0CFD-4F33-94EB-0FA7D9F5ABD3}"/>
    <hyperlink ref="A22" location="Assumptions!A1" display="Assumptions" xr:uid="{D1BB9BEA-FBEF-4B18-AEE1-04FC4C7E0E8D}"/>
    <hyperlink ref="A18" location="'Costs Dashboard'!A1" display="Cost Dashboard" xr:uid="{9518C5F8-9BC1-42B4-B447-956E1E2178AD}"/>
    <hyperlink ref="A20" location="'Cost Benefit Analysis'!A1" display="XX" xr:uid="{A68315E2-6084-49C9-BA27-DD864AC64D52}"/>
    <hyperlink ref="A8" location="'Costs Option 3'!A1" display="Costs Option 3" xr:uid="{BA18AB5F-7E67-4350-B0DC-81F528073F7D}"/>
    <hyperlink ref="A14" location="'Benefits Option 3'!A1" display="Benefits Option 3" xr:uid="{E571E3C0-EC1A-4D86-A145-A8B08BE00F57}"/>
    <hyperlink ref="A9" location="'Costs Option 4'!A1" display="Costs Option 4" xr:uid="{5E04CB6A-FE86-4D13-9335-12F0FA190CC3}"/>
    <hyperlink ref="A10" location="'Costs Option 5'!A1" display="Costs Option 5" xr:uid="{96B84C5A-22A5-450D-A011-2237C292A925}"/>
    <hyperlink ref="A11" location="'Costs Option 6'!A1" display="Costs Option 6" xr:uid="{F2057208-8ED1-413E-9C3D-D757F7804475}"/>
    <hyperlink ref="A15" location="'Benefits Option 4'!A1" display="Benefits Option 4" xr:uid="{08575DAB-C473-43FE-BE0A-EB1320A40225}"/>
    <hyperlink ref="A16" location="'Benefits Option 5'!A1" display="Benefits Option 5" xr:uid="{D5F43EA8-6996-4318-A6BF-8272D59B51A4}"/>
    <hyperlink ref="A17" location="'Benefits Option 6'!A1" display="Benefits Option 6" xr:uid="{D841B61B-254B-4541-A215-CAA82AF3F2F8}"/>
    <hyperlink ref="A21" location="Definitions!A1" display="Definitions" xr:uid="{D2A890D7-FEFE-4200-9074-90962A7799D2}"/>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D27865E-8CEC-43CE-995B-A2F78501754B}">
          <x14:formula1>
            <xm:f>'Data Validation'!$D$4:$D$5</xm:f>
          </x14:formula1>
          <xm:sqref>G15:G53</xm:sqref>
        </x14:dataValidation>
        <x14:dataValidation type="list" allowBlank="1" showInputMessage="1" showErrorMessage="1" xr:uid="{6B709192-E166-4E0F-86E5-48A0BB49C89B}">
          <x14:formula1>
            <xm:f>'Data Validation'!$E$4:$E$14</xm:f>
          </x14:formula1>
          <xm:sqref>E15:E53</xm:sqref>
        </x14:dataValidation>
        <x14:dataValidation type="list" allowBlank="1" showInputMessage="1" showErrorMessage="1" xr:uid="{1FC41FE9-2208-4F48-8412-D239113DC089}">
          <x14:formula1>
            <xm:f>'Data Validation'!$B$4:$B$14</xm:f>
          </x14:formula1>
          <xm:sqref>C15:C53</xm:sqref>
        </x14:dataValidation>
        <x14:dataValidation type="list" allowBlank="1" showInputMessage="1" showErrorMessage="1" xr:uid="{0FD2352B-2448-4B41-B96F-6C4F4D32B699}">
          <x14:formula1>
            <xm:f>'Data Validation'!$C$4:$C$12</xm:f>
          </x14:formula1>
          <xm:sqref>D15:D53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A3FD-EC63-4A7B-8C05-66A6B40AE8E0}">
  <sheetPr>
    <tabColor theme="9" tint="0.59999389629810485"/>
  </sheetPr>
  <dimension ref="A1:Z212"/>
  <sheetViews>
    <sheetView zoomScale="90" zoomScaleNormal="90" workbookViewId="0"/>
  </sheetViews>
  <sheetFormatPr defaultColWidth="0" defaultRowHeight="0" customHeight="1" zeroHeight="1" x14ac:dyDescent="0.3"/>
  <cols>
    <col min="1" max="1" width="30.453125" style="69" customWidth="1"/>
    <col min="2" max="2" width="2.453125" style="69" customWidth="1"/>
    <col min="3" max="3" width="51.81640625" style="69" customWidth="1"/>
    <col min="4" max="4" width="108.26953125" style="69" customWidth="1"/>
    <col min="5" max="5" width="27.1796875" style="69" bestFit="1" customWidth="1"/>
    <col min="6" max="18" width="20.7265625" style="69" customWidth="1"/>
    <col min="19" max="19" width="8.453125" style="69" hidden="1" customWidth="1"/>
    <col min="20" max="25" width="0" style="69" hidden="1" bestFit="1" customWidth="1"/>
    <col min="26" max="26" width="0" style="69" hidden="1" customWidth="1"/>
    <col min="27" max="16384" width="8.453125" style="69" hidden="1"/>
  </cols>
  <sheetData>
    <row r="1" spans="1:19" s="291" customFormat="1" ht="38.15" customHeight="1" x14ac:dyDescent="0.3">
      <c r="A1" s="299"/>
    </row>
    <row r="2" spans="1:19" ht="2.25" customHeight="1" x14ac:dyDescent="0.3">
      <c r="A2" s="68"/>
      <c r="B2" s="68"/>
      <c r="C2" s="68"/>
      <c r="D2" s="68"/>
      <c r="E2" s="68"/>
      <c r="F2" s="68"/>
      <c r="G2" s="68"/>
      <c r="H2" s="68"/>
      <c r="I2" s="68"/>
      <c r="J2" s="68"/>
      <c r="K2" s="68"/>
      <c r="L2" s="68"/>
      <c r="M2" s="68"/>
      <c r="N2" s="68"/>
      <c r="O2" s="68"/>
      <c r="P2" s="68"/>
      <c r="Q2" s="68"/>
      <c r="R2" s="68"/>
      <c r="S2" s="68"/>
    </row>
    <row r="3" spans="1:19" ht="30" customHeight="1" x14ac:dyDescent="0.3">
      <c r="A3" s="45" t="s">
        <v>0</v>
      </c>
      <c r="B3" s="68"/>
      <c r="C3" s="406" t="s">
        <v>100</v>
      </c>
      <c r="D3" s="406"/>
      <c r="E3" s="406"/>
      <c r="F3" s="406"/>
      <c r="G3" s="68"/>
      <c r="H3" s="68"/>
      <c r="I3" s="68"/>
      <c r="J3" s="68"/>
      <c r="K3" s="68"/>
      <c r="L3" s="68"/>
      <c r="M3" s="68"/>
      <c r="N3" s="68"/>
      <c r="O3" s="68"/>
      <c r="P3" s="68"/>
      <c r="Q3" s="68"/>
      <c r="R3" s="68"/>
      <c r="S3" s="68"/>
    </row>
    <row r="4" spans="1:19" ht="14.25" customHeight="1" x14ac:dyDescent="0.3">
      <c r="A4" s="47" t="s">
        <v>2</v>
      </c>
      <c r="B4" s="68"/>
      <c r="C4" s="264" t="s">
        <v>101</v>
      </c>
      <c r="D4" s="68"/>
      <c r="E4" s="68"/>
      <c r="F4" s="68"/>
      <c r="G4" s="68"/>
      <c r="H4" s="68"/>
      <c r="I4" s="68"/>
      <c r="J4" s="68"/>
      <c r="K4" s="68"/>
      <c r="L4" s="68"/>
      <c r="M4" s="68"/>
      <c r="N4" s="68"/>
      <c r="O4" s="68"/>
      <c r="P4" s="68"/>
      <c r="Q4" s="68"/>
      <c r="R4" s="68"/>
      <c r="S4" s="68"/>
    </row>
    <row r="5" spans="1:19" ht="14.25" customHeight="1" x14ac:dyDescent="0.3">
      <c r="A5" s="47" t="s">
        <v>4</v>
      </c>
      <c r="B5" s="68"/>
      <c r="C5" s="263" t="s">
        <v>32</v>
      </c>
      <c r="D5" s="68"/>
      <c r="E5" s="68"/>
      <c r="F5" s="68"/>
      <c r="G5" s="68"/>
      <c r="H5" s="68"/>
      <c r="I5" s="68"/>
      <c r="J5" s="68"/>
      <c r="K5" s="68"/>
      <c r="L5" s="68"/>
      <c r="M5" s="68"/>
      <c r="N5" s="68"/>
      <c r="O5" s="68"/>
      <c r="P5" s="68"/>
      <c r="Q5" s="68"/>
      <c r="R5" s="68"/>
      <c r="S5" s="68"/>
    </row>
    <row r="6" spans="1:19" ht="14.25" customHeight="1" x14ac:dyDescent="0.3">
      <c r="A6" s="47" t="s">
        <v>5</v>
      </c>
      <c r="B6" s="68"/>
      <c r="C6" s="75"/>
      <c r="D6" s="68"/>
      <c r="E6" s="77"/>
      <c r="F6" s="74"/>
      <c r="G6" s="68"/>
      <c r="H6" s="68"/>
      <c r="I6" s="68"/>
      <c r="J6" s="68"/>
      <c r="K6" s="68"/>
      <c r="L6" s="68"/>
      <c r="M6" s="68"/>
      <c r="N6" s="68"/>
      <c r="O6" s="68"/>
      <c r="P6" s="68"/>
      <c r="Q6" s="76"/>
      <c r="R6" s="76"/>
      <c r="S6" s="76"/>
    </row>
    <row r="7" spans="1:19" ht="14.25" customHeight="1" thickBot="1" x14ac:dyDescent="0.35">
      <c r="A7" s="47" t="s">
        <v>7</v>
      </c>
      <c r="B7" s="68"/>
      <c r="C7" s="423"/>
      <c r="D7" s="424"/>
      <c r="E7" s="259"/>
      <c r="F7" s="422" t="s">
        <v>33</v>
      </c>
      <c r="G7" s="422"/>
      <c r="H7" s="68"/>
      <c r="I7" s="68"/>
      <c r="J7" s="68"/>
      <c r="K7" s="68"/>
      <c r="L7" s="68"/>
      <c r="M7" s="68"/>
      <c r="N7" s="68"/>
      <c r="O7" s="68"/>
      <c r="P7" s="68"/>
      <c r="Q7" s="68"/>
      <c r="R7" s="68"/>
      <c r="S7" s="68"/>
    </row>
    <row r="8" spans="1:19" ht="14.25" customHeight="1" x14ac:dyDescent="0.3">
      <c r="A8" s="47" t="s">
        <v>9</v>
      </c>
      <c r="B8" s="68"/>
      <c r="C8" s="115" t="s">
        <v>102</v>
      </c>
      <c r="D8" s="116" t="s">
        <v>103</v>
      </c>
      <c r="E8" s="117" t="s">
        <v>104</v>
      </c>
      <c r="F8" s="118" t="s">
        <v>41</v>
      </c>
      <c r="G8" s="118" t="s">
        <v>42</v>
      </c>
      <c r="H8" s="118" t="s">
        <v>43</v>
      </c>
      <c r="I8" s="118" t="s">
        <v>44</v>
      </c>
      <c r="J8" s="118" t="s">
        <v>45</v>
      </c>
      <c r="K8" s="118" t="s">
        <v>46</v>
      </c>
      <c r="L8" s="118" t="s">
        <v>47</v>
      </c>
      <c r="M8" s="118" t="s">
        <v>48</v>
      </c>
      <c r="N8" s="118" t="s">
        <v>49</v>
      </c>
      <c r="O8" s="118" t="s">
        <v>50</v>
      </c>
      <c r="P8" s="119" t="s">
        <v>105</v>
      </c>
      <c r="Q8" s="68"/>
      <c r="R8" s="68"/>
      <c r="S8" s="68"/>
    </row>
    <row r="9" spans="1:19" ht="14.25" customHeight="1" x14ac:dyDescent="0.3">
      <c r="A9" s="47" t="s">
        <v>10</v>
      </c>
      <c r="B9" s="68"/>
      <c r="C9" s="420" t="s">
        <v>106</v>
      </c>
      <c r="D9" s="421"/>
      <c r="E9" s="113"/>
      <c r="F9" s="329">
        <f>SUM(F27,F42,F57)</f>
        <v>0</v>
      </c>
      <c r="G9" s="329">
        <f t="shared" ref="G9:N9" si="0">SUM(G27,G42,G57)</f>
        <v>0</v>
      </c>
      <c r="H9" s="329">
        <f t="shared" si="0"/>
        <v>0</v>
      </c>
      <c r="I9" s="329">
        <f t="shared" si="0"/>
        <v>0</v>
      </c>
      <c r="J9" s="329">
        <f t="shared" si="0"/>
        <v>0</v>
      </c>
      <c r="K9" s="329">
        <f>SUM(K27,K42,K57)</f>
        <v>0</v>
      </c>
      <c r="L9" s="329">
        <f t="shared" si="0"/>
        <v>0</v>
      </c>
      <c r="M9" s="329">
        <f t="shared" si="0"/>
        <v>0</v>
      </c>
      <c r="N9" s="329">
        <f t="shared" si="0"/>
        <v>0</v>
      </c>
      <c r="O9" s="329">
        <f>SUM(O27,O42,O57)</f>
        <v>0</v>
      </c>
      <c r="P9" s="330">
        <f>SUM(F9:O9)</f>
        <v>0</v>
      </c>
      <c r="Q9" s="68"/>
      <c r="R9" s="68"/>
      <c r="S9" s="68"/>
    </row>
    <row r="10" spans="1:19" ht="14.25" customHeight="1" x14ac:dyDescent="0.3">
      <c r="A10" s="47" t="s">
        <v>11</v>
      </c>
      <c r="B10" s="68"/>
      <c r="C10" s="327" t="s">
        <v>107</v>
      </c>
      <c r="D10" s="328"/>
      <c r="E10" s="113"/>
      <c r="F10" s="329">
        <f>F9</f>
        <v>0</v>
      </c>
      <c r="G10" s="329">
        <f>G9+F10</f>
        <v>0</v>
      </c>
      <c r="H10" s="329">
        <f>H9+G10</f>
        <v>0</v>
      </c>
      <c r="I10" s="329">
        <f>I9+H10</f>
        <v>0</v>
      </c>
      <c r="J10" s="329">
        <f t="shared" ref="J10:N10" si="1">J9+I10</f>
        <v>0</v>
      </c>
      <c r="K10" s="329">
        <f t="shared" si="1"/>
        <v>0</v>
      </c>
      <c r="L10" s="329">
        <f t="shared" si="1"/>
        <v>0</v>
      </c>
      <c r="M10" s="329">
        <f t="shared" si="1"/>
        <v>0</v>
      </c>
      <c r="N10" s="329">
        <f t="shared" si="1"/>
        <v>0</v>
      </c>
      <c r="O10" s="329">
        <f>O9+N10</f>
        <v>0</v>
      </c>
      <c r="P10" s="330">
        <f>O10</f>
        <v>0</v>
      </c>
      <c r="Q10" s="68"/>
      <c r="R10" s="68"/>
      <c r="S10" s="68"/>
    </row>
    <row r="11" spans="1:19" ht="14.25" customHeight="1" x14ac:dyDescent="0.3">
      <c r="A11" s="47" t="s">
        <v>12</v>
      </c>
      <c r="B11" s="68"/>
      <c r="C11" s="120" t="s">
        <v>108</v>
      </c>
      <c r="D11" s="331"/>
      <c r="E11" s="332"/>
      <c r="F11" s="333"/>
      <c r="G11" s="333"/>
      <c r="H11" s="333"/>
      <c r="I11" s="333"/>
      <c r="J11" s="333"/>
      <c r="K11" s="334"/>
      <c r="L11" s="334"/>
      <c r="M11" s="334"/>
      <c r="N11" s="334"/>
      <c r="O11" s="334"/>
      <c r="P11" s="335"/>
      <c r="Q11" s="68"/>
      <c r="R11" s="68"/>
      <c r="S11" s="68"/>
    </row>
    <row r="12" spans="1:19" ht="14.25" customHeight="1" x14ac:dyDescent="0.3">
      <c r="A12" s="49" t="s">
        <v>13</v>
      </c>
      <c r="B12" s="68"/>
      <c r="C12" s="336" t="s">
        <v>109</v>
      </c>
      <c r="D12" s="337" t="s">
        <v>110</v>
      </c>
      <c r="E12" s="338"/>
      <c r="F12" s="277"/>
      <c r="G12" s="277"/>
      <c r="H12" s="277"/>
      <c r="I12" s="277"/>
      <c r="J12" s="277"/>
      <c r="K12" s="277"/>
      <c r="L12" s="277"/>
      <c r="M12" s="277"/>
      <c r="N12" s="277"/>
      <c r="O12" s="277"/>
      <c r="P12" s="161">
        <f t="shared" ref="P12:P26" si="2">SUM(F12:O12)</f>
        <v>0</v>
      </c>
      <c r="Q12" s="68"/>
      <c r="R12" s="68"/>
      <c r="S12" s="68"/>
    </row>
    <row r="13" spans="1:19" ht="14.25" customHeight="1" x14ac:dyDescent="0.3">
      <c r="A13" s="47" t="s">
        <v>14</v>
      </c>
      <c r="B13" s="68"/>
      <c r="C13" s="336" t="s">
        <v>111</v>
      </c>
      <c r="D13" s="337" t="s">
        <v>112</v>
      </c>
      <c r="E13" s="338"/>
      <c r="F13" s="277"/>
      <c r="G13" s="277"/>
      <c r="H13" s="277"/>
      <c r="I13" s="277"/>
      <c r="J13" s="277"/>
      <c r="K13" s="277"/>
      <c r="L13" s="277"/>
      <c r="M13" s="277"/>
      <c r="N13" s="277"/>
      <c r="O13" s="277"/>
      <c r="P13" s="161">
        <f t="shared" si="2"/>
        <v>0</v>
      </c>
      <c r="Q13" s="68"/>
      <c r="R13" s="68"/>
      <c r="S13" s="68"/>
    </row>
    <row r="14" spans="1:19" ht="14.25" customHeight="1" x14ac:dyDescent="0.3">
      <c r="A14" s="47" t="s">
        <v>15</v>
      </c>
      <c r="B14" s="68"/>
      <c r="C14" s="336" t="s">
        <v>113</v>
      </c>
      <c r="D14" s="337" t="s">
        <v>114</v>
      </c>
      <c r="E14" s="338"/>
      <c r="F14" s="277"/>
      <c r="G14" s="277"/>
      <c r="H14" s="277"/>
      <c r="I14" s="277"/>
      <c r="J14" s="277"/>
      <c r="K14" s="277"/>
      <c r="L14" s="277"/>
      <c r="M14" s="277"/>
      <c r="N14" s="277"/>
      <c r="O14" s="277"/>
      <c r="P14" s="161">
        <f t="shared" si="2"/>
        <v>0</v>
      </c>
      <c r="Q14" s="68"/>
      <c r="R14" s="68"/>
      <c r="S14" s="68"/>
    </row>
    <row r="15" spans="1:19" ht="14.25" customHeight="1" x14ac:dyDescent="0.3">
      <c r="A15" s="47" t="s">
        <v>16</v>
      </c>
      <c r="B15" s="68"/>
      <c r="C15" s="336" t="s">
        <v>115</v>
      </c>
      <c r="D15" s="337" t="s">
        <v>116</v>
      </c>
      <c r="E15" s="338"/>
      <c r="F15" s="277"/>
      <c r="G15" s="277"/>
      <c r="H15" s="277"/>
      <c r="I15" s="277"/>
      <c r="J15" s="277"/>
      <c r="K15" s="277"/>
      <c r="L15" s="277"/>
      <c r="M15" s="277"/>
      <c r="N15" s="277"/>
      <c r="O15" s="277"/>
      <c r="P15" s="161">
        <f t="shared" si="2"/>
        <v>0</v>
      </c>
      <c r="Q15" s="68"/>
      <c r="R15" s="68"/>
      <c r="S15" s="68"/>
    </row>
    <row r="16" spans="1:19" ht="14.25" customHeight="1" x14ac:dyDescent="0.3">
      <c r="A16" s="47" t="s">
        <v>17</v>
      </c>
      <c r="B16" s="68"/>
      <c r="C16" s="336" t="s">
        <v>117</v>
      </c>
      <c r="D16" s="337" t="s">
        <v>118</v>
      </c>
      <c r="E16" s="338"/>
      <c r="F16" s="277"/>
      <c r="G16" s="277"/>
      <c r="H16" s="277"/>
      <c r="I16" s="277"/>
      <c r="J16" s="277"/>
      <c r="K16" s="277"/>
      <c r="L16" s="277"/>
      <c r="M16" s="277"/>
      <c r="N16" s="277"/>
      <c r="O16" s="277"/>
      <c r="P16" s="161">
        <f t="shared" si="2"/>
        <v>0</v>
      </c>
      <c r="Q16" s="68"/>
      <c r="R16" s="68"/>
      <c r="S16" s="68"/>
    </row>
    <row r="17" spans="1:19" ht="14.25" customHeight="1" x14ac:dyDescent="0.3">
      <c r="A17" s="47" t="s">
        <v>18</v>
      </c>
      <c r="B17" s="68"/>
      <c r="C17" s="336" t="s">
        <v>119</v>
      </c>
      <c r="D17" s="337" t="s">
        <v>120</v>
      </c>
      <c r="E17" s="338"/>
      <c r="F17" s="277"/>
      <c r="G17" s="277"/>
      <c r="H17" s="277"/>
      <c r="I17" s="277"/>
      <c r="J17" s="277"/>
      <c r="K17" s="277"/>
      <c r="L17" s="277"/>
      <c r="M17" s="277"/>
      <c r="N17" s="277"/>
      <c r="O17" s="277"/>
      <c r="P17" s="161">
        <f t="shared" si="2"/>
        <v>0</v>
      </c>
      <c r="Q17" s="68"/>
      <c r="R17" s="68"/>
      <c r="S17" s="84"/>
    </row>
    <row r="18" spans="1:19" ht="14.25" customHeight="1" x14ac:dyDescent="0.3">
      <c r="A18" s="47" t="s">
        <v>19</v>
      </c>
      <c r="B18" s="68"/>
      <c r="C18" s="336" t="s">
        <v>121</v>
      </c>
      <c r="D18" s="337"/>
      <c r="E18" s="338"/>
      <c r="F18" s="277"/>
      <c r="G18" s="277"/>
      <c r="H18" s="277"/>
      <c r="I18" s="277"/>
      <c r="J18" s="277"/>
      <c r="K18" s="277"/>
      <c r="L18" s="277"/>
      <c r="M18" s="277"/>
      <c r="N18" s="277"/>
      <c r="O18" s="277"/>
      <c r="P18" s="161">
        <f t="shared" si="2"/>
        <v>0</v>
      </c>
      <c r="Q18" s="68"/>
      <c r="R18" s="68"/>
      <c r="S18" s="68"/>
    </row>
    <row r="19" spans="1:19" ht="14.25" customHeight="1" x14ac:dyDescent="0.3">
      <c r="A19" s="47" t="s">
        <v>20</v>
      </c>
      <c r="B19" s="68"/>
      <c r="C19" s="336" t="s">
        <v>122</v>
      </c>
      <c r="D19" s="337"/>
      <c r="E19" s="338"/>
      <c r="F19" s="277"/>
      <c r="G19" s="277"/>
      <c r="H19" s="277"/>
      <c r="I19" s="277"/>
      <c r="J19" s="277"/>
      <c r="K19" s="277"/>
      <c r="L19" s="277"/>
      <c r="M19" s="277"/>
      <c r="N19" s="277"/>
      <c r="O19" s="277"/>
      <c r="P19" s="161">
        <f t="shared" si="2"/>
        <v>0</v>
      </c>
      <c r="Q19" s="68"/>
      <c r="R19" s="68"/>
      <c r="S19" s="68"/>
    </row>
    <row r="20" spans="1:19" ht="14.25" customHeight="1" x14ac:dyDescent="0.3">
      <c r="A20" s="47" t="s">
        <v>21</v>
      </c>
      <c r="B20" s="68"/>
      <c r="C20" s="336" t="s">
        <v>123</v>
      </c>
      <c r="D20" s="337"/>
      <c r="E20" s="338"/>
      <c r="F20" s="277"/>
      <c r="G20" s="277"/>
      <c r="H20" s="277"/>
      <c r="I20" s="277"/>
      <c r="J20" s="277"/>
      <c r="K20" s="277"/>
      <c r="L20" s="277"/>
      <c r="M20" s="277"/>
      <c r="N20" s="277"/>
      <c r="O20" s="277"/>
      <c r="P20" s="161">
        <f t="shared" si="2"/>
        <v>0</v>
      </c>
      <c r="Q20" s="68"/>
      <c r="R20" s="68"/>
      <c r="S20" s="68"/>
    </row>
    <row r="21" spans="1:19" ht="14.25" customHeight="1" x14ac:dyDescent="0.3">
      <c r="A21" s="47" t="s">
        <v>22</v>
      </c>
      <c r="B21" s="68"/>
      <c r="C21" s="336"/>
      <c r="D21" s="337"/>
      <c r="E21" s="338"/>
      <c r="F21" s="277"/>
      <c r="G21" s="277"/>
      <c r="H21" s="277"/>
      <c r="I21" s="277"/>
      <c r="J21" s="277"/>
      <c r="K21" s="277"/>
      <c r="L21" s="277"/>
      <c r="M21" s="277"/>
      <c r="N21" s="277"/>
      <c r="O21" s="277"/>
      <c r="P21" s="161">
        <f t="shared" ref="P21" si="3">SUM(F21:O21)</f>
        <v>0</v>
      </c>
      <c r="Q21" s="68"/>
      <c r="R21" s="68"/>
      <c r="S21" s="68"/>
    </row>
    <row r="22" spans="1:19" ht="14.25" customHeight="1" x14ac:dyDescent="0.3">
      <c r="A22" s="47" t="s">
        <v>23</v>
      </c>
      <c r="B22" s="68"/>
      <c r="C22" s="336" t="s">
        <v>124</v>
      </c>
      <c r="D22" s="337"/>
      <c r="E22" s="338"/>
      <c r="F22" s="277"/>
      <c r="G22" s="277"/>
      <c r="H22" s="277"/>
      <c r="I22" s="277"/>
      <c r="J22" s="277"/>
      <c r="K22" s="277"/>
      <c r="L22" s="277"/>
      <c r="M22" s="277"/>
      <c r="N22" s="277"/>
      <c r="O22" s="277"/>
      <c r="P22" s="161">
        <f t="shared" si="2"/>
        <v>0</v>
      </c>
      <c r="Q22" s="68"/>
      <c r="R22" s="68"/>
      <c r="S22" s="68"/>
    </row>
    <row r="23" spans="1:19" ht="14.25" customHeight="1" x14ac:dyDescent="0.3">
      <c r="A23" s="47"/>
      <c r="B23" s="68"/>
      <c r="C23" s="336" t="s">
        <v>125</v>
      </c>
      <c r="D23" s="337"/>
      <c r="E23" s="338"/>
      <c r="F23" s="277"/>
      <c r="G23" s="277"/>
      <c r="H23" s="277"/>
      <c r="I23" s="277"/>
      <c r="J23" s="277"/>
      <c r="K23" s="277"/>
      <c r="L23" s="277"/>
      <c r="M23" s="277"/>
      <c r="N23" s="277"/>
      <c r="O23" s="277"/>
      <c r="P23" s="161">
        <f t="shared" si="2"/>
        <v>0</v>
      </c>
      <c r="Q23" s="68"/>
      <c r="R23" s="68"/>
      <c r="S23" s="68"/>
    </row>
    <row r="24" spans="1:19" ht="14.25" customHeight="1" x14ac:dyDescent="0.3">
      <c r="A24" s="47"/>
      <c r="B24" s="68"/>
      <c r="C24" s="278" t="s">
        <v>126</v>
      </c>
      <c r="D24" s="337"/>
      <c r="E24" s="338"/>
      <c r="F24" s="277"/>
      <c r="G24" s="277"/>
      <c r="H24" s="277"/>
      <c r="I24" s="277"/>
      <c r="J24" s="277"/>
      <c r="K24" s="277"/>
      <c r="L24" s="277"/>
      <c r="M24" s="277"/>
      <c r="N24" s="277"/>
      <c r="O24" s="277"/>
      <c r="P24" s="161">
        <f t="shared" si="2"/>
        <v>0</v>
      </c>
      <c r="Q24" s="68"/>
      <c r="R24" s="68"/>
      <c r="S24" s="68"/>
    </row>
    <row r="25" spans="1:19" ht="14.25" customHeight="1" x14ac:dyDescent="0.3">
      <c r="A25" s="92"/>
      <c r="B25" s="68"/>
      <c r="C25" s="336"/>
      <c r="D25" s="337"/>
      <c r="E25" s="338"/>
      <c r="F25" s="277"/>
      <c r="G25" s="277"/>
      <c r="H25" s="277"/>
      <c r="I25" s="277"/>
      <c r="J25" s="277"/>
      <c r="K25" s="277"/>
      <c r="L25" s="277"/>
      <c r="M25" s="277"/>
      <c r="N25" s="277"/>
      <c r="O25" s="277"/>
      <c r="P25" s="161">
        <f t="shared" si="2"/>
        <v>0</v>
      </c>
      <c r="Q25" s="68"/>
      <c r="R25" s="68"/>
      <c r="S25" s="68"/>
    </row>
    <row r="26" spans="1:19" ht="14.25" customHeight="1" x14ac:dyDescent="0.3">
      <c r="A26" s="92"/>
      <c r="B26" s="68"/>
      <c r="C26" s="336"/>
      <c r="D26" s="337"/>
      <c r="E26" s="338"/>
      <c r="F26" s="277"/>
      <c r="G26" s="277"/>
      <c r="H26" s="277"/>
      <c r="I26" s="277"/>
      <c r="J26" s="277"/>
      <c r="K26" s="277"/>
      <c r="L26" s="277"/>
      <c r="M26" s="277"/>
      <c r="N26" s="277"/>
      <c r="O26" s="277"/>
      <c r="P26" s="161">
        <f t="shared" si="2"/>
        <v>0</v>
      </c>
      <c r="Q26" s="68"/>
      <c r="R26" s="68"/>
      <c r="S26" s="68"/>
    </row>
    <row r="27" spans="1:19" ht="14.25" customHeight="1" x14ac:dyDescent="0.3">
      <c r="A27" s="92"/>
      <c r="B27" s="68"/>
      <c r="C27" s="425" t="s">
        <v>127</v>
      </c>
      <c r="D27" s="426"/>
      <c r="E27" s="339"/>
      <c r="F27" s="130">
        <f>SUM(F12:F26)</f>
        <v>0</v>
      </c>
      <c r="G27" s="130">
        <f t="shared" ref="G27:O27" si="4">SUM(G12:G26)</f>
        <v>0</v>
      </c>
      <c r="H27" s="130">
        <f t="shared" si="4"/>
        <v>0</v>
      </c>
      <c r="I27" s="130">
        <f t="shared" si="4"/>
        <v>0</v>
      </c>
      <c r="J27" s="130">
        <f t="shared" si="4"/>
        <v>0</v>
      </c>
      <c r="K27" s="130">
        <f>SUM(K12:K26)</f>
        <v>0</v>
      </c>
      <c r="L27" s="130">
        <f t="shared" si="4"/>
        <v>0</v>
      </c>
      <c r="M27" s="130">
        <f t="shared" si="4"/>
        <v>0</v>
      </c>
      <c r="N27" s="130">
        <f t="shared" si="4"/>
        <v>0</v>
      </c>
      <c r="O27" s="130">
        <f t="shared" si="4"/>
        <v>0</v>
      </c>
      <c r="P27" s="131">
        <f>SUM(F27:O27)</f>
        <v>0</v>
      </c>
      <c r="Q27" s="68"/>
      <c r="R27" s="68"/>
      <c r="S27" s="68"/>
    </row>
    <row r="28" spans="1:19" ht="14.25" customHeight="1" x14ac:dyDescent="0.3">
      <c r="A28" s="92"/>
      <c r="B28" s="68"/>
      <c r="C28" s="340"/>
      <c r="D28" s="331"/>
      <c r="E28" s="341"/>
      <c r="F28" s="114"/>
      <c r="G28" s="114"/>
      <c r="H28" s="114"/>
      <c r="I28" s="114"/>
      <c r="J28" s="114"/>
      <c r="K28" s="146"/>
      <c r="L28" s="146"/>
      <c r="M28" s="146"/>
      <c r="N28" s="146"/>
      <c r="O28" s="146"/>
      <c r="P28" s="121"/>
      <c r="Q28" s="68"/>
      <c r="R28" s="68"/>
      <c r="S28" s="68"/>
    </row>
    <row r="29" spans="1:19" ht="14.25" customHeight="1" x14ac:dyDescent="0.3">
      <c r="A29" s="92"/>
      <c r="B29" s="68"/>
      <c r="C29" s="120" t="s">
        <v>128</v>
      </c>
      <c r="D29" s="331"/>
      <c r="E29" s="341"/>
      <c r="F29" s="114"/>
      <c r="G29" s="114"/>
      <c r="H29" s="114"/>
      <c r="I29" s="114"/>
      <c r="J29" s="114"/>
      <c r="K29" s="146"/>
      <c r="L29" s="146"/>
      <c r="M29" s="146"/>
      <c r="N29" s="146"/>
      <c r="O29" s="146"/>
      <c r="P29" s="121"/>
      <c r="Q29" s="68"/>
      <c r="R29" s="68"/>
      <c r="S29" s="68"/>
    </row>
    <row r="30" spans="1:19" s="79" customFormat="1" ht="14.25" customHeight="1" x14ac:dyDescent="0.3">
      <c r="A30" s="103"/>
      <c r="B30" s="84"/>
      <c r="C30" s="336" t="s">
        <v>129</v>
      </c>
      <c r="D30" s="337" t="s">
        <v>130</v>
      </c>
      <c r="E30" s="338"/>
      <c r="F30" s="277"/>
      <c r="G30" s="277"/>
      <c r="H30" s="277"/>
      <c r="I30" s="277"/>
      <c r="J30" s="277"/>
      <c r="K30" s="277"/>
      <c r="L30" s="277"/>
      <c r="M30" s="277"/>
      <c r="N30" s="277"/>
      <c r="O30" s="277"/>
      <c r="P30" s="161">
        <f t="shared" ref="P30:P42" si="5">SUM(F30:O30)</f>
        <v>0</v>
      </c>
      <c r="Q30" s="84"/>
      <c r="R30" s="84"/>
      <c r="S30" s="68"/>
    </row>
    <row r="31" spans="1:19" ht="14.25" customHeight="1" x14ac:dyDescent="0.3">
      <c r="A31" s="103"/>
      <c r="B31" s="68"/>
      <c r="C31" s="336" t="s">
        <v>131</v>
      </c>
      <c r="D31" s="337" t="s">
        <v>132</v>
      </c>
      <c r="E31" s="279"/>
      <c r="F31" s="277"/>
      <c r="G31" s="277"/>
      <c r="H31" s="277"/>
      <c r="I31" s="277"/>
      <c r="J31" s="277"/>
      <c r="K31" s="277"/>
      <c r="L31" s="277"/>
      <c r="M31" s="277"/>
      <c r="N31" s="277"/>
      <c r="O31" s="277"/>
      <c r="P31" s="161">
        <f t="shared" si="5"/>
        <v>0</v>
      </c>
      <c r="Q31" s="68"/>
      <c r="R31" s="68"/>
      <c r="S31" s="68"/>
    </row>
    <row r="32" spans="1:19" ht="14.25" customHeight="1" x14ac:dyDescent="0.3">
      <c r="A32" s="104"/>
      <c r="B32" s="68"/>
      <c r="C32" s="336" t="s">
        <v>133</v>
      </c>
      <c r="D32" s="337" t="s">
        <v>134</v>
      </c>
      <c r="E32" s="279"/>
      <c r="F32" s="277"/>
      <c r="G32" s="277"/>
      <c r="H32" s="277"/>
      <c r="I32" s="277"/>
      <c r="J32" s="277"/>
      <c r="K32" s="277"/>
      <c r="L32" s="277"/>
      <c r="M32" s="277"/>
      <c r="N32" s="277"/>
      <c r="O32" s="277"/>
      <c r="P32" s="161">
        <f t="shared" si="5"/>
        <v>0</v>
      </c>
      <c r="Q32" s="68"/>
      <c r="R32" s="68"/>
      <c r="S32" s="68"/>
    </row>
    <row r="33" spans="1:19" ht="14.25" customHeight="1" x14ac:dyDescent="0.3">
      <c r="A33" s="103"/>
      <c r="B33" s="68"/>
      <c r="C33" s="336" t="s">
        <v>135</v>
      </c>
      <c r="D33" s="338" t="s">
        <v>136</v>
      </c>
      <c r="E33" s="342"/>
      <c r="F33" s="277"/>
      <c r="G33" s="277"/>
      <c r="H33" s="277"/>
      <c r="I33" s="277"/>
      <c r="J33" s="277"/>
      <c r="K33" s="277"/>
      <c r="L33" s="277"/>
      <c r="M33" s="277"/>
      <c r="N33" s="277"/>
      <c r="O33" s="277"/>
      <c r="P33" s="161">
        <f t="shared" si="5"/>
        <v>0</v>
      </c>
      <c r="Q33" s="68"/>
      <c r="R33" s="68"/>
      <c r="S33" s="74"/>
    </row>
    <row r="34" spans="1:19" ht="14.25" customHeight="1" x14ac:dyDescent="0.3">
      <c r="A34" s="103"/>
      <c r="B34" s="68"/>
      <c r="C34" s="336" t="s">
        <v>137</v>
      </c>
      <c r="D34" s="337" t="s">
        <v>138</v>
      </c>
      <c r="E34" s="338"/>
      <c r="F34" s="277"/>
      <c r="G34" s="277"/>
      <c r="H34" s="277"/>
      <c r="I34" s="277"/>
      <c r="J34" s="277"/>
      <c r="K34" s="277"/>
      <c r="L34" s="277"/>
      <c r="M34" s="277"/>
      <c r="N34" s="277"/>
      <c r="O34" s="277"/>
      <c r="P34" s="161">
        <f t="shared" si="5"/>
        <v>0</v>
      </c>
      <c r="Q34" s="68"/>
      <c r="R34" s="68"/>
      <c r="S34" s="68"/>
    </row>
    <row r="35" spans="1:19" ht="14.25" customHeight="1" x14ac:dyDescent="0.3">
      <c r="A35" s="103"/>
      <c r="B35" s="68"/>
      <c r="C35" s="336" t="s">
        <v>139</v>
      </c>
      <c r="D35" s="337" t="s">
        <v>140</v>
      </c>
      <c r="E35" s="338"/>
      <c r="F35" s="277"/>
      <c r="G35" s="277"/>
      <c r="H35" s="277"/>
      <c r="I35" s="277"/>
      <c r="J35" s="277"/>
      <c r="K35" s="277"/>
      <c r="L35" s="277"/>
      <c r="M35" s="277"/>
      <c r="N35" s="277"/>
      <c r="O35" s="277"/>
      <c r="P35" s="161">
        <f t="shared" si="5"/>
        <v>0</v>
      </c>
      <c r="Q35" s="68"/>
      <c r="R35" s="68"/>
      <c r="S35" s="68"/>
    </row>
    <row r="36" spans="1:19" ht="14.25" customHeight="1" x14ac:dyDescent="0.3">
      <c r="A36" s="103"/>
      <c r="B36" s="68"/>
      <c r="C36" s="336" t="s">
        <v>141</v>
      </c>
      <c r="D36" s="337" t="s">
        <v>142</v>
      </c>
      <c r="E36" s="338"/>
      <c r="F36" s="277"/>
      <c r="G36" s="277"/>
      <c r="H36" s="277"/>
      <c r="I36" s="277"/>
      <c r="J36" s="277"/>
      <c r="K36" s="277"/>
      <c r="L36" s="277"/>
      <c r="M36" s="277"/>
      <c r="N36" s="277"/>
      <c r="O36" s="277"/>
      <c r="P36" s="161">
        <f t="shared" si="5"/>
        <v>0</v>
      </c>
      <c r="Q36" s="68"/>
      <c r="R36" s="68"/>
      <c r="S36" s="74"/>
    </row>
    <row r="37" spans="1:19" s="78" customFormat="1" ht="14.25" customHeight="1" x14ac:dyDescent="0.3">
      <c r="A37" s="103"/>
      <c r="B37" s="68"/>
      <c r="C37" s="336" t="s">
        <v>143</v>
      </c>
      <c r="D37" s="337" t="s">
        <v>144</v>
      </c>
      <c r="E37" s="338"/>
      <c r="F37" s="277"/>
      <c r="G37" s="277"/>
      <c r="H37" s="277"/>
      <c r="I37" s="277"/>
      <c r="J37" s="277"/>
      <c r="K37" s="277"/>
      <c r="L37" s="277"/>
      <c r="M37" s="277"/>
      <c r="N37" s="277"/>
      <c r="O37" s="277"/>
      <c r="P37" s="161">
        <f t="shared" si="5"/>
        <v>0</v>
      </c>
      <c r="Q37" s="74"/>
      <c r="R37" s="74"/>
      <c r="S37" s="74"/>
    </row>
    <row r="38" spans="1:19" ht="14.25" customHeight="1" x14ac:dyDescent="0.3">
      <c r="A38" s="103"/>
      <c r="B38" s="68"/>
      <c r="C38" s="336" t="s">
        <v>145</v>
      </c>
      <c r="D38" s="337" t="s">
        <v>146</v>
      </c>
      <c r="E38" s="338"/>
      <c r="F38" s="277"/>
      <c r="G38" s="277"/>
      <c r="H38" s="277"/>
      <c r="I38" s="277"/>
      <c r="J38" s="277"/>
      <c r="K38" s="277"/>
      <c r="L38" s="277"/>
      <c r="M38" s="277"/>
      <c r="N38" s="277"/>
      <c r="O38" s="277"/>
      <c r="P38" s="161">
        <f t="shared" si="5"/>
        <v>0</v>
      </c>
      <c r="Q38" s="68"/>
      <c r="R38" s="68"/>
      <c r="S38" s="74"/>
    </row>
    <row r="39" spans="1:19" ht="14.25" customHeight="1" x14ac:dyDescent="0.3">
      <c r="A39" s="105"/>
      <c r="B39" s="68"/>
      <c r="C39" s="336" t="s">
        <v>147</v>
      </c>
      <c r="D39" s="337" t="s">
        <v>148</v>
      </c>
      <c r="E39" s="338"/>
      <c r="F39" s="277"/>
      <c r="G39" s="277"/>
      <c r="H39" s="277"/>
      <c r="I39" s="277"/>
      <c r="J39" s="277"/>
      <c r="K39" s="277"/>
      <c r="L39" s="277"/>
      <c r="M39" s="277"/>
      <c r="N39" s="277"/>
      <c r="O39" s="277"/>
      <c r="P39" s="161">
        <f t="shared" si="5"/>
        <v>0</v>
      </c>
      <c r="Q39" s="68"/>
      <c r="R39" s="68"/>
      <c r="S39" s="74"/>
    </row>
    <row r="40" spans="1:19" s="78" customFormat="1" ht="14.25" customHeight="1" x14ac:dyDescent="0.3">
      <c r="A40" s="103"/>
      <c r="B40" s="68"/>
      <c r="C40" s="336"/>
      <c r="D40" s="337"/>
      <c r="E40" s="338"/>
      <c r="F40" s="277"/>
      <c r="G40" s="277"/>
      <c r="H40" s="277"/>
      <c r="I40" s="277"/>
      <c r="J40" s="277"/>
      <c r="K40" s="277"/>
      <c r="L40" s="277"/>
      <c r="M40" s="277"/>
      <c r="N40" s="277"/>
      <c r="O40" s="277"/>
      <c r="P40" s="161">
        <f t="shared" si="5"/>
        <v>0</v>
      </c>
      <c r="Q40" s="74"/>
      <c r="R40" s="74"/>
      <c r="S40" s="68"/>
    </row>
    <row r="41" spans="1:19" s="78" customFormat="1" ht="14.25" customHeight="1" x14ac:dyDescent="0.3">
      <c r="A41" s="103"/>
      <c r="B41" s="68"/>
      <c r="C41" s="336"/>
      <c r="D41" s="337"/>
      <c r="E41" s="338"/>
      <c r="F41" s="277"/>
      <c r="G41" s="277"/>
      <c r="H41" s="277"/>
      <c r="I41" s="277"/>
      <c r="J41" s="277"/>
      <c r="K41" s="277"/>
      <c r="L41" s="277"/>
      <c r="M41" s="277"/>
      <c r="N41" s="277"/>
      <c r="O41" s="277"/>
      <c r="P41" s="161">
        <f t="shared" si="5"/>
        <v>0</v>
      </c>
      <c r="Q41" s="74"/>
      <c r="R41" s="74"/>
      <c r="S41" s="68"/>
    </row>
    <row r="42" spans="1:19" s="78" customFormat="1" ht="14.25" customHeight="1" x14ac:dyDescent="0.3">
      <c r="A42" s="105"/>
      <c r="B42" s="68"/>
      <c r="C42" s="425" t="s">
        <v>149</v>
      </c>
      <c r="D42" s="426"/>
      <c r="E42" s="343"/>
      <c r="F42" s="130">
        <f>SUM(F30:F41)</f>
        <v>0</v>
      </c>
      <c r="G42" s="130">
        <f>SUM(G30:G41)</f>
        <v>0</v>
      </c>
      <c r="H42" s="130">
        <f t="shared" ref="H42:O42" si="6">SUM(H30:H41)</f>
        <v>0</v>
      </c>
      <c r="I42" s="130">
        <f t="shared" si="6"/>
        <v>0</v>
      </c>
      <c r="J42" s="130">
        <f t="shared" si="6"/>
        <v>0</v>
      </c>
      <c r="K42" s="130">
        <f t="shared" si="6"/>
        <v>0</v>
      </c>
      <c r="L42" s="130">
        <f t="shared" si="6"/>
        <v>0</v>
      </c>
      <c r="M42" s="130">
        <f>SUM(M30:M41)</f>
        <v>0</v>
      </c>
      <c r="N42" s="130">
        <f t="shared" si="6"/>
        <v>0</v>
      </c>
      <c r="O42" s="130">
        <f t="shared" si="6"/>
        <v>0</v>
      </c>
      <c r="P42" s="131">
        <f t="shared" si="5"/>
        <v>0</v>
      </c>
      <c r="Q42" s="74"/>
      <c r="R42" s="74"/>
      <c r="S42" s="68"/>
    </row>
    <row r="43" spans="1:19" s="78" customFormat="1" ht="14.25" customHeight="1" x14ac:dyDescent="0.3">
      <c r="A43" s="105"/>
      <c r="B43" s="68"/>
      <c r="C43" s="340"/>
      <c r="D43" s="344"/>
      <c r="E43" s="345"/>
      <c r="F43" s="346"/>
      <c r="G43" s="331"/>
      <c r="H43" s="340"/>
      <c r="I43" s="331"/>
      <c r="J43" s="340"/>
      <c r="K43" s="331"/>
      <c r="L43" s="340"/>
      <c r="M43" s="331"/>
      <c r="N43" s="340"/>
      <c r="O43" s="331"/>
      <c r="P43" s="347"/>
      <c r="Q43" s="74"/>
      <c r="R43" s="74"/>
      <c r="S43" s="68"/>
    </row>
    <row r="44" spans="1:19" ht="14.25" customHeight="1" x14ac:dyDescent="0.3">
      <c r="A44" s="105"/>
      <c r="B44" s="68"/>
      <c r="C44" s="120" t="s">
        <v>150</v>
      </c>
      <c r="D44" s="331"/>
      <c r="E44" s="348"/>
      <c r="F44" s="349"/>
      <c r="G44" s="349"/>
      <c r="H44" s="349"/>
      <c r="I44" s="349"/>
      <c r="J44" s="349"/>
      <c r="K44" s="350"/>
      <c r="L44" s="350"/>
      <c r="M44" s="350"/>
      <c r="N44" s="350"/>
      <c r="O44" s="350"/>
      <c r="P44" s="347"/>
      <c r="Q44" s="68"/>
      <c r="R44" s="68"/>
      <c r="S44" s="68"/>
    </row>
    <row r="45" spans="1:19" ht="14.25" customHeight="1" x14ac:dyDescent="0.3">
      <c r="A45" s="105"/>
      <c r="B45" s="68"/>
      <c r="C45" s="336" t="s">
        <v>151</v>
      </c>
      <c r="D45" s="337" t="s">
        <v>152</v>
      </c>
      <c r="E45" s="342"/>
      <c r="F45" s="277"/>
      <c r="G45" s="277"/>
      <c r="H45" s="277"/>
      <c r="I45" s="277"/>
      <c r="J45" s="277"/>
      <c r="K45" s="277"/>
      <c r="L45" s="277"/>
      <c r="M45" s="277"/>
      <c r="N45" s="277"/>
      <c r="O45" s="277"/>
      <c r="P45" s="161">
        <f t="shared" ref="P45:P57" si="7">SUM(F45:O45)</f>
        <v>0</v>
      </c>
      <c r="Q45" s="68"/>
      <c r="R45" s="68"/>
      <c r="S45" s="68"/>
    </row>
    <row r="46" spans="1:19" ht="14.25" customHeight="1" x14ac:dyDescent="0.3">
      <c r="A46" s="103"/>
      <c r="B46" s="68"/>
      <c r="C46" s="336" t="s">
        <v>153</v>
      </c>
      <c r="D46" s="337" t="s">
        <v>154</v>
      </c>
      <c r="E46" s="342"/>
      <c r="F46" s="277"/>
      <c r="G46" s="277"/>
      <c r="H46" s="277"/>
      <c r="I46" s="277"/>
      <c r="J46" s="277"/>
      <c r="K46" s="277"/>
      <c r="L46" s="277"/>
      <c r="M46" s="277"/>
      <c r="N46" s="277"/>
      <c r="O46" s="277"/>
      <c r="P46" s="161">
        <f t="shared" si="7"/>
        <v>0</v>
      </c>
      <c r="Q46" s="68"/>
      <c r="R46" s="68"/>
      <c r="S46" s="68"/>
    </row>
    <row r="47" spans="1:19" ht="14.25" customHeight="1" x14ac:dyDescent="0.3">
      <c r="A47" s="103"/>
      <c r="B47" s="68"/>
      <c r="C47" s="336" t="s">
        <v>155</v>
      </c>
      <c r="D47" s="337" t="s">
        <v>156</v>
      </c>
      <c r="E47" s="342"/>
      <c r="F47" s="277"/>
      <c r="G47" s="277"/>
      <c r="H47" s="277"/>
      <c r="I47" s="277"/>
      <c r="J47" s="277"/>
      <c r="K47" s="277"/>
      <c r="L47" s="277"/>
      <c r="M47" s="277"/>
      <c r="N47" s="277"/>
      <c r="O47" s="277"/>
      <c r="P47" s="161">
        <f t="shared" si="7"/>
        <v>0</v>
      </c>
      <c r="Q47" s="68"/>
      <c r="R47" s="68"/>
      <c r="S47" s="68"/>
    </row>
    <row r="48" spans="1:19" ht="14.25" customHeight="1" x14ac:dyDescent="0.3">
      <c r="A48" s="103"/>
      <c r="B48" s="68"/>
      <c r="C48" s="336" t="s">
        <v>157</v>
      </c>
      <c r="D48" s="337" t="s">
        <v>158</v>
      </c>
      <c r="E48" s="342"/>
      <c r="F48" s="277"/>
      <c r="G48" s="277"/>
      <c r="H48" s="277"/>
      <c r="I48" s="277"/>
      <c r="J48" s="277"/>
      <c r="K48" s="277"/>
      <c r="L48" s="277"/>
      <c r="M48" s="277"/>
      <c r="N48" s="277"/>
      <c r="O48" s="277"/>
      <c r="P48" s="161">
        <f t="shared" si="7"/>
        <v>0</v>
      </c>
      <c r="Q48" s="68"/>
      <c r="R48" s="68"/>
      <c r="S48" s="68"/>
    </row>
    <row r="49" spans="1:20" ht="14.25" customHeight="1" x14ac:dyDescent="0.3">
      <c r="A49" s="103"/>
      <c r="B49" s="68"/>
      <c r="C49" s="351" t="s">
        <v>121</v>
      </c>
      <c r="D49" s="352"/>
      <c r="E49" s="342"/>
      <c r="F49" s="277"/>
      <c r="G49" s="277"/>
      <c r="H49" s="277"/>
      <c r="I49" s="277"/>
      <c r="J49" s="277"/>
      <c r="K49" s="277"/>
      <c r="L49" s="277"/>
      <c r="M49" s="277"/>
      <c r="N49" s="277"/>
      <c r="O49" s="277"/>
      <c r="P49" s="161">
        <f t="shared" si="7"/>
        <v>0</v>
      </c>
      <c r="Q49" s="68"/>
      <c r="R49" s="68"/>
      <c r="S49" s="68"/>
    </row>
    <row r="50" spans="1:20" ht="14.25" customHeight="1" x14ac:dyDescent="0.3">
      <c r="A50" s="103"/>
      <c r="B50" s="68"/>
      <c r="C50" s="351" t="s">
        <v>122</v>
      </c>
      <c r="D50" s="352"/>
      <c r="E50" s="342"/>
      <c r="F50" s="277"/>
      <c r="G50" s="277"/>
      <c r="H50" s="277"/>
      <c r="I50" s="277"/>
      <c r="J50" s="277"/>
      <c r="K50" s="277"/>
      <c r="L50" s="277"/>
      <c r="M50" s="277"/>
      <c r="N50" s="277"/>
      <c r="O50" s="277"/>
      <c r="P50" s="161">
        <f t="shared" si="7"/>
        <v>0</v>
      </c>
      <c r="Q50" s="68"/>
      <c r="R50" s="68"/>
      <c r="S50" s="68"/>
    </row>
    <row r="51" spans="1:20" ht="14.25" customHeight="1" x14ac:dyDescent="0.3">
      <c r="A51" s="103"/>
      <c r="B51" s="68"/>
      <c r="C51" s="351" t="s">
        <v>123</v>
      </c>
      <c r="D51" s="353"/>
      <c r="E51" s="342"/>
      <c r="F51" s="277"/>
      <c r="G51" s="277"/>
      <c r="H51" s="277"/>
      <c r="I51" s="277"/>
      <c r="J51" s="277"/>
      <c r="K51" s="277"/>
      <c r="L51" s="277"/>
      <c r="M51" s="277"/>
      <c r="N51" s="277"/>
      <c r="O51" s="277"/>
      <c r="P51" s="161">
        <f t="shared" si="7"/>
        <v>0</v>
      </c>
      <c r="Q51" s="68"/>
      <c r="R51" s="68"/>
      <c r="S51" s="68"/>
    </row>
    <row r="52" spans="1:20" ht="14.25" customHeight="1" x14ac:dyDescent="0.3">
      <c r="A52" s="103"/>
      <c r="B52" s="68"/>
      <c r="C52" s="354" t="s">
        <v>124</v>
      </c>
      <c r="D52" s="355"/>
      <c r="E52" s="356"/>
      <c r="F52" s="277"/>
      <c r="G52" s="277"/>
      <c r="H52" s="277"/>
      <c r="I52" s="277"/>
      <c r="J52" s="277"/>
      <c r="K52" s="277"/>
      <c r="L52" s="277"/>
      <c r="M52" s="277"/>
      <c r="N52" s="277"/>
      <c r="O52" s="277"/>
      <c r="P52" s="161">
        <f t="shared" si="7"/>
        <v>0</v>
      </c>
      <c r="Q52" s="159"/>
      <c r="R52" s="159"/>
      <c r="S52" s="68"/>
    </row>
    <row r="53" spans="1:20" ht="14.25" customHeight="1" x14ac:dyDescent="0.3">
      <c r="A53" s="103"/>
      <c r="B53" s="68"/>
      <c r="C53" s="354" t="s">
        <v>159</v>
      </c>
      <c r="D53" s="355"/>
      <c r="E53" s="356"/>
      <c r="F53" s="277"/>
      <c r="G53" s="277"/>
      <c r="H53" s="277"/>
      <c r="I53" s="277"/>
      <c r="J53" s="277"/>
      <c r="K53" s="277"/>
      <c r="L53" s="277"/>
      <c r="M53" s="277"/>
      <c r="N53" s="277"/>
      <c r="O53" s="277"/>
      <c r="P53" s="161">
        <f t="shared" si="7"/>
        <v>0</v>
      </c>
      <c r="Q53" s="68"/>
      <c r="R53" s="68"/>
      <c r="S53" s="68"/>
    </row>
    <row r="54" spans="1:20" ht="14.25" customHeight="1" x14ac:dyDescent="0.3">
      <c r="A54" s="103"/>
      <c r="B54" s="68"/>
      <c r="C54" s="336" t="s">
        <v>160</v>
      </c>
      <c r="D54" s="357"/>
      <c r="E54" s="342"/>
      <c r="F54" s="277"/>
      <c r="G54" s="277"/>
      <c r="H54" s="277"/>
      <c r="I54" s="277"/>
      <c r="J54" s="277"/>
      <c r="K54" s="277"/>
      <c r="L54" s="277"/>
      <c r="M54" s="277"/>
      <c r="N54" s="277"/>
      <c r="O54" s="277"/>
      <c r="P54" s="161">
        <f t="shared" si="7"/>
        <v>0</v>
      </c>
      <c r="Q54" s="68"/>
      <c r="R54" s="68"/>
      <c r="S54" s="68"/>
    </row>
    <row r="55" spans="1:20" ht="14.25" customHeight="1" x14ac:dyDescent="0.3">
      <c r="A55" s="103"/>
      <c r="B55" s="68"/>
      <c r="C55" s="336"/>
      <c r="D55" s="337"/>
      <c r="E55" s="337"/>
      <c r="F55" s="277"/>
      <c r="G55" s="277"/>
      <c r="H55" s="277"/>
      <c r="I55" s="277"/>
      <c r="J55" s="277"/>
      <c r="K55" s="277"/>
      <c r="L55" s="277"/>
      <c r="M55" s="277"/>
      <c r="N55" s="277"/>
      <c r="O55" s="277"/>
      <c r="P55" s="161">
        <f t="shared" si="7"/>
        <v>0</v>
      </c>
      <c r="Q55" s="68"/>
      <c r="R55" s="68"/>
      <c r="S55" s="84"/>
    </row>
    <row r="56" spans="1:20" ht="14.25" customHeight="1" x14ac:dyDescent="0.3">
      <c r="A56" s="103"/>
      <c r="B56" s="68"/>
      <c r="C56" s="336"/>
      <c r="D56" s="337"/>
      <c r="E56" s="337"/>
      <c r="F56" s="277"/>
      <c r="G56" s="277"/>
      <c r="H56" s="277"/>
      <c r="I56" s="277"/>
      <c r="J56" s="277"/>
      <c r="K56" s="277"/>
      <c r="L56" s="277"/>
      <c r="M56" s="277"/>
      <c r="N56" s="277"/>
      <c r="O56" s="277"/>
      <c r="P56" s="161">
        <f t="shared" si="7"/>
        <v>0</v>
      </c>
      <c r="Q56" s="68"/>
      <c r="R56" s="68"/>
      <c r="S56" s="68"/>
    </row>
    <row r="57" spans="1:20" ht="14.25" customHeight="1" x14ac:dyDescent="0.3">
      <c r="A57" s="103"/>
      <c r="B57" s="68"/>
      <c r="C57" s="425" t="s">
        <v>161</v>
      </c>
      <c r="D57" s="426"/>
      <c r="E57" s="339"/>
      <c r="F57" s="130">
        <f>SUM(F45:F56)</f>
        <v>0</v>
      </c>
      <c r="G57" s="130">
        <f>SUM(G45:G56)</f>
        <v>0</v>
      </c>
      <c r="H57" s="130">
        <f t="shared" ref="H57:M57" si="8">SUM(H45:H56)</f>
        <v>0</v>
      </c>
      <c r="I57" s="130">
        <f t="shared" si="8"/>
        <v>0</v>
      </c>
      <c r="J57" s="130">
        <f t="shared" si="8"/>
        <v>0</v>
      </c>
      <c r="K57" s="130">
        <f>SUM(K45:K56)</f>
        <v>0</v>
      </c>
      <c r="L57" s="130">
        <f t="shared" si="8"/>
        <v>0</v>
      </c>
      <c r="M57" s="130">
        <f t="shared" si="8"/>
        <v>0</v>
      </c>
      <c r="N57" s="130">
        <f>SUM(N45:N56)</f>
        <v>0</v>
      </c>
      <c r="O57" s="130">
        <f>SUM(O45:O56)</f>
        <v>0</v>
      </c>
      <c r="P57" s="131">
        <f t="shared" si="7"/>
        <v>0</v>
      </c>
      <c r="Q57" s="68"/>
      <c r="R57" s="68"/>
      <c r="S57" s="68"/>
    </row>
    <row r="58" spans="1:20" ht="14.25" customHeight="1" x14ac:dyDescent="0.3">
      <c r="A58" s="103"/>
      <c r="B58" s="68"/>
      <c r="C58" s="358"/>
      <c r="D58" s="358"/>
      <c r="E58" s="358"/>
      <c r="F58" s="359"/>
      <c r="G58" s="359"/>
      <c r="H58" s="359"/>
      <c r="I58" s="359"/>
      <c r="J58" s="359"/>
      <c r="K58" s="359"/>
      <c r="L58" s="359"/>
      <c r="M58" s="359"/>
      <c r="N58" s="359"/>
      <c r="O58" s="359"/>
      <c r="P58" s="359"/>
      <c r="Q58" s="68"/>
      <c r="R58" s="68"/>
      <c r="S58" s="68"/>
    </row>
    <row r="59" spans="1:20" s="79" customFormat="1" ht="14.25" customHeight="1" x14ac:dyDescent="0.3">
      <c r="A59" s="103"/>
      <c r="B59" s="68"/>
      <c r="C59" s="112"/>
      <c r="D59" s="358"/>
      <c r="E59" s="358"/>
      <c r="F59" s="68"/>
      <c r="G59" s="68"/>
      <c r="H59" s="68"/>
      <c r="I59" s="68"/>
      <c r="J59" s="68"/>
      <c r="K59" s="68"/>
      <c r="L59" s="68"/>
      <c r="M59" s="68"/>
      <c r="N59" s="68"/>
      <c r="O59" s="68"/>
      <c r="P59" s="68"/>
      <c r="Q59" s="359"/>
      <c r="R59" s="359"/>
      <c r="S59" s="68"/>
    </row>
    <row r="60" spans="1:20" ht="14.25" customHeight="1" x14ac:dyDescent="0.35">
      <c r="A60" s="103"/>
      <c r="B60" s="68"/>
      <c r="C60" s="234" t="s">
        <v>162</v>
      </c>
      <c r="D60" s="360"/>
      <c r="E60" s="360"/>
      <c r="F60" s="191"/>
      <c r="G60" s="191"/>
      <c r="H60" s="191"/>
      <c r="I60" s="191"/>
      <c r="J60" s="191"/>
      <c r="K60" s="191"/>
      <c r="L60" s="191"/>
      <c r="M60" s="191"/>
      <c r="N60" s="191"/>
      <c r="O60" s="191"/>
      <c r="P60" s="191"/>
      <c r="Q60" s="68"/>
      <c r="R60" s="68"/>
      <c r="S60" s="68"/>
    </row>
    <row r="61" spans="1:20" ht="14.25" customHeight="1" x14ac:dyDescent="0.35">
      <c r="A61" s="103"/>
      <c r="B61" s="68"/>
      <c r="C61" s="235"/>
      <c r="D61" s="358"/>
      <c r="E61" s="358"/>
      <c r="F61" s="68"/>
      <c r="G61" s="68"/>
      <c r="H61" s="68"/>
      <c r="I61" s="68"/>
      <c r="J61" s="68"/>
      <c r="K61" s="68"/>
      <c r="L61" s="68"/>
      <c r="M61" s="68"/>
      <c r="N61" s="68"/>
      <c r="O61" s="68"/>
      <c r="P61" s="68"/>
      <c r="Q61" s="68"/>
      <c r="R61" s="68"/>
      <c r="S61" s="68"/>
    </row>
    <row r="62" spans="1:20" ht="14.25" customHeight="1" thickBot="1" x14ac:dyDescent="0.35">
      <c r="A62" s="103"/>
      <c r="B62" s="68"/>
      <c r="C62" s="157" t="s">
        <v>163</v>
      </c>
      <c r="D62" s="331"/>
      <c r="E62" s="361"/>
      <c r="F62" s="68"/>
      <c r="G62" s="68"/>
      <c r="H62" s="68"/>
      <c r="I62" s="68"/>
      <c r="J62" s="68"/>
      <c r="K62" s="68"/>
      <c r="L62" s="68"/>
      <c r="M62" s="68"/>
      <c r="N62" s="68"/>
      <c r="O62" s="68"/>
      <c r="P62" s="68"/>
      <c r="Q62" s="68"/>
      <c r="R62" s="68"/>
      <c r="S62" s="68"/>
    </row>
    <row r="63" spans="1:20" ht="14.25" customHeight="1" x14ac:dyDescent="0.3">
      <c r="A63" s="103"/>
      <c r="B63" s="68"/>
      <c r="C63" s="115" t="s">
        <v>102</v>
      </c>
      <c r="D63" s="192" t="s">
        <v>164</v>
      </c>
      <c r="E63" s="193" t="s">
        <v>104</v>
      </c>
      <c r="F63" s="68"/>
      <c r="G63" s="68"/>
      <c r="H63" s="68"/>
      <c r="I63" s="68"/>
      <c r="J63" s="68"/>
      <c r="K63" s="68"/>
      <c r="L63" s="68"/>
      <c r="M63" s="68"/>
      <c r="N63" s="68"/>
      <c r="O63" s="68"/>
      <c r="P63" s="68"/>
      <c r="Q63" s="68"/>
      <c r="R63" s="68"/>
      <c r="S63" s="68"/>
    </row>
    <row r="64" spans="1:20" ht="14.25" customHeight="1" x14ac:dyDescent="0.3">
      <c r="A64" s="103"/>
      <c r="B64" s="68"/>
      <c r="C64" s="417" t="s">
        <v>165</v>
      </c>
      <c r="D64" s="418"/>
      <c r="E64" s="419"/>
      <c r="F64" s="68"/>
      <c r="G64" s="276"/>
      <c r="H64" s="68"/>
      <c r="I64" s="68"/>
      <c r="J64" s="68"/>
      <c r="K64" s="68"/>
      <c r="L64" s="68"/>
      <c r="M64" s="68"/>
      <c r="N64" s="68"/>
      <c r="O64" s="68"/>
      <c r="P64" s="68"/>
      <c r="Q64" s="68"/>
      <c r="R64" s="68"/>
      <c r="S64" s="68"/>
      <c r="T64" s="68"/>
    </row>
    <row r="65" spans="1:20" ht="14.25" customHeight="1" x14ac:dyDescent="0.3">
      <c r="A65" s="103"/>
      <c r="B65" s="68"/>
      <c r="C65" s="336"/>
      <c r="D65" s="337"/>
      <c r="E65" s="337"/>
      <c r="F65" s="68"/>
      <c r="G65" s="68"/>
      <c r="H65" s="68"/>
      <c r="I65" s="68"/>
      <c r="J65" s="68"/>
      <c r="K65" s="68"/>
      <c r="L65" s="68"/>
      <c r="M65" s="68"/>
      <c r="N65" s="68"/>
      <c r="O65" s="68"/>
      <c r="P65" s="68"/>
      <c r="Q65" s="68"/>
      <c r="R65" s="68"/>
      <c r="S65" s="68"/>
      <c r="T65" s="68"/>
    </row>
    <row r="66" spans="1:20" ht="14.25" customHeight="1" x14ac:dyDescent="0.3">
      <c r="A66" s="103"/>
      <c r="B66" s="68"/>
      <c r="C66" s="336"/>
      <c r="D66" s="337"/>
      <c r="E66" s="337"/>
      <c r="F66" s="68"/>
      <c r="G66" s="68"/>
      <c r="H66" s="68"/>
      <c r="I66" s="68"/>
      <c r="J66" s="68"/>
      <c r="K66" s="68"/>
      <c r="L66" s="68"/>
      <c r="M66" s="68"/>
      <c r="N66" s="68"/>
      <c r="O66" s="68"/>
      <c r="P66" s="68"/>
      <c r="Q66" s="68"/>
      <c r="R66" s="68"/>
      <c r="S66" s="68"/>
      <c r="T66" s="68"/>
    </row>
    <row r="67" spans="1:20" ht="14.25" customHeight="1" x14ac:dyDescent="0.3">
      <c r="A67" s="103"/>
      <c r="B67" s="68"/>
      <c r="C67" s="336"/>
      <c r="D67" s="338"/>
      <c r="E67" s="338"/>
      <c r="F67" s="68"/>
      <c r="G67" s="68"/>
      <c r="H67" s="68"/>
      <c r="I67" s="68"/>
      <c r="J67" s="68"/>
      <c r="K67" s="68"/>
      <c r="L67" s="68"/>
      <c r="M67" s="68"/>
      <c r="N67" s="68"/>
      <c r="O67" s="68"/>
      <c r="P67" s="68"/>
      <c r="Q67" s="68"/>
      <c r="R67" s="68"/>
      <c r="S67" s="68"/>
      <c r="T67" s="68"/>
    </row>
    <row r="68" spans="1:20" ht="14.25" customHeight="1" x14ac:dyDescent="0.3">
      <c r="A68" s="103"/>
      <c r="B68" s="68"/>
      <c r="C68" s="417" t="s">
        <v>166</v>
      </c>
      <c r="D68" s="418"/>
      <c r="E68" s="419"/>
      <c r="F68" s="68"/>
      <c r="G68" s="68"/>
      <c r="H68" s="68"/>
      <c r="I68" s="68"/>
      <c r="J68" s="68"/>
      <c r="K68" s="68"/>
      <c r="L68" s="68"/>
      <c r="M68" s="68"/>
      <c r="N68" s="68"/>
      <c r="O68" s="68"/>
      <c r="P68" s="68"/>
      <c r="Q68" s="68"/>
      <c r="R68" s="68"/>
      <c r="S68" s="68"/>
      <c r="T68" s="68"/>
    </row>
    <row r="69" spans="1:20" ht="14.25" customHeight="1" x14ac:dyDescent="0.3">
      <c r="A69" s="103"/>
      <c r="B69" s="68"/>
      <c r="C69" s="336"/>
      <c r="D69" s="337"/>
      <c r="E69" s="337"/>
      <c r="F69" s="68"/>
      <c r="G69" s="68"/>
      <c r="H69" s="68"/>
      <c r="I69" s="68"/>
      <c r="J69" s="68"/>
      <c r="K69" s="68"/>
      <c r="L69" s="68"/>
      <c r="M69" s="68"/>
      <c r="N69" s="68"/>
      <c r="O69" s="68"/>
      <c r="P69" s="68"/>
      <c r="Q69" s="68"/>
      <c r="R69" s="68"/>
      <c r="S69" s="68"/>
      <c r="T69" s="68"/>
    </row>
    <row r="70" spans="1:20" ht="14.25" customHeight="1" x14ac:dyDescent="0.3">
      <c r="A70" s="103"/>
      <c r="B70" s="68"/>
      <c r="C70" s="336"/>
      <c r="D70" s="337"/>
      <c r="E70" s="337"/>
      <c r="F70" s="68"/>
      <c r="G70" s="68"/>
      <c r="H70" s="68"/>
      <c r="I70" s="68"/>
      <c r="J70" s="68"/>
      <c r="K70" s="68"/>
      <c r="L70" s="68"/>
      <c r="M70" s="68"/>
      <c r="N70" s="68"/>
      <c r="O70" s="68"/>
      <c r="P70" s="68"/>
      <c r="Q70" s="68"/>
      <c r="R70" s="68"/>
      <c r="S70" s="68"/>
      <c r="T70" s="68"/>
    </row>
    <row r="71" spans="1:20" ht="14.25" customHeight="1" x14ac:dyDescent="0.3">
      <c r="A71" s="103"/>
      <c r="B71" s="68"/>
      <c r="C71" s="336"/>
      <c r="D71" s="337"/>
      <c r="E71" s="337"/>
      <c r="F71" s="68"/>
      <c r="G71" s="68"/>
      <c r="H71" s="68"/>
      <c r="I71" s="68"/>
      <c r="J71" s="68"/>
      <c r="K71" s="68"/>
      <c r="L71" s="68"/>
      <c r="M71" s="68"/>
      <c r="N71" s="68"/>
      <c r="O71" s="68"/>
      <c r="P71" s="68"/>
      <c r="Q71" s="68"/>
      <c r="R71" s="68"/>
      <c r="S71" s="68"/>
      <c r="T71" s="68"/>
    </row>
    <row r="72" spans="1:20" ht="14.25" customHeight="1" x14ac:dyDescent="0.3">
      <c r="A72" s="103"/>
      <c r="B72" s="68"/>
      <c r="C72" s="417" t="s">
        <v>167</v>
      </c>
      <c r="D72" s="418"/>
      <c r="E72" s="419"/>
      <c r="F72" s="68"/>
      <c r="G72" s="68"/>
      <c r="H72" s="68"/>
      <c r="I72" s="68"/>
      <c r="J72" s="68"/>
      <c r="K72" s="68"/>
      <c r="L72" s="68"/>
      <c r="M72" s="68"/>
      <c r="N72" s="68"/>
      <c r="O72" s="68"/>
      <c r="P72" s="68"/>
      <c r="Q72" s="68"/>
      <c r="R72" s="68"/>
      <c r="S72" s="68"/>
      <c r="T72" s="68"/>
    </row>
    <row r="73" spans="1:20" ht="14.25" customHeight="1" x14ac:dyDescent="0.3">
      <c r="A73" s="103"/>
      <c r="B73" s="68"/>
      <c r="C73" s="336"/>
      <c r="D73" s="337"/>
      <c r="E73" s="337"/>
      <c r="F73" s="68"/>
      <c r="G73" s="68"/>
      <c r="H73" s="68"/>
      <c r="I73" s="68"/>
      <c r="J73" s="68"/>
      <c r="K73" s="68"/>
      <c r="L73" s="68"/>
      <c r="M73" s="68"/>
      <c r="N73" s="68"/>
      <c r="O73" s="68"/>
      <c r="P73" s="68"/>
      <c r="Q73" s="68"/>
      <c r="R73" s="68"/>
      <c r="S73" s="68"/>
      <c r="T73" s="68"/>
    </row>
    <row r="74" spans="1:20" ht="14.25" customHeight="1" x14ac:dyDescent="0.3">
      <c r="A74" s="103"/>
      <c r="B74" s="68"/>
      <c r="C74" s="336"/>
      <c r="D74" s="337"/>
      <c r="E74" s="337"/>
      <c r="F74" s="68"/>
      <c r="G74" s="68"/>
      <c r="H74" s="68"/>
      <c r="I74" s="68"/>
      <c r="J74" s="68"/>
      <c r="K74" s="68"/>
      <c r="L74" s="68"/>
      <c r="M74" s="68"/>
      <c r="N74" s="68"/>
      <c r="O74" s="68"/>
      <c r="P74" s="68"/>
      <c r="Q74" s="68"/>
      <c r="R74" s="68"/>
      <c r="S74" s="68"/>
      <c r="T74" s="68"/>
    </row>
    <row r="75" spans="1:20" ht="14.25" customHeight="1" x14ac:dyDescent="0.3">
      <c r="A75" s="103"/>
      <c r="B75" s="68"/>
      <c r="C75" s="336"/>
      <c r="D75" s="337"/>
      <c r="E75" s="337"/>
      <c r="F75" s="68"/>
      <c r="G75" s="68"/>
      <c r="H75" s="68"/>
      <c r="I75" s="68"/>
      <c r="J75" s="68"/>
      <c r="K75" s="68"/>
      <c r="L75" s="68"/>
      <c r="M75" s="68"/>
      <c r="N75" s="68"/>
      <c r="O75" s="68"/>
      <c r="P75" s="68"/>
      <c r="Q75" s="68"/>
      <c r="R75" s="68"/>
      <c r="S75" s="68"/>
      <c r="T75" s="68"/>
    </row>
    <row r="76" spans="1:20" ht="14.25" customHeight="1" x14ac:dyDescent="0.3">
      <c r="A76" s="103"/>
      <c r="B76" s="68"/>
      <c r="C76" s="68"/>
      <c r="D76" s="68"/>
      <c r="E76" s="358"/>
      <c r="F76" s="68"/>
      <c r="G76" s="68"/>
      <c r="H76" s="68"/>
      <c r="I76" s="68"/>
      <c r="J76" s="68"/>
      <c r="K76" s="68"/>
      <c r="L76" s="68"/>
      <c r="M76" s="68"/>
      <c r="N76" s="68"/>
      <c r="O76" s="68"/>
      <c r="P76" s="68"/>
      <c r="Q76" s="68"/>
      <c r="R76" s="68"/>
      <c r="S76" s="68"/>
      <c r="T76" s="68"/>
    </row>
    <row r="77" spans="1:20" ht="14.25" customHeight="1" x14ac:dyDescent="0.3">
      <c r="A77" s="103"/>
      <c r="B77" s="68"/>
      <c r="C77" s="68"/>
      <c r="D77" s="68"/>
      <c r="E77" s="358"/>
      <c r="F77" s="68"/>
      <c r="G77" s="68"/>
      <c r="H77" s="68"/>
      <c r="I77" s="68"/>
      <c r="J77" s="68"/>
      <c r="K77" s="68"/>
      <c r="L77" s="68"/>
      <c r="M77" s="68"/>
      <c r="N77" s="68"/>
      <c r="O77" s="68"/>
      <c r="P77" s="68"/>
      <c r="Q77" s="68"/>
      <c r="R77" s="68"/>
      <c r="S77" s="68"/>
    </row>
    <row r="78" spans="1:20" ht="14.25" customHeight="1" x14ac:dyDescent="0.3">
      <c r="A78" s="103"/>
      <c r="B78" s="68"/>
      <c r="C78" s="68"/>
      <c r="D78" s="68"/>
      <c r="E78" s="68"/>
      <c r="F78" s="68"/>
      <c r="G78" s="68"/>
      <c r="H78" s="68"/>
      <c r="I78" s="68"/>
      <c r="J78" s="68"/>
      <c r="K78" s="68"/>
      <c r="L78" s="68"/>
      <c r="M78" s="68"/>
      <c r="N78" s="68"/>
      <c r="O78" s="68"/>
      <c r="P78" s="68"/>
      <c r="Q78" s="68"/>
      <c r="R78" s="68"/>
      <c r="S78" s="68"/>
    </row>
    <row r="79" spans="1:20" ht="14.25" customHeight="1" x14ac:dyDescent="0.3">
      <c r="A79" s="103"/>
      <c r="B79" s="68"/>
      <c r="C79" s="68"/>
      <c r="D79" s="68"/>
      <c r="E79" s="68"/>
      <c r="F79" s="68"/>
      <c r="G79" s="68"/>
      <c r="H79" s="68"/>
      <c r="I79" s="68"/>
      <c r="J79" s="68"/>
      <c r="K79" s="68"/>
      <c r="L79" s="68"/>
      <c r="M79" s="68"/>
      <c r="N79" s="68"/>
      <c r="O79" s="68"/>
      <c r="P79" s="68"/>
      <c r="Q79" s="68"/>
      <c r="R79" s="68"/>
      <c r="S79" s="68"/>
    </row>
    <row r="80" spans="1:20" ht="14.25" hidden="1" customHeight="1" x14ac:dyDescent="0.3">
      <c r="A80" s="103"/>
      <c r="B80" s="68"/>
      <c r="C80" s="68"/>
      <c r="D80" s="68"/>
      <c r="E80" s="68"/>
      <c r="F80" s="68"/>
      <c r="G80" s="68"/>
      <c r="H80" s="68"/>
      <c r="I80" s="68"/>
      <c r="J80" s="68"/>
      <c r="K80" s="68"/>
      <c r="L80" s="68"/>
      <c r="M80" s="68"/>
      <c r="N80" s="68"/>
      <c r="O80" s="68"/>
      <c r="P80" s="68"/>
      <c r="Q80" s="68"/>
      <c r="R80" s="68"/>
      <c r="S80" s="68"/>
    </row>
    <row r="81" spans="1:19" ht="14.25" hidden="1" customHeight="1" x14ac:dyDescent="0.3">
      <c r="A81" s="103"/>
      <c r="B81" s="68"/>
      <c r="C81" s="68"/>
      <c r="D81" s="68"/>
      <c r="E81" s="68"/>
      <c r="F81" s="68"/>
      <c r="G81" s="68"/>
      <c r="H81" s="68"/>
      <c r="I81" s="68"/>
      <c r="J81" s="68"/>
      <c r="K81" s="68"/>
      <c r="L81" s="68"/>
      <c r="M81" s="68"/>
      <c r="N81" s="68"/>
      <c r="O81" s="68"/>
      <c r="P81" s="68"/>
      <c r="Q81" s="68"/>
      <c r="R81" s="68"/>
      <c r="S81" s="68"/>
    </row>
    <row r="82" spans="1:19" ht="14.25" hidden="1" customHeight="1" x14ac:dyDescent="0.3">
      <c r="A82" s="103"/>
      <c r="B82" s="68"/>
      <c r="C82" s="68"/>
      <c r="D82" s="68"/>
      <c r="E82" s="68"/>
      <c r="F82" s="68"/>
      <c r="G82" s="68"/>
      <c r="H82" s="68"/>
      <c r="I82" s="68"/>
      <c r="J82" s="68"/>
      <c r="K82" s="68"/>
      <c r="L82" s="68"/>
      <c r="M82" s="68"/>
      <c r="N82" s="68"/>
      <c r="O82" s="68"/>
      <c r="P82" s="68"/>
      <c r="Q82" s="68"/>
      <c r="R82" s="68"/>
      <c r="S82" s="68"/>
    </row>
    <row r="83" spans="1:19" ht="14.25" hidden="1" customHeight="1" x14ac:dyDescent="0.3">
      <c r="A83" s="103"/>
      <c r="B83" s="68"/>
      <c r="C83" s="68"/>
      <c r="D83" s="68"/>
      <c r="E83" s="68"/>
      <c r="F83" s="68"/>
      <c r="G83" s="68"/>
      <c r="H83" s="68"/>
      <c r="I83" s="68"/>
      <c r="J83" s="68"/>
      <c r="K83" s="68"/>
      <c r="L83" s="68"/>
      <c r="M83" s="68"/>
      <c r="N83" s="68"/>
      <c r="O83" s="68"/>
      <c r="P83" s="68"/>
      <c r="Q83" s="68"/>
      <c r="R83" s="68"/>
      <c r="S83" s="68"/>
    </row>
    <row r="84" spans="1:19" ht="14.25" hidden="1" customHeight="1" x14ac:dyDescent="0.3">
      <c r="A84" s="103"/>
      <c r="B84" s="68"/>
      <c r="C84" s="68"/>
      <c r="D84" s="68"/>
      <c r="E84" s="68"/>
      <c r="F84" s="68"/>
      <c r="G84" s="68"/>
      <c r="H84" s="68"/>
      <c r="I84" s="68"/>
      <c r="J84" s="68"/>
      <c r="K84" s="68"/>
      <c r="L84" s="68"/>
      <c r="M84" s="68"/>
      <c r="N84" s="68"/>
      <c r="O84" s="68"/>
      <c r="P84" s="68"/>
      <c r="Q84" s="68"/>
      <c r="R84" s="68"/>
      <c r="S84" s="68"/>
    </row>
    <row r="85" spans="1:19" ht="14.25" hidden="1" customHeight="1" x14ac:dyDescent="0.3">
      <c r="A85" s="103"/>
      <c r="B85" s="68"/>
      <c r="C85" s="68"/>
      <c r="D85" s="68"/>
      <c r="E85" s="68"/>
      <c r="F85" s="68"/>
      <c r="G85" s="68"/>
      <c r="H85" s="68"/>
      <c r="I85" s="68"/>
      <c r="J85" s="68"/>
      <c r="K85" s="68"/>
      <c r="L85" s="68"/>
      <c r="M85" s="68"/>
      <c r="N85" s="68"/>
      <c r="O85" s="68"/>
      <c r="P85" s="68"/>
      <c r="Q85" s="68"/>
      <c r="R85" s="68"/>
      <c r="S85" s="68"/>
    </row>
    <row r="86" spans="1:19" ht="14.25" hidden="1" customHeight="1" x14ac:dyDescent="0.3">
      <c r="A86" s="103"/>
      <c r="B86" s="68"/>
      <c r="C86" s="68"/>
      <c r="D86" s="68"/>
      <c r="E86" s="68"/>
      <c r="F86" s="68"/>
      <c r="G86" s="68"/>
      <c r="H86" s="68"/>
      <c r="I86" s="68"/>
      <c r="J86" s="68"/>
      <c r="K86" s="68"/>
      <c r="L86" s="68"/>
      <c r="M86" s="68"/>
      <c r="N86" s="68"/>
      <c r="O86" s="68"/>
      <c r="P86" s="68"/>
      <c r="Q86" s="68"/>
      <c r="R86" s="68"/>
      <c r="S86" s="68"/>
    </row>
    <row r="87" spans="1:19" ht="14.25" hidden="1" customHeight="1" x14ac:dyDescent="0.3">
      <c r="A87" s="103"/>
      <c r="B87" s="68"/>
      <c r="C87" s="68"/>
      <c r="D87" s="68"/>
      <c r="E87" s="68"/>
      <c r="F87" s="68"/>
      <c r="G87" s="68"/>
      <c r="H87" s="68"/>
      <c r="I87" s="68"/>
      <c r="J87" s="68"/>
      <c r="K87" s="68"/>
      <c r="L87" s="68"/>
      <c r="M87" s="68"/>
      <c r="N87" s="68"/>
      <c r="O87" s="68"/>
      <c r="P87" s="68"/>
      <c r="Q87" s="68"/>
      <c r="R87" s="68"/>
      <c r="S87" s="68"/>
    </row>
    <row r="88" spans="1:19" ht="14.25" hidden="1" customHeight="1" x14ac:dyDescent="0.3">
      <c r="A88" s="103"/>
      <c r="B88" s="68"/>
      <c r="C88" s="68"/>
      <c r="D88" s="68"/>
      <c r="E88" s="68"/>
      <c r="F88" s="68"/>
      <c r="G88" s="68"/>
      <c r="H88" s="68"/>
      <c r="I88" s="68"/>
      <c r="J88" s="68"/>
      <c r="K88" s="68"/>
      <c r="L88" s="68"/>
      <c r="M88" s="68"/>
      <c r="N88" s="68"/>
      <c r="O88" s="68"/>
      <c r="P88" s="68"/>
      <c r="Q88" s="68"/>
      <c r="R88" s="68"/>
      <c r="S88" s="68"/>
    </row>
    <row r="89" spans="1:19" ht="14.25" hidden="1" customHeight="1" x14ac:dyDescent="0.3">
      <c r="A89" s="103"/>
      <c r="B89" s="68"/>
      <c r="C89" s="68"/>
      <c r="D89" s="68"/>
      <c r="E89" s="68"/>
      <c r="F89" s="68"/>
      <c r="G89" s="68"/>
      <c r="H89" s="68"/>
      <c r="I89" s="68"/>
      <c r="J89" s="68"/>
      <c r="K89" s="68"/>
      <c r="L89" s="68"/>
      <c r="M89" s="68"/>
      <c r="N89" s="68"/>
      <c r="O89" s="68"/>
      <c r="P89" s="68"/>
      <c r="Q89" s="68"/>
      <c r="R89" s="68"/>
      <c r="S89" s="68"/>
    </row>
    <row r="90" spans="1:19" ht="14.25" hidden="1" customHeight="1" x14ac:dyDescent="0.3">
      <c r="A90" s="103"/>
      <c r="B90" s="68"/>
      <c r="C90" s="68"/>
      <c r="D90" s="68"/>
      <c r="E90" s="68"/>
      <c r="F90" s="68"/>
      <c r="G90" s="68"/>
      <c r="H90" s="68"/>
      <c r="I90" s="68"/>
      <c r="J90" s="68"/>
      <c r="K90" s="68"/>
      <c r="L90" s="68"/>
      <c r="M90" s="68"/>
      <c r="N90" s="68"/>
      <c r="O90" s="68"/>
      <c r="P90" s="68"/>
      <c r="Q90" s="68"/>
      <c r="R90" s="68"/>
      <c r="S90" s="68"/>
    </row>
    <row r="91" spans="1:19" ht="14.25" hidden="1" customHeight="1" x14ac:dyDescent="0.3">
      <c r="A91" s="103"/>
      <c r="B91" s="68"/>
      <c r="C91" s="68"/>
      <c r="D91" s="68"/>
      <c r="E91" s="68"/>
      <c r="F91" s="68"/>
      <c r="G91" s="68"/>
      <c r="H91" s="68"/>
      <c r="I91" s="68"/>
      <c r="J91" s="68"/>
      <c r="K91" s="68"/>
      <c r="L91" s="68"/>
      <c r="M91" s="68"/>
      <c r="N91" s="68"/>
      <c r="O91" s="68"/>
      <c r="P91" s="68"/>
      <c r="Q91" s="68"/>
      <c r="R91" s="68"/>
      <c r="S91" s="68"/>
    </row>
    <row r="92" spans="1:19" ht="14.25" hidden="1" customHeight="1" x14ac:dyDescent="0.3">
      <c r="A92" s="103"/>
      <c r="B92" s="68"/>
      <c r="C92" s="68"/>
      <c r="D92" s="68"/>
      <c r="E92" s="68"/>
      <c r="F92" s="68"/>
      <c r="G92" s="68"/>
      <c r="H92" s="68"/>
      <c r="I92" s="68"/>
      <c r="J92" s="68"/>
      <c r="K92" s="68"/>
      <c r="L92" s="68"/>
      <c r="M92" s="68"/>
      <c r="N92" s="68"/>
      <c r="O92" s="68"/>
      <c r="P92" s="68"/>
      <c r="Q92" s="68"/>
      <c r="R92" s="68"/>
      <c r="S92" s="68"/>
    </row>
    <row r="93" spans="1:19" ht="14.25" hidden="1" customHeight="1" x14ac:dyDescent="0.3">
      <c r="A93" s="103"/>
      <c r="B93" s="68"/>
      <c r="C93" s="68"/>
      <c r="D93" s="68"/>
      <c r="E93" s="68"/>
      <c r="F93" s="68"/>
      <c r="G93" s="68"/>
      <c r="H93" s="68"/>
      <c r="I93" s="68"/>
      <c r="J93" s="68"/>
      <c r="K93" s="68"/>
      <c r="L93" s="68"/>
      <c r="M93" s="68"/>
      <c r="N93" s="68"/>
      <c r="O93" s="68"/>
      <c r="P93" s="68"/>
      <c r="Q93" s="68"/>
      <c r="R93" s="68"/>
      <c r="S93" s="68"/>
    </row>
    <row r="94" spans="1:19" ht="14.25" hidden="1" customHeight="1" x14ac:dyDescent="0.3">
      <c r="A94" s="103"/>
      <c r="B94" s="68"/>
      <c r="C94" s="68"/>
      <c r="D94" s="68"/>
      <c r="E94" s="68"/>
      <c r="F94" s="68"/>
      <c r="G94" s="68"/>
      <c r="H94" s="68"/>
      <c r="I94" s="68"/>
      <c r="J94" s="68"/>
      <c r="K94" s="68"/>
      <c r="L94" s="68"/>
      <c r="M94" s="68"/>
      <c r="N94" s="68"/>
      <c r="O94" s="68"/>
      <c r="P94" s="68"/>
      <c r="Q94" s="68"/>
      <c r="R94" s="68"/>
      <c r="S94" s="68"/>
    </row>
    <row r="95" spans="1:19" ht="14.25" hidden="1" customHeight="1" x14ac:dyDescent="0.3">
      <c r="A95" s="103"/>
      <c r="B95" s="68"/>
      <c r="C95" s="68"/>
      <c r="D95" s="68"/>
      <c r="E95" s="68"/>
      <c r="F95" s="68"/>
      <c r="G95" s="68"/>
      <c r="H95" s="68"/>
      <c r="I95" s="68"/>
      <c r="J95" s="68"/>
      <c r="K95" s="68"/>
      <c r="L95" s="68"/>
      <c r="M95" s="68"/>
      <c r="N95" s="68"/>
      <c r="O95" s="68"/>
      <c r="P95" s="68"/>
      <c r="Q95" s="68"/>
      <c r="R95" s="68"/>
      <c r="S95" s="68"/>
    </row>
    <row r="96" spans="1:19" ht="14.25" hidden="1" customHeight="1" x14ac:dyDescent="0.3">
      <c r="A96" s="103"/>
      <c r="B96" s="68"/>
      <c r="C96" s="68"/>
      <c r="D96" s="68"/>
      <c r="E96" s="68"/>
      <c r="F96" s="68"/>
      <c r="G96" s="68"/>
      <c r="H96" s="68"/>
      <c r="I96" s="68"/>
      <c r="J96" s="68"/>
      <c r="K96" s="68"/>
      <c r="L96" s="68"/>
      <c r="M96" s="68"/>
      <c r="N96" s="68"/>
      <c r="O96" s="68"/>
      <c r="P96" s="68"/>
      <c r="Q96" s="68"/>
      <c r="R96" s="68"/>
      <c r="S96" s="68"/>
    </row>
    <row r="97" spans="1:19" ht="14.25" hidden="1" customHeight="1" x14ac:dyDescent="0.3">
      <c r="A97" s="103"/>
      <c r="B97" s="68"/>
      <c r="C97" s="68"/>
      <c r="D97" s="68"/>
      <c r="E97" s="68"/>
      <c r="F97" s="68"/>
      <c r="G97" s="68"/>
      <c r="H97" s="68"/>
      <c r="I97" s="68"/>
      <c r="J97" s="68"/>
      <c r="K97" s="68"/>
      <c r="L97" s="68"/>
      <c r="M97" s="68"/>
      <c r="N97" s="68"/>
      <c r="O97" s="68"/>
      <c r="P97" s="68"/>
      <c r="Q97" s="68"/>
      <c r="R97" s="68"/>
      <c r="S97" s="68"/>
    </row>
    <row r="98" spans="1:19" ht="14.25" hidden="1" customHeight="1" x14ac:dyDescent="0.3">
      <c r="A98" s="103"/>
      <c r="B98" s="68"/>
      <c r="C98" s="68"/>
      <c r="D98" s="68"/>
      <c r="E98" s="68"/>
      <c r="F98" s="68"/>
      <c r="G98" s="68"/>
      <c r="H98" s="68"/>
      <c r="I98" s="68"/>
      <c r="J98" s="68"/>
      <c r="K98" s="68"/>
      <c r="L98" s="68"/>
      <c r="M98" s="68"/>
      <c r="N98" s="68"/>
      <c r="O98" s="68"/>
      <c r="P98" s="68"/>
      <c r="Q98" s="68"/>
      <c r="R98" s="68"/>
      <c r="S98" s="68"/>
    </row>
    <row r="99" spans="1:19" ht="14.25" hidden="1" customHeight="1" x14ac:dyDescent="0.3">
      <c r="A99" s="103"/>
      <c r="B99" s="68"/>
      <c r="C99" s="68"/>
      <c r="D99" s="68"/>
      <c r="E99" s="68"/>
      <c r="F99" s="68"/>
      <c r="G99" s="68"/>
      <c r="H99" s="68"/>
      <c r="I99" s="68"/>
      <c r="J99" s="68"/>
      <c r="K99" s="68"/>
      <c r="L99" s="68"/>
      <c r="M99" s="68"/>
      <c r="N99" s="68"/>
      <c r="O99" s="68"/>
      <c r="P99" s="68"/>
      <c r="Q99" s="68"/>
      <c r="R99" s="68"/>
      <c r="S99" s="68"/>
    </row>
    <row r="100" spans="1:19" ht="14.25" hidden="1" customHeight="1" x14ac:dyDescent="0.3">
      <c r="A100" s="103"/>
      <c r="B100" s="68"/>
      <c r="C100" s="68"/>
      <c r="D100" s="68"/>
      <c r="E100" s="68"/>
      <c r="F100" s="68"/>
      <c r="G100" s="68"/>
      <c r="H100" s="68"/>
      <c r="I100" s="68"/>
      <c r="J100" s="68"/>
      <c r="K100" s="68"/>
      <c r="L100" s="68"/>
      <c r="M100" s="68"/>
      <c r="N100" s="68"/>
      <c r="O100" s="68"/>
      <c r="P100" s="68"/>
      <c r="Q100" s="68"/>
      <c r="R100" s="68"/>
      <c r="S100" s="68"/>
    </row>
    <row r="101" spans="1:19" ht="14.25" hidden="1" customHeight="1" x14ac:dyDescent="0.3">
      <c r="A101" s="103"/>
      <c r="B101" s="68"/>
      <c r="C101" s="68"/>
      <c r="D101" s="68"/>
      <c r="E101" s="68"/>
      <c r="F101" s="68"/>
      <c r="G101" s="68"/>
      <c r="H101" s="68"/>
      <c r="I101" s="68"/>
      <c r="J101" s="68"/>
      <c r="K101" s="68"/>
      <c r="L101" s="68"/>
      <c r="M101" s="68"/>
      <c r="N101" s="68"/>
      <c r="O101" s="68"/>
      <c r="P101" s="68"/>
      <c r="Q101" s="68"/>
      <c r="R101" s="68"/>
      <c r="S101" s="68"/>
    </row>
    <row r="102" spans="1:19" ht="14.25" hidden="1" customHeight="1" x14ac:dyDescent="0.3">
      <c r="A102" s="103"/>
      <c r="B102" s="68"/>
      <c r="C102" s="68"/>
      <c r="D102" s="68"/>
      <c r="E102" s="68"/>
      <c r="F102" s="68"/>
      <c r="G102" s="68"/>
      <c r="H102" s="68"/>
      <c r="I102" s="68"/>
      <c r="J102" s="68"/>
      <c r="K102" s="68"/>
      <c r="L102" s="68"/>
      <c r="M102" s="68"/>
      <c r="N102" s="68"/>
      <c r="O102" s="68"/>
      <c r="P102" s="68"/>
      <c r="Q102" s="68"/>
      <c r="R102" s="68"/>
      <c r="S102" s="68"/>
    </row>
    <row r="103" spans="1:19" ht="14.25" hidden="1" customHeight="1" x14ac:dyDescent="0.3">
      <c r="A103" s="103"/>
      <c r="B103" s="68"/>
      <c r="C103" s="68"/>
      <c r="D103" s="68"/>
      <c r="E103" s="68"/>
      <c r="F103" s="68"/>
      <c r="G103" s="68"/>
      <c r="H103" s="68"/>
      <c r="I103" s="68"/>
      <c r="J103" s="68"/>
      <c r="K103" s="68"/>
      <c r="L103" s="68"/>
      <c r="M103" s="68"/>
      <c r="N103" s="68"/>
      <c r="O103" s="68"/>
      <c r="P103" s="68"/>
      <c r="Q103" s="68"/>
      <c r="R103" s="68"/>
      <c r="S103" s="68"/>
    </row>
    <row r="104" spans="1:19" ht="14.25" hidden="1" customHeight="1" x14ac:dyDescent="0.3">
      <c r="A104" s="103"/>
      <c r="B104" s="68"/>
      <c r="C104" s="68"/>
      <c r="D104" s="68"/>
      <c r="E104" s="68"/>
      <c r="F104" s="68"/>
      <c r="G104" s="68"/>
      <c r="H104" s="68"/>
      <c r="I104" s="68"/>
      <c r="J104" s="68"/>
      <c r="K104" s="68"/>
      <c r="L104" s="68"/>
      <c r="M104" s="68"/>
      <c r="N104" s="68"/>
      <c r="O104" s="68"/>
      <c r="P104" s="68"/>
      <c r="Q104" s="68"/>
      <c r="R104" s="68"/>
      <c r="S104" s="68"/>
    </row>
    <row r="105" spans="1:19" ht="14.25" hidden="1" customHeight="1" x14ac:dyDescent="0.3">
      <c r="A105" s="103"/>
      <c r="B105" s="68"/>
      <c r="C105" s="68"/>
      <c r="D105" s="68"/>
      <c r="E105" s="68"/>
      <c r="F105" s="68"/>
      <c r="G105" s="68"/>
      <c r="H105" s="68"/>
      <c r="I105" s="68"/>
      <c r="J105" s="68"/>
      <c r="K105" s="68"/>
      <c r="L105" s="68"/>
      <c r="M105" s="68"/>
      <c r="N105" s="68"/>
      <c r="O105" s="68"/>
      <c r="P105" s="68"/>
      <c r="Q105" s="68"/>
      <c r="R105" s="68"/>
      <c r="S105" s="68"/>
    </row>
    <row r="106" spans="1:19" ht="14.25" hidden="1" customHeight="1" x14ac:dyDescent="0.3">
      <c r="A106" s="103"/>
      <c r="B106" s="68"/>
      <c r="C106" s="68"/>
      <c r="D106" s="68"/>
      <c r="E106" s="68"/>
      <c r="F106" s="68"/>
      <c r="G106" s="68"/>
      <c r="H106" s="68"/>
      <c r="I106" s="68"/>
      <c r="J106" s="68"/>
      <c r="K106" s="68"/>
      <c r="L106" s="68"/>
      <c r="M106" s="68"/>
      <c r="N106" s="68"/>
      <c r="O106" s="68"/>
      <c r="P106" s="68"/>
      <c r="Q106" s="68"/>
      <c r="R106" s="68"/>
      <c r="S106" s="68"/>
    </row>
    <row r="107" spans="1:19" ht="14.25" hidden="1" customHeight="1" x14ac:dyDescent="0.3">
      <c r="A107" s="103"/>
      <c r="B107" s="68"/>
      <c r="C107" s="68"/>
      <c r="D107" s="68"/>
      <c r="E107" s="68"/>
      <c r="F107" s="68"/>
      <c r="G107" s="68"/>
      <c r="H107" s="68"/>
      <c r="I107" s="68"/>
      <c r="J107" s="68"/>
      <c r="K107" s="68"/>
      <c r="L107" s="68"/>
      <c r="M107" s="68"/>
      <c r="N107" s="68"/>
      <c r="O107" s="68"/>
      <c r="P107" s="68"/>
      <c r="Q107" s="68"/>
      <c r="R107" s="68"/>
      <c r="S107" s="68"/>
    </row>
    <row r="108" spans="1:19" ht="14.25" hidden="1" customHeight="1" x14ac:dyDescent="0.3">
      <c r="A108" s="103"/>
      <c r="B108" s="68"/>
      <c r="C108" s="68"/>
      <c r="D108" s="68"/>
      <c r="E108" s="68"/>
      <c r="F108" s="68"/>
      <c r="G108" s="68"/>
      <c r="H108" s="68"/>
      <c r="I108" s="68"/>
      <c r="J108" s="68"/>
      <c r="K108" s="68"/>
      <c r="L108" s="68"/>
      <c r="M108" s="68"/>
      <c r="N108" s="68"/>
      <c r="O108" s="68"/>
      <c r="P108" s="68"/>
      <c r="Q108" s="68"/>
      <c r="R108" s="68"/>
      <c r="S108" s="68"/>
    </row>
    <row r="109" spans="1:19" ht="14.25" hidden="1" customHeight="1" x14ac:dyDescent="0.3">
      <c r="A109" s="103"/>
      <c r="B109" s="68"/>
      <c r="C109" s="68"/>
      <c r="D109" s="68"/>
      <c r="E109" s="68"/>
      <c r="F109" s="68"/>
      <c r="G109" s="68"/>
      <c r="H109" s="68"/>
      <c r="I109" s="68"/>
      <c r="J109" s="68"/>
      <c r="K109" s="68"/>
      <c r="L109" s="68"/>
      <c r="M109" s="68"/>
      <c r="N109" s="68"/>
      <c r="O109" s="68"/>
      <c r="P109" s="68"/>
      <c r="Q109" s="68"/>
      <c r="R109" s="68"/>
      <c r="S109" s="68"/>
    </row>
    <row r="110" spans="1:19" ht="14.25" hidden="1" customHeight="1" x14ac:dyDescent="0.3">
      <c r="A110" s="103"/>
      <c r="B110" s="68"/>
      <c r="C110" s="68"/>
      <c r="D110" s="68"/>
      <c r="E110" s="68"/>
      <c r="F110" s="68"/>
      <c r="G110" s="68"/>
      <c r="H110" s="68"/>
      <c r="I110" s="68"/>
      <c r="J110" s="68"/>
      <c r="K110" s="68"/>
      <c r="L110" s="68"/>
      <c r="M110" s="68"/>
      <c r="N110" s="68"/>
      <c r="O110" s="68"/>
      <c r="P110" s="68"/>
      <c r="Q110" s="68"/>
      <c r="R110" s="68"/>
      <c r="S110" s="68"/>
    </row>
    <row r="111" spans="1:19" ht="14.25" hidden="1" customHeight="1" x14ac:dyDescent="0.3">
      <c r="A111" s="103"/>
      <c r="B111" s="68"/>
      <c r="C111" s="68"/>
      <c r="D111" s="68"/>
      <c r="E111" s="68"/>
      <c r="F111" s="68"/>
      <c r="G111" s="68"/>
      <c r="H111" s="68"/>
      <c r="I111" s="68"/>
      <c r="J111" s="68"/>
      <c r="K111" s="68"/>
      <c r="L111" s="68"/>
      <c r="M111" s="68"/>
      <c r="N111" s="68"/>
      <c r="O111" s="68"/>
      <c r="P111" s="68"/>
      <c r="Q111" s="68"/>
      <c r="R111" s="68"/>
      <c r="S111" s="68"/>
    </row>
    <row r="112" spans="1:19" ht="14.25" hidden="1" customHeight="1" x14ac:dyDescent="0.3">
      <c r="A112" s="103"/>
      <c r="B112" s="68"/>
      <c r="C112" s="68"/>
      <c r="D112" s="68"/>
      <c r="E112" s="68"/>
      <c r="F112" s="68"/>
      <c r="G112" s="68"/>
      <c r="H112" s="68"/>
      <c r="I112" s="68"/>
      <c r="J112" s="68"/>
      <c r="K112" s="68"/>
      <c r="L112" s="68"/>
      <c r="M112" s="68"/>
      <c r="N112" s="68"/>
      <c r="O112" s="68"/>
      <c r="P112" s="68"/>
      <c r="Q112" s="68"/>
      <c r="R112" s="68"/>
      <c r="S112" s="68"/>
    </row>
    <row r="113" spans="1:19" ht="14.25" hidden="1" customHeight="1" x14ac:dyDescent="0.3">
      <c r="A113" s="103"/>
      <c r="B113" s="68"/>
      <c r="C113" s="68"/>
      <c r="D113" s="68"/>
      <c r="E113" s="68"/>
      <c r="F113" s="68"/>
      <c r="G113" s="68"/>
      <c r="H113" s="68"/>
      <c r="I113" s="68"/>
      <c r="J113" s="68"/>
      <c r="K113" s="68"/>
      <c r="L113" s="68"/>
      <c r="M113" s="68"/>
      <c r="N113" s="68"/>
      <c r="O113" s="68"/>
      <c r="P113" s="68"/>
      <c r="Q113" s="68"/>
      <c r="R113" s="68"/>
      <c r="S113" s="68"/>
    </row>
    <row r="114" spans="1:19" ht="14.25" hidden="1" customHeight="1" x14ac:dyDescent="0.3">
      <c r="A114" s="103"/>
      <c r="B114" s="68"/>
      <c r="C114" s="68"/>
      <c r="D114" s="68"/>
      <c r="E114" s="68"/>
      <c r="F114" s="68"/>
      <c r="G114" s="68"/>
      <c r="H114" s="68"/>
      <c r="I114" s="68"/>
      <c r="J114" s="68"/>
      <c r="K114" s="68"/>
      <c r="L114" s="68"/>
      <c r="M114" s="68"/>
      <c r="N114" s="68"/>
      <c r="O114" s="68"/>
      <c r="P114" s="68"/>
      <c r="Q114" s="68"/>
      <c r="R114" s="68"/>
      <c r="S114" s="68"/>
    </row>
    <row r="115" spans="1:19" ht="14.25" hidden="1" customHeight="1" x14ac:dyDescent="0.3">
      <c r="A115" s="103"/>
      <c r="B115" s="68"/>
      <c r="C115" s="68"/>
      <c r="D115" s="68"/>
      <c r="E115" s="68"/>
      <c r="F115" s="68"/>
      <c r="G115" s="68"/>
      <c r="H115" s="68"/>
      <c r="I115" s="68"/>
      <c r="J115" s="68"/>
      <c r="K115" s="68"/>
      <c r="L115" s="68"/>
      <c r="M115" s="68"/>
      <c r="N115" s="68"/>
      <c r="O115" s="68"/>
      <c r="P115" s="68"/>
      <c r="Q115" s="68"/>
      <c r="R115" s="68"/>
      <c r="S115" s="68"/>
    </row>
    <row r="116" spans="1:19" ht="14.25" hidden="1" customHeight="1" x14ac:dyDescent="0.3">
      <c r="A116" s="103"/>
      <c r="B116" s="68"/>
      <c r="C116" s="68"/>
      <c r="D116" s="68"/>
      <c r="E116" s="68"/>
      <c r="F116" s="68"/>
      <c r="G116" s="68"/>
      <c r="H116" s="68"/>
      <c r="I116" s="68"/>
      <c r="J116" s="68"/>
      <c r="K116" s="68"/>
      <c r="L116" s="68"/>
      <c r="M116" s="68"/>
      <c r="N116" s="68"/>
      <c r="O116" s="68"/>
      <c r="P116" s="68"/>
      <c r="Q116" s="68"/>
      <c r="R116" s="68"/>
      <c r="S116" s="68"/>
    </row>
    <row r="117" spans="1:19" ht="14.25" hidden="1" customHeight="1" x14ac:dyDescent="0.3">
      <c r="A117" s="103"/>
      <c r="B117" s="68"/>
      <c r="C117" s="68"/>
      <c r="D117" s="68"/>
      <c r="E117" s="68"/>
      <c r="F117" s="68"/>
      <c r="G117" s="68"/>
      <c r="H117" s="68"/>
      <c r="I117" s="68"/>
      <c r="J117" s="68"/>
      <c r="K117" s="68"/>
      <c r="L117" s="68"/>
      <c r="M117" s="68"/>
      <c r="N117" s="68"/>
      <c r="O117" s="68"/>
      <c r="P117" s="68"/>
      <c r="Q117" s="68"/>
      <c r="R117" s="68"/>
      <c r="S117" s="68"/>
    </row>
    <row r="118" spans="1:19" ht="14.25" hidden="1" customHeight="1" x14ac:dyDescent="0.3">
      <c r="A118" s="103"/>
      <c r="B118" s="68"/>
      <c r="C118" s="68"/>
      <c r="D118" s="68"/>
      <c r="E118" s="68"/>
      <c r="F118" s="68"/>
      <c r="G118" s="68"/>
      <c r="H118" s="68"/>
      <c r="I118" s="68"/>
      <c r="J118" s="68"/>
      <c r="K118" s="68"/>
      <c r="L118" s="68"/>
      <c r="M118" s="68"/>
      <c r="N118" s="68"/>
      <c r="O118" s="68"/>
      <c r="P118" s="68"/>
      <c r="Q118" s="68"/>
      <c r="R118" s="68"/>
      <c r="S118" s="68"/>
    </row>
    <row r="119" spans="1:19" ht="14.25" hidden="1" customHeight="1" x14ac:dyDescent="0.3">
      <c r="A119" s="103"/>
      <c r="B119" s="68"/>
      <c r="C119" s="68"/>
      <c r="D119" s="68"/>
      <c r="E119" s="68"/>
      <c r="F119" s="68"/>
      <c r="G119" s="68"/>
      <c r="H119" s="68"/>
      <c r="I119" s="68"/>
      <c r="J119" s="68"/>
      <c r="K119" s="68"/>
      <c r="L119" s="68"/>
      <c r="M119" s="68"/>
      <c r="N119" s="68"/>
      <c r="O119" s="68"/>
      <c r="P119" s="68"/>
      <c r="Q119" s="68"/>
      <c r="R119" s="68"/>
      <c r="S119" s="68"/>
    </row>
    <row r="120" spans="1:19" ht="14.25" hidden="1" customHeight="1" x14ac:dyDescent="0.3">
      <c r="A120" s="103"/>
      <c r="B120" s="68"/>
      <c r="C120" s="68"/>
      <c r="D120" s="68"/>
      <c r="E120" s="68"/>
      <c r="F120" s="68"/>
      <c r="G120" s="68"/>
      <c r="H120" s="68"/>
      <c r="I120" s="68"/>
      <c r="J120" s="68"/>
      <c r="K120" s="68"/>
      <c r="L120" s="68"/>
      <c r="M120" s="68"/>
      <c r="N120" s="68"/>
      <c r="O120" s="68"/>
      <c r="P120" s="68"/>
      <c r="Q120" s="68"/>
      <c r="R120" s="68"/>
      <c r="S120" s="68"/>
    </row>
    <row r="121" spans="1:19" ht="14.25" hidden="1" customHeight="1" x14ac:dyDescent="0.3">
      <c r="A121" s="103"/>
      <c r="B121" s="68"/>
      <c r="C121" s="68"/>
      <c r="D121" s="68"/>
      <c r="E121" s="68"/>
      <c r="F121" s="68"/>
      <c r="G121" s="68"/>
      <c r="H121" s="68"/>
      <c r="I121" s="68"/>
      <c r="J121" s="68"/>
      <c r="K121" s="68"/>
      <c r="L121" s="68"/>
      <c r="M121" s="68"/>
      <c r="N121" s="68"/>
      <c r="O121" s="68"/>
      <c r="P121" s="68"/>
      <c r="Q121" s="68"/>
      <c r="R121" s="68"/>
      <c r="S121" s="68"/>
    </row>
    <row r="122" spans="1:19" ht="14.25" hidden="1" customHeight="1" x14ac:dyDescent="0.3">
      <c r="A122" s="103"/>
      <c r="B122" s="68"/>
      <c r="C122" s="68"/>
      <c r="D122" s="68"/>
      <c r="E122" s="68"/>
      <c r="F122" s="68"/>
      <c r="G122" s="68"/>
      <c r="H122" s="68"/>
      <c r="I122" s="68"/>
      <c r="J122" s="68"/>
      <c r="K122" s="68"/>
      <c r="L122" s="68"/>
      <c r="M122" s="68"/>
      <c r="N122" s="68"/>
      <c r="O122" s="68"/>
      <c r="P122" s="68"/>
      <c r="Q122" s="68"/>
      <c r="R122" s="68"/>
      <c r="S122" s="68"/>
    </row>
    <row r="123" spans="1:19" ht="14.25" hidden="1" customHeight="1" x14ac:dyDescent="0.3">
      <c r="A123" s="103"/>
      <c r="B123" s="68"/>
      <c r="C123" s="68"/>
      <c r="D123" s="68"/>
      <c r="E123" s="68"/>
      <c r="F123" s="68"/>
      <c r="G123" s="68"/>
      <c r="H123" s="68"/>
      <c r="I123" s="68"/>
      <c r="J123" s="68"/>
      <c r="K123" s="68"/>
      <c r="L123" s="68"/>
      <c r="M123" s="68"/>
      <c r="N123" s="68"/>
      <c r="O123" s="68"/>
      <c r="P123" s="68"/>
      <c r="Q123" s="68"/>
      <c r="R123" s="68"/>
      <c r="S123" s="68"/>
    </row>
    <row r="124" spans="1:19" ht="14.25" hidden="1" customHeight="1" x14ac:dyDescent="0.3">
      <c r="A124" s="103"/>
      <c r="B124" s="68"/>
      <c r="C124" s="68"/>
      <c r="D124" s="68"/>
      <c r="E124" s="68"/>
      <c r="F124" s="68"/>
      <c r="G124" s="68"/>
      <c r="H124" s="68"/>
      <c r="I124" s="68"/>
      <c r="J124" s="68"/>
      <c r="K124" s="68"/>
      <c r="L124" s="68"/>
      <c r="M124" s="68"/>
      <c r="N124" s="68"/>
      <c r="O124" s="68"/>
      <c r="P124" s="68"/>
      <c r="Q124" s="68"/>
      <c r="R124" s="68"/>
      <c r="S124" s="68"/>
    </row>
    <row r="125" spans="1:19" ht="14.25" hidden="1" customHeight="1" x14ac:dyDescent="0.3">
      <c r="A125" s="103"/>
      <c r="B125" s="68"/>
      <c r="C125" s="68"/>
      <c r="D125" s="68"/>
      <c r="E125" s="68"/>
      <c r="F125" s="68"/>
      <c r="G125" s="68"/>
      <c r="H125" s="68"/>
      <c r="I125" s="68"/>
      <c r="J125" s="68"/>
      <c r="K125" s="68"/>
      <c r="L125" s="68"/>
      <c r="M125" s="68"/>
      <c r="N125" s="68"/>
      <c r="O125" s="68"/>
      <c r="P125" s="68"/>
      <c r="Q125" s="68"/>
      <c r="R125" s="68"/>
      <c r="S125" s="68"/>
    </row>
    <row r="126" spans="1:19" ht="14.25" hidden="1" customHeight="1" x14ac:dyDescent="0.3">
      <c r="A126" s="103"/>
      <c r="B126" s="68"/>
      <c r="C126" s="68"/>
      <c r="D126" s="68"/>
      <c r="E126" s="68"/>
      <c r="F126" s="68"/>
      <c r="G126" s="68"/>
      <c r="H126" s="68"/>
      <c r="I126" s="68"/>
      <c r="J126" s="68"/>
      <c r="K126" s="68"/>
      <c r="L126" s="68"/>
      <c r="M126" s="68"/>
      <c r="N126" s="68"/>
      <c r="O126" s="68"/>
      <c r="P126" s="68"/>
      <c r="Q126" s="68"/>
      <c r="R126" s="68"/>
      <c r="S126" s="68"/>
    </row>
    <row r="127" spans="1:19" ht="14.25" hidden="1" customHeight="1" x14ac:dyDescent="0.3">
      <c r="A127" s="103"/>
      <c r="B127" s="68"/>
      <c r="C127" s="68"/>
      <c r="D127" s="68"/>
      <c r="E127" s="68"/>
      <c r="F127" s="68"/>
      <c r="G127" s="68"/>
      <c r="H127" s="68"/>
      <c r="I127" s="68"/>
      <c r="J127" s="68"/>
      <c r="K127" s="68"/>
      <c r="L127" s="68"/>
      <c r="M127" s="68"/>
      <c r="N127" s="68"/>
      <c r="O127" s="68"/>
      <c r="P127" s="68"/>
      <c r="Q127" s="68"/>
      <c r="R127" s="68"/>
      <c r="S127" s="68"/>
    </row>
    <row r="128" spans="1:19" ht="14.25" hidden="1" customHeight="1" x14ac:dyDescent="0.3">
      <c r="A128" s="103"/>
      <c r="B128" s="68"/>
      <c r="C128" s="68"/>
      <c r="D128" s="68"/>
      <c r="E128" s="68"/>
      <c r="F128" s="68"/>
      <c r="G128" s="68"/>
      <c r="H128" s="68"/>
      <c r="I128" s="68"/>
      <c r="J128" s="68"/>
      <c r="K128" s="68"/>
      <c r="L128" s="68"/>
      <c r="M128" s="68"/>
      <c r="N128" s="68"/>
      <c r="O128" s="68"/>
      <c r="P128" s="68"/>
      <c r="Q128" s="68"/>
      <c r="R128" s="68"/>
      <c r="S128" s="68"/>
    </row>
    <row r="129" spans="1:19" ht="14.25" hidden="1" customHeight="1" x14ac:dyDescent="0.3">
      <c r="A129" s="103"/>
      <c r="B129" s="68"/>
      <c r="C129" s="68"/>
      <c r="D129" s="68"/>
      <c r="E129" s="68"/>
      <c r="F129" s="68"/>
      <c r="G129" s="68"/>
      <c r="H129" s="68"/>
      <c r="I129" s="68"/>
      <c r="J129" s="68"/>
      <c r="K129" s="68"/>
      <c r="L129" s="68"/>
      <c r="M129" s="68"/>
      <c r="N129" s="68"/>
      <c r="O129" s="68"/>
      <c r="P129" s="68"/>
      <c r="Q129" s="68"/>
      <c r="R129" s="68"/>
      <c r="S129" s="68"/>
    </row>
    <row r="130" spans="1:19" ht="14.25" hidden="1" customHeight="1" x14ac:dyDescent="0.3">
      <c r="A130" s="103"/>
      <c r="B130" s="68"/>
      <c r="C130" s="68"/>
      <c r="D130" s="68"/>
      <c r="E130" s="68"/>
      <c r="F130" s="68"/>
      <c r="G130" s="68"/>
      <c r="H130" s="68"/>
      <c r="I130" s="68"/>
      <c r="J130" s="68"/>
      <c r="K130" s="68"/>
      <c r="L130" s="68"/>
      <c r="M130" s="68"/>
      <c r="N130" s="68"/>
      <c r="O130" s="68"/>
      <c r="P130" s="68"/>
      <c r="Q130" s="68"/>
      <c r="R130" s="68"/>
      <c r="S130" s="68"/>
    </row>
    <row r="131" spans="1:19" ht="14.25" hidden="1" customHeight="1" x14ac:dyDescent="0.3">
      <c r="A131" s="103"/>
      <c r="B131" s="68"/>
      <c r="C131" s="68"/>
      <c r="D131" s="68"/>
      <c r="E131" s="68"/>
      <c r="F131" s="68"/>
      <c r="G131" s="68"/>
      <c r="H131" s="68"/>
      <c r="I131" s="68"/>
      <c r="J131" s="68"/>
      <c r="K131" s="68"/>
      <c r="L131" s="68"/>
      <c r="M131" s="68"/>
      <c r="N131" s="68"/>
      <c r="O131" s="68"/>
      <c r="P131" s="68"/>
      <c r="Q131" s="68"/>
      <c r="R131" s="68"/>
      <c r="S131" s="68"/>
    </row>
    <row r="132" spans="1:19" ht="14.25" hidden="1" customHeight="1" x14ac:dyDescent="0.3">
      <c r="A132" s="103"/>
      <c r="B132" s="68"/>
      <c r="C132" s="68"/>
      <c r="D132" s="68"/>
      <c r="E132" s="68"/>
      <c r="F132" s="68"/>
      <c r="G132" s="68"/>
      <c r="H132" s="68"/>
      <c r="I132" s="68"/>
      <c r="J132" s="68"/>
      <c r="K132" s="68"/>
      <c r="L132" s="68"/>
      <c r="M132" s="68"/>
      <c r="N132" s="68"/>
      <c r="O132" s="68"/>
      <c r="P132" s="68"/>
      <c r="Q132" s="68"/>
      <c r="R132" s="68"/>
      <c r="S132" s="68"/>
    </row>
    <row r="133" spans="1:19" ht="14.25" hidden="1" customHeight="1" x14ac:dyDescent="0.3">
      <c r="A133" s="103"/>
      <c r="B133" s="68"/>
      <c r="C133" s="68"/>
      <c r="D133" s="68"/>
      <c r="E133" s="68"/>
      <c r="F133" s="68"/>
      <c r="G133" s="68"/>
      <c r="H133" s="68"/>
      <c r="I133" s="68"/>
      <c r="J133" s="68"/>
      <c r="K133" s="68"/>
      <c r="L133" s="68"/>
      <c r="M133" s="68"/>
      <c r="N133" s="68"/>
      <c r="O133" s="68"/>
      <c r="P133" s="68"/>
      <c r="Q133" s="68"/>
      <c r="R133" s="68"/>
      <c r="S133" s="68"/>
    </row>
    <row r="134" spans="1:19" ht="14.25" hidden="1" customHeight="1" x14ac:dyDescent="0.3">
      <c r="A134" s="103"/>
      <c r="B134" s="68"/>
      <c r="C134" s="68"/>
      <c r="D134" s="68"/>
      <c r="E134" s="68"/>
      <c r="F134" s="68"/>
      <c r="G134" s="68"/>
      <c r="H134" s="68"/>
      <c r="I134" s="68"/>
      <c r="J134" s="68"/>
      <c r="K134" s="68"/>
      <c r="L134" s="68"/>
      <c r="M134" s="68"/>
      <c r="N134" s="68"/>
      <c r="O134" s="68"/>
      <c r="P134" s="68"/>
      <c r="Q134" s="68"/>
      <c r="R134" s="68"/>
      <c r="S134" s="68"/>
    </row>
    <row r="135" spans="1:19" ht="14.25" hidden="1" customHeight="1" x14ac:dyDescent="0.3">
      <c r="A135" s="103"/>
      <c r="B135" s="68"/>
      <c r="C135" s="68"/>
      <c r="D135" s="68"/>
      <c r="E135" s="68"/>
      <c r="F135" s="68"/>
      <c r="G135" s="68"/>
      <c r="H135" s="68"/>
      <c r="I135" s="68"/>
      <c r="J135" s="68"/>
      <c r="K135" s="68"/>
      <c r="L135" s="68"/>
      <c r="M135" s="68"/>
      <c r="N135" s="68"/>
      <c r="O135" s="68"/>
      <c r="P135" s="68"/>
      <c r="Q135" s="68"/>
      <c r="R135" s="68"/>
      <c r="S135" s="68"/>
    </row>
    <row r="136" spans="1:19" ht="14.25" hidden="1" customHeight="1" x14ac:dyDescent="0.3">
      <c r="A136" s="103"/>
      <c r="B136" s="68"/>
      <c r="C136" s="68"/>
      <c r="D136" s="68"/>
      <c r="E136" s="68"/>
      <c r="F136" s="68"/>
      <c r="G136" s="68"/>
      <c r="H136" s="68"/>
      <c r="I136" s="68"/>
      <c r="J136" s="68"/>
      <c r="K136" s="68"/>
      <c r="L136" s="68"/>
      <c r="M136" s="68"/>
      <c r="N136" s="68"/>
      <c r="O136" s="68"/>
      <c r="P136" s="68"/>
      <c r="Q136" s="68"/>
      <c r="R136" s="68"/>
      <c r="S136" s="68"/>
    </row>
    <row r="137" spans="1:19" ht="14.25" hidden="1" customHeight="1" x14ac:dyDescent="0.3">
      <c r="A137" s="103"/>
      <c r="B137" s="68"/>
      <c r="C137" s="68"/>
      <c r="D137" s="68"/>
      <c r="E137" s="68"/>
      <c r="F137" s="68"/>
      <c r="G137" s="68"/>
      <c r="H137" s="68"/>
      <c r="I137" s="68"/>
      <c r="J137" s="68"/>
      <c r="K137" s="68"/>
      <c r="L137" s="68"/>
      <c r="M137" s="68"/>
      <c r="N137" s="68"/>
      <c r="O137" s="68"/>
      <c r="P137" s="68"/>
      <c r="Q137" s="68"/>
      <c r="R137" s="68"/>
      <c r="S137" s="68"/>
    </row>
    <row r="138" spans="1:19" ht="14.25" hidden="1" customHeight="1" x14ac:dyDescent="0.3">
      <c r="A138" s="103"/>
      <c r="B138" s="68"/>
      <c r="C138" s="68"/>
      <c r="D138" s="68"/>
      <c r="E138" s="68"/>
      <c r="F138" s="68"/>
      <c r="G138" s="68"/>
      <c r="H138" s="68"/>
      <c r="I138" s="68"/>
      <c r="J138" s="68"/>
      <c r="K138" s="68"/>
      <c r="L138" s="68"/>
      <c r="M138" s="68"/>
      <c r="N138" s="68"/>
      <c r="O138" s="68"/>
      <c r="P138" s="68"/>
      <c r="Q138" s="68"/>
      <c r="R138" s="68"/>
      <c r="S138" s="68"/>
    </row>
    <row r="139" spans="1:19" ht="14.25" hidden="1" customHeight="1" x14ac:dyDescent="0.3">
      <c r="A139" s="103"/>
      <c r="B139" s="68"/>
      <c r="C139" s="68"/>
      <c r="D139" s="68"/>
      <c r="E139" s="68"/>
      <c r="F139" s="68"/>
      <c r="G139" s="68"/>
      <c r="H139" s="68"/>
      <c r="I139" s="68"/>
      <c r="J139" s="68"/>
      <c r="K139" s="68"/>
      <c r="L139" s="68"/>
      <c r="M139" s="68"/>
      <c r="N139" s="68"/>
      <c r="O139" s="68"/>
      <c r="P139" s="68"/>
      <c r="Q139" s="68"/>
      <c r="R139" s="68"/>
      <c r="S139" s="68"/>
    </row>
    <row r="140" spans="1:19" ht="14.25" hidden="1" customHeight="1" x14ac:dyDescent="0.3">
      <c r="A140" s="103"/>
      <c r="B140" s="68"/>
      <c r="C140" s="68"/>
      <c r="D140" s="68"/>
      <c r="E140" s="68"/>
      <c r="F140" s="68"/>
      <c r="G140" s="68"/>
      <c r="H140" s="68"/>
      <c r="I140" s="68"/>
      <c r="J140" s="68"/>
      <c r="K140" s="68"/>
      <c r="L140" s="68"/>
      <c r="M140" s="68"/>
      <c r="N140" s="68"/>
      <c r="O140" s="68"/>
      <c r="P140" s="68"/>
      <c r="Q140" s="68"/>
      <c r="R140" s="68"/>
      <c r="S140" s="68"/>
    </row>
    <row r="141" spans="1:19" ht="14.25" hidden="1" customHeight="1" x14ac:dyDescent="0.3">
      <c r="A141" s="103"/>
      <c r="B141" s="68"/>
      <c r="C141" s="68"/>
      <c r="D141" s="68"/>
      <c r="E141" s="68"/>
      <c r="F141" s="68"/>
      <c r="G141" s="68"/>
      <c r="H141" s="68"/>
      <c r="I141" s="68"/>
      <c r="J141" s="68"/>
      <c r="K141" s="68"/>
      <c r="L141" s="68"/>
      <c r="M141" s="68"/>
      <c r="N141" s="68"/>
      <c r="O141" s="68"/>
      <c r="P141" s="68"/>
      <c r="Q141" s="68"/>
      <c r="R141" s="68"/>
      <c r="S141" s="68"/>
    </row>
    <row r="142" spans="1:19" ht="14.25" hidden="1" customHeight="1" x14ac:dyDescent="0.3">
      <c r="A142" s="103"/>
      <c r="B142" s="68"/>
      <c r="C142" s="68"/>
      <c r="D142" s="68"/>
      <c r="E142" s="68"/>
      <c r="F142" s="68"/>
      <c r="G142" s="68"/>
      <c r="H142" s="68"/>
      <c r="I142" s="68"/>
      <c r="J142" s="68"/>
      <c r="K142" s="68"/>
      <c r="L142" s="68"/>
      <c r="M142" s="68"/>
      <c r="N142" s="68"/>
      <c r="O142" s="68"/>
      <c r="P142" s="68"/>
      <c r="Q142" s="68"/>
      <c r="R142" s="68"/>
      <c r="S142" s="68"/>
    </row>
    <row r="143" spans="1:19" ht="14.25" hidden="1" customHeight="1" x14ac:dyDescent="0.3">
      <c r="A143" s="103"/>
      <c r="B143" s="68"/>
      <c r="C143" s="68"/>
      <c r="D143" s="68"/>
      <c r="E143" s="68"/>
      <c r="F143" s="68"/>
      <c r="G143" s="68"/>
      <c r="H143" s="68"/>
      <c r="I143" s="68"/>
      <c r="J143" s="68"/>
      <c r="K143" s="68"/>
      <c r="L143" s="68"/>
      <c r="M143" s="68"/>
      <c r="N143" s="68"/>
      <c r="O143" s="68"/>
      <c r="P143" s="68"/>
      <c r="Q143" s="68"/>
      <c r="R143" s="68"/>
      <c r="S143" s="68"/>
    </row>
    <row r="144" spans="1:19" ht="14.25" hidden="1" customHeight="1" x14ac:dyDescent="0.3">
      <c r="A144" s="103"/>
      <c r="B144" s="68"/>
      <c r="C144" s="68"/>
      <c r="D144" s="68"/>
      <c r="E144" s="68"/>
      <c r="F144" s="68"/>
      <c r="G144" s="68"/>
      <c r="H144" s="68"/>
      <c r="I144" s="68"/>
      <c r="J144" s="68"/>
      <c r="K144" s="68"/>
      <c r="L144" s="68"/>
      <c r="M144" s="68"/>
      <c r="N144" s="68"/>
      <c r="O144" s="68"/>
      <c r="P144" s="68"/>
      <c r="Q144" s="68"/>
      <c r="R144" s="68"/>
      <c r="S144" s="68"/>
    </row>
    <row r="145" spans="1:19" ht="14.25" hidden="1" customHeight="1" x14ac:dyDescent="0.3">
      <c r="A145" s="103"/>
      <c r="B145" s="68"/>
      <c r="C145" s="68"/>
      <c r="D145" s="68"/>
      <c r="E145" s="68"/>
      <c r="F145" s="68"/>
      <c r="G145" s="68"/>
      <c r="H145" s="68"/>
      <c r="I145" s="68"/>
      <c r="J145" s="68"/>
      <c r="K145" s="68"/>
      <c r="L145" s="68"/>
      <c r="M145" s="68"/>
      <c r="N145" s="68"/>
      <c r="O145" s="68"/>
      <c r="P145" s="68"/>
      <c r="Q145" s="68"/>
      <c r="R145" s="68"/>
      <c r="S145" s="68"/>
    </row>
    <row r="146" spans="1:19" ht="14.25" hidden="1" customHeight="1" x14ac:dyDescent="0.3">
      <c r="A146" s="103"/>
      <c r="B146" s="68"/>
      <c r="C146" s="68"/>
      <c r="D146" s="68"/>
      <c r="E146" s="68"/>
      <c r="F146" s="68"/>
      <c r="G146" s="68"/>
      <c r="H146" s="68"/>
      <c r="I146" s="68"/>
      <c r="J146" s="68"/>
      <c r="K146" s="68"/>
      <c r="L146" s="68"/>
      <c r="M146" s="68"/>
      <c r="N146" s="68"/>
      <c r="O146" s="68"/>
      <c r="P146" s="68"/>
      <c r="Q146" s="68"/>
      <c r="R146" s="68"/>
      <c r="S146" s="68"/>
    </row>
    <row r="147" spans="1:19" ht="14.25" hidden="1" customHeight="1" x14ac:dyDescent="0.3">
      <c r="A147" s="103"/>
      <c r="B147" s="68"/>
      <c r="C147" s="68"/>
      <c r="D147" s="68"/>
      <c r="E147" s="68"/>
      <c r="F147" s="68"/>
      <c r="G147" s="68"/>
      <c r="H147" s="68"/>
      <c r="I147" s="68"/>
      <c r="J147" s="68"/>
      <c r="K147" s="68"/>
      <c r="L147" s="68"/>
      <c r="M147" s="68"/>
      <c r="N147" s="68"/>
      <c r="O147" s="68"/>
      <c r="P147" s="68"/>
      <c r="Q147" s="68"/>
      <c r="R147" s="68"/>
      <c r="S147" s="68"/>
    </row>
    <row r="148" spans="1:19" ht="14.25" hidden="1" customHeight="1" x14ac:dyDescent="0.3">
      <c r="A148" s="103"/>
      <c r="B148" s="68"/>
      <c r="C148" s="68"/>
      <c r="D148" s="68"/>
      <c r="E148" s="68"/>
      <c r="F148" s="68"/>
      <c r="G148" s="68"/>
      <c r="H148" s="68"/>
      <c r="I148" s="68"/>
      <c r="J148" s="68"/>
      <c r="K148" s="68"/>
      <c r="L148" s="68"/>
      <c r="M148" s="68"/>
      <c r="N148" s="68"/>
      <c r="O148" s="68"/>
      <c r="P148" s="68"/>
      <c r="Q148" s="68"/>
      <c r="R148" s="68"/>
      <c r="S148" s="68"/>
    </row>
    <row r="149" spans="1:19" ht="14.25" hidden="1" customHeight="1" x14ac:dyDescent="0.3">
      <c r="A149" s="103"/>
      <c r="B149" s="68"/>
      <c r="C149" s="68"/>
      <c r="D149" s="68"/>
      <c r="E149" s="68"/>
      <c r="F149" s="68"/>
      <c r="G149" s="68"/>
      <c r="H149" s="68"/>
      <c r="I149" s="68"/>
      <c r="J149" s="68"/>
      <c r="K149" s="68"/>
      <c r="L149" s="68"/>
      <c r="M149" s="68"/>
      <c r="N149" s="68"/>
      <c r="O149" s="68"/>
      <c r="P149" s="68"/>
      <c r="Q149" s="68"/>
      <c r="R149" s="68"/>
      <c r="S149" s="68"/>
    </row>
    <row r="150" spans="1:19" ht="14.25" hidden="1" customHeight="1" x14ac:dyDescent="0.3">
      <c r="A150" s="103"/>
      <c r="B150" s="68"/>
      <c r="C150" s="68"/>
      <c r="D150" s="68"/>
      <c r="E150" s="68"/>
      <c r="F150" s="68"/>
      <c r="G150" s="68"/>
      <c r="H150" s="68"/>
      <c r="I150" s="68"/>
      <c r="J150" s="68"/>
      <c r="K150" s="68"/>
      <c r="L150" s="68"/>
      <c r="M150" s="68"/>
      <c r="N150" s="68"/>
      <c r="O150" s="68"/>
      <c r="P150" s="68"/>
      <c r="Q150" s="68"/>
      <c r="R150" s="68"/>
      <c r="S150" s="68"/>
    </row>
    <row r="151" spans="1:19" ht="14.25" hidden="1" customHeight="1" x14ac:dyDescent="0.3">
      <c r="A151" s="103"/>
      <c r="B151" s="68"/>
      <c r="C151" s="68"/>
      <c r="D151" s="68"/>
      <c r="E151" s="68"/>
      <c r="F151" s="68"/>
      <c r="G151" s="68"/>
      <c r="H151" s="68"/>
      <c r="I151" s="68"/>
      <c r="J151" s="68"/>
      <c r="K151" s="68"/>
      <c r="L151" s="68"/>
      <c r="M151" s="68"/>
      <c r="N151" s="68"/>
      <c r="O151" s="68"/>
      <c r="P151" s="68"/>
      <c r="Q151" s="68"/>
      <c r="R151" s="68"/>
      <c r="S151" s="68"/>
    </row>
    <row r="152" spans="1:19" ht="14.25" hidden="1" customHeight="1" x14ac:dyDescent="0.3">
      <c r="A152" s="103"/>
      <c r="B152" s="68"/>
      <c r="C152" s="68"/>
      <c r="D152" s="68"/>
      <c r="E152" s="68"/>
      <c r="F152" s="68"/>
      <c r="G152" s="68"/>
      <c r="H152" s="68"/>
      <c r="I152" s="68"/>
      <c r="J152" s="68"/>
      <c r="K152" s="68"/>
      <c r="L152" s="68"/>
      <c r="M152" s="68"/>
      <c r="N152" s="68"/>
      <c r="O152" s="68"/>
      <c r="P152" s="68"/>
      <c r="Q152" s="68"/>
      <c r="R152" s="68"/>
      <c r="S152" s="68"/>
    </row>
    <row r="153" spans="1:19" ht="14.25" hidden="1" customHeight="1" x14ac:dyDescent="0.3">
      <c r="A153" s="103"/>
      <c r="B153" s="68"/>
      <c r="C153" s="68"/>
      <c r="D153" s="68"/>
      <c r="E153" s="68"/>
      <c r="F153" s="68"/>
      <c r="G153" s="68"/>
      <c r="H153" s="68"/>
      <c r="I153" s="68"/>
      <c r="J153" s="68"/>
      <c r="K153" s="68"/>
      <c r="L153" s="68"/>
      <c r="M153" s="68"/>
      <c r="N153" s="68"/>
      <c r="O153" s="68"/>
      <c r="P153" s="68"/>
      <c r="Q153" s="68"/>
      <c r="R153" s="68"/>
      <c r="S153" s="68"/>
    </row>
    <row r="154" spans="1:19" ht="14.25" hidden="1" customHeight="1" x14ac:dyDescent="0.3">
      <c r="A154" s="103"/>
      <c r="B154" s="68"/>
      <c r="C154" s="68"/>
      <c r="D154" s="68"/>
      <c r="E154" s="68"/>
      <c r="F154" s="68"/>
      <c r="G154" s="68"/>
      <c r="H154" s="68"/>
      <c r="I154" s="68"/>
      <c r="J154" s="68"/>
      <c r="K154" s="68"/>
      <c r="L154" s="68"/>
      <c r="M154" s="68"/>
      <c r="N154" s="68"/>
      <c r="O154" s="68"/>
      <c r="P154" s="68"/>
      <c r="Q154" s="68"/>
      <c r="R154" s="68"/>
      <c r="S154" s="68"/>
    </row>
    <row r="155" spans="1:19" ht="14.25" hidden="1" customHeight="1" x14ac:dyDescent="0.3">
      <c r="A155" s="103"/>
      <c r="B155" s="68"/>
      <c r="C155" s="68"/>
      <c r="D155" s="68"/>
      <c r="E155" s="68"/>
      <c r="F155" s="68"/>
      <c r="G155" s="68"/>
      <c r="H155" s="68"/>
      <c r="I155" s="68"/>
      <c r="J155" s="68"/>
      <c r="K155" s="68"/>
      <c r="L155" s="68"/>
      <c r="M155" s="68"/>
      <c r="N155" s="68"/>
      <c r="O155" s="68"/>
      <c r="P155" s="68"/>
      <c r="Q155" s="68"/>
      <c r="R155" s="68"/>
      <c r="S155" s="68"/>
    </row>
    <row r="156" spans="1:19" ht="14.25" hidden="1" customHeight="1" x14ac:dyDescent="0.3">
      <c r="A156" s="103"/>
      <c r="B156" s="68"/>
      <c r="C156" s="68"/>
      <c r="D156" s="68"/>
      <c r="E156" s="68"/>
      <c r="F156" s="68"/>
      <c r="G156" s="68"/>
      <c r="H156" s="68"/>
      <c r="I156" s="68"/>
      <c r="J156" s="68"/>
      <c r="K156" s="68"/>
      <c r="L156" s="68"/>
      <c r="M156" s="68"/>
      <c r="N156" s="68"/>
      <c r="O156" s="68"/>
      <c r="P156" s="68"/>
      <c r="Q156" s="68"/>
      <c r="R156" s="68"/>
      <c r="S156" s="68"/>
    </row>
    <row r="157" spans="1:19" ht="14.25" hidden="1" customHeight="1" x14ac:dyDescent="0.3">
      <c r="A157" s="103"/>
      <c r="B157" s="68"/>
      <c r="C157" s="68"/>
      <c r="D157" s="68"/>
      <c r="E157" s="68"/>
      <c r="F157" s="68"/>
      <c r="G157" s="68"/>
      <c r="H157" s="68"/>
      <c r="I157" s="68"/>
      <c r="J157" s="68"/>
      <c r="K157" s="68"/>
      <c r="L157" s="68"/>
      <c r="M157" s="68"/>
      <c r="N157" s="68"/>
      <c r="O157" s="68"/>
      <c r="P157" s="68"/>
      <c r="Q157" s="68"/>
      <c r="R157" s="68"/>
      <c r="S157" s="68"/>
    </row>
    <row r="158" spans="1:19" ht="14.25" hidden="1" customHeight="1" x14ac:dyDescent="0.3">
      <c r="A158" s="103"/>
      <c r="B158" s="68"/>
      <c r="C158" s="68"/>
      <c r="D158" s="68"/>
      <c r="E158" s="68"/>
      <c r="F158" s="68"/>
      <c r="G158" s="68"/>
      <c r="H158" s="68"/>
      <c r="I158" s="68"/>
      <c r="J158" s="68"/>
      <c r="K158" s="68"/>
      <c r="L158" s="68"/>
      <c r="M158" s="68"/>
      <c r="N158" s="68"/>
      <c r="O158" s="68"/>
      <c r="P158" s="68"/>
      <c r="Q158" s="68"/>
      <c r="R158" s="68"/>
      <c r="S158" s="68"/>
    </row>
    <row r="159" spans="1:19" ht="14.25" hidden="1" customHeight="1" x14ac:dyDescent="0.3">
      <c r="A159" s="103"/>
      <c r="B159" s="68"/>
      <c r="C159" s="68"/>
      <c r="D159" s="68"/>
      <c r="E159" s="68"/>
      <c r="F159" s="68"/>
      <c r="G159" s="68"/>
      <c r="H159" s="68"/>
      <c r="I159" s="68"/>
      <c r="J159" s="68"/>
      <c r="K159" s="68"/>
      <c r="L159" s="68"/>
      <c r="M159" s="68"/>
      <c r="N159" s="68"/>
      <c r="O159" s="68"/>
      <c r="P159" s="68"/>
      <c r="Q159" s="68"/>
      <c r="R159" s="68"/>
      <c r="S159" s="68"/>
    </row>
    <row r="160" spans="1:19" ht="14.25" hidden="1" customHeight="1" x14ac:dyDescent="0.3">
      <c r="A160" s="103"/>
      <c r="B160" s="68"/>
      <c r="C160" s="68"/>
      <c r="D160" s="68"/>
      <c r="E160" s="68"/>
      <c r="F160" s="68"/>
      <c r="G160" s="68"/>
      <c r="H160" s="68"/>
      <c r="I160" s="68"/>
      <c r="J160" s="68"/>
      <c r="K160" s="68"/>
      <c r="L160" s="68"/>
      <c r="M160" s="68"/>
      <c r="N160" s="68"/>
      <c r="O160" s="68"/>
      <c r="P160" s="68"/>
      <c r="Q160" s="68"/>
      <c r="R160" s="68"/>
      <c r="S160" s="68"/>
    </row>
    <row r="161" spans="1:19" ht="14.25" hidden="1" customHeight="1" x14ac:dyDescent="0.3">
      <c r="A161" s="103"/>
      <c r="B161" s="68"/>
      <c r="C161" s="68"/>
      <c r="D161" s="68"/>
      <c r="E161" s="68"/>
      <c r="F161" s="68"/>
      <c r="G161" s="68"/>
      <c r="H161" s="68"/>
      <c r="I161" s="68"/>
      <c r="J161" s="68"/>
      <c r="K161" s="68"/>
      <c r="L161" s="68"/>
      <c r="M161" s="68"/>
      <c r="N161" s="68"/>
      <c r="O161" s="68"/>
      <c r="P161" s="68"/>
      <c r="Q161" s="68"/>
      <c r="R161" s="68"/>
      <c r="S161" s="68"/>
    </row>
    <row r="162" spans="1:19" ht="14.25" hidden="1" customHeight="1" x14ac:dyDescent="0.3">
      <c r="A162" s="103"/>
      <c r="B162" s="68"/>
      <c r="C162" s="68"/>
      <c r="D162" s="68"/>
      <c r="E162" s="68"/>
      <c r="F162" s="68"/>
      <c r="G162" s="68"/>
      <c r="H162" s="68"/>
      <c r="I162" s="68"/>
      <c r="J162" s="68"/>
      <c r="K162" s="68"/>
      <c r="L162" s="68"/>
      <c r="M162" s="68"/>
      <c r="N162" s="68"/>
      <c r="O162" s="68"/>
      <c r="P162" s="68"/>
      <c r="Q162" s="68"/>
      <c r="R162" s="68"/>
      <c r="S162" s="68"/>
    </row>
    <row r="163" spans="1:19" ht="14.25" hidden="1" customHeight="1" x14ac:dyDescent="0.3">
      <c r="A163" s="103"/>
      <c r="B163" s="68"/>
      <c r="C163" s="68"/>
      <c r="D163" s="68"/>
      <c r="E163" s="68"/>
      <c r="F163" s="68"/>
      <c r="G163" s="68"/>
      <c r="H163" s="68"/>
      <c r="I163" s="68"/>
      <c r="J163" s="68"/>
      <c r="K163" s="68"/>
      <c r="L163" s="68"/>
      <c r="M163" s="68"/>
      <c r="N163" s="68"/>
      <c r="O163" s="68"/>
      <c r="P163" s="68"/>
      <c r="Q163" s="68"/>
      <c r="R163" s="68"/>
      <c r="S163" s="68"/>
    </row>
    <row r="164" spans="1:19" ht="14.25" hidden="1" customHeight="1" x14ac:dyDescent="0.3">
      <c r="A164" s="103"/>
      <c r="B164" s="68"/>
      <c r="C164" s="68"/>
      <c r="D164" s="68"/>
      <c r="E164" s="68"/>
      <c r="F164" s="68"/>
      <c r="G164" s="68"/>
      <c r="H164" s="68"/>
      <c r="I164" s="68"/>
      <c r="J164" s="68"/>
      <c r="K164" s="68"/>
      <c r="L164" s="68"/>
      <c r="M164" s="68"/>
      <c r="N164" s="68"/>
      <c r="O164" s="68"/>
      <c r="P164" s="68"/>
      <c r="Q164" s="68"/>
      <c r="R164" s="68"/>
      <c r="S164" s="68"/>
    </row>
    <row r="165" spans="1:19" ht="14.25" hidden="1" customHeight="1" x14ac:dyDescent="0.3">
      <c r="A165" s="103"/>
      <c r="B165" s="68"/>
      <c r="C165" s="68"/>
      <c r="D165" s="68"/>
      <c r="E165" s="68"/>
      <c r="F165" s="68"/>
      <c r="G165" s="68"/>
      <c r="H165" s="68"/>
      <c r="I165" s="68"/>
      <c r="J165" s="68"/>
      <c r="K165" s="68"/>
      <c r="L165" s="68"/>
      <c r="M165" s="68"/>
      <c r="N165" s="68"/>
      <c r="O165" s="68"/>
      <c r="P165" s="68"/>
      <c r="Q165" s="68"/>
      <c r="R165" s="68"/>
      <c r="S165" s="68"/>
    </row>
    <row r="166" spans="1:19" ht="14.25" hidden="1" customHeight="1" x14ac:dyDescent="0.3">
      <c r="A166" s="103"/>
      <c r="B166" s="68"/>
      <c r="C166" s="68"/>
      <c r="D166" s="68"/>
      <c r="E166" s="68"/>
      <c r="F166" s="68"/>
      <c r="G166" s="68"/>
      <c r="H166" s="68"/>
      <c r="I166" s="68"/>
      <c r="J166" s="68"/>
      <c r="K166" s="68"/>
      <c r="L166" s="68"/>
      <c r="M166" s="68"/>
      <c r="N166" s="68"/>
      <c r="O166" s="68"/>
      <c r="P166" s="68"/>
      <c r="Q166" s="68"/>
      <c r="R166" s="68"/>
      <c r="S166" s="68"/>
    </row>
    <row r="167" spans="1:19" ht="14.25" hidden="1" customHeight="1" x14ac:dyDescent="0.3">
      <c r="A167" s="103"/>
      <c r="B167" s="68"/>
      <c r="C167" s="68"/>
      <c r="D167" s="68"/>
      <c r="E167" s="68"/>
      <c r="F167" s="68"/>
      <c r="G167" s="68"/>
      <c r="H167" s="68"/>
      <c r="I167" s="68"/>
      <c r="J167" s="68"/>
      <c r="K167" s="68"/>
      <c r="L167" s="68"/>
      <c r="M167" s="68"/>
      <c r="N167" s="68"/>
      <c r="O167" s="68"/>
      <c r="P167" s="68"/>
      <c r="Q167" s="68"/>
      <c r="R167" s="68"/>
      <c r="S167" s="68"/>
    </row>
    <row r="168" spans="1:19" ht="14.25" hidden="1" customHeight="1" x14ac:dyDescent="0.3">
      <c r="A168" s="103"/>
      <c r="B168" s="68"/>
      <c r="C168" s="68"/>
      <c r="D168" s="68"/>
      <c r="E168" s="68"/>
      <c r="F168" s="68"/>
      <c r="G168" s="68"/>
      <c r="H168" s="68"/>
      <c r="I168" s="68"/>
      <c r="J168" s="68"/>
      <c r="K168" s="68"/>
      <c r="L168" s="68"/>
      <c r="M168" s="68"/>
      <c r="N168" s="68"/>
      <c r="O168" s="68"/>
      <c r="P168" s="68"/>
      <c r="Q168" s="68"/>
      <c r="R168" s="68"/>
      <c r="S168" s="68"/>
    </row>
    <row r="169" spans="1:19" ht="14.25" hidden="1" customHeight="1" x14ac:dyDescent="0.3">
      <c r="A169" s="103"/>
      <c r="B169" s="68"/>
      <c r="C169" s="68"/>
      <c r="D169" s="68"/>
      <c r="E169" s="68"/>
      <c r="F169" s="68"/>
      <c r="G169" s="68"/>
      <c r="H169" s="68"/>
      <c r="I169" s="68"/>
      <c r="J169" s="68"/>
      <c r="K169" s="68"/>
      <c r="L169" s="68"/>
      <c r="M169" s="68"/>
      <c r="N169" s="68"/>
      <c r="O169" s="68"/>
      <c r="P169" s="68"/>
      <c r="Q169" s="68"/>
      <c r="R169" s="68"/>
      <c r="S169" s="68"/>
    </row>
    <row r="170" spans="1:19" ht="14.25" hidden="1" customHeight="1" x14ac:dyDescent="0.3">
      <c r="A170" s="103"/>
      <c r="B170" s="68"/>
      <c r="C170" s="68"/>
      <c r="D170" s="68"/>
      <c r="E170" s="68"/>
      <c r="F170" s="68"/>
      <c r="G170" s="68"/>
      <c r="H170" s="68"/>
      <c r="I170" s="68"/>
      <c r="J170" s="68"/>
      <c r="K170" s="68"/>
      <c r="L170" s="68"/>
      <c r="M170" s="68"/>
      <c r="N170" s="68"/>
      <c r="O170" s="68"/>
      <c r="P170" s="68"/>
      <c r="Q170" s="68"/>
      <c r="R170" s="68"/>
      <c r="S170" s="68"/>
    </row>
    <row r="171" spans="1:19" ht="14.25" hidden="1" customHeight="1" x14ac:dyDescent="0.3">
      <c r="A171" s="103"/>
      <c r="B171" s="68"/>
      <c r="C171" s="68"/>
      <c r="D171" s="68"/>
      <c r="E171" s="68"/>
      <c r="F171" s="68"/>
      <c r="G171" s="68"/>
      <c r="H171" s="68"/>
      <c r="I171" s="68"/>
      <c r="J171" s="68"/>
      <c r="K171" s="68"/>
      <c r="L171" s="68"/>
      <c r="M171" s="68"/>
      <c r="N171" s="68"/>
      <c r="O171" s="68"/>
      <c r="P171" s="68"/>
      <c r="Q171" s="68"/>
      <c r="R171" s="68"/>
      <c r="S171" s="68"/>
    </row>
    <row r="172" spans="1:19" ht="14.25" hidden="1" customHeight="1" x14ac:dyDescent="0.3">
      <c r="A172" s="103"/>
      <c r="B172" s="68"/>
      <c r="C172" s="68"/>
      <c r="D172" s="68"/>
      <c r="E172" s="68"/>
      <c r="F172" s="68"/>
      <c r="G172" s="68"/>
      <c r="H172" s="68"/>
      <c r="I172" s="68"/>
      <c r="J172" s="68"/>
      <c r="K172" s="68"/>
      <c r="L172" s="68"/>
      <c r="M172" s="68"/>
      <c r="N172" s="68"/>
      <c r="O172" s="68"/>
      <c r="P172" s="68"/>
      <c r="Q172" s="68"/>
      <c r="R172" s="68"/>
      <c r="S172" s="68"/>
    </row>
    <row r="173" spans="1:19" ht="14.25" hidden="1" customHeight="1" x14ac:dyDescent="0.3">
      <c r="A173" s="103"/>
      <c r="B173" s="68"/>
      <c r="C173" s="68"/>
      <c r="D173" s="68"/>
      <c r="E173" s="68"/>
      <c r="F173" s="68"/>
      <c r="G173" s="68"/>
      <c r="H173" s="68"/>
      <c r="I173" s="68"/>
      <c r="J173" s="68"/>
      <c r="K173" s="68"/>
      <c r="L173" s="68"/>
      <c r="M173" s="68"/>
      <c r="N173" s="68"/>
      <c r="O173" s="68"/>
      <c r="P173" s="68"/>
      <c r="Q173" s="68"/>
      <c r="R173" s="68"/>
      <c r="S173" s="68"/>
    </row>
    <row r="174" spans="1:19" ht="14.25" hidden="1" customHeight="1" x14ac:dyDescent="0.3">
      <c r="A174" s="103"/>
      <c r="B174" s="68"/>
      <c r="C174" s="68"/>
      <c r="D174" s="68"/>
      <c r="E174" s="68"/>
      <c r="F174" s="68"/>
      <c r="G174" s="68"/>
      <c r="H174" s="68"/>
      <c r="I174" s="68"/>
      <c r="J174" s="68"/>
      <c r="K174" s="68"/>
      <c r="L174" s="68"/>
      <c r="M174" s="68"/>
      <c r="N174" s="68"/>
      <c r="O174" s="68"/>
      <c r="P174" s="68"/>
      <c r="Q174" s="68"/>
      <c r="R174" s="68"/>
      <c r="S174" s="68"/>
    </row>
    <row r="175" spans="1:19" ht="14.25" hidden="1" customHeight="1" x14ac:dyDescent="0.3">
      <c r="A175" s="103"/>
      <c r="B175" s="68"/>
      <c r="C175" s="68"/>
      <c r="D175" s="68"/>
      <c r="E175" s="68"/>
      <c r="F175" s="68"/>
      <c r="G175" s="68"/>
      <c r="H175" s="68"/>
      <c r="I175" s="68"/>
      <c r="J175" s="68"/>
      <c r="K175" s="68"/>
      <c r="L175" s="68"/>
      <c r="M175" s="68"/>
      <c r="N175" s="68"/>
      <c r="O175" s="68"/>
      <c r="P175" s="68"/>
      <c r="Q175" s="68"/>
      <c r="R175" s="68"/>
      <c r="S175" s="68"/>
    </row>
    <row r="176" spans="1:19" ht="14.25" hidden="1" customHeight="1" x14ac:dyDescent="0.3">
      <c r="A176" s="103"/>
      <c r="B176" s="68"/>
      <c r="C176" s="68"/>
      <c r="D176" s="68"/>
      <c r="E176" s="68"/>
      <c r="F176" s="68"/>
      <c r="G176" s="68"/>
      <c r="H176" s="68"/>
      <c r="I176" s="68"/>
      <c r="J176" s="68"/>
      <c r="K176" s="68"/>
      <c r="L176" s="68"/>
      <c r="M176" s="68"/>
      <c r="N176" s="68"/>
      <c r="O176" s="68"/>
      <c r="P176" s="68"/>
      <c r="Q176" s="68"/>
      <c r="R176" s="68"/>
      <c r="S176" s="68"/>
    </row>
    <row r="177" spans="1:19" ht="14.25" hidden="1" customHeight="1" x14ac:dyDescent="0.3">
      <c r="A177" s="103"/>
      <c r="B177" s="68"/>
      <c r="C177" s="68"/>
      <c r="D177" s="68"/>
      <c r="E177" s="68"/>
      <c r="F177" s="68"/>
      <c r="G177" s="68"/>
      <c r="H177" s="68"/>
      <c r="I177" s="68"/>
      <c r="J177" s="68"/>
      <c r="K177" s="68"/>
      <c r="L177" s="68"/>
      <c r="M177" s="68"/>
      <c r="N177" s="68"/>
      <c r="O177" s="68"/>
      <c r="P177" s="68"/>
      <c r="Q177" s="68"/>
      <c r="R177" s="68"/>
      <c r="S177" s="68"/>
    </row>
    <row r="178" spans="1:19" ht="14.25" hidden="1" customHeight="1" x14ac:dyDescent="0.3">
      <c r="A178" s="103"/>
      <c r="B178" s="68"/>
      <c r="C178" s="68"/>
      <c r="D178" s="68"/>
      <c r="E178" s="68"/>
      <c r="F178" s="68"/>
      <c r="G178" s="68"/>
      <c r="H178" s="68"/>
      <c r="I178" s="68"/>
      <c r="J178" s="68"/>
      <c r="K178" s="68"/>
      <c r="L178" s="68"/>
      <c r="M178" s="68"/>
      <c r="N178" s="68"/>
      <c r="O178" s="68"/>
      <c r="P178" s="68"/>
      <c r="Q178" s="68"/>
      <c r="R178" s="68"/>
      <c r="S178" s="68"/>
    </row>
    <row r="179" spans="1:19" ht="14.25" hidden="1" customHeight="1" x14ac:dyDescent="0.3">
      <c r="A179" s="103"/>
      <c r="B179" s="68"/>
      <c r="C179" s="68"/>
      <c r="D179" s="68"/>
      <c r="E179" s="68"/>
      <c r="F179" s="68"/>
      <c r="G179" s="68"/>
      <c r="H179" s="68"/>
      <c r="I179" s="68"/>
      <c r="J179" s="68"/>
      <c r="K179" s="68"/>
      <c r="L179" s="68"/>
      <c r="M179" s="68"/>
      <c r="N179" s="68"/>
      <c r="O179" s="68"/>
      <c r="P179" s="68"/>
      <c r="Q179" s="68"/>
      <c r="R179" s="68"/>
      <c r="S179" s="68"/>
    </row>
    <row r="180" spans="1:19" ht="14.25" hidden="1" customHeight="1" x14ac:dyDescent="0.3">
      <c r="A180" s="103"/>
      <c r="B180" s="68"/>
      <c r="C180" s="68"/>
      <c r="D180" s="68"/>
      <c r="E180" s="68"/>
      <c r="F180" s="68"/>
      <c r="G180" s="68"/>
      <c r="H180" s="68"/>
      <c r="I180" s="68"/>
      <c r="J180" s="68"/>
      <c r="K180" s="68"/>
      <c r="L180" s="68"/>
      <c r="M180" s="68"/>
      <c r="N180" s="68"/>
      <c r="O180" s="68"/>
      <c r="P180" s="68"/>
      <c r="Q180" s="68"/>
      <c r="R180" s="68"/>
      <c r="S180" s="68"/>
    </row>
    <row r="181" spans="1:19" ht="14.25" hidden="1" customHeight="1" x14ac:dyDescent="0.3">
      <c r="A181" s="103"/>
      <c r="B181" s="68"/>
      <c r="C181" s="68"/>
      <c r="D181" s="68"/>
      <c r="E181" s="68"/>
      <c r="F181" s="68"/>
      <c r="G181" s="68"/>
      <c r="H181" s="68"/>
      <c r="I181" s="68"/>
      <c r="J181" s="68"/>
      <c r="K181" s="68"/>
      <c r="L181" s="68"/>
      <c r="M181" s="68"/>
      <c r="N181" s="68"/>
      <c r="O181" s="68"/>
      <c r="P181" s="68"/>
      <c r="Q181" s="68"/>
      <c r="R181" s="68"/>
      <c r="S181" s="68"/>
    </row>
    <row r="182" spans="1:19" ht="14.25" hidden="1" customHeight="1" x14ac:dyDescent="0.3">
      <c r="A182" s="103"/>
      <c r="B182" s="68"/>
      <c r="C182" s="68"/>
      <c r="D182" s="68"/>
      <c r="E182" s="68"/>
      <c r="F182" s="68"/>
      <c r="G182" s="68"/>
      <c r="H182" s="68"/>
      <c r="I182" s="68"/>
      <c r="J182" s="68"/>
      <c r="K182" s="68"/>
      <c r="L182" s="68"/>
      <c r="M182" s="68"/>
      <c r="N182" s="68"/>
      <c r="O182" s="68"/>
      <c r="P182" s="68"/>
      <c r="Q182" s="68"/>
      <c r="R182" s="68"/>
      <c r="S182" s="68"/>
    </row>
    <row r="183" spans="1:19" ht="14.25" hidden="1" customHeight="1" x14ac:dyDescent="0.3">
      <c r="A183" s="103"/>
      <c r="B183" s="68"/>
      <c r="C183" s="68"/>
      <c r="D183" s="68"/>
      <c r="E183" s="68"/>
      <c r="F183" s="68"/>
      <c r="G183" s="68"/>
      <c r="H183" s="68"/>
      <c r="I183" s="68"/>
      <c r="J183" s="68"/>
      <c r="K183" s="68"/>
      <c r="L183" s="68"/>
      <c r="M183" s="68"/>
      <c r="N183" s="68"/>
      <c r="O183" s="68"/>
      <c r="P183" s="68"/>
      <c r="Q183" s="68"/>
      <c r="R183" s="68"/>
      <c r="S183" s="68"/>
    </row>
    <row r="184" spans="1:19" ht="14.25" hidden="1" customHeight="1" x14ac:dyDescent="0.3">
      <c r="A184" s="103"/>
      <c r="B184" s="68"/>
      <c r="C184" s="68"/>
      <c r="D184" s="68"/>
      <c r="E184" s="68"/>
      <c r="F184" s="68"/>
      <c r="G184" s="68"/>
      <c r="H184" s="68"/>
      <c r="I184" s="68"/>
      <c r="J184" s="68"/>
      <c r="K184" s="68"/>
      <c r="L184" s="68"/>
      <c r="M184" s="68"/>
      <c r="N184" s="68"/>
      <c r="O184" s="68"/>
      <c r="P184" s="68"/>
      <c r="Q184" s="68"/>
      <c r="R184" s="68"/>
      <c r="S184" s="68"/>
    </row>
    <row r="185" spans="1:19" ht="14.25" hidden="1" customHeight="1" x14ac:dyDescent="0.3">
      <c r="A185" s="103"/>
      <c r="B185" s="68"/>
      <c r="C185" s="68"/>
      <c r="D185" s="68"/>
      <c r="E185" s="68"/>
      <c r="F185" s="68"/>
      <c r="G185" s="68"/>
      <c r="H185" s="68"/>
      <c r="I185" s="68"/>
      <c r="J185" s="68"/>
      <c r="K185" s="68"/>
      <c r="L185" s="68"/>
      <c r="M185" s="68"/>
      <c r="N185" s="68"/>
      <c r="O185" s="68"/>
      <c r="P185" s="68"/>
      <c r="Q185" s="68"/>
      <c r="R185" s="68"/>
      <c r="S185" s="68"/>
    </row>
    <row r="186" spans="1:19" ht="14.25" hidden="1" customHeight="1" x14ac:dyDescent="0.3">
      <c r="A186" s="103"/>
      <c r="B186" s="68"/>
      <c r="C186" s="68"/>
      <c r="D186" s="68"/>
      <c r="E186" s="68"/>
      <c r="F186" s="68"/>
      <c r="G186" s="68"/>
      <c r="H186" s="68"/>
      <c r="I186" s="68"/>
      <c r="J186" s="68"/>
      <c r="K186" s="68"/>
      <c r="L186" s="68"/>
      <c r="M186" s="68"/>
      <c r="N186" s="68"/>
      <c r="O186" s="68"/>
      <c r="P186" s="68"/>
      <c r="Q186" s="68"/>
      <c r="R186" s="68"/>
      <c r="S186" s="68"/>
    </row>
    <row r="187" spans="1:19" ht="14.25" hidden="1" customHeight="1" x14ac:dyDescent="0.3">
      <c r="A187" s="103"/>
      <c r="B187" s="68"/>
      <c r="C187" s="68"/>
      <c r="D187" s="68"/>
      <c r="E187" s="68"/>
      <c r="F187" s="68"/>
      <c r="G187" s="68"/>
      <c r="H187" s="68"/>
      <c r="I187" s="68"/>
      <c r="J187" s="68"/>
      <c r="K187" s="68"/>
      <c r="L187" s="68"/>
      <c r="M187" s="68"/>
      <c r="N187" s="68"/>
      <c r="O187" s="68"/>
      <c r="P187" s="68"/>
      <c r="Q187" s="68"/>
      <c r="R187" s="68"/>
      <c r="S187" s="68"/>
    </row>
    <row r="188" spans="1:19" ht="14.25" hidden="1" customHeight="1" x14ac:dyDescent="0.3">
      <c r="A188" s="103"/>
      <c r="B188" s="68"/>
      <c r="C188" s="68"/>
      <c r="D188" s="68"/>
      <c r="E188" s="68"/>
      <c r="F188" s="68"/>
      <c r="G188" s="68"/>
      <c r="H188" s="68"/>
      <c r="I188" s="68"/>
      <c r="J188" s="68"/>
      <c r="K188" s="68"/>
      <c r="L188" s="68"/>
      <c r="M188" s="68"/>
      <c r="N188" s="68"/>
      <c r="O188" s="68"/>
      <c r="P188" s="68"/>
      <c r="Q188" s="68"/>
      <c r="R188" s="68"/>
      <c r="S188" s="68"/>
    </row>
    <row r="189" spans="1:19" ht="14.25" hidden="1" customHeight="1" x14ac:dyDescent="0.3">
      <c r="A189" s="103"/>
      <c r="B189" s="68"/>
      <c r="C189" s="68"/>
      <c r="D189" s="68"/>
      <c r="E189" s="68"/>
      <c r="F189" s="68"/>
      <c r="G189" s="68"/>
      <c r="H189" s="68"/>
      <c r="I189" s="68"/>
      <c r="J189" s="68"/>
      <c r="K189" s="68"/>
      <c r="L189" s="68"/>
      <c r="M189" s="68"/>
      <c r="N189" s="68"/>
      <c r="O189" s="68"/>
      <c r="P189" s="68"/>
      <c r="Q189" s="68"/>
      <c r="R189" s="68"/>
      <c r="S189" s="68"/>
    </row>
    <row r="190" spans="1:19" ht="14.25" hidden="1" customHeight="1" x14ac:dyDescent="0.3">
      <c r="A190" s="103"/>
      <c r="B190" s="68"/>
      <c r="C190" s="68"/>
      <c r="D190" s="68"/>
      <c r="E190" s="68"/>
      <c r="F190" s="68"/>
      <c r="G190" s="68"/>
      <c r="H190" s="68"/>
      <c r="I190" s="68"/>
      <c r="J190" s="68"/>
      <c r="K190" s="68"/>
      <c r="L190" s="68"/>
      <c r="M190" s="68"/>
      <c r="N190" s="68"/>
      <c r="O190" s="68"/>
      <c r="P190" s="68"/>
      <c r="Q190" s="68"/>
      <c r="R190" s="68"/>
      <c r="S190" s="68"/>
    </row>
    <row r="191" spans="1:19" ht="14.25" hidden="1" customHeight="1" x14ac:dyDescent="0.3">
      <c r="A191" s="103"/>
      <c r="B191" s="68"/>
      <c r="C191" s="68"/>
      <c r="D191" s="68"/>
      <c r="E191" s="68"/>
      <c r="F191" s="68"/>
      <c r="G191" s="68"/>
      <c r="H191" s="68"/>
      <c r="I191" s="68"/>
      <c r="J191" s="68"/>
      <c r="K191" s="68"/>
      <c r="L191" s="68"/>
      <c r="M191" s="68"/>
      <c r="N191" s="68"/>
      <c r="O191" s="68"/>
      <c r="P191" s="68"/>
      <c r="Q191" s="68"/>
      <c r="R191" s="68"/>
      <c r="S191" s="68"/>
    </row>
    <row r="192" spans="1:19" ht="14.25" hidden="1" customHeight="1" x14ac:dyDescent="0.3">
      <c r="A192" s="103"/>
      <c r="B192" s="68"/>
      <c r="C192" s="68"/>
      <c r="D192" s="68"/>
      <c r="E192" s="68"/>
      <c r="F192" s="68"/>
      <c r="G192" s="68"/>
      <c r="H192" s="68"/>
      <c r="I192" s="68"/>
      <c r="J192" s="68"/>
      <c r="K192" s="68"/>
      <c r="L192" s="68"/>
      <c r="M192" s="68"/>
      <c r="N192" s="68"/>
      <c r="O192" s="68"/>
      <c r="P192" s="68"/>
      <c r="Q192" s="68"/>
      <c r="R192" s="68"/>
      <c r="S192" s="68"/>
    </row>
    <row r="193" spans="1:19" ht="14.25" hidden="1" customHeight="1" x14ac:dyDescent="0.3">
      <c r="A193" s="103"/>
      <c r="B193" s="68"/>
      <c r="C193" s="68"/>
      <c r="D193" s="68"/>
      <c r="E193" s="68"/>
      <c r="F193" s="68"/>
      <c r="G193" s="68"/>
      <c r="H193" s="68"/>
      <c r="I193" s="68"/>
      <c r="J193" s="68"/>
      <c r="K193" s="68"/>
      <c r="L193" s="68"/>
      <c r="M193" s="68"/>
      <c r="N193" s="68"/>
      <c r="O193" s="68"/>
      <c r="P193" s="68"/>
      <c r="Q193" s="68"/>
      <c r="R193" s="68"/>
      <c r="S193" s="68"/>
    </row>
    <row r="194" spans="1:19" ht="14.25" hidden="1" customHeight="1" x14ac:dyDescent="0.3">
      <c r="A194" s="103"/>
      <c r="B194" s="68"/>
      <c r="C194" s="68"/>
      <c r="D194" s="68"/>
      <c r="E194" s="68"/>
      <c r="F194" s="68"/>
      <c r="G194" s="68"/>
      <c r="H194" s="68"/>
      <c r="I194" s="68"/>
      <c r="J194" s="68"/>
      <c r="K194" s="68"/>
      <c r="L194" s="68"/>
      <c r="M194" s="68"/>
      <c r="N194" s="68"/>
      <c r="O194" s="68"/>
      <c r="P194" s="68"/>
      <c r="Q194" s="68"/>
      <c r="R194" s="68"/>
      <c r="S194" s="68"/>
    </row>
    <row r="195" spans="1:19" ht="14.25" hidden="1" customHeight="1" x14ac:dyDescent="0.3">
      <c r="A195" s="103"/>
      <c r="B195" s="68"/>
      <c r="C195" s="68"/>
      <c r="D195" s="68"/>
      <c r="E195" s="68"/>
      <c r="F195" s="68"/>
      <c r="G195" s="68"/>
      <c r="H195" s="68"/>
      <c r="I195" s="68"/>
      <c r="J195" s="68"/>
      <c r="K195" s="68"/>
      <c r="L195" s="68"/>
      <c r="M195" s="68"/>
      <c r="N195" s="68"/>
      <c r="O195" s="68"/>
      <c r="P195" s="68"/>
      <c r="Q195" s="68"/>
      <c r="R195" s="68"/>
      <c r="S195" s="68"/>
    </row>
    <row r="196" spans="1:19" ht="14.25" hidden="1" customHeight="1" x14ac:dyDescent="0.3">
      <c r="A196" s="103"/>
      <c r="B196" s="68"/>
      <c r="C196" s="68"/>
      <c r="D196" s="68"/>
      <c r="E196" s="68"/>
      <c r="F196" s="68"/>
      <c r="G196" s="68"/>
      <c r="H196" s="68"/>
      <c r="I196" s="68"/>
      <c r="J196" s="68"/>
      <c r="K196" s="68"/>
      <c r="L196" s="68"/>
      <c r="M196" s="68"/>
      <c r="N196" s="68"/>
      <c r="O196" s="68"/>
      <c r="P196" s="68"/>
      <c r="Q196" s="68"/>
      <c r="R196" s="68"/>
      <c r="S196" s="68"/>
    </row>
    <row r="197" spans="1:19" ht="14.25" hidden="1" customHeight="1" x14ac:dyDescent="0.3">
      <c r="A197" s="103"/>
      <c r="B197" s="68"/>
      <c r="C197" s="68"/>
      <c r="D197" s="68"/>
      <c r="E197" s="68"/>
      <c r="F197" s="68"/>
      <c r="G197" s="68"/>
      <c r="H197" s="68"/>
      <c r="I197" s="68"/>
      <c r="J197" s="68"/>
      <c r="K197" s="68"/>
      <c r="L197" s="68"/>
      <c r="M197" s="68"/>
      <c r="N197" s="68"/>
      <c r="O197" s="68"/>
      <c r="P197" s="68"/>
      <c r="Q197" s="68"/>
      <c r="R197" s="68"/>
      <c r="S197" s="68"/>
    </row>
    <row r="198" spans="1:19" ht="14.25" hidden="1" customHeight="1" x14ac:dyDescent="0.3">
      <c r="A198" s="103"/>
      <c r="B198" s="68"/>
      <c r="C198" s="68"/>
      <c r="D198" s="68"/>
      <c r="E198" s="68"/>
      <c r="F198" s="68"/>
      <c r="G198" s="68"/>
      <c r="H198" s="68"/>
      <c r="I198" s="68"/>
      <c r="J198" s="68"/>
      <c r="K198" s="68"/>
      <c r="L198" s="68"/>
      <c r="M198" s="68"/>
      <c r="N198" s="68"/>
      <c r="O198" s="68"/>
      <c r="P198" s="68"/>
      <c r="Q198" s="68"/>
      <c r="R198" s="68"/>
      <c r="S198" s="68"/>
    </row>
    <row r="199" spans="1:19" ht="14.25" hidden="1" customHeight="1" x14ac:dyDescent="0.3">
      <c r="A199" s="103"/>
      <c r="B199" s="68"/>
      <c r="C199" s="68"/>
      <c r="D199" s="68"/>
      <c r="E199" s="68"/>
      <c r="F199" s="68"/>
      <c r="G199" s="68"/>
      <c r="H199" s="68"/>
      <c r="I199" s="68"/>
      <c r="J199" s="68"/>
      <c r="K199" s="68"/>
      <c r="L199" s="68"/>
      <c r="M199" s="68"/>
      <c r="N199" s="68"/>
      <c r="O199" s="68"/>
      <c r="P199" s="68"/>
      <c r="Q199" s="68"/>
      <c r="R199" s="68"/>
      <c r="S199" s="68"/>
    </row>
    <row r="200" spans="1:19" ht="14.25" hidden="1" customHeight="1" x14ac:dyDescent="0.3">
      <c r="A200" s="103"/>
      <c r="B200" s="68"/>
      <c r="C200" s="68"/>
      <c r="D200" s="68"/>
      <c r="E200" s="68"/>
      <c r="F200" s="68"/>
      <c r="G200" s="68"/>
      <c r="H200" s="68"/>
      <c r="I200" s="68"/>
      <c r="J200" s="68"/>
      <c r="K200" s="68"/>
      <c r="L200" s="68"/>
      <c r="M200" s="68"/>
      <c r="N200" s="68"/>
      <c r="O200" s="68"/>
      <c r="P200" s="68"/>
      <c r="Q200" s="68"/>
      <c r="R200" s="68"/>
      <c r="S200" s="68"/>
    </row>
    <row r="201" spans="1:19" ht="14.25" hidden="1" customHeight="1" x14ac:dyDescent="0.3">
      <c r="A201" s="103"/>
      <c r="B201" s="68"/>
      <c r="C201" s="68"/>
      <c r="D201" s="68"/>
      <c r="E201" s="68"/>
      <c r="F201" s="68"/>
      <c r="G201" s="68"/>
      <c r="H201" s="68"/>
      <c r="I201" s="68"/>
      <c r="J201" s="68"/>
      <c r="K201" s="68"/>
      <c r="L201" s="68"/>
      <c r="M201" s="68"/>
      <c r="N201" s="68"/>
      <c r="O201" s="68"/>
      <c r="P201" s="68"/>
      <c r="Q201" s="68"/>
      <c r="R201" s="68"/>
      <c r="S201" s="68"/>
    </row>
    <row r="202" spans="1:19" ht="14.25" hidden="1" customHeight="1" x14ac:dyDescent="0.3">
      <c r="A202" s="103"/>
      <c r="B202" s="68"/>
      <c r="C202" s="68"/>
      <c r="D202" s="68"/>
      <c r="E202" s="68"/>
      <c r="F202" s="68"/>
      <c r="G202" s="68"/>
      <c r="H202" s="68"/>
      <c r="I202" s="68"/>
      <c r="J202" s="68"/>
      <c r="K202" s="68"/>
      <c r="L202" s="68"/>
      <c r="M202" s="68"/>
      <c r="N202" s="68"/>
      <c r="O202" s="68"/>
      <c r="P202" s="68"/>
      <c r="Q202" s="68"/>
      <c r="R202" s="68"/>
      <c r="S202" s="68"/>
    </row>
    <row r="203" spans="1:19" ht="14.25" hidden="1" customHeight="1" x14ac:dyDescent="0.3">
      <c r="A203" s="103"/>
      <c r="B203" s="68"/>
      <c r="C203" s="68"/>
      <c r="D203" s="68"/>
      <c r="E203" s="68"/>
      <c r="F203" s="68"/>
      <c r="G203" s="68"/>
      <c r="H203" s="68"/>
      <c r="I203" s="68"/>
      <c r="J203" s="68"/>
      <c r="K203" s="68"/>
      <c r="L203" s="68"/>
      <c r="M203" s="68"/>
      <c r="N203" s="68"/>
      <c r="O203" s="68"/>
      <c r="P203" s="68"/>
      <c r="Q203" s="68"/>
      <c r="R203" s="68"/>
      <c r="S203" s="68"/>
    </row>
    <row r="204" spans="1:19" ht="14.25" hidden="1" customHeight="1" x14ac:dyDescent="0.3">
      <c r="A204" s="103"/>
      <c r="B204" s="68"/>
      <c r="C204" s="68"/>
      <c r="D204" s="68"/>
      <c r="E204" s="68"/>
      <c r="F204" s="68"/>
      <c r="G204" s="68"/>
      <c r="H204" s="68"/>
      <c r="I204" s="68"/>
      <c r="J204" s="68"/>
      <c r="K204" s="68"/>
      <c r="L204" s="68"/>
      <c r="M204" s="68"/>
      <c r="N204" s="68"/>
      <c r="O204" s="68"/>
      <c r="P204" s="68"/>
      <c r="Q204" s="68"/>
      <c r="R204" s="68"/>
      <c r="S204" s="68"/>
    </row>
    <row r="205" spans="1:19" ht="14.25" hidden="1" customHeight="1" x14ac:dyDescent="0.3">
      <c r="A205" s="103"/>
      <c r="B205" s="68"/>
      <c r="C205" s="68"/>
      <c r="D205" s="68"/>
      <c r="E205" s="68"/>
      <c r="F205" s="68"/>
      <c r="G205" s="68"/>
      <c r="H205" s="68"/>
      <c r="I205" s="68"/>
      <c r="J205" s="68"/>
      <c r="K205" s="68"/>
      <c r="L205" s="68"/>
      <c r="M205" s="68"/>
      <c r="N205" s="68"/>
      <c r="O205" s="68"/>
      <c r="P205" s="68"/>
      <c r="Q205" s="68"/>
      <c r="R205" s="68"/>
      <c r="S205" s="68"/>
    </row>
    <row r="206" spans="1:19" ht="14.25" hidden="1" customHeight="1" x14ac:dyDescent="0.3">
      <c r="A206" s="103"/>
      <c r="B206" s="68"/>
      <c r="C206" s="68"/>
      <c r="D206" s="68"/>
      <c r="E206" s="68"/>
      <c r="F206" s="68"/>
      <c r="G206" s="68"/>
      <c r="H206" s="68"/>
      <c r="I206" s="68"/>
      <c r="J206" s="68"/>
      <c r="K206" s="68"/>
      <c r="L206" s="68"/>
      <c r="M206" s="68"/>
      <c r="N206" s="68"/>
      <c r="O206" s="68"/>
      <c r="P206" s="68"/>
      <c r="Q206" s="68"/>
      <c r="R206" s="68"/>
      <c r="S206" s="68"/>
    </row>
    <row r="207" spans="1:19" ht="14.25" hidden="1" customHeight="1" x14ac:dyDescent="0.3">
      <c r="A207" s="103"/>
      <c r="B207" s="68"/>
      <c r="C207" s="68"/>
      <c r="D207" s="68"/>
      <c r="E207" s="68"/>
      <c r="F207" s="68"/>
      <c r="G207" s="68"/>
      <c r="H207" s="68"/>
      <c r="I207" s="68"/>
      <c r="J207" s="68"/>
      <c r="K207" s="68"/>
      <c r="L207" s="68"/>
      <c r="M207" s="68"/>
      <c r="N207" s="68"/>
      <c r="O207" s="68"/>
      <c r="P207" s="68"/>
      <c r="Q207" s="68"/>
      <c r="R207" s="68"/>
      <c r="S207" s="68"/>
    </row>
    <row r="208" spans="1:19" ht="14.25" hidden="1" customHeight="1" x14ac:dyDescent="0.3">
      <c r="A208" s="103"/>
      <c r="B208" s="68"/>
      <c r="C208" s="68"/>
      <c r="D208" s="68"/>
      <c r="E208" s="68"/>
      <c r="F208" s="68"/>
      <c r="G208" s="68"/>
      <c r="H208" s="68"/>
      <c r="I208" s="68"/>
      <c r="J208" s="68"/>
      <c r="K208" s="68"/>
      <c r="L208" s="68"/>
      <c r="M208" s="68"/>
      <c r="N208" s="68"/>
      <c r="O208" s="68"/>
      <c r="P208" s="68"/>
      <c r="Q208" s="68"/>
      <c r="R208" s="68"/>
      <c r="S208" s="68"/>
    </row>
    <row r="209" spans="1:19" ht="14.25" hidden="1" customHeight="1" x14ac:dyDescent="0.3">
      <c r="A209" s="103"/>
      <c r="B209" s="68"/>
      <c r="C209" s="68"/>
      <c r="D209" s="68"/>
      <c r="E209" s="68"/>
      <c r="F209" s="68"/>
      <c r="G209" s="68"/>
      <c r="H209" s="68"/>
      <c r="I209" s="68"/>
      <c r="J209" s="68"/>
      <c r="K209" s="68"/>
      <c r="L209" s="68"/>
      <c r="M209" s="68"/>
      <c r="N209" s="68"/>
      <c r="O209" s="68"/>
      <c r="P209" s="68"/>
      <c r="Q209" s="68"/>
      <c r="R209" s="68"/>
      <c r="S209" s="68"/>
    </row>
    <row r="210" spans="1:19" ht="14.25" hidden="1" customHeight="1" x14ac:dyDescent="0.3">
      <c r="A210" s="103"/>
      <c r="B210" s="68"/>
      <c r="Q210" s="68"/>
      <c r="R210" s="68"/>
      <c r="S210" s="68"/>
    </row>
    <row r="211" spans="1:19" ht="14.25" hidden="1" customHeight="1" x14ac:dyDescent="0.3">
      <c r="A211" s="103"/>
    </row>
    <row r="212" spans="1:19" ht="14.25" hidden="1" customHeight="1" x14ac:dyDescent="0.3">
      <c r="A212" s="103"/>
    </row>
  </sheetData>
  <dataConsolidate/>
  <mergeCells count="10">
    <mergeCell ref="C68:E68"/>
    <mergeCell ref="C72:E72"/>
    <mergeCell ref="C9:D9"/>
    <mergeCell ref="C3:F3"/>
    <mergeCell ref="F7:G7"/>
    <mergeCell ref="C64:E64"/>
    <mergeCell ref="C7:D7"/>
    <mergeCell ref="C27:D27"/>
    <mergeCell ref="C42:D42"/>
    <mergeCell ref="C57:D57"/>
  </mergeCells>
  <hyperlinks>
    <hyperlink ref="A4" location="'Cover Page'!A1" display="Cover Page" xr:uid="{4B4E02F4-8DEA-4A27-97FD-244C45212D1B}"/>
    <hyperlink ref="A5" location="Instructions!A1" display="Instructions" xr:uid="{21EB55C8-A942-4B47-A8A1-2EAB4A16E37D}"/>
    <hyperlink ref="A6" location="'Costs Option 1'!A1" display="Costs Option 1" xr:uid="{4DA9C14B-BE04-4DC9-9F5B-97CB55C9B523}"/>
    <hyperlink ref="A7" location="'Costs Option 2'!A1" display="Costs Option 2" xr:uid="{3E8EC827-52AD-44E3-A54E-4A04A5917CFF}"/>
    <hyperlink ref="A12" location="'Benefits Option 1'!A1" display="Benefits Option 1" xr:uid="{0BED2CD8-E737-4720-AB12-658A567C3EB6}"/>
    <hyperlink ref="A13" location="'Benefits Option 2'!A1" display="Benefits Option 2" xr:uid="{4880AAFE-7061-4EF0-9210-328D864B8FCB}"/>
    <hyperlink ref="A19" location="'Benefits Dashboard'!A1" display="Benefits Dashboard" xr:uid="{180DB55D-84AD-4B25-9646-E19F69AB415E}"/>
    <hyperlink ref="A22" location="Assumptions!A1" display="Assumptions" xr:uid="{2643E7B7-44A4-4B4C-A05B-F3B4C4FA27F3}"/>
    <hyperlink ref="A18" location="'Costs Dashboard'!A1" display="Cost Dashboard" xr:uid="{58081CBB-82A8-4C2C-8F2A-B4EE590EA464}"/>
    <hyperlink ref="A20" location="'Cost Benefit Analysis'!A1" display="XX" xr:uid="{2309AC24-2E49-4D1A-B443-7F69E6038E6A}"/>
    <hyperlink ref="A8" location="'Costs Option 3'!A1" display="Costs Option 3" xr:uid="{90553AB9-70E0-4F73-AA70-35ACCE938A48}"/>
    <hyperlink ref="A14" location="'Benefits Option 3'!A1" display="Benefits Option 3" xr:uid="{2FA47DD3-B0F5-4947-ACCA-89946064BEDE}"/>
    <hyperlink ref="A9" location="'Costs Option 4'!A1" display="Costs Option 4" xr:uid="{B6F3BFD6-C253-4C54-9055-404CBA1B19DB}"/>
    <hyperlink ref="A10" location="'Costs Option 5'!A1" display="Costs Option 5" xr:uid="{102FC6B6-A60C-4EBE-A9CD-6B751D9B4A22}"/>
    <hyperlink ref="A11" location="'Costs Option 6'!A1" display="Costs Option 6" xr:uid="{1B5F4811-29CD-4E9A-ABC0-CE5C1AA96829}"/>
    <hyperlink ref="A15" location="'Benefits Option 4'!A1" display="Benefits Option 4" xr:uid="{343EEF7D-2BA6-4048-88E6-98585E175916}"/>
    <hyperlink ref="A16" location="'Benefits Option 5'!A1" display="Benefits Option 5" xr:uid="{FB6B342B-C54B-4FE5-BA29-C512CF2BEB05}"/>
    <hyperlink ref="A17" location="'Benefits Option 6'!A1" display="Benefits Option 6" xr:uid="{ED3DD1C0-C245-47A8-A7F6-39CA228DE090}"/>
    <hyperlink ref="A21" location="Definitions!A1" display="Definitions" xr:uid="{581A7412-1942-4972-9BAB-8913093D935E}"/>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792ff58-19c4-4994-88ee-a229b34db01e">
      <Terms xmlns="http://schemas.microsoft.com/office/infopath/2007/PartnerControls"/>
    </lcf76f155ced4ddcb4097134ff3c332f>
    <TaxCatchAll xmlns="76effac9-32ed-409c-95fc-7e0aa6a640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6403608C0D1642A8D158BE96A40DFB" ma:contentTypeVersion="11" ma:contentTypeDescription="Create a new document." ma:contentTypeScope="" ma:versionID="84a57b9319f0443b952fd485eb31e3b7">
  <xsd:schema xmlns:xsd="http://www.w3.org/2001/XMLSchema" xmlns:xs="http://www.w3.org/2001/XMLSchema" xmlns:p="http://schemas.microsoft.com/office/2006/metadata/properties" xmlns:ns2="5253bbe5-49a3-46b5-b719-dcdb8ff353c9" xmlns:ns3="daebbfa9-cb5c-4ca4-b1b9-ba04691d88f7" xmlns:ns4="a792ff58-19c4-4994-88ee-a229b34db01e" xmlns:ns5="76effac9-32ed-409c-95fc-7e0aa6a6405b" targetNamespace="http://schemas.microsoft.com/office/2006/metadata/properties" ma:root="true" ma:fieldsID="2626ba51c53344f95fc7e1a56fbfa9a7" ns2:_="" ns3:_="" ns4:_="" ns5:_="">
    <xsd:import namespace="5253bbe5-49a3-46b5-b719-dcdb8ff353c9"/>
    <xsd:import namespace="daebbfa9-cb5c-4ca4-b1b9-ba04691d88f7"/>
    <xsd:import namespace="a792ff58-19c4-4994-88ee-a229b34db01e"/>
    <xsd:import namespace="76effac9-32ed-409c-95fc-7e0aa6a640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4:lcf76f155ced4ddcb4097134ff3c332f" minOccurs="0"/>
                <xsd:element ref="ns5:TaxCatchAll"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53bbe5-49a3-46b5-b719-dcdb8ff353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bbfa9-cb5c-4ca4-b1b9-ba04691d88f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92ff58-19c4-4994-88ee-a229b34db01e" elementFormDefault="qualified">
    <xsd:import namespace="http://schemas.microsoft.com/office/2006/documentManagement/types"/>
    <xsd:import namespace="http://schemas.microsoft.com/office/infopath/2007/PartnerControls"/>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ebd1d07-dfa9-44ce-be9f-3bcf6381f5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effac9-32ed-409c-95fc-7e0aa6a6405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e50684a-f89c-468c-9aba-2aecca618556}" ma:internalName="TaxCatchAll" ma:showField="CatchAllData" ma:web="76effac9-32ed-409c-95fc-7e0aa6a640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TemplafyFormConfiguration><![CDATA[{"formFields":[],"formDataEntries":[]}]]></TemplafyFormConfiguration>
</file>

<file path=customXml/item5.xml><?xml version="1.0" encoding="utf-8"?>
<TemplafyTemplateConfiguration><![CDATA[{"transformationConfigurations":[],"templateName":"Deloitte Excel Template","templateDescription":"","enableDocumentContentUpdater":false,"version":"2.0"}]]></TemplafyTemplateConfiguration>
</file>

<file path=customXml/itemProps1.xml><?xml version="1.0" encoding="utf-8"?>
<ds:datastoreItem xmlns:ds="http://schemas.openxmlformats.org/officeDocument/2006/customXml" ds:itemID="{91FA489C-5F6C-4D64-8FEF-E6735FEF0EF7}">
  <ds:schemaRefs>
    <ds:schemaRef ds:uri="http://schemas.microsoft.com/office/2006/documentManagement/types"/>
    <ds:schemaRef ds:uri="5253bbe5-49a3-46b5-b719-dcdb8ff353c9"/>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76effac9-32ed-409c-95fc-7e0aa6a6405b"/>
    <ds:schemaRef ds:uri="http://purl.org/dc/dcmitype/"/>
    <ds:schemaRef ds:uri="a792ff58-19c4-4994-88ee-a229b34db01e"/>
    <ds:schemaRef ds:uri="daebbfa9-cb5c-4ca4-b1b9-ba04691d88f7"/>
    <ds:schemaRef ds:uri="http://www.w3.org/XML/1998/namespace"/>
  </ds:schemaRefs>
</ds:datastoreItem>
</file>

<file path=customXml/itemProps2.xml><?xml version="1.0" encoding="utf-8"?>
<ds:datastoreItem xmlns:ds="http://schemas.openxmlformats.org/officeDocument/2006/customXml" ds:itemID="{F46B4F5B-F266-4FE2-94AC-6E46AB1FC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53bbe5-49a3-46b5-b719-dcdb8ff353c9"/>
    <ds:schemaRef ds:uri="daebbfa9-cb5c-4ca4-b1b9-ba04691d88f7"/>
    <ds:schemaRef ds:uri="a792ff58-19c4-4994-88ee-a229b34db01e"/>
    <ds:schemaRef ds:uri="76effac9-32ed-409c-95fc-7e0aa6a640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CB49FE-3BCE-42F5-AB7C-50EB75D70681}">
  <ds:schemaRefs>
    <ds:schemaRef ds:uri="http://schemas.microsoft.com/sharepoint/v3/contenttype/forms"/>
  </ds:schemaRefs>
</ds:datastoreItem>
</file>

<file path=customXml/itemProps4.xml><?xml version="1.0" encoding="utf-8"?>
<ds:datastoreItem xmlns:ds="http://schemas.openxmlformats.org/officeDocument/2006/customXml" ds:itemID="{47EDA547-BDC7-40FA-876A-319EF1C2223F}">
  <ds:schemaRefs/>
</ds:datastoreItem>
</file>

<file path=customXml/itemProps5.xml><?xml version="1.0" encoding="utf-8"?>
<ds:datastoreItem xmlns:ds="http://schemas.openxmlformats.org/officeDocument/2006/customXml" ds:itemID="{00E4C077-FA74-4556-8BFB-DD2503F97E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Cover Page</vt:lpstr>
      <vt:lpstr>Instructions</vt:lpstr>
      <vt:lpstr>Costs Option 1</vt:lpstr>
      <vt:lpstr>Costs Option 2</vt:lpstr>
      <vt:lpstr>Costs Option 3</vt:lpstr>
      <vt:lpstr>Costs Option 4</vt:lpstr>
      <vt:lpstr>Costs Option 5</vt:lpstr>
      <vt:lpstr>Costs Option 6</vt:lpstr>
      <vt:lpstr>Benefits Option 1</vt:lpstr>
      <vt:lpstr>Benefits Option 2</vt:lpstr>
      <vt:lpstr>Benefits Option 3</vt:lpstr>
      <vt:lpstr>Benefits Option 4</vt:lpstr>
      <vt:lpstr>Benefits Option 5</vt:lpstr>
      <vt:lpstr>Benefits Option 6</vt:lpstr>
      <vt:lpstr>Costs Dashboard</vt:lpstr>
      <vt:lpstr>Benefits Dashboard</vt:lpstr>
      <vt:lpstr>Cost Benefit Analysis</vt:lpstr>
      <vt:lpstr>CBA Calculations</vt:lpstr>
      <vt:lpstr>Definitions</vt:lpstr>
      <vt:lpstr>Assumptions</vt:lpstr>
      <vt:lpstr>Data Validation</vt:lpstr>
      <vt:lpstr>'Costs Option 1'!_ftn1</vt:lpstr>
    </vt:vector>
  </TitlesOfParts>
  <Manager/>
  <Company>Department of Treasury and Finance 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cost of ownership and benefit realisation model</dc:title>
  <dc:subject>Total cost of ownership and benefit realisation model</dc:subject>
  <dc:creator>Department of Treasury and Finance</dc:creator>
  <cp:keywords/>
  <dc:description/>
  <cp:lastModifiedBy>D'Cruze, Patricia</cp:lastModifiedBy>
  <cp:revision/>
  <dcterms:created xsi:type="dcterms:W3CDTF">2024-11-17T23:17:58Z</dcterms:created>
  <dcterms:modified xsi:type="dcterms:W3CDTF">2025-12-19T07:20:08Z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9ef8e5-3aaa-41a0-b30c-a77b6f506147_Enabled">
    <vt:lpwstr>true</vt:lpwstr>
  </property>
  <property fmtid="{D5CDD505-2E9C-101B-9397-08002B2CF9AE}" pid="3" name="MSIP_Label_459ef8e5-3aaa-41a0-b30c-a77b6f506147_SetDate">
    <vt:lpwstr>2024-04-16T15:52:12Z</vt:lpwstr>
  </property>
  <property fmtid="{D5CDD505-2E9C-101B-9397-08002B2CF9AE}" pid="4" name="MSIP_Label_459ef8e5-3aaa-41a0-b30c-a77b6f506147_Method">
    <vt:lpwstr>Standard</vt:lpwstr>
  </property>
  <property fmtid="{D5CDD505-2E9C-101B-9397-08002B2CF9AE}" pid="5" name="MSIP_Label_459ef8e5-3aaa-41a0-b30c-a77b6f506147_Name">
    <vt:lpwstr>Internal</vt:lpwstr>
  </property>
  <property fmtid="{D5CDD505-2E9C-101B-9397-08002B2CF9AE}" pid="6" name="MSIP_Label_459ef8e5-3aaa-41a0-b30c-a77b6f506147_SiteId">
    <vt:lpwstr>9343c96b-27bb-4092-add6-977870612481</vt:lpwstr>
  </property>
  <property fmtid="{D5CDD505-2E9C-101B-9397-08002B2CF9AE}" pid="7" name="MSIP_Label_459ef8e5-3aaa-41a0-b30c-a77b6f506147_ActionId">
    <vt:lpwstr>efd3d947-911d-4f61-9e62-8bd28f73bed7</vt:lpwstr>
  </property>
  <property fmtid="{D5CDD505-2E9C-101B-9397-08002B2CF9AE}" pid="8" name="MSIP_Label_459ef8e5-3aaa-41a0-b30c-a77b6f506147_ContentBits">
    <vt:lpwstr>0</vt:lpwstr>
  </property>
  <property fmtid="{D5CDD505-2E9C-101B-9397-08002B2CF9AE}" pid="9" name="TemplafyTenantId">
    <vt:lpwstr>deloitteaus</vt:lpwstr>
  </property>
  <property fmtid="{D5CDD505-2E9C-101B-9397-08002B2CF9AE}" pid="10" name="TemplafyTemplateId">
    <vt:lpwstr>906913199733866572</vt:lpwstr>
  </property>
  <property fmtid="{D5CDD505-2E9C-101B-9397-08002B2CF9AE}" pid="11" name="TemplafyUserProfileId">
    <vt:lpwstr>638213590163299041</vt:lpwstr>
  </property>
  <property fmtid="{D5CDD505-2E9C-101B-9397-08002B2CF9AE}" pid="12" name="TemplafyLanguageCode">
    <vt:lpwstr>en-AU</vt:lpwstr>
  </property>
  <property fmtid="{D5CDD505-2E9C-101B-9397-08002B2CF9AE}" pid="13" name="TemplafyFromBlank">
    <vt:bool>true</vt:bool>
  </property>
  <property fmtid="{D5CDD505-2E9C-101B-9397-08002B2CF9AE}" pid="14" name="ContentTypeId">
    <vt:lpwstr>0x010100606403608C0D1642A8D158BE96A40DFB</vt:lpwstr>
  </property>
  <property fmtid="{D5CDD505-2E9C-101B-9397-08002B2CF9AE}" pid="15" name="MSIP_Label_ea60d57e-af5b-4752-ac57-3e4f28ca11dc_Enabled">
    <vt:lpwstr>true</vt:lpwstr>
  </property>
  <property fmtid="{D5CDD505-2E9C-101B-9397-08002B2CF9AE}" pid="16" name="MSIP_Label_ea60d57e-af5b-4752-ac57-3e4f28ca11dc_SetDate">
    <vt:lpwstr>2025-02-07T04:08:58Z</vt:lpwstr>
  </property>
  <property fmtid="{D5CDD505-2E9C-101B-9397-08002B2CF9AE}" pid="17" name="MSIP_Label_ea60d57e-af5b-4752-ac57-3e4f28ca11dc_Method">
    <vt:lpwstr>Privileged</vt:lpwstr>
  </property>
  <property fmtid="{D5CDD505-2E9C-101B-9397-08002B2CF9AE}" pid="18" name="MSIP_Label_ea60d57e-af5b-4752-ac57-3e4f28ca11dc_Name">
    <vt:lpwstr>ea60d57e-af5b-4752-ac57-3e4f28ca11dc</vt:lpwstr>
  </property>
  <property fmtid="{D5CDD505-2E9C-101B-9397-08002B2CF9AE}" pid="19" name="MSIP_Label_ea60d57e-af5b-4752-ac57-3e4f28ca11dc_SiteId">
    <vt:lpwstr>36da45f1-dd2c-4d1f-af13-5abe46b99921</vt:lpwstr>
  </property>
  <property fmtid="{D5CDD505-2E9C-101B-9397-08002B2CF9AE}" pid="20" name="MSIP_Label_ea60d57e-af5b-4752-ac57-3e4f28ca11dc_ActionId">
    <vt:lpwstr>47d04d13-e09d-474b-ac26-fdc9c66c568c</vt:lpwstr>
  </property>
  <property fmtid="{D5CDD505-2E9C-101B-9397-08002B2CF9AE}" pid="21" name="MSIP_Label_ea60d57e-af5b-4752-ac57-3e4f28ca11dc_ContentBits">
    <vt:lpwstr>0</vt:lpwstr>
  </property>
  <property fmtid="{D5CDD505-2E9C-101B-9397-08002B2CF9AE}" pid="22" name="MSIP_Label_ea60d57e-af5b-4752-ac57-3e4f28ca11dc_Tag">
    <vt:lpwstr>50, 0, 1, 1</vt:lpwstr>
  </property>
  <property fmtid="{D5CDD505-2E9C-101B-9397-08002B2CF9AE}" pid="23" name="MediaServiceImageTags">
    <vt:lpwstr/>
  </property>
</Properties>
</file>