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PPartridge\Downloads\"/>
    </mc:Choice>
  </mc:AlternateContent>
  <xr:revisionPtr revIDLastSave="0" documentId="13_ncr:1_{AE9AECBA-E0B6-4CE2-BBB8-FBB0ED11DE18}" xr6:coauthVersionLast="47" xr6:coauthVersionMax="47" xr10:uidLastSave="{00000000-0000-0000-0000-000000000000}"/>
  <bookViews>
    <workbookView xWindow="28680" yWindow="30" windowWidth="29040" windowHeight="15840" firstSheet="4" activeTab="4" xr2:uid="{00000000-000D-0000-FFFF-FFFF00000000}"/>
  </bookViews>
  <sheets>
    <sheet name="Comparison (data)" sheetId="1" state="hidden" r:id="rId1"/>
    <sheet name="Workforce (data)" sheetId="4" state="hidden" r:id="rId2"/>
    <sheet name="Diversity MT (data)" sheetId="10" state="hidden" r:id="rId3"/>
    <sheet name="ANZSCO (data)" sheetId="12" state="hidden" r:id="rId4"/>
    <sheet name="Introduction" sheetId="8" r:id="rId5"/>
    <sheet name="Comparison over 5 years" sheetId="2" r:id="rId6"/>
    <sheet name="Workforce" sheetId="5" r:id="rId7"/>
    <sheet name="ANZSCO" sheetId="11" r:id="rId8"/>
    <sheet name="Diversity" sheetId="9" r:id="rId9"/>
    <sheet name="PSES" sheetId="6" r:id="rId10"/>
    <sheet name="ICS" sheetId="7" r:id="rId11"/>
  </sheets>
  <definedNames>
    <definedName name="_xlnm._FilterDatabase" localSheetId="7" hidden="1">ANZSCO!$A$10:$Q$190</definedName>
    <definedName name="_xlnm._FilterDatabase" localSheetId="8" hidden="1">Diversity!$A$14:$AA$72</definedName>
    <definedName name="_xlnm._FilterDatabase" localSheetId="10" hidden="1">ICS!$A$7:$GE$191</definedName>
    <definedName name="_xlnm._FilterDatabase" localSheetId="9" hidden="1">PSES!$A$7:$KR$90</definedName>
    <definedName name="_xlnm._FilterDatabase" localSheetId="6" hidden="1">Workforce!$A$14:$AG$72</definedName>
    <definedName name="_xlnm._FilterDatabase" localSheetId="1" hidden="1">'Workforce (data)'!$A$116:$AG$128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24" i="12" l="1"/>
  <c r="AV24" i="12"/>
  <c r="AU24" i="12"/>
  <c r="AT24" i="12"/>
  <c r="AX24" i="12" s="1"/>
  <c r="AS24" i="12"/>
  <c r="BF24" i="12" s="1"/>
  <c r="AR24" i="12"/>
  <c r="AQ24" i="12"/>
  <c r="AV23" i="12"/>
  <c r="AU23" i="12"/>
  <c r="AT23" i="12"/>
  <c r="AX23" i="12" s="1"/>
  <c r="AS23" i="12"/>
  <c r="BF23" i="12" s="1"/>
  <c r="AR23" i="12"/>
  <c r="AQ23" i="12"/>
  <c r="AR285" i="12"/>
  <c r="AR284" i="12"/>
  <c r="AR283" i="12"/>
  <c r="AR282" i="12"/>
  <c r="AR281" i="12"/>
  <c r="AR280" i="12"/>
  <c r="AR279" i="12"/>
  <c r="AR278" i="12"/>
  <c r="AR277" i="12"/>
  <c r="AR276" i="12"/>
  <c r="AR275" i="12"/>
  <c r="AR274" i="12"/>
  <c r="AR273" i="12"/>
  <c r="AR272" i="12"/>
  <c r="AR271" i="12"/>
  <c r="AR270" i="12"/>
  <c r="AR269" i="12"/>
  <c r="AR268" i="12"/>
  <c r="AR267" i="12"/>
  <c r="AR266" i="12"/>
  <c r="AR265" i="12"/>
  <c r="AR264" i="12"/>
  <c r="AR263" i="12"/>
  <c r="AR262" i="12"/>
  <c r="AR261" i="12"/>
  <c r="AR260" i="12"/>
  <c r="AR259" i="12"/>
  <c r="AR258" i="12"/>
  <c r="AR257" i="12"/>
  <c r="AR256" i="12"/>
  <c r="AR255" i="12"/>
  <c r="AR254" i="12"/>
  <c r="AR253" i="12"/>
  <c r="AR252" i="12"/>
  <c r="AR251" i="12"/>
  <c r="AR250" i="12"/>
  <c r="AR249" i="12"/>
  <c r="AR248" i="12"/>
  <c r="AR247" i="12"/>
  <c r="AR246" i="12"/>
  <c r="AR245" i="12"/>
  <c r="AR244" i="12"/>
  <c r="AR243" i="12"/>
  <c r="AR242" i="12"/>
  <c r="AR241" i="12"/>
  <c r="AR240" i="12"/>
  <c r="AR239" i="12"/>
  <c r="AR238" i="12"/>
  <c r="AR237" i="12"/>
  <c r="AR236" i="12"/>
  <c r="AR235" i="12"/>
  <c r="AR234" i="12"/>
  <c r="AR233" i="12"/>
  <c r="AR232" i="12"/>
  <c r="AR231" i="12"/>
  <c r="AR230" i="12"/>
  <c r="AR229" i="12"/>
  <c r="AR228" i="12"/>
  <c r="AR227" i="12"/>
  <c r="AR226" i="12"/>
  <c r="AR225" i="12"/>
  <c r="AR224" i="12"/>
  <c r="AR223" i="12"/>
  <c r="AR222" i="12"/>
  <c r="AR221" i="12"/>
  <c r="AR220" i="12"/>
  <c r="AR219" i="12"/>
  <c r="AR218" i="12"/>
  <c r="AR217" i="12"/>
  <c r="AR216" i="12"/>
  <c r="AR215" i="12"/>
  <c r="AR214" i="12"/>
  <c r="AR213" i="12"/>
  <c r="AR212" i="12"/>
  <c r="AR211" i="12"/>
  <c r="AR210" i="12"/>
  <c r="AR209" i="12"/>
  <c r="AR208" i="12"/>
  <c r="AR207" i="12"/>
  <c r="AR206" i="12"/>
  <c r="AR205" i="12"/>
  <c r="AR204" i="12"/>
  <c r="AR203" i="12"/>
  <c r="AR202" i="12"/>
  <c r="AR201" i="12"/>
  <c r="AR200" i="12"/>
  <c r="AR199" i="12"/>
  <c r="AR198" i="12"/>
  <c r="AR197" i="12"/>
  <c r="AR196" i="12"/>
  <c r="AR195" i="12"/>
  <c r="AR194" i="12"/>
  <c r="AR193" i="12"/>
  <c r="AR192" i="12"/>
  <c r="AR191" i="12"/>
  <c r="AR190" i="12"/>
  <c r="AR189" i="12"/>
  <c r="AR188" i="12"/>
  <c r="AR187" i="12"/>
  <c r="AR186" i="12"/>
  <c r="AR185" i="12"/>
  <c r="AR184" i="12"/>
  <c r="AR183" i="12"/>
  <c r="AR182" i="12"/>
  <c r="AR181" i="12"/>
  <c r="AR180" i="12"/>
  <c r="AR179" i="12"/>
  <c r="AR178" i="12"/>
  <c r="AR177" i="12"/>
  <c r="AR176" i="12"/>
  <c r="AR175" i="12"/>
  <c r="AR174" i="12"/>
  <c r="AR173" i="12"/>
  <c r="AR172" i="12"/>
  <c r="AR171" i="12"/>
  <c r="AR170" i="12"/>
  <c r="AR169" i="12"/>
  <c r="AR168" i="12"/>
  <c r="AR167" i="12"/>
  <c r="AR166" i="12"/>
  <c r="AR165" i="12"/>
  <c r="AR164" i="12"/>
  <c r="AR163" i="12"/>
  <c r="AR162" i="12"/>
  <c r="AR161" i="12"/>
  <c r="AR160" i="12"/>
  <c r="AR159" i="12"/>
  <c r="AR158" i="12"/>
  <c r="AR157" i="12"/>
  <c r="AR156" i="12"/>
  <c r="AR155" i="12"/>
  <c r="AR154" i="12"/>
  <c r="AR153" i="12"/>
  <c r="AR152" i="12"/>
  <c r="AR151" i="12"/>
  <c r="AR150" i="12"/>
  <c r="AR149" i="12"/>
  <c r="AR148" i="12"/>
  <c r="AR147" i="12"/>
  <c r="AR146" i="12"/>
  <c r="AR145" i="12"/>
  <c r="AR144" i="12"/>
  <c r="AR143" i="12"/>
  <c r="AR142" i="12"/>
  <c r="AR141" i="12"/>
  <c r="AR140" i="12"/>
  <c r="AR139" i="12"/>
  <c r="AR138" i="12"/>
  <c r="AR137" i="12"/>
  <c r="AR136" i="12"/>
  <c r="AR135" i="12"/>
  <c r="AR134" i="12"/>
  <c r="AR133" i="12"/>
  <c r="AR132" i="12"/>
  <c r="AR131" i="12"/>
  <c r="AR130" i="12"/>
  <c r="AR129" i="12"/>
  <c r="AR128" i="12"/>
  <c r="AR127" i="12"/>
  <c r="AR126" i="12"/>
  <c r="AR125" i="12"/>
  <c r="AR124" i="12"/>
  <c r="AR123" i="12"/>
  <c r="AR122" i="12"/>
  <c r="AR121" i="12"/>
  <c r="AR120" i="12"/>
  <c r="AR119" i="12"/>
  <c r="AR118" i="12"/>
  <c r="AR117" i="12"/>
  <c r="AR116" i="12"/>
  <c r="AR115" i="12"/>
  <c r="AR114" i="12"/>
  <c r="AR113" i="12"/>
  <c r="AR112" i="12"/>
  <c r="AR111" i="12"/>
  <c r="AR110" i="12"/>
  <c r="AR109" i="12"/>
  <c r="AR108" i="12"/>
  <c r="AR107" i="12"/>
  <c r="AR106" i="12"/>
  <c r="AR105" i="12"/>
  <c r="AR104" i="12"/>
  <c r="AR103" i="12"/>
  <c r="AR102" i="12"/>
  <c r="AR101" i="12"/>
  <c r="AR100" i="12"/>
  <c r="AR99" i="12"/>
  <c r="AR98" i="12"/>
  <c r="AR97" i="12"/>
  <c r="AR96" i="12"/>
  <c r="AR95" i="12"/>
  <c r="AR94" i="12"/>
  <c r="AR93" i="12"/>
  <c r="AR92" i="12"/>
  <c r="AR91" i="12"/>
  <c r="AR90" i="12"/>
  <c r="AR89" i="12"/>
  <c r="AR88" i="12"/>
  <c r="AR87" i="12"/>
  <c r="AR86" i="12"/>
  <c r="AR85" i="12"/>
  <c r="AR84" i="12"/>
  <c r="AR83" i="12"/>
  <c r="AR82" i="12"/>
  <c r="AR81" i="12"/>
  <c r="AR80" i="12"/>
  <c r="AR79" i="12"/>
  <c r="AR78" i="12"/>
  <c r="AR77" i="12"/>
  <c r="AR76" i="12"/>
  <c r="AR75" i="12"/>
  <c r="AR74" i="12"/>
  <c r="AR73" i="12"/>
  <c r="AR72" i="12"/>
  <c r="AR71" i="12"/>
  <c r="AR70" i="12"/>
  <c r="AR69" i="12"/>
  <c r="AR68" i="12"/>
  <c r="AR67" i="12"/>
  <c r="AR66" i="12"/>
  <c r="AR65" i="12"/>
  <c r="AR64" i="12"/>
  <c r="AR63" i="12"/>
  <c r="AR62" i="12"/>
  <c r="AR61" i="12"/>
  <c r="AR60" i="12"/>
  <c r="AR59" i="12"/>
  <c r="AR58" i="12"/>
  <c r="AR57" i="12"/>
  <c r="AR56" i="12"/>
  <c r="AR55" i="12"/>
  <c r="AR54" i="12"/>
  <c r="AR53" i="12"/>
  <c r="AR52" i="12"/>
  <c r="AR51" i="12"/>
  <c r="AR50" i="12"/>
  <c r="AR49" i="12"/>
  <c r="AR48" i="12"/>
  <c r="AR47" i="12"/>
  <c r="AR46" i="12"/>
  <c r="AR45" i="12"/>
  <c r="AR44" i="12"/>
  <c r="AR43" i="12"/>
  <c r="AR42" i="12"/>
  <c r="AR41" i="12"/>
  <c r="AR40" i="12"/>
  <c r="AR39" i="12"/>
  <c r="AR38" i="12"/>
  <c r="AR37" i="12"/>
  <c r="AR36" i="12"/>
  <c r="AR35" i="12"/>
  <c r="AR34" i="12"/>
  <c r="AR33" i="12"/>
  <c r="AR32" i="12"/>
  <c r="AR31" i="12"/>
  <c r="AR30" i="12"/>
  <c r="AR29" i="12"/>
  <c r="AR28" i="12"/>
  <c r="AR27" i="12"/>
  <c r="AR26" i="12"/>
  <c r="AR25" i="12"/>
  <c r="AV285" i="12"/>
  <c r="AU285" i="12"/>
  <c r="AT285" i="12"/>
  <c r="AS285" i="12"/>
  <c r="BE285" i="12" s="1"/>
  <c r="AQ285" i="12"/>
  <c r="AV284" i="12"/>
  <c r="AU284" i="12"/>
  <c r="AT284" i="12"/>
  <c r="AS284" i="12"/>
  <c r="BE284" i="12" s="1"/>
  <c r="AQ284" i="12"/>
  <c r="AV283" i="12"/>
  <c r="AU283" i="12"/>
  <c r="AT283" i="12"/>
  <c r="AS283" i="12"/>
  <c r="BC283" i="12" s="1"/>
  <c r="AQ283" i="12"/>
  <c r="AV282" i="12"/>
  <c r="AU282" i="12"/>
  <c r="AT282" i="12"/>
  <c r="AX282" i="12" s="1"/>
  <c r="AS282" i="12"/>
  <c r="BF282" i="12" s="1"/>
  <c r="AQ282" i="12"/>
  <c r="AV281" i="12"/>
  <c r="AU281" i="12"/>
  <c r="AT281" i="12"/>
  <c r="AX281" i="12" s="1"/>
  <c r="AS281" i="12"/>
  <c r="AQ281" i="12"/>
  <c r="AV280" i="12"/>
  <c r="AU280" i="12"/>
  <c r="AT280" i="12"/>
  <c r="AS280" i="12"/>
  <c r="BE280" i="12" s="1"/>
  <c r="AQ280" i="12"/>
  <c r="AV279" i="12"/>
  <c r="AU279" i="12"/>
  <c r="AT279" i="12"/>
  <c r="AS279" i="12"/>
  <c r="BC279" i="12" s="1"/>
  <c r="AQ279" i="12"/>
  <c r="AV278" i="12"/>
  <c r="AU278" i="12"/>
  <c r="AT278" i="12"/>
  <c r="AX278" i="12" s="1"/>
  <c r="AS278" i="12"/>
  <c r="BF278" i="12" s="1"/>
  <c r="AQ278" i="12"/>
  <c r="AV277" i="12"/>
  <c r="AU277" i="12"/>
  <c r="AT277" i="12"/>
  <c r="AX277" i="12" s="1"/>
  <c r="AS277" i="12"/>
  <c r="BE277" i="12" s="1"/>
  <c r="AQ277" i="12"/>
  <c r="AV276" i="12"/>
  <c r="AU276" i="12"/>
  <c r="AT276" i="12"/>
  <c r="AS276" i="12"/>
  <c r="BE276" i="12" s="1"/>
  <c r="AQ276" i="12"/>
  <c r="AV275" i="12"/>
  <c r="AU275" i="12"/>
  <c r="AT275" i="12"/>
  <c r="AS275" i="12"/>
  <c r="BC275" i="12" s="1"/>
  <c r="AQ275" i="12"/>
  <c r="AV274" i="12"/>
  <c r="AU274" i="12"/>
  <c r="AT274" i="12"/>
  <c r="AX274" i="12" s="1"/>
  <c r="AS274" i="12"/>
  <c r="BF274" i="12" s="1"/>
  <c r="AQ274" i="12"/>
  <c r="AV273" i="12"/>
  <c r="AU273" i="12"/>
  <c r="AT273" i="12"/>
  <c r="AX273" i="12" s="1"/>
  <c r="AS273" i="12"/>
  <c r="BE273" i="12" s="1"/>
  <c r="AQ273" i="12"/>
  <c r="AV272" i="12"/>
  <c r="AU272" i="12"/>
  <c r="AT272" i="12"/>
  <c r="AY272" i="12" s="1"/>
  <c r="AS272" i="12"/>
  <c r="AQ272" i="12"/>
  <c r="AV271" i="12"/>
  <c r="AU271" i="12"/>
  <c r="AT271" i="12"/>
  <c r="AY271" i="12" s="1"/>
  <c r="AS271" i="12"/>
  <c r="AQ271" i="12"/>
  <c r="AV270" i="12"/>
  <c r="AU270" i="12"/>
  <c r="AT270" i="12"/>
  <c r="AS270" i="12"/>
  <c r="BF270" i="12" s="1"/>
  <c r="AQ270" i="12"/>
  <c r="AV269" i="12"/>
  <c r="AU269" i="12"/>
  <c r="AT269" i="12"/>
  <c r="AS269" i="12"/>
  <c r="AQ269" i="12"/>
  <c r="AV268" i="12"/>
  <c r="AU268" i="12"/>
  <c r="AT268" i="12"/>
  <c r="AY268" i="12" s="1"/>
  <c r="AS268" i="12"/>
  <c r="BE268" i="12" s="1"/>
  <c r="AQ268" i="12"/>
  <c r="AV267" i="12"/>
  <c r="AU267" i="12"/>
  <c r="AT267" i="12"/>
  <c r="AY267" i="12" s="1"/>
  <c r="AS267" i="12"/>
  <c r="BC267" i="12" s="1"/>
  <c r="AQ267" i="12"/>
  <c r="AV266" i="12"/>
  <c r="AU266" i="12"/>
  <c r="AT266" i="12"/>
  <c r="AS266" i="12"/>
  <c r="AQ266" i="12"/>
  <c r="AV265" i="12"/>
  <c r="AU265" i="12"/>
  <c r="AT265" i="12"/>
  <c r="AS265" i="12"/>
  <c r="AQ265" i="12"/>
  <c r="AW264" i="12"/>
  <c r="AV264" i="12"/>
  <c r="AU264" i="12"/>
  <c r="AT264" i="12"/>
  <c r="AY264" i="12" s="1"/>
  <c r="AS264" i="12"/>
  <c r="AQ264" i="12"/>
  <c r="AV263" i="12"/>
  <c r="AU263" i="12"/>
  <c r="AT263" i="12"/>
  <c r="AY263" i="12" s="1"/>
  <c r="AS263" i="12"/>
  <c r="AQ263" i="12"/>
  <c r="AV262" i="12"/>
  <c r="AU262" i="12"/>
  <c r="AT262" i="12"/>
  <c r="AS262" i="12"/>
  <c r="BF262" i="12" s="1"/>
  <c r="AQ262" i="12"/>
  <c r="AV261" i="12"/>
  <c r="AU261" i="12"/>
  <c r="AT261" i="12"/>
  <c r="AS261" i="12"/>
  <c r="BE261" i="12" s="1"/>
  <c r="AQ261" i="12"/>
  <c r="AV260" i="12"/>
  <c r="AU260" i="12"/>
  <c r="AT260" i="12"/>
  <c r="AS260" i="12"/>
  <c r="AQ260" i="12"/>
  <c r="AV259" i="12"/>
  <c r="AU259" i="12"/>
  <c r="AT259" i="12"/>
  <c r="AX259" i="12" s="1"/>
  <c r="AS259" i="12"/>
  <c r="AZ259" i="12" s="1"/>
  <c r="AQ259" i="12"/>
  <c r="AV258" i="12"/>
  <c r="AU258" i="12"/>
  <c r="AT258" i="12"/>
  <c r="AX258" i="12" s="1"/>
  <c r="AS258" i="12"/>
  <c r="AQ258" i="12"/>
  <c r="AV257" i="12"/>
  <c r="AU257" i="12"/>
  <c r="AT257" i="12"/>
  <c r="AY257" i="12" s="1"/>
  <c r="AS257" i="12"/>
  <c r="AQ257" i="12"/>
  <c r="AV256" i="12"/>
  <c r="AU256" i="12"/>
  <c r="AT256" i="12"/>
  <c r="AY256" i="12" s="1"/>
  <c r="AS256" i="12"/>
  <c r="BE256" i="12" s="1"/>
  <c r="AQ256" i="12"/>
  <c r="AV255" i="12"/>
  <c r="AU255" i="12"/>
  <c r="AT255" i="12"/>
  <c r="AX255" i="12" s="1"/>
  <c r="AS255" i="12"/>
  <c r="AQ255" i="12"/>
  <c r="AV254" i="12"/>
  <c r="AU254" i="12"/>
  <c r="AT254" i="12"/>
  <c r="AX254" i="12" s="1"/>
  <c r="AS254" i="12"/>
  <c r="BE254" i="12" s="1"/>
  <c r="AQ254" i="12"/>
  <c r="AV253" i="12"/>
  <c r="AU253" i="12"/>
  <c r="AT253" i="12"/>
  <c r="AS253" i="12"/>
  <c r="AQ253" i="12"/>
  <c r="AV252" i="12"/>
  <c r="AU252" i="12"/>
  <c r="AT252" i="12"/>
  <c r="AY252" i="12" s="1"/>
  <c r="AS252" i="12"/>
  <c r="BE252" i="12" s="1"/>
  <c r="AQ252" i="12"/>
  <c r="AV251" i="12"/>
  <c r="AU251" i="12"/>
  <c r="AT251" i="12"/>
  <c r="AX251" i="12" s="1"/>
  <c r="AS251" i="12"/>
  <c r="BD251" i="12" s="1"/>
  <c r="AQ251" i="12"/>
  <c r="AV250" i="12"/>
  <c r="AU250" i="12"/>
  <c r="AT250" i="12"/>
  <c r="AS250" i="12"/>
  <c r="BE250" i="12" s="1"/>
  <c r="AQ250" i="12"/>
  <c r="AV249" i="12"/>
  <c r="AU249" i="12"/>
  <c r="AT249" i="12"/>
  <c r="AS249" i="12"/>
  <c r="BA249" i="12" s="1"/>
  <c r="AQ249" i="12"/>
  <c r="AV248" i="12"/>
  <c r="AU248" i="12"/>
  <c r="AT248" i="12"/>
  <c r="AY248" i="12" s="1"/>
  <c r="AS248" i="12"/>
  <c r="BF248" i="12" s="1"/>
  <c r="AQ248" i="12"/>
  <c r="AV247" i="12"/>
  <c r="AU247" i="12"/>
  <c r="AT247" i="12"/>
  <c r="AY247" i="12" s="1"/>
  <c r="AS247" i="12"/>
  <c r="BC247" i="12" s="1"/>
  <c r="AQ247" i="12"/>
  <c r="AV246" i="12"/>
  <c r="AU246" i="12"/>
  <c r="AT246" i="12"/>
  <c r="AX246" i="12" s="1"/>
  <c r="AS246" i="12"/>
  <c r="BE246" i="12" s="1"/>
  <c r="AQ246" i="12"/>
  <c r="AV245" i="12"/>
  <c r="AU245" i="12"/>
  <c r="AT245" i="12"/>
  <c r="AW245" i="12" s="1"/>
  <c r="AS245" i="12"/>
  <c r="BF245" i="12" s="1"/>
  <c r="AQ245" i="12"/>
  <c r="AV244" i="12"/>
  <c r="AU244" i="12"/>
  <c r="AT244" i="12"/>
  <c r="AX244" i="12" s="1"/>
  <c r="AS244" i="12"/>
  <c r="AQ244" i="12"/>
  <c r="AV243" i="12"/>
  <c r="AU243" i="12"/>
  <c r="AT243" i="12"/>
  <c r="AS243" i="12"/>
  <c r="BD243" i="12" s="1"/>
  <c r="AQ243" i="12"/>
  <c r="AV242" i="12"/>
  <c r="AU242" i="12"/>
  <c r="AT242" i="12"/>
  <c r="AX242" i="12" s="1"/>
  <c r="AS242" i="12"/>
  <c r="AQ242" i="12"/>
  <c r="AV241" i="12"/>
  <c r="AU241" i="12"/>
  <c r="AT241" i="12"/>
  <c r="AS241" i="12"/>
  <c r="BE241" i="12" s="1"/>
  <c r="AQ241" i="12"/>
  <c r="AV240" i="12"/>
  <c r="AU240" i="12"/>
  <c r="AT240" i="12"/>
  <c r="AX240" i="12" s="1"/>
  <c r="AS240" i="12"/>
  <c r="BF240" i="12" s="1"/>
  <c r="AQ240" i="12"/>
  <c r="AV239" i="12"/>
  <c r="AU239" i="12"/>
  <c r="AT239" i="12"/>
  <c r="AY239" i="12" s="1"/>
  <c r="AS239" i="12"/>
  <c r="BF239" i="12" s="1"/>
  <c r="AQ239" i="12"/>
  <c r="BE238" i="12"/>
  <c r="AV238" i="12"/>
  <c r="AU238" i="12"/>
  <c r="AT238" i="12"/>
  <c r="AX238" i="12" s="1"/>
  <c r="AS238" i="12"/>
  <c r="BD238" i="12" s="1"/>
  <c r="AQ238" i="12"/>
  <c r="AV237" i="12"/>
  <c r="AU237" i="12"/>
  <c r="AT237" i="12"/>
  <c r="AW237" i="12" s="1"/>
  <c r="AS237" i="12"/>
  <c r="BE237" i="12" s="1"/>
  <c r="AQ237" i="12"/>
  <c r="AV236" i="12"/>
  <c r="AU236" i="12"/>
  <c r="AT236" i="12"/>
  <c r="AS236" i="12"/>
  <c r="AQ236" i="12"/>
  <c r="AV235" i="12"/>
  <c r="AU235" i="12"/>
  <c r="AT235" i="12"/>
  <c r="AS235" i="12"/>
  <c r="AQ235" i="12"/>
  <c r="AV234" i="12"/>
  <c r="AU234" i="12"/>
  <c r="AT234" i="12"/>
  <c r="AY234" i="12" s="1"/>
  <c r="AS234" i="12"/>
  <c r="BE234" i="12" s="1"/>
  <c r="AQ234" i="12"/>
  <c r="AV233" i="12"/>
  <c r="AU233" i="12"/>
  <c r="AT233" i="12"/>
  <c r="AS233" i="12"/>
  <c r="AQ233" i="12"/>
  <c r="AV232" i="12"/>
  <c r="AU232" i="12"/>
  <c r="AT232" i="12"/>
  <c r="AX232" i="12" s="1"/>
  <c r="AS232" i="12"/>
  <c r="BF232" i="12" s="1"/>
  <c r="AQ232" i="12"/>
  <c r="AV231" i="12"/>
  <c r="AU231" i="12"/>
  <c r="AT231" i="12"/>
  <c r="AY231" i="12" s="1"/>
  <c r="AS231" i="12"/>
  <c r="BC231" i="12" s="1"/>
  <c r="AQ231" i="12"/>
  <c r="AV230" i="12"/>
  <c r="AU230" i="12"/>
  <c r="AT230" i="12"/>
  <c r="AX230" i="12" s="1"/>
  <c r="AS230" i="12"/>
  <c r="AQ230" i="12"/>
  <c r="AV229" i="12"/>
  <c r="AU229" i="12"/>
  <c r="AT229" i="12"/>
  <c r="AW229" i="12" s="1"/>
  <c r="AS229" i="12"/>
  <c r="BE229" i="12" s="1"/>
  <c r="AQ229" i="12"/>
  <c r="AV228" i="12"/>
  <c r="AU228" i="12"/>
  <c r="AT228" i="12"/>
  <c r="AY228" i="12" s="1"/>
  <c r="AS228" i="12"/>
  <c r="AQ228" i="12"/>
  <c r="AV227" i="12"/>
  <c r="AU227" i="12"/>
  <c r="AT227" i="12"/>
  <c r="AS227" i="12"/>
  <c r="BC227" i="12" s="1"/>
  <c r="AQ227" i="12"/>
  <c r="AV226" i="12"/>
  <c r="AU226" i="12"/>
  <c r="AT226" i="12"/>
  <c r="AX226" i="12" s="1"/>
  <c r="AS226" i="12"/>
  <c r="BE226" i="12" s="1"/>
  <c r="AQ226" i="12"/>
  <c r="AV225" i="12"/>
  <c r="AU225" i="12"/>
  <c r="AT225" i="12"/>
  <c r="AS225" i="12"/>
  <c r="AQ225" i="12"/>
  <c r="AW224" i="12"/>
  <c r="AV224" i="12"/>
  <c r="AU224" i="12"/>
  <c r="AT224" i="12"/>
  <c r="AX224" i="12" s="1"/>
  <c r="AS224" i="12"/>
  <c r="AQ224" i="12"/>
  <c r="AV223" i="12"/>
  <c r="AU223" i="12"/>
  <c r="AT223" i="12"/>
  <c r="AY223" i="12" s="1"/>
  <c r="AS223" i="12"/>
  <c r="BC223" i="12" s="1"/>
  <c r="AQ223" i="12"/>
  <c r="AV222" i="12"/>
  <c r="AU222" i="12"/>
  <c r="AT222" i="12"/>
  <c r="AY222" i="12" s="1"/>
  <c r="AS222" i="12"/>
  <c r="AQ222" i="12"/>
  <c r="AV221" i="12"/>
  <c r="AU221" i="12"/>
  <c r="AT221" i="12"/>
  <c r="AW221" i="12" s="1"/>
  <c r="AS221" i="12"/>
  <c r="AZ221" i="12" s="1"/>
  <c r="AQ221" i="12"/>
  <c r="AV220" i="12"/>
  <c r="AU220" i="12"/>
  <c r="AT220" i="12"/>
  <c r="AX220" i="12" s="1"/>
  <c r="AS220" i="12"/>
  <c r="BF220" i="12" s="1"/>
  <c r="AQ220" i="12"/>
  <c r="BF219" i="12"/>
  <c r="AV219" i="12"/>
  <c r="AU219" i="12"/>
  <c r="AT219" i="12"/>
  <c r="AS219" i="12"/>
  <c r="BE219" i="12" s="1"/>
  <c r="AQ219" i="12"/>
  <c r="AV218" i="12"/>
  <c r="AU218" i="12"/>
  <c r="AT218" i="12"/>
  <c r="AX218" i="12" s="1"/>
  <c r="AS218" i="12"/>
  <c r="AQ218" i="12"/>
  <c r="AV217" i="12"/>
  <c r="AU217" i="12"/>
  <c r="AT217" i="12"/>
  <c r="AX217" i="12" s="1"/>
  <c r="AS217" i="12"/>
  <c r="BE217" i="12" s="1"/>
  <c r="AQ217" i="12"/>
  <c r="AV216" i="12"/>
  <c r="AU216" i="12"/>
  <c r="AT216" i="12"/>
  <c r="AY216" i="12" s="1"/>
  <c r="AS216" i="12"/>
  <c r="AQ216" i="12"/>
  <c r="AV215" i="12"/>
  <c r="AU215" i="12"/>
  <c r="AT215" i="12"/>
  <c r="AX215" i="12" s="1"/>
  <c r="AS215" i="12"/>
  <c r="BE215" i="12" s="1"/>
  <c r="AQ215" i="12"/>
  <c r="AV214" i="12"/>
  <c r="AU214" i="12"/>
  <c r="AT214" i="12"/>
  <c r="AY214" i="12" s="1"/>
  <c r="AS214" i="12"/>
  <c r="BE214" i="12" s="1"/>
  <c r="AQ214" i="12"/>
  <c r="BD213" i="12"/>
  <c r="AV213" i="12"/>
  <c r="AU213" i="12"/>
  <c r="AT213" i="12"/>
  <c r="AX213" i="12" s="1"/>
  <c r="AS213" i="12"/>
  <c r="BE213" i="12" s="1"/>
  <c r="AQ213" i="12"/>
  <c r="AV212" i="12"/>
  <c r="AU212" i="12"/>
  <c r="AT212" i="12"/>
  <c r="AX212" i="12" s="1"/>
  <c r="AS212" i="12"/>
  <c r="BC212" i="12" s="1"/>
  <c r="AQ212" i="12"/>
  <c r="AV211" i="12"/>
  <c r="AU211" i="12"/>
  <c r="AT211" i="12"/>
  <c r="AX211" i="12" s="1"/>
  <c r="AS211" i="12"/>
  <c r="BE211" i="12" s="1"/>
  <c r="AQ211" i="12"/>
  <c r="AV210" i="12"/>
  <c r="AU210" i="12"/>
  <c r="AT210" i="12"/>
  <c r="AX210" i="12" s="1"/>
  <c r="AS210" i="12"/>
  <c r="BC210" i="12" s="1"/>
  <c r="AQ210" i="12"/>
  <c r="AV209" i="12"/>
  <c r="AU209" i="12"/>
  <c r="AT209" i="12"/>
  <c r="AX209" i="12" s="1"/>
  <c r="AS209" i="12"/>
  <c r="BE209" i="12" s="1"/>
  <c r="AQ209" i="12"/>
  <c r="AV208" i="12"/>
  <c r="AU208" i="12"/>
  <c r="AT208" i="12"/>
  <c r="AY208" i="12" s="1"/>
  <c r="AS208" i="12"/>
  <c r="BC208" i="12" s="1"/>
  <c r="AQ208" i="12"/>
  <c r="AV207" i="12"/>
  <c r="AU207" i="12"/>
  <c r="AT207" i="12"/>
  <c r="AX207" i="12" s="1"/>
  <c r="AS207" i="12"/>
  <c r="AQ207" i="12"/>
  <c r="AV206" i="12"/>
  <c r="AU206" i="12"/>
  <c r="AT206" i="12"/>
  <c r="AX206" i="12" s="1"/>
  <c r="AS206" i="12"/>
  <c r="BC206" i="12" s="1"/>
  <c r="AQ206" i="12"/>
  <c r="AV205" i="12"/>
  <c r="AU205" i="12"/>
  <c r="AT205" i="12"/>
  <c r="AS205" i="12"/>
  <c r="BE205" i="12" s="1"/>
  <c r="AQ205" i="12"/>
  <c r="AW204" i="12"/>
  <c r="AV204" i="12"/>
  <c r="AU204" i="12"/>
  <c r="AT204" i="12"/>
  <c r="AX204" i="12" s="1"/>
  <c r="AS204" i="12"/>
  <c r="AQ204" i="12"/>
  <c r="AV203" i="12"/>
  <c r="AU203" i="12"/>
  <c r="AT203" i="12"/>
  <c r="AS203" i="12"/>
  <c r="BB203" i="12" s="1"/>
  <c r="AQ203" i="12"/>
  <c r="AV202" i="12"/>
  <c r="AU202" i="12"/>
  <c r="AT202" i="12"/>
  <c r="AX202" i="12" s="1"/>
  <c r="AS202" i="12"/>
  <c r="AQ202" i="12"/>
  <c r="AV201" i="12"/>
  <c r="AU201" i="12"/>
  <c r="AT201" i="12"/>
  <c r="AX201" i="12" s="1"/>
  <c r="AS201" i="12"/>
  <c r="BE201" i="12" s="1"/>
  <c r="AQ201" i="12"/>
  <c r="AV200" i="12"/>
  <c r="AU200" i="12"/>
  <c r="AT200" i="12"/>
  <c r="AX200" i="12" s="1"/>
  <c r="AS200" i="12"/>
  <c r="BE200" i="12" s="1"/>
  <c r="AQ200" i="12"/>
  <c r="AV199" i="12"/>
  <c r="AU199" i="12"/>
  <c r="AT199" i="12"/>
  <c r="AX199" i="12" s="1"/>
  <c r="AS199" i="12"/>
  <c r="BE199" i="12" s="1"/>
  <c r="AQ199" i="12"/>
  <c r="AV198" i="12"/>
  <c r="AU198" i="12"/>
  <c r="AT198" i="12"/>
  <c r="AX198" i="12" s="1"/>
  <c r="AS198" i="12"/>
  <c r="BE198" i="12" s="1"/>
  <c r="AQ198" i="12"/>
  <c r="AV197" i="12"/>
  <c r="AU197" i="12"/>
  <c r="AT197" i="12"/>
  <c r="AX197" i="12" s="1"/>
  <c r="AS197" i="12"/>
  <c r="BE197" i="12" s="1"/>
  <c r="AQ197" i="12"/>
  <c r="AV196" i="12"/>
  <c r="AU196" i="12"/>
  <c r="AT196" i="12"/>
  <c r="AS196" i="12"/>
  <c r="BC196" i="12" s="1"/>
  <c r="AQ196" i="12"/>
  <c r="AV195" i="12"/>
  <c r="AU195" i="12"/>
  <c r="AT195" i="12"/>
  <c r="AX195" i="12" s="1"/>
  <c r="AS195" i="12"/>
  <c r="BB195" i="12" s="1"/>
  <c r="AQ195" i="12"/>
  <c r="AV194" i="12"/>
  <c r="AU194" i="12"/>
  <c r="AT194" i="12"/>
  <c r="AW194" i="12" s="1"/>
  <c r="AS194" i="12"/>
  <c r="BC194" i="12" s="1"/>
  <c r="AQ194" i="12"/>
  <c r="AV193" i="12"/>
  <c r="AU193" i="12"/>
  <c r="AT193" i="12"/>
  <c r="AX193" i="12" s="1"/>
  <c r="AS193" i="12"/>
  <c r="AQ193" i="12"/>
  <c r="AV192" i="12"/>
  <c r="AU192" i="12"/>
  <c r="AT192" i="12"/>
  <c r="AS192" i="12"/>
  <c r="BC192" i="12" s="1"/>
  <c r="AQ192" i="12"/>
  <c r="AV191" i="12"/>
  <c r="AU191" i="12"/>
  <c r="AT191" i="12"/>
  <c r="AX191" i="12" s="1"/>
  <c r="AS191" i="12"/>
  <c r="BD191" i="12" s="1"/>
  <c r="AQ191" i="12"/>
  <c r="AV190" i="12"/>
  <c r="AU190" i="12"/>
  <c r="AT190" i="12"/>
  <c r="AX190" i="12" s="1"/>
  <c r="AS190" i="12"/>
  <c r="AQ190" i="12"/>
  <c r="AV189" i="12"/>
  <c r="AU189" i="12"/>
  <c r="AT189" i="12"/>
  <c r="AW189" i="12" s="1"/>
  <c r="AS189" i="12"/>
  <c r="BE189" i="12" s="1"/>
  <c r="AQ189" i="12"/>
  <c r="AV188" i="12"/>
  <c r="AU188" i="12"/>
  <c r="AT188" i="12"/>
  <c r="AX188" i="12" s="1"/>
  <c r="AS188" i="12"/>
  <c r="BF188" i="12" s="1"/>
  <c r="AQ188" i="12"/>
  <c r="AV187" i="12"/>
  <c r="AU187" i="12"/>
  <c r="AT187" i="12"/>
  <c r="AS187" i="12"/>
  <c r="AQ187" i="12"/>
  <c r="AV186" i="12"/>
  <c r="AU186" i="12"/>
  <c r="AT186" i="12"/>
  <c r="AS186" i="12"/>
  <c r="AQ186" i="12"/>
  <c r="AV185" i="12"/>
  <c r="AU185" i="12"/>
  <c r="AT185" i="12"/>
  <c r="AW185" i="12" s="1"/>
  <c r="AS185" i="12"/>
  <c r="BD185" i="12" s="1"/>
  <c r="AQ185" i="12"/>
  <c r="AV184" i="12"/>
  <c r="AU184" i="12"/>
  <c r="AT184" i="12"/>
  <c r="AX184" i="12" s="1"/>
  <c r="AS184" i="12"/>
  <c r="BF184" i="12" s="1"/>
  <c r="AQ184" i="12"/>
  <c r="AV183" i="12"/>
  <c r="AU183" i="12"/>
  <c r="AT183" i="12"/>
  <c r="AY183" i="12" s="1"/>
  <c r="AS183" i="12"/>
  <c r="AQ183" i="12"/>
  <c r="AV182" i="12"/>
  <c r="AU182" i="12"/>
  <c r="AT182" i="12"/>
  <c r="AX182" i="12" s="1"/>
  <c r="AS182" i="12"/>
  <c r="BE182" i="12" s="1"/>
  <c r="AQ182" i="12"/>
  <c r="AV181" i="12"/>
  <c r="AU181" i="12"/>
  <c r="AT181" i="12"/>
  <c r="AW181" i="12" s="1"/>
  <c r="AS181" i="12"/>
  <c r="BE181" i="12" s="1"/>
  <c r="AQ181" i="12"/>
  <c r="AV180" i="12"/>
  <c r="AU180" i="12"/>
  <c r="AT180" i="12"/>
  <c r="AX180" i="12" s="1"/>
  <c r="AS180" i="12"/>
  <c r="BE180" i="12" s="1"/>
  <c r="AQ180" i="12"/>
  <c r="AV179" i="12"/>
  <c r="AU179" i="12"/>
  <c r="AT179" i="12"/>
  <c r="AY179" i="12" s="1"/>
  <c r="AS179" i="12"/>
  <c r="BB179" i="12" s="1"/>
  <c r="AQ179" i="12"/>
  <c r="AV178" i="12"/>
  <c r="AU178" i="12"/>
  <c r="AT178" i="12"/>
  <c r="AX178" i="12" s="1"/>
  <c r="AS178" i="12"/>
  <c r="BC178" i="12" s="1"/>
  <c r="AQ178" i="12"/>
  <c r="AV177" i="12"/>
  <c r="AU177" i="12"/>
  <c r="AT177" i="12"/>
  <c r="AS177" i="12"/>
  <c r="BE177" i="12" s="1"/>
  <c r="AQ177" i="12"/>
  <c r="AV176" i="12"/>
  <c r="AU176" i="12"/>
  <c r="AT176" i="12"/>
  <c r="AS176" i="12"/>
  <c r="BF176" i="12" s="1"/>
  <c r="AQ176" i="12"/>
  <c r="AV175" i="12"/>
  <c r="AU175" i="12"/>
  <c r="AT175" i="12"/>
  <c r="AY175" i="12" s="1"/>
  <c r="AS175" i="12"/>
  <c r="AQ175" i="12"/>
  <c r="AV174" i="12"/>
  <c r="AU174" i="12"/>
  <c r="AT174" i="12"/>
  <c r="AY174" i="12" s="1"/>
  <c r="AS174" i="12"/>
  <c r="BA174" i="12" s="1"/>
  <c r="AQ174" i="12"/>
  <c r="AV173" i="12"/>
  <c r="AU173" i="12"/>
  <c r="AT173" i="12"/>
  <c r="AW173" i="12" s="1"/>
  <c r="AS173" i="12"/>
  <c r="AQ173" i="12"/>
  <c r="AV172" i="12"/>
  <c r="AU172" i="12"/>
  <c r="AT172" i="12"/>
  <c r="AS172" i="12"/>
  <c r="BF172" i="12" s="1"/>
  <c r="AQ172" i="12"/>
  <c r="AV171" i="12"/>
  <c r="AU171" i="12"/>
  <c r="AT171" i="12"/>
  <c r="AX171" i="12" s="1"/>
  <c r="AS171" i="12"/>
  <c r="BB171" i="12" s="1"/>
  <c r="AQ171" i="12"/>
  <c r="AV170" i="12"/>
  <c r="AU170" i="12"/>
  <c r="AT170" i="12"/>
  <c r="AX170" i="12" s="1"/>
  <c r="AS170" i="12"/>
  <c r="BD170" i="12" s="1"/>
  <c r="AQ170" i="12"/>
  <c r="AV169" i="12"/>
  <c r="AU169" i="12"/>
  <c r="AT169" i="12"/>
  <c r="AS169" i="12"/>
  <c r="AQ169" i="12"/>
  <c r="AV168" i="12"/>
  <c r="AU168" i="12"/>
  <c r="AT168" i="12"/>
  <c r="AY168" i="12" s="1"/>
  <c r="AS168" i="12"/>
  <c r="BE168" i="12" s="1"/>
  <c r="AQ168" i="12"/>
  <c r="AV167" i="12"/>
  <c r="AU167" i="12"/>
  <c r="AT167" i="12"/>
  <c r="AY167" i="12" s="1"/>
  <c r="AS167" i="12"/>
  <c r="AQ167" i="12"/>
  <c r="AV166" i="12"/>
  <c r="AU166" i="12"/>
  <c r="AT166" i="12"/>
  <c r="AY166" i="12" s="1"/>
  <c r="AS166" i="12"/>
  <c r="AQ166" i="12"/>
  <c r="AV165" i="12"/>
  <c r="AU165" i="12"/>
  <c r="AT165" i="12"/>
  <c r="AX165" i="12" s="1"/>
  <c r="AS165" i="12"/>
  <c r="AZ165" i="12" s="1"/>
  <c r="AQ165" i="12"/>
  <c r="AV164" i="12"/>
  <c r="AU164" i="12"/>
  <c r="AT164" i="12"/>
  <c r="AS164" i="12"/>
  <c r="BE164" i="12" s="1"/>
  <c r="AQ164" i="12"/>
  <c r="AV163" i="12"/>
  <c r="AU163" i="12"/>
  <c r="AT163" i="12"/>
  <c r="AY163" i="12" s="1"/>
  <c r="AS163" i="12"/>
  <c r="BA163" i="12" s="1"/>
  <c r="AQ163" i="12"/>
  <c r="AV162" i="12"/>
  <c r="AU162" i="12"/>
  <c r="AT162" i="12"/>
  <c r="AX162" i="12" s="1"/>
  <c r="AS162" i="12"/>
  <c r="AZ162" i="12" s="1"/>
  <c r="AQ162" i="12"/>
  <c r="BC161" i="12"/>
  <c r="AV161" i="12"/>
  <c r="AU161" i="12"/>
  <c r="AT161" i="12"/>
  <c r="AS161" i="12"/>
  <c r="BE161" i="12" s="1"/>
  <c r="AQ161" i="12"/>
  <c r="AV160" i="12"/>
  <c r="AU160" i="12"/>
  <c r="AT160" i="12"/>
  <c r="AW160" i="12" s="1"/>
  <c r="AS160" i="12"/>
  <c r="BE160" i="12" s="1"/>
  <c r="AQ160" i="12"/>
  <c r="AV159" i="12"/>
  <c r="AU159" i="12"/>
  <c r="AT159" i="12"/>
  <c r="AY159" i="12" s="1"/>
  <c r="AS159" i="12"/>
  <c r="BB159" i="12" s="1"/>
  <c r="AQ159" i="12"/>
  <c r="AV158" i="12"/>
  <c r="AU158" i="12"/>
  <c r="AT158" i="12"/>
  <c r="AX158" i="12" s="1"/>
  <c r="AS158" i="12"/>
  <c r="AQ158" i="12"/>
  <c r="AV157" i="12"/>
  <c r="AU157" i="12"/>
  <c r="AT157" i="12"/>
  <c r="AX157" i="12" s="1"/>
  <c r="AS157" i="12"/>
  <c r="AQ157" i="12"/>
  <c r="AV156" i="12"/>
  <c r="AU156" i="12"/>
  <c r="AT156" i="12"/>
  <c r="AW156" i="12" s="1"/>
  <c r="AS156" i="12"/>
  <c r="AQ156" i="12"/>
  <c r="AV155" i="12"/>
  <c r="AU155" i="12"/>
  <c r="AT155" i="12"/>
  <c r="AS155" i="12"/>
  <c r="BB155" i="12" s="1"/>
  <c r="AQ155" i="12"/>
  <c r="AV154" i="12"/>
  <c r="AU154" i="12"/>
  <c r="AT154" i="12"/>
  <c r="AX154" i="12" s="1"/>
  <c r="AS154" i="12"/>
  <c r="BD154" i="12" s="1"/>
  <c r="AQ154" i="12"/>
  <c r="AV153" i="12"/>
  <c r="AU153" i="12"/>
  <c r="AT153" i="12"/>
  <c r="AS153" i="12"/>
  <c r="BC153" i="12" s="1"/>
  <c r="AQ153" i="12"/>
  <c r="AV152" i="12"/>
  <c r="AU152" i="12"/>
  <c r="AT152" i="12"/>
  <c r="AS152" i="12"/>
  <c r="AQ152" i="12"/>
  <c r="AV151" i="12"/>
  <c r="AU151" i="12"/>
  <c r="AT151" i="12"/>
  <c r="AS151" i="12"/>
  <c r="AQ151" i="12"/>
  <c r="AV150" i="12"/>
  <c r="AU150" i="12"/>
  <c r="AT150" i="12"/>
  <c r="AS150" i="12"/>
  <c r="AZ150" i="12" s="1"/>
  <c r="AQ150" i="12"/>
  <c r="AV149" i="12"/>
  <c r="AU149" i="12"/>
  <c r="AT149" i="12"/>
  <c r="AY149" i="12" s="1"/>
  <c r="AS149" i="12"/>
  <c r="BE149" i="12" s="1"/>
  <c r="AQ149" i="12"/>
  <c r="AV148" i="12"/>
  <c r="AU148" i="12"/>
  <c r="AT148" i="12"/>
  <c r="AX148" i="12" s="1"/>
  <c r="AS148" i="12"/>
  <c r="AQ148" i="12"/>
  <c r="AV147" i="12"/>
  <c r="AU147" i="12"/>
  <c r="AT147" i="12"/>
  <c r="AS147" i="12"/>
  <c r="BB147" i="12" s="1"/>
  <c r="AQ147" i="12"/>
  <c r="AV146" i="12"/>
  <c r="AU146" i="12"/>
  <c r="AT146" i="12"/>
  <c r="AY146" i="12" s="1"/>
  <c r="AS146" i="12"/>
  <c r="BC146" i="12" s="1"/>
  <c r="AQ146" i="12"/>
  <c r="AV145" i="12"/>
  <c r="AU145" i="12"/>
  <c r="AT145" i="12"/>
  <c r="AW145" i="12" s="1"/>
  <c r="AS145" i="12"/>
  <c r="AQ145" i="12"/>
  <c r="AV144" i="12"/>
  <c r="AU144" i="12"/>
  <c r="AT144" i="12"/>
  <c r="AX144" i="12" s="1"/>
  <c r="AS144" i="12"/>
  <c r="BF144" i="12" s="1"/>
  <c r="AQ144" i="12"/>
  <c r="AV143" i="12"/>
  <c r="AU143" i="12"/>
  <c r="AT143" i="12"/>
  <c r="AY143" i="12" s="1"/>
  <c r="AS143" i="12"/>
  <c r="BC143" i="12" s="1"/>
  <c r="AQ143" i="12"/>
  <c r="AV142" i="12"/>
  <c r="AU142" i="12"/>
  <c r="AT142" i="12"/>
  <c r="AX142" i="12" s="1"/>
  <c r="AS142" i="12"/>
  <c r="AQ142" i="12"/>
  <c r="AV141" i="12"/>
  <c r="AU141" i="12"/>
  <c r="AT141" i="12"/>
  <c r="AW141" i="12" s="1"/>
  <c r="AS141" i="12"/>
  <c r="BC141" i="12" s="1"/>
  <c r="AQ141" i="12"/>
  <c r="AV140" i="12"/>
  <c r="AU140" i="12"/>
  <c r="AT140" i="12"/>
  <c r="AS140" i="12"/>
  <c r="BA140" i="12" s="1"/>
  <c r="AQ140" i="12"/>
  <c r="AV139" i="12"/>
  <c r="AU139" i="12"/>
  <c r="AT139" i="12"/>
  <c r="AY139" i="12" s="1"/>
  <c r="AS139" i="12"/>
  <c r="AQ139" i="12"/>
  <c r="AV138" i="12"/>
  <c r="AU138" i="12"/>
  <c r="AT138" i="12"/>
  <c r="AY138" i="12" s="1"/>
  <c r="AS138" i="12"/>
  <c r="AQ138" i="12"/>
  <c r="AV137" i="12"/>
  <c r="AU137" i="12"/>
  <c r="AT137" i="12"/>
  <c r="AW137" i="12" s="1"/>
  <c r="AS137" i="12"/>
  <c r="BF137" i="12" s="1"/>
  <c r="AQ137" i="12"/>
  <c r="AV136" i="12"/>
  <c r="AU136" i="12"/>
  <c r="AT136" i="12"/>
  <c r="AX136" i="12" s="1"/>
  <c r="AS136" i="12"/>
  <c r="AQ136" i="12"/>
  <c r="AV135" i="12"/>
  <c r="AU135" i="12"/>
  <c r="AT135" i="12"/>
  <c r="AY135" i="12" s="1"/>
  <c r="AS135" i="12"/>
  <c r="AQ135" i="12"/>
  <c r="AV134" i="12"/>
  <c r="AU134" i="12"/>
  <c r="AT134" i="12"/>
  <c r="AY134" i="12" s="1"/>
  <c r="AS134" i="12"/>
  <c r="BA134" i="12" s="1"/>
  <c r="AQ134" i="12"/>
  <c r="AV133" i="12"/>
  <c r="AU133" i="12"/>
  <c r="AT133" i="12"/>
  <c r="AW133" i="12" s="1"/>
  <c r="AS133" i="12"/>
  <c r="BF133" i="12" s="1"/>
  <c r="AQ133" i="12"/>
  <c r="AV132" i="12"/>
  <c r="AU132" i="12"/>
  <c r="AT132" i="12"/>
  <c r="AS132" i="12"/>
  <c r="BF132" i="12" s="1"/>
  <c r="AQ132" i="12"/>
  <c r="AV131" i="12"/>
  <c r="AU131" i="12"/>
  <c r="AT131" i="12"/>
  <c r="AX131" i="12" s="1"/>
  <c r="AS131" i="12"/>
  <c r="BE131" i="12" s="1"/>
  <c r="AQ131" i="12"/>
  <c r="AV130" i="12"/>
  <c r="AU130" i="12"/>
  <c r="AT130" i="12"/>
  <c r="AS130" i="12"/>
  <c r="BE130" i="12" s="1"/>
  <c r="AQ130" i="12"/>
  <c r="AV129" i="12"/>
  <c r="AU129" i="12"/>
  <c r="AT129" i="12"/>
  <c r="AY129" i="12" s="1"/>
  <c r="AS129" i="12"/>
  <c r="AQ129" i="12"/>
  <c r="AV128" i="12"/>
  <c r="AU128" i="12"/>
  <c r="AT128" i="12"/>
  <c r="AX128" i="12" s="1"/>
  <c r="AS128" i="12"/>
  <c r="BF128" i="12" s="1"/>
  <c r="AQ128" i="12"/>
  <c r="AV127" i="12"/>
  <c r="AU127" i="12"/>
  <c r="AT127" i="12"/>
  <c r="AS127" i="12"/>
  <c r="BE127" i="12" s="1"/>
  <c r="AQ127" i="12"/>
  <c r="AV126" i="12"/>
  <c r="AU126" i="12"/>
  <c r="AT126" i="12"/>
  <c r="AX126" i="12" s="1"/>
  <c r="AS126" i="12"/>
  <c r="BE126" i="12" s="1"/>
  <c r="AQ126" i="12"/>
  <c r="AV125" i="12"/>
  <c r="AU125" i="12"/>
  <c r="AT125" i="12"/>
  <c r="AS125" i="12"/>
  <c r="BA125" i="12" s="1"/>
  <c r="AQ125" i="12"/>
  <c r="BF124" i="12"/>
  <c r="AV124" i="12"/>
  <c r="AU124" i="12"/>
  <c r="AT124" i="12"/>
  <c r="AS124" i="12"/>
  <c r="BE124" i="12" s="1"/>
  <c r="AQ124" i="12"/>
  <c r="BF123" i="12"/>
  <c r="AV123" i="12"/>
  <c r="AU123" i="12"/>
  <c r="AT123" i="12"/>
  <c r="AX123" i="12" s="1"/>
  <c r="AS123" i="12"/>
  <c r="BE123" i="12" s="1"/>
  <c r="AQ123" i="12"/>
  <c r="AV122" i="12"/>
  <c r="AU122" i="12"/>
  <c r="AT122" i="12"/>
  <c r="AX122" i="12" s="1"/>
  <c r="AS122" i="12"/>
  <c r="BE122" i="12" s="1"/>
  <c r="AQ122" i="12"/>
  <c r="AW121" i="12"/>
  <c r="AV121" i="12"/>
  <c r="AU121" i="12"/>
  <c r="AT121" i="12"/>
  <c r="AX121" i="12" s="1"/>
  <c r="AS121" i="12"/>
  <c r="AQ121" i="12"/>
  <c r="AV120" i="12"/>
  <c r="AU120" i="12"/>
  <c r="AT120" i="12"/>
  <c r="AX120" i="12" s="1"/>
  <c r="AS120" i="12"/>
  <c r="AQ120" i="12"/>
  <c r="AV119" i="12"/>
  <c r="AU119" i="12"/>
  <c r="AT119" i="12"/>
  <c r="AX119" i="12" s="1"/>
  <c r="AS119" i="12"/>
  <c r="AQ119" i="12"/>
  <c r="AV118" i="12"/>
  <c r="AU118" i="12"/>
  <c r="AT118" i="12"/>
  <c r="AX118" i="12" s="1"/>
  <c r="AS118" i="12"/>
  <c r="AQ118" i="12"/>
  <c r="AV117" i="12"/>
  <c r="AU117" i="12"/>
  <c r="AT117" i="12"/>
  <c r="AX117" i="12" s="1"/>
  <c r="AS117" i="12"/>
  <c r="AQ117" i="12"/>
  <c r="BD116" i="12"/>
  <c r="AV116" i="12"/>
  <c r="AU116" i="12"/>
  <c r="AT116" i="12"/>
  <c r="AX116" i="12" s="1"/>
  <c r="AS116" i="12"/>
  <c r="BC116" i="12" s="1"/>
  <c r="AQ116" i="12"/>
  <c r="AV115" i="12"/>
  <c r="AU115" i="12"/>
  <c r="AT115" i="12"/>
  <c r="AX115" i="12" s="1"/>
  <c r="AS115" i="12"/>
  <c r="AQ115" i="12"/>
  <c r="AV114" i="12"/>
  <c r="AU114" i="12"/>
  <c r="AT114" i="12"/>
  <c r="AS114" i="12"/>
  <c r="AQ114" i="12"/>
  <c r="AW113" i="12"/>
  <c r="AV113" i="12"/>
  <c r="AU113" i="12"/>
  <c r="AT113" i="12"/>
  <c r="AX113" i="12" s="1"/>
  <c r="AS113" i="12"/>
  <c r="AQ113" i="12"/>
  <c r="AV112" i="12"/>
  <c r="AU112" i="12"/>
  <c r="AT112" i="12"/>
  <c r="AX112" i="12" s="1"/>
  <c r="AS112" i="12"/>
  <c r="BB112" i="12" s="1"/>
  <c r="AQ112" i="12"/>
  <c r="AV111" i="12"/>
  <c r="AU111" i="12"/>
  <c r="AT111" i="12"/>
  <c r="AX111" i="12" s="1"/>
  <c r="AS111" i="12"/>
  <c r="AQ111" i="12"/>
  <c r="AV110" i="12"/>
  <c r="AU110" i="12"/>
  <c r="AT110" i="12"/>
  <c r="AX110" i="12" s="1"/>
  <c r="AS110" i="12"/>
  <c r="AQ110" i="12"/>
  <c r="AV109" i="12"/>
  <c r="AU109" i="12"/>
  <c r="AT109" i="12"/>
  <c r="AX109" i="12" s="1"/>
  <c r="AS109" i="12"/>
  <c r="AQ109" i="12"/>
  <c r="AV108" i="12"/>
  <c r="AU108" i="12"/>
  <c r="AT108" i="12"/>
  <c r="AX108" i="12" s="1"/>
  <c r="AS108" i="12"/>
  <c r="BE108" i="12" s="1"/>
  <c r="AQ108" i="12"/>
  <c r="AV107" i="12"/>
  <c r="AU107" i="12"/>
  <c r="AT107" i="12"/>
  <c r="AX107" i="12" s="1"/>
  <c r="AS107" i="12"/>
  <c r="AQ107" i="12"/>
  <c r="AV106" i="12"/>
  <c r="AU106" i="12"/>
  <c r="AT106" i="12"/>
  <c r="AX106" i="12" s="1"/>
  <c r="AS106" i="12"/>
  <c r="BE106" i="12" s="1"/>
  <c r="AQ106" i="12"/>
  <c r="AV105" i="12"/>
  <c r="AU105" i="12"/>
  <c r="AT105" i="12"/>
  <c r="AX105" i="12" s="1"/>
  <c r="AS105" i="12"/>
  <c r="AQ105" i="12"/>
  <c r="AV104" i="12"/>
  <c r="AU104" i="12"/>
  <c r="AT104" i="12"/>
  <c r="AX104" i="12" s="1"/>
  <c r="AS104" i="12"/>
  <c r="BE104" i="12" s="1"/>
  <c r="AQ104" i="12"/>
  <c r="AV103" i="12"/>
  <c r="AU103" i="12"/>
  <c r="AT103" i="12"/>
  <c r="AS103" i="12"/>
  <c r="BE103" i="12" s="1"/>
  <c r="AQ103" i="12"/>
  <c r="AV102" i="12"/>
  <c r="AU102" i="12"/>
  <c r="AT102" i="12"/>
  <c r="AX102" i="12" s="1"/>
  <c r="AS102" i="12"/>
  <c r="BE102" i="12" s="1"/>
  <c r="AQ102" i="12"/>
  <c r="AV101" i="12"/>
  <c r="AU101" i="12"/>
  <c r="AT101" i="12"/>
  <c r="AS101" i="12"/>
  <c r="BA101" i="12" s="1"/>
  <c r="AQ101" i="12"/>
  <c r="AV100" i="12"/>
  <c r="AU100" i="12"/>
  <c r="AT100" i="12"/>
  <c r="AS100" i="12"/>
  <c r="BE100" i="12" s="1"/>
  <c r="AQ100" i="12"/>
  <c r="AV99" i="12"/>
  <c r="AU99" i="12"/>
  <c r="AT99" i="12"/>
  <c r="AX99" i="12" s="1"/>
  <c r="AS99" i="12"/>
  <c r="BE99" i="12" s="1"/>
  <c r="AQ99" i="12"/>
  <c r="AV98" i="12"/>
  <c r="AU98" i="12"/>
  <c r="AT98" i="12"/>
  <c r="AS98" i="12"/>
  <c r="BE98" i="12" s="1"/>
  <c r="AQ98" i="12"/>
  <c r="AV97" i="12"/>
  <c r="AU97" i="12"/>
  <c r="AT97" i="12"/>
  <c r="AX97" i="12" s="1"/>
  <c r="AS97" i="12"/>
  <c r="BE97" i="12" s="1"/>
  <c r="AQ97" i="12"/>
  <c r="AV96" i="12"/>
  <c r="AU96" i="12"/>
  <c r="AT96" i="12"/>
  <c r="AX96" i="12" s="1"/>
  <c r="AS96" i="12"/>
  <c r="BE96" i="12" s="1"/>
  <c r="AQ96" i="12"/>
  <c r="AV95" i="12"/>
  <c r="AU95" i="12"/>
  <c r="AT95" i="12"/>
  <c r="AS95" i="12"/>
  <c r="BE95" i="12" s="1"/>
  <c r="AQ95" i="12"/>
  <c r="AV94" i="12"/>
  <c r="AU94" i="12"/>
  <c r="AT94" i="12"/>
  <c r="AX94" i="12" s="1"/>
  <c r="AS94" i="12"/>
  <c r="BE94" i="12" s="1"/>
  <c r="AQ94" i="12"/>
  <c r="AV93" i="12"/>
  <c r="AU93" i="12"/>
  <c r="AT93" i="12"/>
  <c r="AX93" i="12" s="1"/>
  <c r="AS93" i="12"/>
  <c r="AQ93" i="12"/>
  <c r="AV92" i="12"/>
  <c r="AU92" i="12"/>
  <c r="AT92" i="12"/>
  <c r="AX92" i="12" s="1"/>
  <c r="AS92" i="12"/>
  <c r="AQ92" i="12"/>
  <c r="AV91" i="12"/>
  <c r="AU91" i="12"/>
  <c r="AT91" i="12"/>
  <c r="AX91" i="12" s="1"/>
  <c r="AS91" i="12"/>
  <c r="BE91" i="12" s="1"/>
  <c r="AQ91" i="12"/>
  <c r="AV90" i="12"/>
  <c r="AU90" i="12"/>
  <c r="AT90" i="12"/>
  <c r="AX90" i="12" s="1"/>
  <c r="AS90" i="12"/>
  <c r="BE90" i="12" s="1"/>
  <c r="AQ90" i="12"/>
  <c r="AV89" i="12"/>
  <c r="AU89" i="12"/>
  <c r="AT89" i="12"/>
  <c r="AX89" i="12" s="1"/>
  <c r="AS89" i="12"/>
  <c r="AQ89" i="12"/>
  <c r="AV88" i="12"/>
  <c r="AU88" i="12"/>
  <c r="AT88" i="12"/>
  <c r="AX88" i="12" s="1"/>
  <c r="AS88" i="12"/>
  <c r="AQ88" i="12"/>
  <c r="AV87" i="12"/>
  <c r="AU87" i="12"/>
  <c r="AT87" i="12"/>
  <c r="AX87" i="12" s="1"/>
  <c r="AS87" i="12"/>
  <c r="AQ87" i="12"/>
  <c r="AV86" i="12"/>
  <c r="AU86" i="12"/>
  <c r="AT86" i="12"/>
  <c r="AX86" i="12" s="1"/>
  <c r="AS86" i="12"/>
  <c r="BE86" i="12" s="1"/>
  <c r="AQ86" i="12"/>
  <c r="AV85" i="12"/>
  <c r="AU85" i="12"/>
  <c r="AT85" i="12"/>
  <c r="AX85" i="12" s="1"/>
  <c r="AS85" i="12"/>
  <c r="BA85" i="12" s="1"/>
  <c r="AQ85" i="12"/>
  <c r="AV84" i="12"/>
  <c r="AU84" i="12"/>
  <c r="AT84" i="12"/>
  <c r="AX84" i="12" s="1"/>
  <c r="AS84" i="12"/>
  <c r="AQ84" i="12"/>
  <c r="AV83" i="12"/>
  <c r="AU83" i="12"/>
  <c r="AT83" i="12"/>
  <c r="AS83" i="12"/>
  <c r="BE83" i="12" s="1"/>
  <c r="AQ83" i="12"/>
  <c r="AV82" i="12"/>
  <c r="AU82" i="12"/>
  <c r="AT82" i="12"/>
  <c r="AS82" i="12"/>
  <c r="AQ82" i="12"/>
  <c r="AV81" i="12"/>
  <c r="AU81" i="12"/>
  <c r="AT81" i="12"/>
  <c r="AX81" i="12" s="1"/>
  <c r="AS81" i="12"/>
  <c r="AQ81" i="12"/>
  <c r="AV80" i="12"/>
  <c r="AU80" i="12"/>
  <c r="AT80" i="12"/>
  <c r="AS80" i="12"/>
  <c r="BE80" i="12" s="1"/>
  <c r="AQ80" i="12"/>
  <c r="AV79" i="12"/>
  <c r="AU79" i="12"/>
  <c r="AT79" i="12"/>
  <c r="AX79" i="12" s="1"/>
  <c r="AS79" i="12"/>
  <c r="AQ79" i="12"/>
  <c r="AV78" i="12"/>
  <c r="AU78" i="12"/>
  <c r="AT78" i="12"/>
  <c r="AX78" i="12" s="1"/>
  <c r="AS78" i="12"/>
  <c r="AQ78" i="12"/>
  <c r="BE77" i="12"/>
  <c r="AV77" i="12"/>
  <c r="AU77" i="12"/>
  <c r="AT77" i="12"/>
  <c r="AY77" i="12" s="1"/>
  <c r="AS77" i="12"/>
  <c r="BA77" i="12" s="1"/>
  <c r="AQ77" i="12"/>
  <c r="AV76" i="12"/>
  <c r="AU76" i="12"/>
  <c r="AT76" i="12"/>
  <c r="AX76" i="12" s="1"/>
  <c r="AS76" i="12"/>
  <c r="AQ76" i="12"/>
  <c r="AV75" i="12"/>
  <c r="AU75" i="12"/>
  <c r="AT75" i="12"/>
  <c r="AS75" i="12"/>
  <c r="AQ75" i="12"/>
  <c r="AV74" i="12"/>
  <c r="AU74" i="12"/>
  <c r="AT74" i="12"/>
  <c r="AX74" i="12" s="1"/>
  <c r="AS74" i="12"/>
  <c r="AQ74" i="12"/>
  <c r="AV73" i="12"/>
  <c r="AU73" i="12"/>
  <c r="AT73" i="12"/>
  <c r="AX73" i="12" s="1"/>
  <c r="AS73" i="12"/>
  <c r="AQ73" i="12"/>
  <c r="AV72" i="12"/>
  <c r="AU72" i="12"/>
  <c r="AT72" i="12"/>
  <c r="AX72" i="12" s="1"/>
  <c r="AS72" i="12"/>
  <c r="BE72" i="12" s="1"/>
  <c r="AQ72" i="12"/>
  <c r="AV71" i="12"/>
  <c r="AU71" i="12"/>
  <c r="AT71" i="12"/>
  <c r="AW71" i="12" s="1"/>
  <c r="AS71" i="12"/>
  <c r="BE71" i="12" s="1"/>
  <c r="AQ71" i="12"/>
  <c r="AV70" i="12"/>
  <c r="AU70" i="12"/>
  <c r="AT70" i="12"/>
  <c r="AY70" i="12" s="1"/>
  <c r="AS70" i="12"/>
  <c r="AQ70" i="12"/>
  <c r="BA69" i="12"/>
  <c r="AV69" i="12"/>
  <c r="AU69" i="12"/>
  <c r="AT69" i="12"/>
  <c r="AX69" i="12" s="1"/>
  <c r="AS69" i="12"/>
  <c r="BE69" i="12" s="1"/>
  <c r="AQ69" i="12"/>
  <c r="AV68" i="12"/>
  <c r="AU68" i="12"/>
  <c r="AT68" i="12"/>
  <c r="AS68" i="12"/>
  <c r="BF68" i="12" s="1"/>
  <c r="AQ68" i="12"/>
  <c r="AV67" i="12"/>
  <c r="AU67" i="12"/>
  <c r="AT67" i="12"/>
  <c r="AW67" i="12" s="1"/>
  <c r="AS67" i="12"/>
  <c r="AQ67" i="12"/>
  <c r="AV66" i="12"/>
  <c r="AU66" i="12"/>
  <c r="AT66" i="12"/>
  <c r="AY66" i="12" s="1"/>
  <c r="AS66" i="12"/>
  <c r="BB66" i="12" s="1"/>
  <c r="AQ66" i="12"/>
  <c r="AV65" i="12"/>
  <c r="AU65" i="12"/>
  <c r="AT65" i="12"/>
  <c r="AX65" i="12" s="1"/>
  <c r="AS65" i="12"/>
  <c r="BA65" i="12" s="1"/>
  <c r="AQ65" i="12"/>
  <c r="BC64" i="12"/>
  <c r="AV64" i="12"/>
  <c r="AU64" i="12"/>
  <c r="AT64" i="12"/>
  <c r="AS64" i="12"/>
  <c r="BE64" i="12" s="1"/>
  <c r="AQ64" i="12"/>
  <c r="AV63" i="12"/>
  <c r="AU63" i="12"/>
  <c r="AT63" i="12"/>
  <c r="AW63" i="12" s="1"/>
  <c r="AS63" i="12"/>
  <c r="BE63" i="12" s="1"/>
  <c r="AQ63" i="12"/>
  <c r="AV62" i="12"/>
  <c r="AU62" i="12"/>
  <c r="AT62" i="12"/>
  <c r="AY62" i="12" s="1"/>
  <c r="AS62" i="12"/>
  <c r="AQ62" i="12"/>
  <c r="BE61" i="12"/>
  <c r="AV61" i="12"/>
  <c r="AU61" i="12"/>
  <c r="AT61" i="12"/>
  <c r="AY61" i="12" s="1"/>
  <c r="AS61" i="12"/>
  <c r="AZ61" i="12" s="1"/>
  <c r="AQ61" i="12"/>
  <c r="AV60" i="12"/>
  <c r="AU60" i="12"/>
  <c r="AT60" i="12"/>
  <c r="AS60" i="12"/>
  <c r="BD60" i="12" s="1"/>
  <c r="AQ60" i="12"/>
  <c r="AV59" i="12"/>
  <c r="AU59" i="12"/>
  <c r="AT59" i="12"/>
  <c r="AX59" i="12" s="1"/>
  <c r="AS59" i="12"/>
  <c r="AQ59" i="12"/>
  <c r="AV58" i="12"/>
  <c r="AU58" i="12"/>
  <c r="AT58" i="12"/>
  <c r="AY58" i="12" s="1"/>
  <c r="AS58" i="12"/>
  <c r="BC58" i="12" s="1"/>
  <c r="AQ58" i="12"/>
  <c r="AV57" i="12"/>
  <c r="AU57" i="12"/>
  <c r="AT57" i="12"/>
  <c r="AX57" i="12" s="1"/>
  <c r="AS57" i="12"/>
  <c r="AQ57" i="12"/>
  <c r="AV56" i="12"/>
  <c r="AU56" i="12"/>
  <c r="AT56" i="12"/>
  <c r="AW56" i="12" s="1"/>
  <c r="AS56" i="12"/>
  <c r="BE56" i="12" s="1"/>
  <c r="AQ56" i="12"/>
  <c r="AV55" i="12"/>
  <c r="AU55" i="12"/>
  <c r="AT55" i="12"/>
  <c r="AX55" i="12" s="1"/>
  <c r="AS55" i="12"/>
  <c r="BF55" i="12" s="1"/>
  <c r="AQ55" i="12"/>
  <c r="AV54" i="12"/>
  <c r="AU54" i="12"/>
  <c r="AT54" i="12"/>
  <c r="AY54" i="12" s="1"/>
  <c r="AS54" i="12"/>
  <c r="AQ54" i="12"/>
  <c r="AW53" i="12"/>
  <c r="AV53" i="12"/>
  <c r="AU53" i="12"/>
  <c r="AT53" i="12"/>
  <c r="AX53" i="12" s="1"/>
  <c r="AS53" i="12"/>
  <c r="AZ53" i="12" s="1"/>
  <c r="AQ53" i="12"/>
  <c r="AV52" i="12"/>
  <c r="AU52" i="12"/>
  <c r="AT52" i="12"/>
  <c r="AW52" i="12" s="1"/>
  <c r="AS52" i="12"/>
  <c r="BC52" i="12" s="1"/>
  <c r="AQ52" i="12"/>
  <c r="AV51" i="12"/>
  <c r="AU51" i="12"/>
  <c r="AT51" i="12"/>
  <c r="AX51" i="12" s="1"/>
  <c r="AS51" i="12"/>
  <c r="BE51" i="12" s="1"/>
  <c r="AQ51" i="12"/>
  <c r="AV50" i="12"/>
  <c r="AU50" i="12"/>
  <c r="AT50" i="12"/>
  <c r="AY50" i="12" s="1"/>
  <c r="AS50" i="12"/>
  <c r="AQ50" i="12"/>
  <c r="AV49" i="12"/>
  <c r="AU49" i="12"/>
  <c r="AT49" i="12"/>
  <c r="AY49" i="12" s="1"/>
  <c r="AS49" i="12"/>
  <c r="AQ49" i="12"/>
  <c r="AV48" i="12"/>
  <c r="AU48" i="12"/>
  <c r="AT48" i="12"/>
  <c r="AW48" i="12" s="1"/>
  <c r="AS48" i="12"/>
  <c r="BE48" i="12" s="1"/>
  <c r="AQ48" i="12"/>
  <c r="AW47" i="12"/>
  <c r="AV47" i="12"/>
  <c r="AU47" i="12"/>
  <c r="AT47" i="12"/>
  <c r="AX47" i="12" s="1"/>
  <c r="AS47" i="12"/>
  <c r="BF47" i="12" s="1"/>
  <c r="AQ47" i="12"/>
  <c r="AV46" i="12"/>
  <c r="AU46" i="12"/>
  <c r="AT46" i="12"/>
  <c r="AY46" i="12" s="1"/>
  <c r="AS46" i="12"/>
  <c r="BA46" i="12" s="1"/>
  <c r="AQ46" i="12"/>
  <c r="AV45" i="12"/>
  <c r="AU45" i="12"/>
  <c r="AT45" i="12"/>
  <c r="AX45" i="12" s="1"/>
  <c r="AS45" i="12"/>
  <c r="BD45" i="12" s="1"/>
  <c r="AQ45" i="12"/>
  <c r="AV44" i="12"/>
  <c r="AU44" i="12"/>
  <c r="AT44" i="12"/>
  <c r="AW44" i="12" s="1"/>
  <c r="AS44" i="12"/>
  <c r="BE44" i="12" s="1"/>
  <c r="AQ44" i="12"/>
  <c r="AV43" i="12"/>
  <c r="AU43" i="12"/>
  <c r="AT43" i="12"/>
  <c r="AY43" i="12" s="1"/>
  <c r="AS43" i="12"/>
  <c r="BC43" i="12" s="1"/>
  <c r="AQ43" i="12"/>
  <c r="AV42" i="12"/>
  <c r="AU42" i="12"/>
  <c r="AT42" i="12"/>
  <c r="AY42" i="12" s="1"/>
  <c r="AS42" i="12"/>
  <c r="BC42" i="12" s="1"/>
  <c r="AQ42" i="12"/>
  <c r="AV41" i="12"/>
  <c r="AU41" i="12"/>
  <c r="AT41" i="12"/>
  <c r="AX41" i="12" s="1"/>
  <c r="AS41" i="12"/>
  <c r="BE41" i="12" s="1"/>
  <c r="AQ41" i="12"/>
  <c r="AV40" i="12"/>
  <c r="AU40" i="12"/>
  <c r="AT40" i="12"/>
  <c r="AW40" i="12" s="1"/>
  <c r="AS40" i="12"/>
  <c r="BF40" i="12" s="1"/>
  <c r="AQ40" i="12"/>
  <c r="AV39" i="12"/>
  <c r="AU39" i="12"/>
  <c r="AT39" i="12"/>
  <c r="AS39" i="12"/>
  <c r="AQ39" i="12"/>
  <c r="AV38" i="12"/>
  <c r="AU38" i="12"/>
  <c r="AT38" i="12"/>
  <c r="AY38" i="12" s="1"/>
  <c r="AS38" i="12"/>
  <c r="BC38" i="12" s="1"/>
  <c r="AQ38" i="12"/>
  <c r="BE37" i="12"/>
  <c r="BA37" i="12"/>
  <c r="AV37" i="12"/>
  <c r="AU37" i="12"/>
  <c r="AT37" i="12"/>
  <c r="AY37" i="12" s="1"/>
  <c r="AS37" i="12"/>
  <c r="BD37" i="12" s="1"/>
  <c r="AQ37" i="12"/>
  <c r="AV36" i="12"/>
  <c r="AU36" i="12"/>
  <c r="AT36" i="12"/>
  <c r="AW36" i="12" s="1"/>
  <c r="AS36" i="12"/>
  <c r="BE36" i="12" s="1"/>
  <c r="AQ36" i="12"/>
  <c r="AV35" i="12"/>
  <c r="AU35" i="12"/>
  <c r="AT35" i="12"/>
  <c r="AX35" i="12" s="1"/>
  <c r="AS35" i="12"/>
  <c r="BC35" i="12" s="1"/>
  <c r="AQ35" i="12"/>
  <c r="AV34" i="12"/>
  <c r="AU34" i="12"/>
  <c r="AT34" i="12"/>
  <c r="AY34" i="12" s="1"/>
  <c r="AS34" i="12"/>
  <c r="BC34" i="12" s="1"/>
  <c r="AQ34" i="12"/>
  <c r="AV33" i="12"/>
  <c r="AU33" i="12"/>
  <c r="AT33" i="12"/>
  <c r="AX33" i="12" s="1"/>
  <c r="AS33" i="12"/>
  <c r="BE33" i="12" s="1"/>
  <c r="AQ33" i="12"/>
  <c r="AV32" i="12"/>
  <c r="AU32" i="12"/>
  <c r="AT32" i="12"/>
  <c r="AW32" i="12" s="1"/>
  <c r="AS32" i="12"/>
  <c r="BE32" i="12" s="1"/>
  <c r="AQ32" i="12"/>
  <c r="AV31" i="12"/>
  <c r="AU31" i="12"/>
  <c r="AT31" i="12"/>
  <c r="AY31" i="12" s="1"/>
  <c r="AS31" i="12"/>
  <c r="BF31" i="12" s="1"/>
  <c r="AQ31" i="12"/>
  <c r="AV30" i="12"/>
  <c r="AU30" i="12"/>
  <c r="AT30" i="12"/>
  <c r="AY30" i="12" s="1"/>
  <c r="AS30" i="12"/>
  <c r="BC30" i="12" s="1"/>
  <c r="AQ30" i="12"/>
  <c r="AV29" i="12"/>
  <c r="AU29" i="12"/>
  <c r="AT29" i="12"/>
  <c r="AX29" i="12" s="1"/>
  <c r="AS29" i="12"/>
  <c r="BE29" i="12" s="1"/>
  <c r="AQ29" i="12"/>
  <c r="AV28" i="12"/>
  <c r="AU28" i="12"/>
  <c r="AT28" i="12"/>
  <c r="AW28" i="12" s="1"/>
  <c r="AS28" i="12"/>
  <c r="BD28" i="12" s="1"/>
  <c r="AQ28" i="12"/>
  <c r="AW27" i="12"/>
  <c r="AV27" i="12"/>
  <c r="AU27" i="12"/>
  <c r="AT27" i="12"/>
  <c r="AX27" i="12" s="1"/>
  <c r="AS27" i="12"/>
  <c r="BF27" i="12" s="1"/>
  <c r="AQ27" i="12"/>
  <c r="AV26" i="12"/>
  <c r="AU26" i="12"/>
  <c r="AT26" i="12"/>
  <c r="AW26" i="12" s="1"/>
  <c r="AS26" i="12"/>
  <c r="AZ26" i="12" s="1"/>
  <c r="AQ26" i="12"/>
  <c r="AV25" i="12"/>
  <c r="AU25" i="12"/>
  <c r="AT25" i="12"/>
  <c r="AY25" i="12" s="1"/>
  <c r="AS25" i="12"/>
  <c r="BC25" i="12" s="1"/>
  <c r="AQ25" i="12"/>
  <c r="AW242" i="12" l="1"/>
  <c r="AW65" i="12"/>
  <c r="AY108" i="12"/>
  <c r="AW23" i="12"/>
  <c r="AY72" i="12"/>
  <c r="AY88" i="12"/>
  <c r="BC96" i="12"/>
  <c r="BC201" i="12"/>
  <c r="BD275" i="12"/>
  <c r="BE38" i="12"/>
  <c r="BD41" i="12"/>
  <c r="BF95" i="12"/>
  <c r="BC104" i="12"/>
  <c r="BE125" i="12"/>
  <c r="BF131" i="12"/>
  <c r="BD153" i="12"/>
  <c r="AW263" i="12"/>
  <c r="AZ25" i="12"/>
  <c r="BC100" i="12"/>
  <c r="BF127" i="12"/>
  <c r="BD149" i="12"/>
  <c r="BB177" i="12"/>
  <c r="BF180" i="12"/>
  <c r="BF191" i="12"/>
  <c r="AW259" i="12"/>
  <c r="BF99" i="12"/>
  <c r="BC241" i="12"/>
  <c r="BD25" i="12"/>
  <c r="AW33" i="12"/>
  <c r="BD36" i="12"/>
  <c r="AW41" i="12"/>
  <c r="AW45" i="12"/>
  <c r="BD56" i="12"/>
  <c r="AW59" i="12"/>
  <c r="BA61" i="12"/>
  <c r="BF63" i="12"/>
  <c r="AX67" i="12"/>
  <c r="AZ69" i="12"/>
  <c r="AW73" i="12"/>
  <c r="AY76" i="12"/>
  <c r="BC80" i="12"/>
  <c r="BC83" i="12"/>
  <c r="AY92" i="12"/>
  <c r="BF94" i="12"/>
  <c r="BA97" i="12"/>
  <c r="AY148" i="12"/>
  <c r="BF168" i="12"/>
  <c r="BF177" i="12"/>
  <c r="AW190" i="12"/>
  <c r="BC213" i="12"/>
  <c r="AW218" i="12"/>
  <c r="AW230" i="12"/>
  <c r="BF254" i="12"/>
  <c r="AW271" i="12"/>
  <c r="BD279" i="12"/>
  <c r="AY23" i="12"/>
  <c r="AW24" i="12"/>
  <c r="BD262" i="12"/>
  <c r="BE31" i="12"/>
  <c r="BF83" i="12"/>
  <c r="BB96" i="12"/>
  <c r="BB100" i="12"/>
  <c r="BB104" i="12"/>
  <c r="BC124" i="12"/>
  <c r="BC127" i="12"/>
  <c r="AY131" i="12"/>
  <c r="BC164" i="12"/>
  <c r="AW182" i="12"/>
  <c r="AX185" i="12"/>
  <c r="AW200" i="12"/>
  <c r="BD205" i="12"/>
  <c r="BF211" i="12"/>
  <c r="BD223" i="12"/>
  <c r="BC23" i="12"/>
  <c r="AY24" i="12"/>
  <c r="BF103" i="12"/>
  <c r="BF126" i="12"/>
  <c r="BF163" i="12"/>
  <c r="BF165" i="12"/>
  <c r="BC181" i="12"/>
  <c r="AW29" i="12"/>
  <c r="AZ37" i="12"/>
  <c r="BD38" i="12"/>
  <c r="BD44" i="12"/>
  <c r="AW55" i="12"/>
  <c r="BB64" i="12"/>
  <c r="BC72" i="12"/>
  <c r="AY79" i="12"/>
  <c r="AW93" i="12"/>
  <c r="BC95" i="12"/>
  <c r="AY115" i="12"/>
  <c r="AY123" i="12"/>
  <c r="AZ134" i="12"/>
  <c r="AX137" i="12"/>
  <c r="BC149" i="12"/>
  <c r="BB161" i="12"/>
  <c r="BD219" i="12"/>
  <c r="BC229" i="12"/>
  <c r="BA238" i="12"/>
  <c r="AW246" i="12"/>
  <c r="AZ270" i="12"/>
  <c r="AW272" i="12"/>
  <c r="AZ23" i="12"/>
  <c r="BD23" i="12"/>
  <c r="AZ24" i="12"/>
  <c r="BD24" i="12"/>
  <c r="BA23" i="12"/>
  <c r="BE23" i="12"/>
  <c r="BA24" i="12"/>
  <c r="BE24" i="12"/>
  <c r="BB23" i="12"/>
  <c r="BB24" i="12"/>
  <c r="BE30" i="12"/>
  <c r="AX39" i="12"/>
  <c r="AW39" i="12"/>
  <c r="BE85" i="12"/>
  <c r="BA93" i="12"/>
  <c r="BE93" i="12"/>
  <c r="AX140" i="12"/>
  <c r="AY140" i="12"/>
  <c r="AX153" i="12"/>
  <c r="AY153" i="12"/>
  <c r="BA172" i="12"/>
  <c r="BB32" i="12"/>
  <c r="BE49" i="12"/>
  <c r="BD49" i="12"/>
  <c r="BA49" i="12"/>
  <c r="BB52" i="12"/>
  <c r="BA53" i="12"/>
  <c r="BE67" i="12"/>
  <c r="BF67" i="12"/>
  <c r="BC67" i="12"/>
  <c r="AX80" i="12"/>
  <c r="AY80" i="12"/>
  <c r="AX103" i="12"/>
  <c r="AY103" i="12"/>
  <c r="BC160" i="12"/>
  <c r="BE166" i="12"/>
  <c r="AZ166" i="12"/>
  <c r="BC172" i="12"/>
  <c r="AX186" i="12"/>
  <c r="AW186" i="12"/>
  <c r="AX266" i="12"/>
  <c r="AY266" i="12"/>
  <c r="AW25" i="12"/>
  <c r="BF28" i="12"/>
  <c r="BA29" i="12"/>
  <c r="BC32" i="12"/>
  <c r="BD33" i="12"/>
  <c r="AW35" i="12"/>
  <c r="AX60" i="12"/>
  <c r="AY60" i="12"/>
  <c r="AZ65" i="12"/>
  <c r="BF71" i="12"/>
  <c r="BE75" i="12"/>
  <c r="BF75" i="12"/>
  <c r="BC75" i="12"/>
  <c r="BB75" i="12"/>
  <c r="BE92" i="12"/>
  <c r="BC92" i="12"/>
  <c r="BB92" i="12"/>
  <c r="AX95" i="12"/>
  <c r="AY95" i="12"/>
  <c r="AX101" i="12"/>
  <c r="AW101" i="12"/>
  <c r="AY120" i="12"/>
  <c r="BF122" i="12"/>
  <c r="BF130" i="12"/>
  <c r="AW142" i="12"/>
  <c r="BF145" i="12"/>
  <c r="BD145" i="12"/>
  <c r="AZ145" i="12"/>
  <c r="AW158" i="12"/>
  <c r="BF160" i="12"/>
  <c r="BB163" i="12"/>
  <c r="BC204" i="12"/>
  <c r="BA204" i="12"/>
  <c r="BA231" i="12"/>
  <c r="BA268" i="12"/>
  <c r="AX270" i="12"/>
  <c r="AW270" i="12"/>
  <c r="BE281" i="12"/>
  <c r="BB281" i="12"/>
  <c r="BA284" i="12"/>
  <c r="BE129" i="12"/>
  <c r="BA129" i="12"/>
  <c r="BC176" i="12"/>
  <c r="AX196" i="12"/>
  <c r="AW196" i="12"/>
  <c r="BE203" i="12"/>
  <c r="BF203" i="12"/>
  <c r="BD203" i="12"/>
  <c r="AZ29" i="12"/>
  <c r="BE52" i="12"/>
  <c r="BD52" i="12"/>
  <c r="BE55" i="12"/>
  <c r="BE88" i="12"/>
  <c r="BD88" i="12"/>
  <c r="AX150" i="12"/>
  <c r="AW150" i="12"/>
  <c r="AZ174" i="12"/>
  <c r="BE233" i="12"/>
  <c r="BD233" i="12"/>
  <c r="BC233" i="12"/>
  <c r="BB233" i="12"/>
  <c r="BC243" i="12"/>
  <c r="BF243" i="12"/>
  <c r="BD32" i="12"/>
  <c r="AZ38" i="12"/>
  <c r="BC63" i="12"/>
  <c r="BE68" i="12"/>
  <c r="BC68" i="12"/>
  <c r="BB68" i="12"/>
  <c r="AZ68" i="12"/>
  <c r="BE87" i="12"/>
  <c r="BF87" i="12"/>
  <c r="BC87" i="12"/>
  <c r="BB87" i="12"/>
  <c r="AW97" i="12"/>
  <c r="AY99" i="12"/>
  <c r="AX100" i="12"/>
  <c r="AY100" i="12"/>
  <c r="BE107" i="12"/>
  <c r="BF107" i="12"/>
  <c r="BC107" i="12"/>
  <c r="BB107" i="12"/>
  <c r="BE112" i="12"/>
  <c r="BF112" i="12"/>
  <c r="BC112" i="12"/>
  <c r="AZ112" i="12"/>
  <c r="AX125" i="12"/>
  <c r="AW125" i="12"/>
  <c r="AY147" i="12"/>
  <c r="AW147" i="12"/>
  <c r="BA162" i="12"/>
  <c r="BE162" i="12"/>
  <c r="AW162" i="12"/>
  <c r="AW167" i="12"/>
  <c r="BE169" i="12"/>
  <c r="BF169" i="12"/>
  <c r="BB169" i="12"/>
  <c r="AZ169" i="12"/>
  <c r="BC183" i="12"/>
  <c r="BE183" i="12"/>
  <c r="BD183" i="12"/>
  <c r="BE193" i="12"/>
  <c r="BF193" i="12"/>
  <c r="BB193" i="12"/>
  <c r="AZ193" i="12"/>
  <c r="BE207" i="12"/>
  <c r="BD207" i="12"/>
  <c r="BB207" i="12"/>
  <c r="AZ207" i="12"/>
  <c r="BD222" i="12"/>
  <c r="BE222" i="12"/>
  <c r="AX236" i="12"/>
  <c r="AW236" i="12"/>
  <c r="BE258" i="12"/>
  <c r="BF258" i="12"/>
  <c r="BC258" i="12"/>
  <c r="BB258" i="12"/>
  <c r="AZ258" i="12"/>
  <c r="BF34" i="12"/>
  <c r="BC46" i="12"/>
  <c r="BE46" i="12"/>
  <c r="BD46" i="12"/>
  <c r="BE141" i="12"/>
  <c r="BD141" i="12"/>
  <c r="AW253" i="12"/>
  <c r="AX253" i="12"/>
  <c r="AY260" i="12"/>
  <c r="AW260" i="12"/>
  <c r="BB189" i="12"/>
  <c r="BB197" i="12"/>
  <c r="BB199" i="12"/>
  <c r="BB215" i="12"/>
  <c r="BB221" i="12"/>
  <c r="BA226" i="12"/>
  <c r="BB237" i="12"/>
  <c r="BE240" i="12"/>
  <c r="BA247" i="12"/>
  <c r="AZ250" i="12"/>
  <c r="BB252" i="12"/>
  <c r="AZ254" i="12"/>
  <c r="BC261" i="12"/>
  <c r="AZ267" i="12"/>
  <c r="BC274" i="12"/>
  <c r="BB277" i="12"/>
  <c r="BC278" i="12"/>
  <c r="AZ283" i="12"/>
  <c r="BD42" i="12"/>
  <c r="AW51" i="12"/>
  <c r="AW57" i="12"/>
  <c r="AW62" i="12"/>
  <c r="BF64" i="12"/>
  <c r="AW69" i="12"/>
  <c r="AW70" i="12"/>
  <c r="AW81" i="12"/>
  <c r="BB83" i="12"/>
  <c r="AY84" i="12"/>
  <c r="BB86" i="12"/>
  <c r="AY91" i="12"/>
  <c r="BF96" i="12"/>
  <c r="AY104" i="12"/>
  <c r="AW105" i="12"/>
  <c r="AY111" i="12"/>
  <c r="AY116" i="12"/>
  <c r="AY117" i="12"/>
  <c r="AY119" i="12"/>
  <c r="AZ124" i="12"/>
  <c r="BB127" i="12"/>
  <c r="AY128" i="12"/>
  <c r="BA132" i="12"/>
  <c r="BE143" i="12"/>
  <c r="AY157" i="12"/>
  <c r="BA159" i="12"/>
  <c r="BF161" i="12"/>
  <c r="AY165" i="12"/>
  <c r="BC168" i="12"/>
  <c r="AZ177" i="12"/>
  <c r="AY180" i="12"/>
  <c r="BB181" i="12"/>
  <c r="AY188" i="12"/>
  <c r="BC189" i="12"/>
  <c r="BA192" i="12"/>
  <c r="BD197" i="12"/>
  <c r="BD199" i="12"/>
  <c r="AW202" i="12"/>
  <c r="BA206" i="12"/>
  <c r="AZ209" i="12"/>
  <c r="BB211" i="12"/>
  <c r="BD215" i="12"/>
  <c r="BB217" i="12"/>
  <c r="BD221" i="12"/>
  <c r="BE232" i="12"/>
  <c r="BD247" i="12"/>
  <c r="BF250" i="12"/>
  <c r="BB254" i="12"/>
  <c r="AW255" i="12"/>
  <c r="BD267" i="12"/>
  <c r="BA276" i="12"/>
  <c r="BC277" i="12"/>
  <c r="BD283" i="12"/>
  <c r="BF285" i="12"/>
  <c r="BA41" i="12"/>
  <c r="BF42" i="12"/>
  <c r="BC44" i="12"/>
  <c r="BD48" i="12"/>
  <c r="BC56" i="12"/>
  <c r="AZ64" i="12"/>
  <c r="BF66" i="12"/>
  <c r="BB72" i="12"/>
  <c r="AY81" i="12"/>
  <c r="BF86" i="12"/>
  <c r="BF91" i="12"/>
  <c r="AZ96" i="12"/>
  <c r="BC123" i="12"/>
  <c r="BB124" i="12"/>
  <c r="BB126" i="12"/>
  <c r="BC131" i="12"/>
  <c r="BC132" i="12"/>
  <c r="BB149" i="12"/>
  <c r="AZ161" i="12"/>
  <c r="BB164" i="12"/>
  <c r="BF199" i="12"/>
  <c r="BB205" i="12"/>
  <c r="BF209" i="12"/>
  <c r="BD211" i="12"/>
  <c r="BB213" i="12"/>
  <c r="BC217" i="12"/>
  <c r="BB219" i="12"/>
  <c r="BC220" i="12"/>
  <c r="BA223" i="12"/>
  <c r="BD227" i="12"/>
  <c r="BB229" i="12"/>
  <c r="AZ238" i="12"/>
  <c r="BB241" i="12"/>
  <c r="AZ246" i="12"/>
  <c r="BE247" i="12"/>
  <c r="BC249" i="12"/>
  <c r="BC254" i="12"/>
  <c r="AZ262" i="12"/>
  <c r="BB273" i="12"/>
  <c r="AZ275" i="12"/>
  <c r="BD277" i="12"/>
  <c r="AZ279" i="12"/>
  <c r="BC282" i="12"/>
  <c r="BE26" i="12"/>
  <c r="BF26" i="12"/>
  <c r="BB26" i="12"/>
  <c r="BD26" i="12"/>
  <c r="BC54" i="12"/>
  <c r="BE54" i="12"/>
  <c r="BA54" i="12"/>
  <c r="BD54" i="12"/>
  <c r="AZ54" i="12"/>
  <c r="BE78" i="12"/>
  <c r="BB78" i="12"/>
  <c r="BF78" i="12"/>
  <c r="BE84" i="12"/>
  <c r="BC84" i="12"/>
  <c r="BF84" i="12"/>
  <c r="AZ84" i="12"/>
  <c r="BB84" i="12"/>
  <c r="BD84" i="12"/>
  <c r="BC50" i="12"/>
  <c r="BD50" i="12"/>
  <c r="BF50" i="12"/>
  <c r="BF54" i="12"/>
  <c r="BE57" i="12"/>
  <c r="BD57" i="12"/>
  <c r="BA57" i="12"/>
  <c r="AX68" i="12"/>
  <c r="AY68" i="12"/>
  <c r="BE76" i="12"/>
  <c r="BC76" i="12"/>
  <c r="BF76" i="12"/>
  <c r="BB76" i="12"/>
  <c r="AZ76" i="12"/>
  <c r="AX77" i="12"/>
  <c r="AW77" i="12"/>
  <c r="AX83" i="12"/>
  <c r="AY83" i="12"/>
  <c r="AX43" i="12"/>
  <c r="AW43" i="12"/>
  <c r="BA45" i="12"/>
  <c r="AZ45" i="12"/>
  <c r="BE45" i="12"/>
  <c r="AX49" i="12"/>
  <c r="AW49" i="12"/>
  <c r="BE60" i="12"/>
  <c r="BC60" i="12"/>
  <c r="BF60" i="12"/>
  <c r="AZ60" i="12"/>
  <c r="BB60" i="12"/>
  <c r="AX61" i="12"/>
  <c r="AW61" i="12"/>
  <c r="AX75" i="12"/>
  <c r="AY75" i="12"/>
  <c r="BD76" i="12"/>
  <c r="BE79" i="12"/>
  <c r="BF79" i="12"/>
  <c r="BB79" i="12"/>
  <c r="BC79" i="12"/>
  <c r="BE82" i="12"/>
  <c r="BF82" i="12"/>
  <c r="BB82" i="12"/>
  <c r="AX31" i="12"/>
  <c r="AW31" i="12"/>
  <c r="AX37" i="12"/>
  <c r="AW37" i="12"/>
  <c r="BF39" i="12"/>
  <c r="BE39" i="12"/>
  <c r="BA50" i="12"/>
  <c r="BB62" i="12"/>
  <c r="BA62" i="12"/>
  <c r="BE40" i="12"/>
  <c r="BD40" i="12"/>
  <c r="BC40" i="12"/>
  <c r="BB40" i="12"/>
  <c r="AZ40" i="12"/>
  <c r="AX64" i="12"/>
  <c r="AY64" i="12"/>
  <c r="BE74" i="12"/>
  <c r="BF74" i="12"/>
  <c r="BB74" i="12"/>
  <c r="BE81" i="12"/>
  <c r="BA81" i="12"/>
  <c r="AY85" i="12"/>
  <c r="AY89" i="12"/>
  <c r="BE111" i="12"/>
  <c r="BC111" i="12"/>
  <c r="BB111" i="12"/>
  <c r="AX132" i="12"/>
  <c r="AY132" i="12"/>
  <c r="BC148" i="12"/>
  <c r="BA148" i="12"/>
  <c r="BB106" i="12"/>
  <c r="BD108" i="12"/>
  <c r="AY109" i="12"/>
  <c r="BE115" i="12"/>
  <c r="BF115" i="12"/>
  <c r="BC115" i="12"/>
  <c r="BE120" i="12"/>
  <c r="BB120" i="12"/>
  <c r="BF120" i="12"/>
  <c r="AZ120" i="12"/>
  <c r="BA142" i="12"/>
  <c r="BD142" i="12"/>
  <c r="AZ142" i="12"/>
  <c r="BE173" i="12"/>
  <c r="BC173" i="12"/>
  <c r="BB173" i="12"/>
  <c r="AZ173" i="12"/>
  <c r="AW177" i="12"/>
  <c r="AX177" i="12"/>
  <c r="AX192" i="12"/>
  <c r="AW192" i="12"/>
  <c r="AY283" i="12"/>
  <c r="AW283" i="12"/>
  <c r="BD80" i="12"/>
  <c r="BF88" i="12"/>
  <c r="BF106" i="12"/>
  <c r="AZ108" i="12"/>
  <c r="BF108" i="12"/>
  <c r="BB115" i="12"/>
  <c r="BE119" i="12"/>
  <c r="BF119" i="12"/>
  <c r="BC119" i="12"/>
  <c r="BC120" i="12"/>
  <c r="AY121" i="12"/>
  <c r="BE128" i="12"/>
  <c r="BC128" i="12"/>
  <c r="BB128" i="12"/>
  <c r="BC135" i="12"/>
  <c r="BE135" i="12"/>
  <c r="BD135" i="12"/>
  <c r="BE137" i="12"/>
  <c r="BC137" i="12"/>
  <c r="BB137" i="12"/>
  <c r="AY142" i="12"/>
  <c r="BA150" i="12"/>
  <c r="BE152" i="12"/>
  <c r="BF152" i="12"/>
  <c r="BC152" i="12"/>
  <c r="BE157" i="12"/>
  <c r="BB157" i="12"/>
  <c r="BF157" i="12"/>
  <c r="AZ157" i="12"/>
  <c r="BF159" i="12"/>
  <c r="BD173" i="12"/>
  <c r="AX234" i="12"/>
  <c r="AW234" i="12"/>
  <c r="AY276" i="12"/>
  <c r="AW276" i="12"/>
  <c r="AY280" i="12"/>
  <c r="AW280" i="12"/>
  <c r="AX25" i="12"/>
  <c r="AY27" i="12"/>
  <c r="BB28" i="12"/>
  <c r="BD29" i="12"/>
  <c r="BA34" i="12"/>
  <c r="BB36" i="12"/>
  <c r="AY47" i="12"/>
  <c r="BB48" i="12"/>
  <c r="BE53" i="12"/>
  <c r="AZ56" i="12"/>
  <c r="BD58" i="12"/>
  <c r="AY59" i="12"/>
  <c r="BB71" i="12"/>
  <c r="BD72" i="12"/>
  <c r="AY73" i="12"/>
  <c r="AZ80" i="12"/>
  <c r="BF80" i="12"/>
  <c r="BB88" i="12"/>
  <c r="BB90" i="12"/>
  <c r="BB91" i="12"/>
  <c r="BD92" i="12"/>
  <c r="AY93" i="12"/>
  <c r="BB98" i="12"/>
  <c r="BB99" i="12"/>
  <c r="BD100" i="12"/>
  <c r="AY101" i="12"/>
  <c r="BB102" i="12"/>
  <c r="BB103" i="12"/>
  <c r="BD104" i="12"/>
  <c r="AY105" i="12"/>
  <c r="BB108" i="12"/>
  <c r="BE110" i="12"/>
  <c r="BF110" i="12"/>
  <c r="BB110" i="12"/>
  <c r="BE114" i="12"/>
  <c r="BF114" i="12"/>
  <c r="BB114" i="12"/>
  <c r="BE118" i="12"/>
  <c r="BF118" i="12"/>
  <c r="BB119" i="12"/>
  <c r="BD120" i="12"/>
  <c r="AX124" i="12"/>
  <c r="AY124" i="12"/>
  <c r="AX127" i="12"/>
  <c r="AY127" i="12"/>
  <c r="AZ128" i="12"/>
  <c r="BE133" i="12"/>
  <c r="BC133" i="12"/>
  <c r="BB133" i="12"/>
  <c r="AZ133" i="12"/>
  <c r="AZ137" i="12"/>
  <c r="BE142" i="12"/>
  <c r="BF148" i="12"/>
  <c r="BE150" i="12"/>
  <c r="BC157" i="12"/>
  <c r="AY158" i="12"/>
  <c r="AX172" i="12"/>
  <c r="AY172" i="12"/>
  <c r="BF173" i="12"/>
  <c r="BA182" i="12"/>
  <c r="AZ182" i="12"/>
  <c r="BE185" i="12"/>
  <c r="BB185" i="12"/>
  <c r="BF185" i="12"/>
  <c r="AZ185" i="12"/>
  <c r="AY187" i="12"/>
  <c r="AW187" i="12"/>
  <c r="BC188" i="12"/>
  <c r="BA188" i="12"/>
  <c r="AX228" i="12"/>
  <c r="AW228" i="12"/>
  <c r="BA230" i="12"/>
  <c r="AZ230" i="12"/>
  <c r="BE230" i="12"/>
  <c r="BD230" i="12"/>
  <c r="BE113" i="12"/>
  <c r="BA113" i="12"/>
  <c r="AY154" i="12"/>
  <c r="BC271" i="12"/>
  <c r="BD271" i="12"/>
  <c r="AZ271" i="12"/>
  <c r="BA25" i="12"/>
  <c r="BE25" i="12"/>
  <c r="AZ28" i="12"/>
  <c r="AZ30" i="12"/>
  <c r="BF30" i="12"/>
  <c r="AZ36" i="12"/>
  <c r="BF36" i="12"/>
  <c r="AY39" i="12"/>
  <c r="AY45" i="12"/>
  <c r="AZ48" i="12"/>
  <c r="BF48" i="12"/>
  <c r="AY51" i="12"/>
  <c r="BD53" i="12"/>
  <c r="AY57" i="12"/>
  <c r="BA58" i="12"/>
  <c r="AZ88" i="12"/>
  <c r="BF111" i="12"/>
  <c r="AZ135" i="12"/>
  <c r="BE140" i="12"/>
  <c r="BC140" i="12"/>
  <c r="AX146" i="12"/>
  <c r="AW146" i="12"/>
  <c r="BE148" i="12"/>
  <c r="AY151" i="12"/>
  <c r="AW151" i="12"/>
  <c r="BB152" i="12"/>
  <c r="BA158" i="12"/>
  <c r="BE158" i="12"/>
  <c r="BE165" i="12"/>
  <c r="BC165" i="12"/>
  <c r="BB165" i="12"/>
  <c r="AX174" i="12"/>
  <c r="AW174" i="12"/>
  <c r="BC190" i="12"/>
  <c r="BA190" i="12"/>
  <c r="BB25" i="12"/>
  <c r="BF25" i="12"/>
  <c r="BA30" i="12"/>
  <c r="AY33" i="12"/>
  <c r="BF38" i="12"/>
  <c r="AZ44" i="12"/>
  <c r="BF44" i="12"/>
  <c r="AY53" i="12"/>
  <c r="BF56" i="12"/>
  <c r="BA66" i="12"/>
  <c r="BC27" i="12"/>
  <c r="AY29" i="12"/>
  <c r="BD30" i="12"/>
  <c r="AZ32" i="12"/>
  <c r="BF32" i="12"/>
  <c r="BA33" i="12"/>
  <c r="BD34" i="12"/>
  <c r="AY35" i="12"/>
  <c r="BC36" i="12"/>
  <c r="BA38" i="12"/>
  <c r="AY41" i="12"/>
  <c r="BA42" i="12"/>
  <c r="BB44" i="12"/>
  <c r="AZ46" i="12"/>
  <c r="BF46" i="12"/>
  <c r="BE47" i="12"/>
  <c r="BC48" i="12"/>
  <c r="AZ52" i="12"/>
  <c r="BF52" i="12"/>
  <c r="AY55" i="12"/>
  <c r="BB56" i="12"/>
  <c r="BF58" i="12"/>
  <c r="BB63" i="12"/>
  <c r="BD64" i="12"/>
  <c r="AY65" i="12"/>
  <c r="BB67" i="12"/>
  <c r="BD68" i="12"/>
  <c r="AY69" i="12"/>
  <c r="BC71" i="12"/>
  <c r="AZ72" i="12"/>
  <c r="BF72" i="12"/>
  <c r="BB80" i="12"/>
  <c r="AW85" i="12"/>
  <c r="AY87" i="12"/>
  <c r="BC88" i="12"/>
  <c r="AW89" i="12"/>
  <c r="BF90" i="12"/>
  <c r="BC91" i="12"/>
  <c r="AZ92" i="12"/>
  <c r="BF92" i="12"/>
  <c r="BB94" i="12"/>
  <c r="BB95" i="12"/>
  <c r="AY96" i="12"/>
  <c r="BD96" i="12"/>
  <c r="AY97" i="12"/>
  <c r="BF98" i="12"/>
  <c r="BC99" i="12"/>
  <c r="AZ100" i="12"/>
  <c r="BF100" i="12"/>
  <c r="BE101" i="12"/>
  <c r="BF102" i="12"/>
  <c r="BC103" i="12"/>
  <c r="AZ104" i="12"/>
  <c r="BF104" i="12"/>
  <c r="AY107" i="12"/>
  <c r="BC108" i="12"/>
  <c r="BE109" i="12"/>
  <c r="BA109" i="12"/>
  <c r="AW109" i="12"/>
  <c r="BE116" i="12"/>
  <c r="BB116" i="12"/>
  <c r="BF116" i="12"/>
  <c r="AZ116" i="12"/>
  <c r="BA117" i="12"/>
  <c r="BE117" i="12"/>
  <c r="AW117" i="12"/>
  <c r="BB118" i="12"/>
  <c r="BD128" i="12"/>
  <c r="AX129" i="12"/>
  <c r="AW129" i="12"/>
  <c r="BD133" i="12"/>
  <c r="AX134" i="12"/>
  <c r="AW134" i="12"/>
  <c r="BF136" i="12"/>
  <c r="BC136" i="12"/>
  <c r="BD137" i="12"/>
  <c r="AX138" i="12"/>
  <c r="AW138" i="12"/>
  <c r="BF140" i="12"/>
  <c r="BE145" i="12"/>
  <c r="BC145" i="12"/>
  <c r="BB145" i="12"/>
  <c r="AX145" i="12"/>
  <c r="BE153" i="12"/>
  <c r="BB153" i="12"/>
  <c r="BF153" i="12"/>
  <c r="AZ153" i="12"/>
  <c r="AW154" i="12"/>
  <c r="BE156" i="12"/>
  <c r="BF156" i="12"/>
  <c r="BC156" i="12"/>
  <c r="BB156" i="12"/>
  <c r="BD157" i="12"/>
  <c r="AX161" i="12"/>
  <c r="AY161" i="12"/>
  <c r="AW164" i="12"/>
  <c r="AX164" i="12"/>
  <c r="BD165" i="12"/>
  <c r="AX166" i="12"/>
  <c r="AW166" i="12"/>
  <c r="AX169" i="12"/>
  <c r="AY169" i="12"/>
  <c r="BC175" i="12"/>
  <c r="BE175" i="12"/>
  <c r="BD175" i="12"/>
  <c r="AZ175" i="12"/>
  <c r="BC180" i="12"/>
  <c r="BA180" i="12"/>
  <c r="BD182" i="12"/>
  <c r="BC185" i="12"/>
  <c r="AY186" i="12"/>
  <c r="BE188" i="12"/>
  <c r="BE191" i="12"/>
  <c r="BB191" i="12"/>
  <c r="AZ191" i="12"/>
  <c r="AY192" i="12"/>
  <c r="BE195" i="12"/>
  <c r="BD195" i="12"/>
  <c r="BF195" i="12"/>
  <c r="AZ195" i="12"/>
  <c r="AX214" i="12"/>
  <c r="AW214" i="12"/>
  <c r="BE225" i="12"/>
  <c r="BD225" i="12"/>
  <c r="BC225" i="12"/>
  <c r="BB225" i="12"/>
  <c r="BF225" i="12"/>
  <c r="AZ225" i="12"/>
  <c r="BC239" i="12"/>
  <c r="BE239" i="12"/>
  <c r="BD239" i="12"/>
  <c r="BA239" i="12"/>
  <c r="AZ239" i="12"/>
  <c r="BE242" i="12"/>
  <c r="BD242" i="12"/>
  <c r="BA242" i="12"/>
  <c r="AX248" i="12"/>
  <c r="AW248" i="12"/>
  <c r="AX250" i="12"/>
  <c r="AY250" i="12"/>
  <c r="AZ255" i="12"/>
  <c r="BE255" i="12"/>
  <c r="BA255" i="12"/>
  <c r="BE257" i="12"/>
  <c r="BF257" i="12"/>
  <c r="BC257" i="12"/>
  <c r="BB257" i="12"/>
  <c r="BC263" i="12"/>
  <c r="BD263" i="12"/>
  <c r="AZ263" i="12"/>
  <c r="BE265" i="12"/>
  <c r="BF265" i="12"/>
  <c r="BC265" i="12"/>
  <c r="BB265" i="12"/>
  <c r="AY112" i="12"/>
  <c r="BD112" i="12"/>
  <c r="AY113" i="12"/>
  <c r="BE132" i="12"/>
  <c r="BD134" i="12"/>
  <c r="AW139" i="12"/>
  <c r="AZ141" i="12"/>
  <c r="BF141" i="12"/>
  <c r="AZ143" i="12"/>
  <c r="BC144" i="12"/>
  <c r="AY150" i="12"/>
  <c r="BF164" i="12"/>
  <c r="BA166" i="12"/>
  <c r="BC169" i="12"/>
  <c r="AW170" i="12"/>
  <c r="BE172" i="12"/>
  <c r="BD174" i="12"/>
  <c r="BC177" i="12"/>
  <c r="AW178" i="12"/>
  <c r="AW179" i="12"/>
  <c r="BD181" i="12"/>
  <c r="AY182" i="12"/>
  <c r="BD189" i="12"/>
  <c r="AY190" i="12"/>
  <c r="BC193" i="12"/>
  <c r="AX208" i="12"/>
  <c r="AW208" i="12"/>
  <c r="AX216" i="12"/>
  <c r="AW216" i="12"/>
  <c r="BC218" i="12"/>
  <c r="BA218" i="12"/>
  <c r="AX222" i="12"/>
  <c r="AW222" i="12"/>
  <c r="BC235" i="12"/>
  <c r="BF235" i="12"/>
  <c r="BD235" i="12"/>
  <c r="BA235" i="12"/>
  <c r="BE245" i="12"/>
  <c r="BD245" i="12"/>
  <c r="BC245" i="12"/>
  <c r="BB245" i="12"/>
  <c r="AZ245" i="12"/>
  <c r="BE253" i="12"/>
  <c r="BF253" i="12"/>
  <c r="BC253" i="12"/>
  <c r="BB253" i="12"/>
  <c r="BE260" i="12"/>
  <c r="BA260" i="12"/>
  <c r="BE269" i="12"/>
  <c r="BD269" i="12"/>
  <c r="BC269" i="12"/>
  <c r="BB269" i="12"/>
  <c r="AZ269" i="12"/>
  <c r="AY275" i="12"/>
  <c r="AW275" i="12"/>
  <c r="AY279" i="12"/>
  <c r="AW279" i="12"/>
  <c r="BB122" i="12"/>
  <c r="BB123" i="12"/>
  <c r="BD124" i="12"/>
  <c r="AY125" i="12"/>
  <c r="BB130" i="12"/>
  <c r="BB131" i="12"/>
  <c r="BE134" i="12"/>
  <c r="BB141" i="12"/>
  <c r="BD143" i="12"/>
  <c r="AZ149" i="12"/>
  <c r="BF149" i="12"/>
  <c r="BF155" i="12"/>
  <c r="BB160" i="12"/>
  <c r="BD161" i="12"/>
  <c r="AY162" i="12"/>
  <c r="BB168" i="12"/>
  <c r="BD169" i="12"/>
  <c r="AY170" i="12"/>
  <c r="BE174" i="12"/>
  <c r="BD177" i="12"/>
  <c r="AY178" i="12"/>
  <c r="AZ181" i="12"/>
  <c r="BF181" i="12"/>
  <c r="AZ183" i="12"/>
  <c r="BC184" i="12"/>
  <c r="AZ189" i="12"/>
  <c r="BF189" i="12"/>
  <c r="BD193" i="12"/>
  <c r="AX194" i="12"/>
  <c r="AY194" i="12"/>
  <c r="BC202" i="12"/>
  <c r="BA202" i="12"/>
  <c r="BF224" i="12"/>
  <c r="BE224" i="12"/>
  <c r="AX262" i="12"/>
  <c r="AY262" i="12"/>
  <c r="BE264" i="12"/>
  <c r="BA264" i="12"/>
  <c r="BF266" i="12"/>
  <c r="BD266" i="12"/>
  <c r="BC266" i="12"/>
  <c r="AZ266" i="12"/>
  <c r="BF269" i="12"/>
  <c r="AY284" i="12"/>
  <c r="AW284" i="12"/>
  <c r="AY196" i="12"/>
  <c r="BC197" i="12"/>
  <c r="AW198" i="12"/>
  <c r="AZ199" i="12"/>
  <c r="BD201" i="12"/>
  <c r="AY202" i="12"/>
  <c r="AZ203" i="12"/>
  <c r="BC205" i="12"/>
  <c r="AW206" i="12"/>
  <c r="BF207" i="12"/>
  <c r="BA208" i="12"/>
  <c r="BB209" i="12"/>
  <c r="AZ211" i="12"/>
  <c r="AZ213" i="12"/>
  <c r="BF213" i="12"/>
  <c r="BF215" i="12"/>
  <c r="BD217" i="12"/>
  <c r="AY218" i="12"/>
  <c r="AZ219" i="12"/>
  <c r="BF221" i="12"/>
  <c r="AZ222" i="12"/>
  <c r="BE223" i="12"/>
  <c r="AY224" i="12"/>
  <c r="BD226" i="12"/>
  <c r="BF227" i="12"/>
  <c r="BD229" i="12"/>
  <c r="AY230" i="12"/>
  <c r="BD231" i="12"/>
  <c r="AW232" i="12"/>
  <c r="AZ233" i="12"/>
  <c r="BF233" i="12"/>
  <c r="BA234" i="12"/>
  <c r="AY236" i="12"/>
  <c r="BC237" i="12"/>
  <c r="AW238" i="12"/>
  <c r="BD241" i="12"/>
  <c r="AY242" i="12"/>
  <c r="BA243" i="12"/>
  <c r="AW244" i="12"/>
  <c r="BA246" i="12"/>
  <c r="AZ247" i="12"/>
  <c r="BF247" i="12"/>
  <c r="BE248" i="12"/>
  <c r="BF249" i="12"/>
  <c r="BB250" i="12"/>
  <c r="AW252" i="12"/>
  <c r="AY254" i="12"/>
  <c r="BD254" i="12"/>
  <c r="AY255" i="12"/>
  <c r="AW256" i="12"/>
  <c r="AY258" i="12"/>
  <c r="BD258" i="12"/>
  <c r="AY259" i="12"/>
  <c r="BF261" i="12"/>
  <c r="BC262" i="12"/>
  <c r="AW267" i="12"/>
  <c r="AW268" i="12"/>
  <c r="BC270" i="12"/>
  <c r="BC273" i="12"/>
  <c r="AW274" i="12"/>
  <c r="BD274" i="12"/>
  <c r="AW278" i="12"/>
  <c r="BD278" i="12"/>
  <c r="BC281" i="12"/>
  <c r="AW282" i="12"/>
  <c r="BD282" i="12"/>
  <c r="AY198" i="12"/>
  <c r="AZ201" i="12"/>
  <c r="BF201" i="12"/>
  <c r="AY206" i="12"/>
  <c r="BC209" i="12"/>
  <c r="AW210" i="12"/>
  <c r="AW212" i="12"/>
  <c r="AZ215" i="12"/>
  <c r="AZ217" i="12"/>
  <c r="BF217" i="12"/>
  <c r="AW220" i="12"/>
  <c r="BA222" i="12"/>
  <c r="AZ223" i="12"/>
  <c r="BF223" i="12"/>
  <c r="AW226" i="12"/>
  <c r="AZ229" i="12"/>
  <c r="BF229" i="12"/>
  <c r="BE231" i="12"/>
  <c r="AY232" i="12"/>
  <c r="BD234" i="12"/>
  <c r="BD237" i="12"/>
  <c r="AY238" i="12"/>
  <c r="AW240" i="12"/>
  <c r="AZ241" i="12"/>
  <c r="BF241" i="12"/>
  <c r="AY244" i="12"/>
  <c r="BD246" i="12"/>
  <c r="BC250" i="12"/>
  <c r="AW251" i="12"/>
  <c r="BD270" i="12"/>
  <c r="BD273" i="12"/>
  <c r="AY274" i="12"/>
  <c r="AY278" i="12"/>
  <c r="BD281" i="12"/>
  <c r="AY282" i="12"/>
  <c r="BB285" i="12"/>
  <c r="AZ197" i="12"/>
  <c r="BF197" i="12"/>
  <c r="AY200" i="12"/>
  <c r="BB201" i="12"/>
  <c r="AY204" i="12"/>
  <c r="AZ205" i="12"/>
  <c r="BF205" i="12"/>
  <c r="BD209" i="12"/>
  <c r="AY210" i="12"/>
  <c r="AY212" i="12"/>
  <c r="AY220" i="12"/>
  <c r="AY226" i="12"/>
  <c r="BA227" i="12"/>
  <c r="AZ231" i="12"/>
  <c r="BF231" i="12"/>
  <c r="AZ237" i="12"/>
  <c r="BF237" i="12"/>
  <c r="AY240" i="12"/>
  <c r="AY246" i="12"/>
  <c r="BD250" i="12"/>
  <c r="AY251" i="12"/>
  <c r="BB261" i="12"/>
  <c r="AY270" i="12"/>
  <c r="AZ273" i="12"/>
  <c r="BF273" i="12"/>
  <c r="AZ274" i="12"/>
  <c r="AZ277" i="12"/>
  <c r="BF277" i="12"/>
  <c r="AZ278" i="12"/>
  <c r="AZ281" i="12"/>
  <c r="BF281" i="12"/>
  <c r="AZ282" i="12"/>
  <c r="BC285" i="12"/>
  <c r="AX26" i="12"/>
  <c r="AY32" i="12"/>
  <c r="AY40" i="12"/>
  <c r="AX58" i="12"/>
  <c r="BE59" i="12"/>
  <c r="BD59" i="12"/>
  <c r="AZ59" i="12"/>
  <c r="BB59" i="12"/>
  <c r="BD70" i="12"/>
  <c r="AZ70" i="12"/>
  <c r="BC70" i="12"/>
  <c r="BE70" i="12"/>
  <c r="BD73" i="12"/>
  <c r="AZ73" i="12"/>
  <c r="BC73" i="12"/>
  <c r="BF73" i="12"/>
  <c r="BB73" i="12"/>
  <c r="AW82" i="12"/>
  <c r="AY82" i="12"/>
  <c r="BD89" i="12"/>
  <c r="AZ89" i="12"/>
  <c r="BC89" i="12"/>
  <c r="BF89" i="12"/>
  <c r="BB89" i="12"/>
  <c r="AW98" i="12"/>
  <c r="AY98" i="12"/>
  <c r="BD105" i="12"/>
  <c r="AZ105" i="12"/>
  <c r="BC105" i="12"/>
  <c r="BF105" i="12"/>
  <c r="BB105" i="12"/>
  <c r="AW114" i="12"/>
  <c r="AY114" i="12"/>
  <c r="BD121" i="12"/>
  <c r="AZ121" i="12"/>
  <c r="BC121" i="12"/>
  <c r="BF121" i="12"/>
  <c r="BB121" i="12"/>
  <c r="AW130" i="12"/>
  <c r="AY130" i="12"/>
  <c r="BF138" i="12"/>
  <c r="BB138" i="12"/>
  <c r="BA138" i="12"/>
  <c r="BE138" i="12"/>
  <c r="AZ138" i="12"/>
  <c r="BD138" i="12"/>
  <c r="BC139" i="12"/>
  <c r="BF139" i="12"/>
  <c r="BA139" i="12"/>
  <c r="BE139" i="12"/>
  <c r="AZ139" i="12"/>
  <c r="BD139" i="12"/>
  <c r="BD151" i="12"/>
  <c r="AZ151" i="12"/>
  <c r="BC151" i="12"/>
  <c r="BB151" i="12"/>
  <c r="BA151" i="12"/>
  <c r="BF151" i="12"/>
  <c r="AW152" i="12"/>
  <c r="AX152" i="12"/>
  <c r="AY155" i="12"/>
  <c r="AW155" i="12"/>
  <c r="BF186" i="12"/>
  <c r="BB186" i="12"/>
  <c r="BA186" i="12"/>
  <c r="BE186" i="12"/>
  <c r="AZ186" i="12"/>
  <c r="BD186" i="12"/>
  <c r="BC186" i="12"/>
  <c r="AW219" i="12"/>
  <c r="AY219" i="12"/>
  <c r="AX219" i="12"/>
  <c r="AW233" i="12"/>
  <c r="AX233" i="12"/>
  <c r="AY233" i="12"/>
  <c r="AY243" i="12"/>
  <c r="AW243" i="12"/>
  <c r="AX243" i="12"/>
  <c r="AY26" i="12"/>
  <c r="BC26" i="12"/>
  <c r="AZ27" i="12"/>
  <c r="BD27" i="12"/>
  <c r="BE28" i="12"/>
  <c r="BA28" i="12"/>
  <c r="AX28" i="12"/>
  <c r="BC28" i="12"/>
  <c r="BF29" i="12"/>
  <c r="BB29" i="12"/>
  <c r="BC29" i="12"/>
  <c r="AW30" i="12"/>
  <c r="BB30" i="12"/>
  <c r="BA31" i="12"/>
  <c r="AZ33" i="12"/>
  <c r="AZ34" i="12"/>
  <c r="BE34" i="12"/>
  <c r="AX36" i="12"/>
  <c r="BF37" i="12"/>
  <c r="BB37" i="12"/>
  <c r="BC37" i="12"/>
  <c r="AW38" i="12"/>
  <c r="BB38" i="12"/>
  <c r="BA39" i="12"/>
  <c r="AZ41" i="12"/>
  <c r="AZ42" i="12"/>
  <c r="BE42" i="12"/>
  <c r="AX44" i="12"/>
  <c r="BF45" i="12"/>
  <c r="BB45" i="12"/>
  <c r="BC45" i="12"/>
  <c r="AW46" i="12"/>
  <c r="BB46" i="12"/>
  <c r="BA47" i="12"/>
  <c r="AZ49" i="12"/>
  <c r="AZ50" i="12"/>
  <c r="BE50" i="12"/>
  <c r="BC51" i="12"/>
  <c r="AX52" i="12"/>
  <c r="BF53" i="12"/>
  <c r="BB53" i="12"/>
  <c r="BC53" i="12"/>
  <c r="AW54" i="12"/>
  <c r="BB54" i="12"/>
  <c r="BA55" i="12"/>
  <c r="AZ57" i="12"/>
  <c r="AZ58" i="12"/>
  <c r="BE58" i="12"/>
  <c r="BC59" i="12"/>
  <c r="AX63" i="12"/>
  <c r="BD66" i="12"/>
  <c r="AZ66" i="12"/>
  <c r="BC66" i="12"/>
  <c r="AW66" i="12"/>
  <c r="BE66" i="12"/>
  <c r="AY67" i="12"/>
  <c r="BC69" i="12"/>
  <c r="BF69" i="12"/>
  <c r="BB69" i="12"/>
  <c r="BD69" i="12"/>
  <c r="AX70" i="12"/>
  <c r="BF70" i="12"/>
  <c r="BD77" i="12"/>
  <c r="AZ77" i="12"/>
  <c r="BC77" i="12"/>
  <c r="BF77" i="12"/>
  <c r="BB77" i="12"/>
  <c r="AW86" i="12"/>
  <c r="AY86" i="12"/>
  <c r="BD93" i="12"/>
  <c r="AZ93" i="12"/>
  <c r="BC93" i="12"/>
  <c r="BF93" i="12"/>
  <c r="BB93" i="12"/>
  <c r="AW102" i="12"/>
  <c r="AY102" i="12"/>
  <c r="BD109" i="12"/>
  <c r="AZ109" i="12"/>
  <c r="BC109" i="12"/>
  <c r="BF109" i="12"/>
  <c r="BB109" i="12"/>
  <c r="AW118" i="12"/>
  <c r="AY118" i="12"/>
  <c r="BD125" i="12"/>
  <c r="AZ125" i="12"/>
  <c r="BC125" i="12"/>
  <c r="BF125" i="12"/>
  <c r="BB125" i="12"/>
  <c r="BB139" i="12"/>
  <c r="BE151" i="12"/>
  <c r="BC170" i="12"/>
  <c r="BF170" i="12"/>
  <c r="BB170" i="12"/>
  <c r="BA170" i="12"/>
  <c r="AZ170" i="12"/>
  <c r="BE170" i="12"/>
  <c r="BF216" i="12"/>
  <c r="BB216" i="12"/>
  <c r="BD216" i="12"/>
  <c r="AZ216" i="12"/>
  <c r="BC216" i="12"/>
  <c r="BA216" i="12"/>
  <c r="BE216" i="12"/>
  <c r="AX34" i="12"/>
  <c r="BD35" i="12"/>
  <c r="AZ35" i="12"/>
  <c r="BB35" i="12"/>
  <c r="AX42" i="12"/>
  <c r="BD43" i="12"/>
  <c r="AZ43" i="12"/>
  <c r="BB43" i="12"/>
  <c r="AY48" i="12"/>
  <c r="AY56" i="12"/>
  <c r="BA27" i="12"/>
  <c r="BE27" i="12"/>
  <c r="AY28" i="12"/>
  <c r="BE35" i="12"/>
  <c r="AY36" i="12"/>
  <c r="AX38" i="12"/>
  <c r="BD39" i="12"/>
  <c r="AZ39" i="12"/>
  <c r="BB39" i="12"/>
  <c r="BE43" i="12"/>
  <c r="AY52" i="12"/>
  <c r="AX54" i="12"/>
  <c r="BD55" i="12"/>
  <c r="AZ55" i="12"/>
  <c r="BB55" i="12"/>
  <c r="BF59" i="12"/>
  <c r="BD62" i="12"/>
  <c r="AZ62" i="12"/>
  <c r="BC62" i="12"/>
  <c r="BE62" i="12"/>
  <c r="AY63" i="12"/>
  <c r="BC65" i="12"/>
  <c r="BF65" i="12"/>
  <c r="BB65" i="12"/>
  <c r="BD65" i="12"/>
  <c r="AX66" i="12"/>
  <c r="BA70" i="12"/>
  <c r="BA73" i="12"/>
  <c r="AW74" i="12"/>
  <c r="AY74" i="12"/>
  <c r="BD81" i="12"/>
  <c r="AZ81" i="12"/>
  <c r="BC81" i="12"/>
  <c r="BF81" i="12"/>
  <c r="BB81" i="12"/>
  <c r="BA89" i="12"/>
  <c r="AW90" i="12"/>
  <c r="AY90" i="12"/>
  <c r="BD97" i="12"/>
  <c r="AZ97" i="12"/>
  <c r="BC97" i="12"/>
  <c r="BF97" i="12"/>
  <c r="BB97" i="12"/>
  <c r="BA105" i="12"/>
  <c r="AW106" i="12"/>
  <c r="AY106" i="12"/>
  <c r="BD113" i="12"/>
  <c r="AZ113" i="12"/>
  <c r="BC113" i="12"/>
  <c r="BF113" i="12"/>
  <c r="BB113" i="12"/>
  <c r="BA121" i="12"/>
  <c r="AW122" i="12"/>
  <c r="AY122" i="12"/>
  <c r="BD129" i="12"/>
  <c r="AZ129" i="12"/>
  <c r="BC129" i="12"/>
  <c r="BF129" i="12"/>
  <c r="BB129" i="12"/>
  <c r="BC138" i="12"/>
  <c r="AW144" i="12"/>
  <c r="AY144" i="12"/>
  <c r="BD167" i="12"/>
  <c r="AZ167" i="12"/>
  <c r="BC167" i="12"/>
  <c r="BB167" i="12"/>
  <c r="BA167" i="12"/>
  <c r="BF167" i="12"/>
  <c r="AW168" i="12"/>
  <c r="AX168" i="12"/>
  <c r="AY171" i="12"/>
  <c r="AW171" i="12"/>
  <c r="AW176" i="12"/>
  <c r="AY176" i="12"/>
  <c r="AX176" i="12"/>
  <c r="AY205" i="12"/>
  <c r="AW205" i="12"/>
  <c r="AX205" i="12"/>
  <c r="AX50" i="12"/>
  <c r="BD51" i="12"/>
  <c r="AZ51" i="12"/>
  <c r="BB51" i="12"/>
  <c r="AY71" i="12"/>
  <c r="AX30" i="12"/>
  <c r="BD31" i="12"/>
  <c r="AZ31" i="12"/>
  <c r="BB31" i="12"/>
  <c r="AY44" i="12"/>
  <c r="AX46" i="12"/>
  <c r="BD47" i="12"/>
  <c r="AZ47" i="12"/>
  <c r="BB47" i="12"/>
  <c r="BA26" i="12"/>
  <c r="BB27" i="12"/>
  <c r="BC31" i="12"/>
  <c r="AX32" i="12"/>
  <c r="BF33" i="12"/>
  <c r="BB33" i="12"/>
  <c r="BC33" i="12"/>
  <c r="AW34" i="12"/>
  <c r="BB34" i="12"/>
  <c r="BA35" i="12"/>
  <c r="BF35" i="12"/>
  <c r="BC39" i="12"/>
  <c r="AX40" i="12"/>
  <c r="BF41" i="12"/>
  <c r="BB41" i="12"/>
  <c r="BC41" i="12"/>
  <c r="AW42" i="12"/>
  <c r="BB42" i="12"/>
  <c r="BA43" i="12"/>
  <c r="BF43" i="12"/>
  <c r="BC47" i="12"/>
  <c r="AX48" i="12"/>
  <c r="BF49" i="12"/>
  <c r="BB49" i="12"/>
  <c r="BC49" i="12"/>
  <c r="AW50" i="12"/>
  <c r="BB50" i="12"/>
  <c r="BA51" i="12"/>
  <c r="BF51" i="12"/>
  <c r="BC55" i="12"/>
  <c r="AX56" i="12"/>
  <c r="BF57" i="12"/>
  <c r="BB57" i="12"/>
  <c r="BC57" i="12"/>
  <c r="AW58" i="12"/>
  <c r="BB58" i="12"/>
  <c r="BA59" i="12"/>
  <c r="BC61" i="12"/>
  <c r="BF61" i="12"/>
  <c r="BB61" i="12"/>
  <c r="BD61" i="12"/>
  <c r="AX62" i="12"/>
  <c r="BF62" i="12"/>
  <c r="BE65" i="12"/>
  <c r="BB70" i="12"/>
  <c r="AX71" i="12"/>
  <c r="BE73" i="12"/>
  <c r="AW78" i="12"/>
  <c r="AY78" i="12"/>
  <c r="AX82" i="12"/>
  <c r="BD85" i="12"/>
  <c r="AZ85" i="12"/>
  <c r="BC85" i="12"/>
  <c r="BF85" i="12"/>
  <c r="BB85" i="12"/>
  <c r="BE89" i="12"/>
  <c r="AW94" i="12"/>
  <c r="AY94" i="12"/>
  <c r="AX98" i="12"/>
  <c r="BD101" i="12"/>
  <c r="AZ101" i="12"/>
  <c r="BC101" i="12"/>
  <c r="BF101" i="12"/>
  <c r="BB101" i="12"/>
  <c r="BE105" i="12"/>
  <c r="AW110" i="12"/>
  <c r="AY110" i="12"/>
  <c r="AX114" i="12"/>
  <c r="BD117" i="12"/>
  <c r="AZ117" i="12"/>
  <c r="BC117" i="12"/>
  <c r="BF117" i="12"/>
  <c r="BB117" i="12"/>
  <c r="BE121" i="12"/>
  <c r="AW126" i="12"/>
  <c r="AY126" i="12"/>
  <c r="AX130" i="12"/>
  <c r="AW136" i="12"/>
  <c r="AY136" i="12"/>
  <c r="BF146" i="12"/>
  <c r="BB146" i="12"/>
  <c r="BA146" i="12"/>
  <c r="BE146" i="12"/>
  <c r="AZ146" i="12"/>
  <c r="BD146" i="12"/>
  <c r="BC147" i="12"/>
  <c r="BF147" i="12"/>
  <c r="BA147" i="12"/>
  <c r="BE147" i="12"/>
  <c r="AZ147" i="12"/>
  <c r="BD147" i="12"/>
  <c r="AY152" i="12"/>
  <c r="BC154" i="12"/>
  <c r="BF154" i="12"/>
  <c r="BB154" i="12"/>
  <c r="BA154" i="12"/>
  <c r="AZ154" i="12"/>
  <c r="BE154" i="12"/>
  <c r="AX155" i="12"/>
  <c r="BE167" i="12"/>
  <c r="BC187" i="12"/>
  <c r="BF187" i="12"/>
  <c r="BA187" i="12"/>
  <c r="BE187" i="12"/>
  <c r="AZ187" i="12"/>
  <c r="BD187" i="12"/>
  <c r="BB187" i="12"/>
  <c r="BA32" i="12"/>
  <c r="BA36" i="12"/>
  <c r="BA40" i="12"/>
  <c r="BA44" i="12"/>
  <c r="BA48" i="12"/>
  <c r="BA52" i="12"/>
  <c r="BA56" i="12"/>
  <c r="AW60" i="12"/>
  <c r="BA60" i="12"/>
  <c r="AZ63" i="12"/>
  <c r="BD63" i="12"/>
  <c r="AW64" i="12"/>
  <c r="BA64" i="12"/>
  <c r="AZ67" i="12"/>
  <c r="BD67" i="12"/>
  <c r="AW68" i="12"/>
  <c r="BA68" i="12"/>
  <c r="AZ71" i="12"/>
  <c r="BD71" i="12"/>
  <c r="AW72" i="12"/>
  <c r="BA72" i="12"/>
  <c r="BC74" i="12"/>
  <c r="AZ75" i="12"/>
  <c r="BD75" i="12"/>
  <c r="AW76" i="12"/>
  <c r="BA76" i="12"/>
  <c r="BC78" i="12"/>
  <c r="AZ79" i="12"/>
  <c r="BD79" i="12"/>
  <c r="AW80" i="12"/>
  <c r="BA80" i="12"/>
  <c r="BC82" i="12"/>
  <c r="AZ83" i="12"/>
  <c r="BD83" i="12"/>
  <c r="AW84" i="12"/>
  <c r="BA84" i="12"/>
  <c r="BC86" i="12"/>
  <c r="AZ87" i="12"/>
  <c r="BD87" i="12"/>
  <c r="AW88" i="12"/>
  <c r="BA88" i="12"/>
  <c r="BC90" i="12"/>
  <c r="AZ91" i="12"/>
  <c r="BD91" i="12"/>
  <c r="AW92" i="12"/>
  <c r="BA92" i="12"/>
  <c r="BC94" i="12"/>
  <c r="AZ95" i="12"/>
  <c r="BD95" i="12"/>
  <c r="AW96" i="12"/>
  <c r="BA96" i="12"/>
  <c r="BC98" i="12"/>
  <c r="AZ99" i="12"/>
  <c r="BD99" i="12"/>
  <c r="AW100" i="12"/>
  <c r="BA100" i="12"/>
  <c r="BC102" i="12"/>
  <c r="AZ103" i="12"/>
  <c r="BD103" i="12"/>
  <c r="AW104" i="12"/>
  <c r="BA104" i="12"/>
  <c r="BC106" i="12"/>
  <c r="AZ107" i="12"/>
  <c r="BD107" i="12"/>
  <c r="AW108" i="12"/>
  <c r="BA108" i="12"/>
  <c r="BC110" i="12"/>
  <c r="AZ111" i="12"/>
  <c r="BD111" i="12"/>
  <c r="AW112" i="12"/>
  <c r="BA112" i="12"/>
  <c r="BC114" i="12"/>
  <c r="AZ115" i="12"/>
  <c r="BD115" i="12"/>
  <c r="AW116" i="12"/>
  <c r="BA116" i="12"/>
  <c r="BC118" i="12"/>
  <c r="AZ119" i="12"/>
  <c r="BD119" i="12"/>
  <c r="AW120" i="12"/>
  <c r="BA120" i="12"/>
  <c r="BC122" i="12"/>
  <c r="AZ123" i="12"/>
  <c r="BD123" i="12"/>
  <c r="AW124" i="12"/>
  <c r="BA124" i="12"/>
  <c r="BC126" i="12"/>
  <c r="AZ127" i="12"/>
  <c r="BD127" i="12"/>
  <c r="AW128" i="12"/>
  <c r="BA128" i="12"/>
  <c r="BC130" i="12"/>
  <c r="AZ131" i="12"/>
  <c r="BD131" i="12"/>
  <c r="BD132" i="12"/>
  <c r="AZ132" i="12"/>
  <c r="AW132" i="12"/>
  <c r="BB132" i="12"/>
  <c r="BA135" i="12"/>
  <c r="BF135" i="12"/>
  <c r="BE136" i="12"/>
  <c r="AY137" i="12"/>
  <c r="AX139" i="12"/>
  <c r="BD140" i="12"/>
  <c r="AZ140" i="12"/>
  <c r="AW140" i="12"/>
  <c r="BB140" i="12"/>
  <c r="BA143" i="12"/>
  <c r="BF143" i="12"/>
  <c r="BE144" i="12"/>
  <c r="AY145" i="12"/>
  <c r="AX147" i="12"/>
  <c r="BD148" i="12"/>
  <c r="AZ148" i="12"/>
  <c r="AW148" i="12"/>
  <c r="BB148" i="12"/>
  <c r="BC150" i="12"/>
  <c r="BF150" i="12"/>
  <c r="BB150" i="12"/>
  <c r="BD150" i="12"/>
  <c r="AX151" i="12"/>
  <c r="BA155" i="12"/>
  <c r="AZ158" i="12"/>
  <c r="AX160" i="12"/>
  <c r="BD163" i="12"/>
  <c r="AZ163" i="12"/>
  <c r="BC163" i="12"/>
  <c r="AW163" i="12"/>
  <c r="BE163" i="12"/>
  <c r="AY164" i="12"/>
  <c r="BC166" i="12"/>
  <c r="BF166" i="12"/>
  <c r="BB166" i="12"/>
  <c r="BD166" i="12"/>
  <c r="AX167" i="12"/>
  <c r="BA171" i="12"/>
  <c r="BF178" i="12"/>
  <c r="BB178" i="12"/>
  <c r="BA178" i="12"/>
  <c r="BE178" i="12"/>
  <c r="AZ178" i="12"/>
  <c r="BD178" i="12"/>
  <c r="BC179" i="12"/>
  <c r="BF179" i="12"/>
  <c r="BA179" i="12"/>
  <c r="BE179" i="12"/>
  <c r="AZ179" i="12"/>
  <c r="BD179" i="12"/>
  <c r="BD198" i="12"/>
  <c r="AZ198" i="12"/>
  <c r="BF198" i="12"/>
  <c r="BB198" i="12"/>
  <c r="BC198" i="12"/>
  <c r="BA198" i="12"/>
  <c r="BD228" i="12"/>
  <c r="AZ228" i="12"/>
  <c r="BF228" i="12"/>
  <c r="BA228" i="12"/>
  <c r="BE228" i="12"/>
  <c r="BC228" i="12"/>
  <c r="BB228" i="12"/>
  <c r="AW241" i="12"/>
  <c r="AX241" i="12"/>
  <c r="AY241" i="12"/>
  <c r="BA63" i="12"/>
  <c r="BA67" i="12"/>
  <c r="BA71" i="12"/>
  <c r="AZ74" i="12"/>
  <c r="BD74" i="12"/>
  <c r="AW75" i="12"/>
  <c r="BA75" i="12"/>
  <c r="AZ78" i="12"/>
  <c r="BD78" i="12"/>
  <c r="AW79" i="12"/>
  <c r="BA79" i="12"/>
  <c r="AZ82" i="12"/>
  <c r="BD82" i="12"/>
  <c r="AW83" i="12"/>
  <c r="BA83" i="12"/>
  <c r="AZ86" i="12"/>
  <c r="BD86" i="12"/>
  <c r="AW87" i="12"/>
  <c r="BA87" i="12"/>
  <c r="AZ90" i="12"/>
  <c r="BD90" i="12"/>
  <c r="AW91" i="12"/>
  <c r="BA91" i="12"/>
  <c r="AZ94" i="12"/>
  <c r="BD94" i="12"/>
  <c r="AW95" i="12"/>
  <c r="BA95" i="12"/>
  <c r="AZ98" i="12"/>
  <c r="BD98" i="12"/>
  <c r="AW99" i="12"/>
  <c r="BA99" i="12"/>
  <c r="AZ102" i="12"/>
  <c r="BD102" i="12"/>
  <c r="AW103" i="12"/>
  <c r="BA103" i="12"/>
  <c r="AZ106" i="12"/>
  <c r="BD106" i="12"/>
  <c r="AW107" i="12"/>
  <c r="BA107" i="12"/>
  <c r="AZ110" i="12"/>
  <c r="BD110" i="12"/>
  <c r="AW111" i="12"/>
  <c r="BA111" i="12"/>
  <c r="AZ114" i="12"/>
  <c r="BD114" i="12"/>
  <c r="AW115" i="12"/>
  <c r="BA115" i="12"/>
  <c r="AZ118" i="12"/>
  <c r="BD118" i="12"/>
  <c r="AW119" i="12"/>
  <c r="BA119" i="12"/>
  <c r="AZ122" i="12"/>
  <c r="BD122" i="12"/>
  <c r="AW123" i="12"/>
  <c r="BA123" i="12"/>
  <c r="AZ126" i="12"/>
  <c r="BD126" i="12"/>
  <c r="AW127" i="12"/>
  <c r="BA127" i="12"/>
  <c r="AZ130" i="12"/>
  <c r="BD130" i="12"/>
  <c r="AW131" i="12"/>
  <c r="BA131" i="12"/>
  <c r="AX133" i="12"/>
  <c r="BF134" i="12"/>
  <c r="BB134" i="12"/>
  <c r="BC134" i="12"/>
  <c r="AW135" i="12"/>
  <c r="BB135" i="12"/>
  <c r="BA136" i="12"/>
  <c r="AX141" i="12"/>
  <c r="BF142" i="12"/>
  <c r="BB142" i="12"/>
  <c r="BC142" i="12"/>
  <c r="AW143" i="12"/>
  <c r="BB143" i="12"/>
  <c r="BA144" i="12"/>
  <c r="AX156" i="12"/>
  <c r="BD159" i="12"/>
  <c r="AZ159" i="12"/>
  <c r="BC159" i="12"/>
  <c r="AW159" i="12"/>
  <c r="BE159" i="12"/>
  <c r="AY160" i="12"/>
  <c r="BC162" i="12"/>
  <c r="BF162" i="12"/>
  <c r="BB162" i="12"/>
  <c r="BD162" i="12"/>
  <c r="AX163" i="12"/>
  <c r="BF200" i="12"/>
  <c r="BB200" i="12"/>
  <c r="BD200" i="12"/>
  <c r="AZ200" i="12"/>
  <c r="BC200" i="12"/>
  <c r="BA200" i="12"/>
  <c r="AW203" i="12"/>
  <c r="AY203" i="12"/>
  <c r="AX203" i="12"/>
  <c r="AY227" i="12"/>
  <c r="AW227" i="12"/>
  <c r="AX227" i="12"/>
  <c r="BD236" i="12"/>
  <c r="AZ236" i="12"/>
  <c r="BF236" i="12"/>
  <c r="BA236" i="12"/>
  <c r="BE236" i="12"/>
  <c r="BC236" i="12"/>
  <c r="BB236" i="12"/>
  <c r="AW249" i="12"/>
  <c r="AX249" i="12"/>
  <c r="AY249" i="12"/>
  <c r="BA74" i="12"/>
  <c r="BA78" i="12"/>
  <c r="BA82" i="12"/>
  <c r="BA86" i="12"/>
  <c r="BA90" i="12"/>
  <c r="BA94" i="12"/>
  <c r="BA98" i="12"/>
  <c r="BA102" i="12"/>
  <c r="BA106" i="12"/>
  <c r="BA110" i="12"/>
  <c r="BA114" i="12"/>
  <c r="BA118" i="12"/>
  <c r="BA122" i="12"/>
  <c r="BA126" i="12"/>
  <c r="BA130" i="12"/>
  <c r="AY133" i="12"/>
  <c r="AX135" i="12"/>
  <c r="BD136" i="12"/>
  <c r="AZ136" i="12"/>
  <c r="BB136" i="12"/>
  <c r="AY141" i="12"/>
  <c r="AX143" i="12"/>
  <c r="BD144" i="12"/>
  <c r="AZ144" i="12"/>
  <c r="BB144" i="12"/>
  <c r="AX149" i="12"/>
  <c r="AW149" i="12"/>
  <c r="BD155" i="12"/>
  <c r="AZ155" i="12"/>
  <c r="BC155" i="12"/>
  <c r="BE155" i="12"/>
  <c r="AY156" i="12"/>
  <c r="BC158" i="12"/>
  <c r="BF158" i="12"/>
  <c r="BB158" i="12"/>
  <c r="BD158" i="12"/>
  <c r="AX159" i="12"/>
  <c r="BC171" i="12"/>
  <c r="BE171" i="12"/>
  <c r="AZ171" i="12"/>
  <c r="BD171" i="12"/>
  <c r="BF171" i="12"/>
  <c r="AW184" i="12"/>
  <c r="AY184" i="12"/>
  <c r="BD214" i="12"/>
  <c r="AZ214" i="12"/>
  <c r="BF214" i="12"/>
  <c r="BB214" i="12"/>
  <c r="BC214" i="12"/>
  <c r="BA214" i="12"/>
  <c r="AW225" i="12"/>
  <c r="AX225" i="12"/>
  <c r="AY225" i="12"/>
  <c r="AY235" i="12"/>
  <c r="AW235" i="12"/>
  <c r="AX235" i="12"/>
  <c r="BD244" i="12"/>
  <c r="AZ244" i="12"/>
  <c r="BF244" i="12"/>
  <c r="BA244" i="12"/>
  <c r="BE244" i="12"/>
  <c r="BC244" i="12"/>
  <c r="BB244" i="12"/>
  <c r="BA133" i="12"/>
  <c r="BA137" i="12"/>
  <c r="BA141" i="12"/>
  <c r="BA145" i="12"/>
  <c r="BA149" i="12"/>
  <c r="AZ152" i="12"/>
  <c r="BD152" i="12"/>
  <c r="AW153" i="12"/>
  <c r="BA153" i="12"/>
  <c r="AZ156" i="12"/>
  <c r="BD156" i="12"/>
  <c r="AW157" i="12"/>
  <c r="BA157" i="12"/>
  <c r="AZ160" i="12"/>
  <c r="BD160" i="12"/>
  <c r="AW161" i="12"/>
  <c r="BA161" i="12"/>
  <c r="AZ164" i="12"/>
  <c r="BD164" i="12"/>
  <c r="AW165" i="12"/>
  <c r="BA165" i="12"/>
  <c r="AZ168" i="12"/>
  <c r="BD168" i="12"/>
  <c r="AW169" i="12"/>
  <c r="BA169" i="12"/>
  <c r="BD172" i="12"/>
  <c r="AZ172" i="12"/>
  <c r="AW172" i="12"/>
  <c r="BB172" i="12"/>
  <c r="BA175" i="12"/>
  <c r="BF175" i="12"/>
  <c r="BE176" i="12"/>
  <c r="AY177" i="12"/>
  <c r="AX179" i="12"/>
  <c r="BD180" i="12"/>
  <c r="AZ180" i="12"/>
  <c r="AW180" i="12"/>
  <c r="BB180" i="12"/>
  <c r="BA183" i="12"/>
  <c r="BF183" i="12"/>
  <c r="BE184" i="12"/>
  <c r="AY185" i="12"/>
  <c r="AX187" i="12"/>
  <c r="BD188" i="12"/>
  <c r="AZ188" i="12"/>
  <c r="AW188" i="12"/>
  <c r="BB188" i="12"/>
  <c r="AW191" i="12"/>
  <c r="AY191" i="12"/>
  <c r="AY193" i="12"/>
  <c r="AW193" i="12"/>
  <c r="BA194" i="12"/>
  <c r="BA196" i="12"/>
  <c r="BD202" i="12"/>
  <c r="AZ202" i="12"/>
  <c r="BF202" i="12"/>
  <c r="BB202" i="12"/>
  <c r="BE202" i="12"/>
  <c r="BF204" i="12"/>
  <c r="BB204" i="12"/>
  <c r="BD204" i="12"/>
  <c r="AZ204" i="12"/>
  <c r="BE204" i="12"/>
  <c r="AW207" i="12"/>
  <c r="AY207" i="12"/>
  <c r="AY209" i="12"/>
  <c r="AW209" i="12"/>
  <c r="BA210" i="12"/>
  <c r="BA212" i="12"/>
  <c r="BD218" i="12"/>
  <c r="AZ218" i="12"/>
  <c r="BF218" i="12"/>
  <c r="BB218" i="12"/>
  <c r="BE218" i="12"/>
  <c r="BA152" i="12"/>
  <c r="BA156" i="12"/>
  <c r="BA160" i="12"/>
  <c r="BA164" i="12"/>
  <c r="BA168" i="12"/>
  <c r="AX173" i="12"/>
  <c r="BF174" i="12"/>
  <c r="BB174" i="12"/>
  <c r="BC174" i="12"/>
  <c r="AW175" i="12"/>
  <c r="BB175" i="12"/>
  <c r="BA176" i="12"/>
  <c r="AX181" i="12"/>
  <c r="BF182" i="12"/>
  <c r="BB182" i="12"/>
  <c r="BC182" i="12"/>
  <c r="AW183" i="12"/>
  <c r="BB183" i="12"/>
  <c r="BA184" i="12"/>
  <c r="AX189" i="12"/>
  <c r="BD190" i="12"/>
  <c r="AZ190" i="12"/>
  <c r="BF190" i="12"/>
  <c r="BB190" i="12"/>
  <c r="BE190" i="12"/>
  <c r="BF192" i="12"/>
  <c r="BB192" i="12"/>
  <c r="BD192" i="12"/>
  <c r="AZ192" i="12"/>
  <c r="BE192" i="12"/>
  <c r="AW195" i="12"/>
  <c r="AY195" i="12"/>
  <c r="AY197" i="12"/>
  <c r="AW197" i="12"/>
  <c r="BD206" i="12"/>
  <c r="AZ206" i="12"/>
  <c r="BF206" i="12"/>
  <c r="BB206" i="12"/>
  <c r="BE206" i="12"/>
  <c r="BF208" i="12"/>
  <c r="BB208" i="12"/>
  <c r="BD208" i="12"/>
  <c r="AZ208" i="12"/>
  <c r="BE208" i="12"/>
  <c r="AW211" i="12"/>
  <c r="AY211" i="12"/>
  <c r="AY213" i="12"/>
  <c r="AW213" i="12"/>
  <c r="AY173" i="12"/>
  <c r="AX175" i="12"/>
  <c r="BD176" i="12"/>
  <c r="AZ176" i="12"/>
  <c r="BB176" i="12"/>
  <c r="AY181" i="12"/>
  <c r="AX183" i="12"/>
  <c r="BD184" i="12"/>
  <c r="AZ184" i="12"/>
  <c r="BB184" i="12"/>
  <c r="AY189" i="12"/>
  <c r="BD194" i="12"/>
  <c r="AZ194" i="12"/>
  <c r="BF194" i="12"/>
  <c r="BB194" i="12"/>
  <c r="BE194" i="12"/>
  <c r="BF196" i="12"/>
  <c r="BB196" i="12"/>
  <c r="BD196" i="12"/>
  <c r="AZ196" i="12"/>
  <c r="BE196" i="12"/>
  <c r="AW199" i="12"/>
  <c r="AY199" i="12"/>
  <c r="AY201" i="12"/>
  <c r="AW201" i="12"/>
  <c r="BD210" i="12"/>
  <c r="AZ210" i="12"/>
  <c r="BF210" i="12"/>
  <c r="BB210" i="12"/>
  <c r="BE210" i="12"/>
  <c r="BF212" i="12"/>
  <c r="BB212" i="12"/>
  <c r="BD212" i="12"/>
  <c r="AZ212" i="12"/>
  <c r="BE212" i="12"/>
  <c r="AW215" i="12"/>
  <c r="AY215" i="12"/>
  <c r="AY217" i="12"/>
  <c r="AW217" i="12"/>
  <c r="BC251" i="12"/>
  <c r="BF251" i="12"/>
  <c r="BB251" i="12"/>
  <c r="BE251" i="12"/>
  <c r="BA251" i="12"/>
  <c r="AZ251" i="12"/>
  <c r="BA173" i="12"/>
  <c r="BA177" i="12"/>
  <c r="BA181" i="12"/>
  <c r="BA185" i="12"/>
  <c r="BA189" i="12"/>
  <c r="BC191" i="12"/>
  <c r="BA193" i="12"/>
  <c r="BC195" i="12"/>
  <c r="BA197" i="12"/>
  <c r="BC199" i="12"/>
  <c r="BA201" i="12"/>
  <c r="BC203" i="12"/>
  <c r="BA205" i="12"/>
  <c r="BC207" i="12"/>
  <c r="BA209" i="12"/>
  <c r="BC211" i="12"/>
  <c r="BA213" i="12"/>
  <c r="BC215" i="12"/>
  <c r="BA217" i="12"/>
  <c r="BC219" i="12"/>
  <c r="AZ220" i="12"/>
  <c r="BD220" i="12"/>
  <c r="BE221" i="12"/>
  <c r="BA221" i="12"/>
  <c r="AX221" i="12"/>
  <c r="BC221" i="12"/>
  <c r="BF222" i="12"/>
  <c r="BB222" i="12"/>
  <c r="BC222" i="12"/>
  <c r="AW223" i="12"/>
  <c r="BB223" i="12"/>
  <c r="BA224" i="12"/>
  <c r="AZ226" i="12"/>
  <c r="AZ227" i="12"/>
  <c r="BE227" i="12"/>
  <c r="AX229" i="12"/>
  <c r="BF230" i="12"/>
  <c r="BB230" i="12"/>
  <c r="BC230" i="12"/>
  <c r="AW231" i="12"/>
  <c r="BB231" i="12"/>
  <c r="BA232" i="12"/>
  <c r="AZ234" i="12"/>
  <c r="AZ235" i="12"/>
  <c r="BE235" i="12"/>
  <c r="AX237" i="12"/>
  <c r="BF238" i="12"/>
  <c r="BB238" i="12"/>
  <c r="BC238" i="12"/>
  <c r="AW239" i="12"/>
  <c r="BB239" i="12"/>
  <c r="BA240" i="12"/>
  <c r="AZ242" i="12"/>
  <c r="AZ243" i="12"/>
  <c r="BE243" i="12"/>
  <c r="AX245" i="12"/>
  <c r="BF246" i="12"/>
  <c r="BB246" i="12"/>
  <c r="BC246" i="12"/>
  <c r="AW247" i="12"/>
  <c r="BB247" i="12"/>
  <c r="BA248" i="12"/>
  <c r="AY253" i="12"/>
  <c r="AW285" i="12"/>
  <c r="AY285" i="12"/>
  <c r="AX285" i="12"/>
  <c r="BA220" i="12"/>
  <c r="BE220" i="12"/>
  <c r="AY221" i="12"/>
  <c r="AX223" i="12"/>
  <c r="BD224" i="12"/>
  <c r="AZ224" i="12"/>
  <c r="BB224" i="12"/>
  <c r="AY229" i="12"/>
  <c r="AX231" i="12"/>
  <c r="BD232" i="12"/>
  <c r="AZ232" i="12"/>
  <c r="BB232" i="12"/>
  <c r="AY237" i="12"/>
  <c r="AX239" i="12"/>
  <c r="BD240" i="12"/>
  <c r="AZ240" i="12"/>
  <c r="BB240" i="12"/>
  <c r="AY245" i="12"/>
  <c r="AX247" i="12"/>
  <c r="BD248" i="12"/>
  <c r="AZ248" i="12"/>
  <c r="BB248" i="12"/>
  <c r="BD252" i="12"/>
  <c r="AZ252" i="12"/>
  <c r="BC252" i="12"/>
  <c r="BA252" i="12"/>
  <c r="BF252" i="12"/>
  <c r="BD256" i="12"/>
  <c r="AZ256" i="12"/>
  <c r="BC256" i="12"/>
  <c r="BF256" i="12"/>
  <c r="BB256" i="12"/>
  <c r="BC259" i="12"/>
  <c r="BF259" i="12"/>
  <c r="BB259" i="12"/>
  <c r="BE259" i="12"/>
  <c r="BA259" i="12"/>
  <c r="BD259" i="12"/>
  <c r="AW261" i="12"/>
  <c r="AY261" i="12"/>
  <c r="AX261" i="12"/>
  <c r="BD272" i="12"/>
  <c r="AZ272" i="12"/>
  <c r="BC272" i="12"/>
  <c r="BF272" i="12"/>
  <c r="BB272" i="12"/>
  <c r="BE272" i="12"/>
  <c r="BA272" i="12"/>
  <c r="BA191" i="12"/>
  <c r="BA195" i="12"/>
  <c r="BA199" i="12"/>
  <c r="BA203" i="12"/>
  <c r="BA207" i="12"/>
  <c r="BA211" i="12"/>
  <c r="BA215" i="12"/>
  <c r="BA219" i="12"/>
  <c r="BB220" i="12"/>
  <c r="BC224" i="12"/>
  <c r="BF226" i="12"/>
  <c r="BB226" i="12"/>
  <c r="BC226" i="12"/>
  <c r="BB227" i="12"/>
  <c r="BC232" i="12"/>
  <c r="BF234" i="12"/>
  <c r="BB234" i="12"/>
  <c r="BC234" i="12"/>
  <c r="BB235" i="12"/>
  <c r="BC240" i="12"/>
  <c r="BF242" i="12"/>
  <c r="BB242" i="12"/>
  <c r="BC242" i="12"/>
  <c r="BB243" i="12"/>
  <c r="BC248" i="12"/>
  <c r="AX252" i="12"/>
  <c r="BA256" i="12"/>
  <c r="AW257" i="12"/>
  <c r="AX257" i="12"/>
  <c r="AW265" i="12"/>
  <c r="AY265" i="12"/>
  <c r="AX265" i="12"/>
  <c r="AW269" i="12"/>
  <c r="AY269" i="12"/>
  <c r="AX269" i="12"/>
  <c r="BA225" i="12"/>
  <c r="BA229" i="12"/>
  <c r="BA233" i="12"/>
  <c r="BA237" i="12"/>
  <c r="BA241" i="12"/>
  <c r="BA245" i="12"/>
  <c r="BE249" i="12"/>
  <c r="BD249" i="12"/>
  <c r="AZ249" i="12"/>
  <c r="BB249" i="12"/>
  <c r="BD264" i="12"/>
  <c r="AZ264" i="12"/>
  <c r="BC264" i="12"/>
  <c r="BF264" i="12"/>
  <c r="BB264" i="12"/>
  <c r="AW273" i="12"/>
  <c r="AY273" i="12"/>
  <c r="BD276" i="12"/>
  <c r="AZ276" i="12"/>
  <c r="BC276" i="12"/>
  <c r="BF276" i="12"/>
  <c r="BB276" i="12"/>
  <c r="AW277" i="12"/>
  <c r="AY277" i="12"/>
  <c r="BD280" i="12"/>
  <c r="AZ280" i="12"/>
  <c r="BC280" i="12"/>
  <c r="BF280" i="12"/>
  <c r="BB280" i="12"/>
  <c r="BC255" i="12"/>
  <c r="BF255" i="12"/>
  <c r="BB255" i="12"/>
  <c r="BD255" i="12"/>
  <c r="AX256" i="12"/>
  <c r="BD260" i="12"/>
  <c r="AZ260" i="12"/>
  <c r="BC260" i="12"/>
  <c r="BF260" i="12"/>
  <c r="BB260" i="12"/>
  <c r="BD268" i="12"/>
  <c r="AZ268" i="12"/>
  <c r="BC268" i="12"/>
  <c r="BF268" i="12"/>
  <c r="BB268" i="12"/>
  <c r="BA280" i="12"/>
  <c r="AW281" i="12"/>
  <c r="AY281" i="12"/>
  <c r="BD284" i="12"/>
  <c r="AZ284" i="12"/>
  <c r="BC284" i="12"/>
  <c r="BF284" i="12"/>
  <c r="BB284" i="12"/>
  <c r="AX260" i="12"/>
  <c r="BA263" i="12"/>
  <c r="BE263" i="12"/>
  <c r="AX264" i="12"/>
  <c r="BA267" i="12"/>
  <c r="BE267" i="12"/>
  <c r="AX268" i="12"/>
  <c r="BA271" i="12"/>
  <c r="BE271" i="12"/>
  <c r="AX272" i="12"/>
  <c r="BA275" i="12"/>
  <c r="BE275" i="12"/>
  <c r="AX276" i="12"/>
  <c r="BA279" i="12"/>
  <c r="BE279" i="12"/>
  <c r="AX280" i="12"/>
  <c r="BA283" i="12"/>
  <c r="BE283" i="12"/>
  <c r="AX284" i="12"/>
  <c r="AW250" i="12"/>
  <c r="BA250" i="12"/>
  <c r="AZ253" i="12"/>
  <c r="BD253" i="12"/>
  <c r="AW254" i="12"/>
  <c r="BA254" i="12"/>
  <c r="AZ257" i="12"/>
  <c r="BD257" i="12"/>
  <c r="AW258" i="12"/>
  <c r="BA258" i="12"/>
  <c r="AZ261" i="12"/>
  <c r="BD261" i="12"/>
  <c r="AW262" i="12"/>
  <c r="BA262" i="12"/>
  <c r="BE262" i="12"/>
  <c r="AX263" i="12"/>
  <c r="BB263" i="12"/>
  <c r="BF263" i="12"/>
  <c r="AZ265" i="12"/>
  <c r="BD265" i="12"/>
  <c r="AW266" i="12"/>
  <c r="BA266" i="12"/>
  <c r="BE266" i="12"/>
  <c r="AX267" i="12"/>
  <c r="BB267" i="12"/>
  <c r="BF267" i="12"/>
  <c r="BA270" i="12"/>
  <c r="BE270" i="12"/>
  <c r="AX271" i="12"/>
  <c r="BB271" i="12"/>
  <c r="BF271" i="12"/>
  <c r="BA274" i="12"/>
  <c r="BE274" i="12"/>
  <c r="AX275" i="12"/>
  <c r="BB275" i="12"/>
  <c r="BF275" i="12"/>
  <c r="BA278" i="12"/>
  <c r="BE278" i="12"/>
  <c r="AX279" i="12"/>
  <c r="BB279" i="12"/>
  <c r="BF279" i="12"/>
  <c r="BA282" i="12"/>
  <c r="BE282" i="12"/>
  <c r="AX283" i="12"/>
  <c r="BB283" i="12"/>
  <c r="BF283" i="12"/>
  <c r="AZ285" i="12"/>
  <c r="BD285" i="12"/>
  <c r="BA253" i="12"/>
  <c r="BA257" i="12"/>
  <c r="BA261" i="12"/>
  <c r="BB262" i="12"/>
  <c r="BA265" i="12"/>
  <c r="BB266" i="12"/>
  <c r="BA269" i="12"/>
  <c r="BB270" i="12"/>
  <c r="BA273" i="12"/>
  <c r="BB274" i="12"/>
  <c r="BA277" i="12"/>
  <c r="BB278" i="12"/>
  <c r="BA281" i="12"/>
  <c r="BB282" i="12"/>
  <c r="BA285" i="12"/>
  <c r="T96" i="10" l="1"/>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S96" i="10"/>
  <c r="S95" i="10"/>
  <c r="S94" i="10"/>
  <c r="S93" i="10"/>
  <c r="S92" i="10"/>
  <c r="S91" i="10"/>
  <c r="S90" i="10"/>
  <c r="S89" i="10"/>
  <c r="S88" i="10"/>
  <c r="S87" i="10"/>
  <c r="S86" i="10"/>
  <c r="S85" i="10"/>
  <c r="S84" i="10"/>
  <c r="S83" i="10"/>
  <c r="S82" i="10"/>
  <c r="S81" i="10"/>
  <c r="S80" i="10"/>
  <c r="S79" i="10"/>
  <c r="S78" i="10"/>
  <c r="S77" i="10"/>
  <c r="S76" i="10"/>
  <c r="S75" i="10"/>
  <c r="S74" i="10"/>
  <c r="S73" i="10"/>
  <c r="S72" i="10"/>
  <c r="S71" i="10"/>
  <c r="S70" i="10"/>
  <c r="S69" i="10"/>
  <c r="S68" i="10"/>
  <c r="S67" i="10"/>
  <c r="S66" i="10"/>
  <c r="S65" i="10"/>
  <c r="S64" i="10"/>
  <c r="S63" i="10"/>
  <c r="S62" i="10"/>
  <c r="S61" i="10"/>
  <c r="S60" i="10"/>
  <c r="S59" i="10"/>
  <c r="S58" i="10"/>
  <c r="S57" i="10"/>
  <c r="S56" i="10"/>
  <c r="S55" i="10"/>
  <c r="S54" i="10"/>
  <c r="S53" i="10"/>
  <c r="S52" i="10"/>
  <c r="S51" i="10"/>
  <c r="S50" i="10"/>
  <c r="S49" i="10"/>
  <c r="S48" i="10"/>
  <c r="S47" i="10"/>
  <c r="S46" i="10"/>
  <c r="S45" i="10"/>
  <c r="S44" i="10"/>
  <c r="S43" i="10"/>
  <c r="S42" i="10"/>
  <c r="S41" i="10"/>
  <c r="S40" i="10"/>
  <c r="S39" i="10"/>
  <c r="S38" i="10"/>
  <c r="S37" i="10"/>
  <c r="S36" i="10"/>
  <c r="S35" i="10"/>
  <c r="S34" i="10"/>
  <c r="S33" i="10"/>
  <c r="S32" i="10"/>
  <c r="S31" i="10"/>
  <c r="S30" i="10"/>
  <c r="S29" i="10"/>
  <c r="S28" i="10"/>
  <c r="S27" i="10"/>
  <c r="S26"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R96" i="10"/>
  <c r="R95" i="10"/>
  <c r="R94" i="10"/>
  <c r="R93" i="10"/>
  <c r="R92" i="10"/>
  <c r="R91" i="10"/>
  <c r="R90" i="10"/>
  <c r="R89" i="10"/>
  <c r="R88" i="10"/>
  <c r="R87" i="10"/>
  <c r="R86" i="10"/>
  <c r="R85" i="10"/>
  <c r="R84" i="10"/>
  <c r="R83" i="10"/>
  <c r="R82" i="10"/>
  <c r="R81" i="10"/>
  <c r="R80" i="10"/>
  <c r="R79" i="10"/>
  <c r="R78" i="10"/>
  <c r="R77" i="10"/>
  <c r="R76" i="10"/>
  <c r="R75" i="10"/>
  <c r="R74" i="10"/>
  <c r="R73" i="10"/>
  <c r="R72" i="10"/>
  <c r="R71" i="10"/>
  <c r="R70" i="10"/>
  <c r="R69" i="10"/>
  <c r="R68" i="10"/>
  <c r="R67" i="10"/>
  <c r="R66" i="10"/>
  <c r="R65" i="10"/>
  <c r="R64" i="10"/>
  <c r="R63" i="10"/>
  <c r="R62" i="10"/>
  <c r="R61" i="10"/>
  <c r="R60" i="10"/>
  <c r="R59" i="10"/>
  <c r="R58" i="10"/>
  <c r="R57" i="10"/>
  <c r="R56" i="10"/>
  <c r="R55" i="10"/>
  <c r="R54" i="10"/>
  <c r="R53" i="10"/>
  <c r="R52" i="10"/>
  <c r="R51" i="10"/>
  <c r="R50" i="10"/>
  <c r="R49" i="10"/>
  <c r="R48" i="10"/>
  <c r="R47" i="10"/>
  <c r="R46" i="10"/>
  <c r="R45" i="10"/>
  <c r="R44" i="10"/>
  <c r="R43" i="10"/>
  <c r="R42" i="10"/>
  <c r="R41" i="10"/>
  <c r="R40" i="10"/>
  <c r="R39" i="10"/>
  <c r="R38" i="10"/>
  <c r="R37" i="10"/>
  <c r="R36" i="10"/>
  <c r="R35" i="10"/>
  <c r="R34" i="10"/>
  <c r="R33" i="10"/>
  <c r="R32" i="10"/>
  <c r="R31" i="10"/>
  <c r="R30" i="10"/>
  <c r="R29" i="10"/>
  <c r="R28" i="10"/>
  <c r="R27" i="10"/>
  <c r="R26" i="10"/>
  <c r="CE42" i="4" l="1"/>
  <c r="DV271" i="4"/>
  <c r="DV270" i="4"/>
  <c r="DV269" i="4"/>
  <c r="DV268" i="4"/>
  <c r="DV267" i="4"/>
  <c r="DV266" i="4"/>
  <c r="DV265" i="4"/>
  <c r="DV264" i="4"/>
  <c r="DV263" i="4"/>
  <c r="DV262" i="4"/>
  <c r="DV261" i="4"/>
  <c r="DV260" i="4"/>
  <c r="DV259" i="4"/>
  <c r="DV258" i="4"/>
  <c r="DV257" i="4"/>
  <c r="DV256" i="4"/>
  <c r="DV255" i="4"/>
  <c r="DV254" i="4"/>
  <c r="DV253" i="4"/>
  <c r="DV252" i="4"/>
  <c r="DV251" i="4"/>
  <c r="DV250" i="4"/>
  <c r="DV249" i="4"/>
  <c r="DV248" i="4"/>
  <c r="DV247" i="4"/>
  <c r="DV246" i="4"/>
  <c r="DV245" i="4"/>
  <c r="DV244" i="4"/>
  <c r="EO271" i="4"/>
  <c r="EN271" i="4"/>
  <c r="EM271" i="4"/>
  <c r="EL271" i="4"/>
  <c r="EK271" i="4"/>
  <c r="EJ271" i="4"/>
  <c r="EI271" i="4"/>
  <c r="EH271" i="4"/>
  <c r="EG271" i="4"/>
  <c r="EF271" i="4"/>
  <c r="EE271" i="4"/>
  <c r="ED271" i="4"/>
  <c r="EC271" i="4"/>
  <c r="EB271" i="4"/>
  <c r="EA271" i="4"/>
  <c r="DZ271" i="4"/>
  <c r="EO270" i="4"/>
  <c r="EN270" i="4"/>
  <c r="EM270" i="4"/>
  <c r="EL270" i="4"/>
  <c r="EK270" i="4"/>
  <c r="EJ270" i="4"/>
  <c r="EI270" i="4"/>
  <c r="EH270" i="4"/>
  <c r="EG270" i="4"/>
  <c r="EF270" i="4"/>
  <c r="EE270" i="4"/>
  <c r="ED270" i="4"/>
  <c r="EC270" i="4"/>
  <c r="EB270" i="4"/>
  <c r="EA270" i="4"/>
  <c r="DZ270" i="4"/>
  <c r="EO269" i="4"/>
  <c r="EN269" i="4"/>
  <c r="EM269" i="4"/>
  <c r="EL269" i="4"/>
  <c r="EK269" i="4"/>
  <c r="EJ269" i="4"/>
  <c r="EI269" i="4"/>
  <c r="EH269" i="4"/>
  <c r="EG269" i="4"/>
  <c r="EF269" i="4"/>
  <c r="EE269" i="4"/>
  <c r="ED269" i="4"/>
  <c r="EC269" i="4"/>
  <c r="EB269" i="4"/>
  <c r="EA269" i="4"/>
  <c r="DZ269" i="4"/>
  <c r="EO268" i="4"/>
  <c r="EN268" i="4"/>
  <c r="EM268" i="4"/>
  <c r="EL268" i="4"/>
  <c r="EK268" i="4"/>
  <c r="EJ268" i="4"/>
  <c r="EI268" i="4"/>
  <c r="EH268" i="4"/>
  <c r="EG268" i="4"/>
  <c r="EF268" i="4"/>
  <c r="EE268" i="4"/>
  <c r="ED268" i="4"/>
  <c r="EC268" i="4"/>
  <c r="EB268" i="4"/>
  <c r="EA268" i="4"/>
  <c r="DZ268" i="4"/>
  <c r="EO267" i="4"/>
  <c r="EN267" i="4"/>
  <c r="EM267" i="4"/>
  <c r="EL267" i="4"/>
  <c r="EK267" i="4"/>
  <c r="EJ267" i="4"/>
  <c r="EI267" i="4"/>
  <c r="EH267" i="4"/>
  <c r="EG267" i="4"/>
  <c r="EF267" i="4"/>
  <c r="EE267" i="4"/>
  <c r="ED267" i="4"/>
  <c r="EC267" i="4"/>
  <c r="EB267" i="4"/>
  <c r="EA267" i="4"/>
  <c r="DZ267" i="4"/>
  <c r="EO266" i="4"/>
  <c r="EN266" i="4"/>
  <c r="EM266" i="4"/>
  <c r="EL266" i="4"/>
  <c r="EK266" i="4"/>
  <c r="EJ266" i="4"/>
  <c r="EI266" i="4"/>
  <c r="EH266" i="4"/>
  <c r="EG266" i="4"/>
  <c r="EF266" i="4"/>
  <c r="EE266" i="4"/>
  <c r="ED266" i="4"/>
  <c r="EC266" i="4"/>
  <c r="EB266" i="4"/>
  <c r="EA266" i="4"/>
  <c r="DZ266" i="4"/>
  <c r="EO265" i="4"/>
  <c r="EN265" i="4"/>
  <c r="EM265" i="4"/>
  <c r="EL265" i="4"/>
  <c r="EK265" i="4"/>
  <c r="EJ265" i="4"/>
  <c r="EI265" i="4"/>
  <c r="EH265" i="4"/>
  <c r="EG265" i="4"/>
  <c r="EF265" i="4"/>
  <c r="EE265" i="4"/>
  <c r="ED265" i="4"/>
  <c r="EC265" i="4"/>
  <c r="EB265" i="4"/>
  <c r="EA265" i="4"/>
  <c r="DZ265" i="4"/>
  <c r="EO264" i="4"/>
  <c r="EN264" i="4"/>
  <c r="EM264" i="4"/>
  <c r="EL264" i="4"/>
  <c r="EK264" i="4"/>
  <c r="EJ264" i="4"/>
  <c r="EI264" i="4"/>
  <c r="EH264" i="4"/>
  <c r="EG264" i="4"/>
  <c r="EF264" i="4"/>
  <c r="EE264" i="4"/>
  <c r="ED264" i="4"/>
  <c r="EC264" i="4"/>
  <c r="EB264" i="4"/>
  <c r="EA264" i="4"/>
  <c r="DZ264" i="4"/>
  <c r="EO263" i="4"/>
  <c r="EN263" i="4"/>
  <c r="EM263" i="4"/>
  <c r="EL263" i="4"/>
  <c r="EK263" i="4"/>
  <c r="EJ263" i="4"/>
  <c r="EI263" i="4"/>
  <c r="EH263" i="4"/>
  <c r="EG263" i="4"/>
  <c r="EF263" i="4"/>
  <c r="EE263" i="4"/>
  <c r="ED263" i="4"/>
  <c r="EC263" i="4"/>
  <c r="EB263" i="4"/>
  <c r="EA263" i="4"/>
  <c r="DZ263" i="4"/>
  <c r="EO262" i="4"/>
  <c r="EN262" i="4"/>
  <c r="EM262" i="4"/>
  <c r="EL262" i="4"/>
  <c r="EK262" i="4"/>
  <c r="EJ262" i="4"/>
  <c r="EI262" i="4"/>
  <c r="EH262" i="4"/>
  <c r="EG262" i="4"/>
  <c r="EF262" i="4"/>
  <c r="EE262" i="4"/>
  <c r="ED262" i="4"/>
  <c r="EC262" i="4"/>
  <c r="EB262" i="4"/>
  <c r="EA262" i="4"/>
  <c r="DZ262" i="4"/>
  <c r="EO261" i="4"/>
  <c r="EN261" i="4"/>
  <c r="EM261" i="4"/>
  <c r="EL261" i="4"/>
  <c r="EK261" i="4"/>
  <c r="EJ261" i="4"/>
  <c r="EI261" i="4"/>
  <c r="EH261" i="4"/>
  <c r="EG261" i="4"/>
  <c r="EF261" i="4"/>
  <c r="EE261" i="4"/>
  <c r="ED261" i="4"/>
  <c r="EC261" i="4"/>
  <c r="EB261" i="4"/>
  <c r="EA261" i="4"/>
  <c r="DZ261" i="4"/>
  <c r="EO260" i="4"/>
  <c r="EN260" i="4"/>
  <c r="EM260" i="4"/>
  <c r="EL260" i="4"/>
  <c r="EK260" i="4"/>
  <c r="EJ260" i="4"/>
  <c r="EI260" i="4"/>
  <c r="EH260" i="4"/>
  <c r="EG260" i="4"/>
  <c r="EF260" i="4"/>
  <c r="EE260" i="4"/>
  <c r="ED260" i="4"/>
  <c r="EC260" i="4"/>
  <c r="EB260" i="4"/>
  <c r="EA260" i="4"/>
  <c r="DZ260" i="4"/>
  <c r="EO259" i="4"/>
  <c r="EN259" i="4"/>
  <c r="EM259" i="4"/>
  <c r="EL259" i="4"/>
  <c r="EK259" i="4"/>
  <c r="EJ259" i="4"/>
  <c r="EI259" i="4"/>
  <c r="EH259" i="4"/>
  <c r="EG259" i="4"/>
  <c r="EF259" i="4"/>
  <c r="EE259" i="4"/>
  <c r="ED259" i="4"/>
  <c r="EC259" i="4"/>
  <c r="EB259" i="4"/>
  <c r="EA259" i="4"/>
  <c r="DZ259" i="4"/>
  <c r="EO258" i="4"/>
  <c r="EN258" i="4"/>
  <c r="EM258" i="4"/>
  <c r="EL258" i="4"/>
  <c r="EK258" i="4"/>
  <c r="EJ258" i="4"/>
  <c r="EI258" i="4"/>
  <c r="EH258" i="4"/>
  <c r="EG258" i="4"/>
  <c r="EF258" i="4"/>
  <c r="EE258" i="4"/>
  <c r="ED258" i="4"/>
  <c r="EC258" i="4"/>
  <c r="EB258" i="4"/>
  <c r="EA258" i="4"/>
  <c r="DZ258" i="4"/>
  <c r="EO257" i="4"/>
  <c r="EN257" i="4"/>
  <c r="EM257" i="4"/>
  <c r="EL257" i="4"/>
  <c r="EK257" i="4"/>
  <c r="EJ257" i="4"/>
  <c r="EI257" i="4"/>
  <c r="EH257" i="4"/>
  <c r="EG257" i="4"/>
  <c r="EF257" i="4"/>
  <c r="EE257" i="4"/>
  <c r="ED257" i="4"/>
  <c r="EC257" i="4"/>
  <c r="EB257" i="4"/>
  <c r="EA257" i="4"/>
  <c r="DZ257" i="4"/>
  <c r="EO256" i="4"/>
  <c r="EN256" i="4"/>
  <c r="EM256" i="4"/>
  <c r="EL256" i="4"/>
  <c r="EK256" i="4"/>
  <c r="EJ256" i="4"/>
  <c r="EI256" i="4"/>
  <c r="EH256" i="4"/>
  <c r="EG256" i="4"/>
  <c r="EF256" i="4"/>
  <c r="EE256" i="4"/>
  <c r="ED256" i="4"/>
  <c r="EC256" i="4"/>
  <c r="EB256" i="4"/>
  <c r="EA256" i="4"/>
  <c r="DZ256" i="4"/>
  <c r="EO255" i="4"/>
  <c r="EN255" i="4"/>
  <c r="EM255" i="4"/>
  <c r="EL255" i="4"/>
  <c r="EK255" i="4"/>
  <c r="EJ255" i="4"/>
  <c r="EI255" i="4"/>
  <c r="EH255" i="4"/>
  <c r="EG255" i="4"/>
  <c r="EF255" i="4"/>
  <c r="EE255" i="4"/>
  <c r="ED255" i="4"/>
  <c r="EC255" i="4"/>
  <c r="EB255" i="4"/>
  <c r="EA255" i="4"/>
  <c r="DZ255" i="4"/>
  <c r="EO254" i="4"/>
  <c r="EN254" i="4"/>
  <c r="EM254" i="4"/>
  <c r="EL254" i="4"/>
  <c r="EK254" i="4"/>
  <c r="EJ254" i="4"/>
  <c r="EI254" i="4"/>
  <c r="EH254" i="4"/>
  <c r="EG254" i="4"/>
  <c r="EF254" i="4"/>
  <c r="EE254" i="4"/>
  <c r="ED254" i="4"/>
  <c r="EC254" i="4"/>
  <c r="EB254" i="4"/>
  <c r="EA254" i="4"/>
  <c r="DZ254" i="4"/>
  <c r="EO253" i="4"/>
  <c r="EN253" i="4"/>
  <c r="EM253" i="4"/>
  <c r="EL253" i="4"/>
  <c r="EK253" i="4"/>
  <c r="EJ253" i="4"/>
  <c r="EI253" i="4"/>
  <c r="EH253" i="4"/>
  <c r="EG253" i="4"/>
  <c r="EF253" i="4"/>
  <c r="EE253" i="4"/>
  <c r="ED253" i="4"/>
  <c r="EC253" i="4"/>
  <c r="EB253" i="4"/>
  <c r="EA253" i="4"/>
  <c r="DZ253" i="4"/>
  <c r="EO252" i="4"/>
  <c r="EN252" i="4"/>
  <c r="EM252" i="4"/>
  <c r="EL252" i="4"/>
  <c r="EK252" i="4"/>
  <c r="EJ252" i="4"/>
  <c r="EI252" i="4"/>
  <c r="EH252" i="4"/>
  <c r="EG252" i="4"/>
  <c r="EF252" i="4"/>
  <c r="EE252" i="4"/>
  <c r="ED252" i="4"/>
  <c r="EC252" i="4"/>
  <c r="EB252" i="4"/>
  <c r="EA252" i="4"/>
  <c r="DZ252" i="4"/>
  <c r="EO251" i="4"/>
  <c r="EN251" i="4"/>
  <c r="EM251" i="4"/>
  <c r="EL251" i="4"/>
  <c r="EK251" i="4"/>
  <c r="EJ251" i="4"/>
  <c r="EI251" i="4"/>
  <c r="EH251" i="4"/>
  <c r="EG251" i="4"/>
  <c r="EF251" i="4"/>
  <c r="EE251" i="4"/>
  <c r="ED251" i="4"/>
  <c r="EC251" i="4"/>
  <c r="EB251" i="4"/>
  <c r="EA251" i="4"/>
  <c r="DZ251" i="4"/>
  <c r="EO250" i="4"/>
  <c r="EN250" i="4"/>
  <c r="EM250" i="4"/>
  <c r="EL250" i="4"/>
  <c r="EK250" i="4"/>
  <c r="EJ250" i="4"/>
  <c r="EI250" i="4"/>
  <c r="EH250" i="4"/>
  <c r="EG250" i="4"/>
  <c r="EF250" i="4"/>
  <c r="EE250" i="4"/>
  <c r="ED250" i="4"/>
  <c r="EC250" i="4"/>
  <c r="EB250" i="4"/>
  <c r="EA250" i="4"/>
  <c r="DZ250" i="4"/>
  <c r="EO249" i="4"/>
  <c r="EN249" i="4"/>
  <c r="EM249" i="4"/>
  <c r="EL249" i="4"/>
  <c r="EK249" i="4"/>
  <c r="EJ249" i="4"/>
  <c r="EI249" i="4"/>
  <c r="EH249" i="4"/>
  <c r="EG249" i="4"/>
  <c r="EF249" i="4"/>
  <c r="EE249" i="4"/>
  <c r="ED249" i="4"/>
  <c r="EC249" i="4"/>
  <c r="EB249" i="4"/>
  <c r="EA249" i="4"/>
  <c r="DZ249" i="4"/>
  <c r="EO248" i="4"/>
  <c r="EN248" i="4"/>
  <c r="EM248" i="4"/>
  <c r="EL248" i="4"/>
  <c r="EK248" i="4"/>
  <c r="EJ248" i="4"/>
  <c r="EI248" i="4"/>
  <c r="EH248" i="4"/>
  <c r="EG248" i="4"/>
  <c r="EF248" i="4"/>
  <c r="EE248" i="4"/>
  <c r="ED248" i="4"/>
  <c r="EC248" i="4"/>
  <c r="EB248" i="4"/>
  <c r="EA248" i="4"/>
  <c r="DZ248" i="4"/>
  <c r="EO247" i="4"/>
  <c r="EN247" i="4"/>
  <c r="EM247" i="4"/>
  <c r="EL247" i="4"/>
  <c r="EK247" i="4"/>
  <c r="EJ247" i="4"/>
  <c r="EI247" i="4"/>
  <c r="EH247" i="4"/>
  <c r="EG247" i="4"/>
  <c r="EF247" i="4"/>
  <c r="EE247" i="4"/>
  <c r="ED247" i="4"/>
  <c r="EC247" i="4"/>
  <c r="EB247" i="4"/>
  <c r="EA247" i="4"/>
  <c r="DZ247" i="4"/>
  <c r="EO246" i="4"/>
  <c r="EN246" i="4"/>
  <c r="EM246" i="4"/>
  <c r="EL246" i="4"/>
  <c r="EK246" i="4"/>
  <c r="EJ246" i="4"/>
  <c r="EI246" i="4"/>
  <c r="EH246" i="4"/>
  <c r="EG246" i="4"/>
  <c r="EF246" i="4"/>
  <c r="EE246" i="4"/>
  <c r="ED246" i="4"/>
  <c r="EC246" i="4"/>
  <c r="EB246" i="4"/>
  <c r="EA246" i="4"/>
  <c r="DZ246" i="4"/>
  <c r="EO245" i="4"/>
  <c r="EN245" i="4"/>
  <c r="EM245" i="4"/>
  <c r="EL245" i="4"/>
  <c r="EK245" i="4"/>
  <c r="EJ245" i="4"/>
  <c r="EI245" i="4"/>
  <c r="EH245" i="4"/>
  <c r="EG245" i="4"/>
  <c r="EF245" i="4"/>
  <c r="EE245" i="4"/>
  <c r="ED245" i="4"/>
  <c r="EC245" i="4"/>
  <c r="EB245" i="4"/>
  <c r="EA245" i="4"/>
  <c r="DZ245" i="4"/>
  <c r="EO244" i="4"/>
  <c r="EN244" i="4"/>
  <c r="EM244" i="4"/>
  <c r="EL244" i="4"/>
  <c r="EK244" i="4"/>
  <c r="EJ244" i="4"/>
  <c r="EI244" i="4"/>
  <c r="EH244" i="4"/>
  <c r="EG244" i="4"/>
  <c r="EF244" i="4"/>
  <c r="EE244" i="4"/>
  <c r="ED244" i="4"/>
  <c r="EC244" i="4"/>
  <c r="EB244" i="4"/>
  <c r="EA244" i="4"/>
  <c r="DZ244" i="4"/>
  <c r="EO173" i="4"/>
  <c r="EN173" i="4"/>
  <c r="EM173" i="4"/>
  <c r="EL173" i="4"/>
  <c r="EK173" i="4"/>
  <c r="EJ173" i="4"/>
  <c r="EI173" i="4"/>
  <c r="EH173" i="4"/>
  <c r="EG173" i="4"/>
  <c r="EF173" i="4"/>
  <c r="EE173" i="4"/>
  <c r="ED173" i="4"/>
  <c r="EC173" i="4"/>
  <c r="EB173" i="4"/>
  <c r="EA173" i="4"/>
  <c r="EO172" i="4"/>
  <c r="EN172" i="4"/>
  <c r="EM172" i="4"/>
  <c r="EL172" i="4"/>
  <c r="EK172" i="4"/>
  <c r="EJ172" i="4"/>
  <c r="EI172" i="4"/>
  <c r="EH172" i="4"/>
  <c r="EG172" i="4"/>
  <c r="EF172" i="4"/>
  <c r="EE172" i="4"/>
  <c r="ED172" i="4"/>
  <c r="EC172" i="4"/>
  <c r="EB172" i="4"/>
  <c r="EA172" i="4"/>
  <c r="EO171" i="4"/>
  <c r="EL171" i="4"/>
  <c r="EH171" i="4"/>
  <c r="DV171" i="4"/>
  <c r="EO170" i="4"/>
  <c r="EA170" i="4"/>
  <c r="EO169" i="4"/>
  <c r="EO168" i="4"/>
  <c r="EC168" i="4"/>
  <c r="EO167" i="4"/>
  <c r="EH167" i="4"/>
  <c r="DV167" i="4"/>
  <c r="EO166" i="4"/>
  <c r="EF166" i="4"/>
  <c r="EO165" i="4"/>
  <c r="EJ165" i="4"/>
  <c r="EO164" i="4"/>
  <c r="EN164" i="4"/>
  <c r="EO163" i="4"/>
  <c r="EO162" i="4"/>
  <c r="EO161" i="4"/>
  <c r="EF161" i="4"/>
  <c r="EO160" i="4"/>
  <c r="EO159" i="4"/>
  <c r="DZ159" i="4"/>
  <c r="EO158" i="4"/>
  <c r="EO157" i="4"/>
  <c r="EM157" i="4"/>
  <c r="EF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15" i="4"/>
  <c r="EO114" i="4"/>
  <c r="EO113" i="4"/>
  <c r="EO112" i="4"/>
  <c r="EO111" i="4"/>
  <c r="EO110" i="4"/>
  <c r="EO109" i="4"/>
  <c r="EO108" i="4"/>
  <c r="EO107" i="4"/>
  <c r="EO106" i="4"/>
  <c r="EO105" i="4"/>
  <c r="EO104" i="4"/>
  <c r="EO103" i="4"/>
  <c r="EE106" i="4" l="1"/>
  <c r="EG27" i="4"/>
  <c r="EI106" i="4"/>
  <c r="EM106" i="4"/>
  <c r="ED107" i="4"/>
  <c r="DV108" i="4"/>
  <c r="EJ109" i="4"/>
  <c r="EL30" i="4"/>
  <c r="EN109" i="4"/>
  <c r="EA110" i="4"/>
  <c r="EB113" i="4"/>
  <c r="EF113" i="4"/>
  <c r="DZ115" i="4"/>
  <c r="EB36" i="4"/>
  <c r="ED115" i="4"/>
  <c r="EH115" i="4"/>
  <c r="EL115" i="4"/>
  <c r="EG39" i="4"/>
  <c r="EL46" i="4"/>
  <c r="EB52" i="4"/>
  <c r="EJ133" i="4"/>
  <c r="EL54" i="4"/>
  <c r="EN133" i="4"/>
  <c r="EA134" i="4"/>
  <c r="EB137" i="4"/>
  <c r="EF137" i="4"/>
  <c r="DZ139" i="4"/>
  <c r="EB60" i="4"/>
  <c r="EH139" i="4"/>
  <c r="EL139" i="4"/>
  <c r="DV140" i="4"/>
  <c r="EC140" i="4"/>
  <c r="EG140" i="4"/>
  <c r="EK140" i="4"/>
  <c r="EB141" i="4"/>
  <c r="EF141" i="4"/>
  <c r="DZ143" i="4"/>
  <c r="EB64" i="4"/>
  <c r="EL143" i="4"/>
  <c r="EJ145" i="4"/>
  <c r="EL66" i="4"/>
  <c r="EN145" i="4"/>
  <c r="EA146" i="4"/>
  <c r="EB149" i="4"/>
  <c r="EF149" i="4"/>
  <c r="EA150" i="4"/>
  <c r="EB153" i="4"/>
  <c r="EF153" i="4"/>
  <c r="DZ155" i="4"/>
  <c r="EB76" i="4"/>
  <c r="EH155" i="4"/>
  <c r="EC156" i="4"/>
  <c r="EK156" i="4"/>
  <c r="EB103" i="4"/>
  <c r="EG103" i="4"/>
  <c r="EL103" i="4"/>
  <c r="DZ108" i="4"/>
  <c r="EB29" i="4"/>
  <c r="ED108" i="4"/>
  <c r="EH108" i="4"/>
  <c r="EL108" i="4"/>
  <c r="DV109" i="4"/>
  <c r="EC109" i="4"/>
  <c r="EG109" i="4"/>
  <c r="EK109" i="4"/>
  <c r="EB110" i="4"/>
  <c r="EF110" i="4"/>
  <c r="EJ110" i="4"/>
  <c r="EL31" i="4"/>
  <c r="EN110" i="4"/>
  <c r="EA111" i="4"/>
  <c r="EE111" i="4"/>
  <c r="EG32" i="4"/>
  <c r="EI111" i="4"/>
  <c r="EM111" i="4"/>
  <c r="DZ112" i="4"/>
  <c r="EB33" i="4"/>
  <c r="ED112" i="4"/>
  <c r="EH112" i="4"/>
  <c r="EL112" i="4"/>
  <c r="DV113" i="4"/>
  <c r="EC113" i="4"/>
  <c r="EG113" i="4"/>
  <c r="EK113" i="4"/>
  <c r="EB114" i="4"/>
  <c r="EF114" i="4"/>
  <c r="EJ114" i="4"/>
  <c r="EL35" i="4"/>
  <c r="EN114" i="4"/>
  <c r="EA115" i="4"/>
  <c r="EE115" i="4"/>
  <c r="EG36" i="4"/>
  <c r="EI115" i="4"/>
  <c r="EM115" i="4"/>
  <c r="EB37" i="4"/>
  <c r="EL39" i="4"/>
  <c r="EG40" i="4"/>
  <c r="EB41" i="4"/>
  <c r="EL43" i="4"/>
  <c r="EG44" i="4"/>
  <c r="EB45" i="4"/>
  <c r="EL47" i="4"/>
  <c r="EG48" i="4"/>
  <c r="EB49" i="4"/>
  <c r="EL51" i="4"/>
  <c r="EG52" i="4"/>
  <c r="DZ132" i="4"/>
  <c r="EB53" i="4"/>
  <c r="ED132" i="4"/>
  <c r="EH132" i="4"/>
  <c r="EL132" i="4"/>
  <c r="DV133" i="4"/>
  <c r="EC133" i="4"/>
  <c r="EG133" i="4"/>
  <c r="EK133" i="4"/>
  <c r="EB134" i="4"/>
  <c r="EF134" i="4"/>
  <c r="EJ134" i="4"/>
  <c r="EL55" i="4"/>
  <c r="EN134" i="4"/>
  <c r="EA135" i="4"/>
  <c r="EE135" i="4"/>
  <c r="EG56" i="4"/>
  <c r="EI135" i="4"/>
  <c r="EM135" i="4"/>
  <c r="DZ136" i="4"/>
  <c r="EB57" i="4"/>
  <c r="ED136" i="4"/>
  <c r="EH136" i="4"/>
  <c r="EL136" i="4"/>
  <c r="DV137" i="4"/>
  <c r="EC137" i="4"/>
  <c r="EG137" i="4"/>
  <c r="EK137" i="4"/>
  <c r="EB138" i="4"/>
  <c r="EF138" i="4"/>
  <c r="EJ138" i="4"/>
  <c r="EL59" i="4"/>
  <c r="EN138" i="4"/>
  <c r="EA139" i="4"/>
  <c r="EE139" i="4"/>
  <c r="EG60" i="4"/>
  <c r="EI139" i="4"/>
  <c r="EM139" i="4"/>
  <c r="DZ140" i="4"/>
  <c r="EB61" i="4"/>
  <c r="ED140" i="4"/>
  <c r="EH140" i="4"/>
  <c r="EL140" i="4"/>
  <c r="DV141" i="4"/>
  <c r="EC141" i="4"/>
  <c r="EG141" i="4"/>
  <c r="EK141" i="4"/>
  <c r="EB142" i="4"/>
  <c r="EF142" i="4"/>
  <c r="EJ142" i="4"/>
  <c r="EL63" i="4"/>
  <c r="EN142" i="4"/>
  <c r="EA143" i="4"/>
  <c r="EE143" i="4"/>
  <c r="EG64" i="4"/>
  <c r="EI143" i="4"/>
  <c r="EM143" i="4"/>
  <c r="DZ144" i="4"/>
  <c r="EB65" i="4"/>
  <c r="ED144" i="4"/>
  <c r="EH144" i="4"/>
  <c r="EL144" i="4"/>
  <c r="DV145" i="4"/>
  <c r="EC145" i="4"/>
  <c r="EG145" i="4"/>
  <c r="EK145" i="4"/>
  <c r="EB146" i="4"/>
  <c r="EF146" i="4"/>
  <c r="EJ146" i="4"/>
  <c r="EL67" i="4"/>
  <c r="EN146" i="4"/>
  <c r="EA147" i="4"/>
  <c r="EE147" i="4"/>
  <c r="EG68" i="4"/>
  <c r="EI147" i="4"/>
  <c r="EM147" i="4"/>
  <c r="DZ148" i="4"/>
  <c r="EB69" i="4"/>
  <c r="ED148" i="4"/>
  <c r="EH148" i="4"/>
  <c r="EL148" i="4"/>
  <c r="DV149" i="4"/>
  <c r="EC149" i="4"/>
  <c r="EG149" i="4"/>
  <c r="EK149" i="4"/>
  <c r="EB150" i="4"/>
  <c r="EF150" i="4"/>
  <c r="EJ150" i="4"/>
  <c r="EL71" i="4"/>
  <c r="EN150" i="4"/>
  <c r="EA151" i="4"/>
  <c r="EE151" i="4"/>
  <c r="EG72" i="4"/>
  <c r="EI151" i="4"/>
  <c r="EM151" i="4"/>
  <c r="DZ152" i="4"/>
  <c r="EB73" i="4"/>
  <c r="ED152" i="4"/>
  <c r="EH152" i="4"/>
  <c r="EL152" i="4"/>
  <c r="DV153" i="4"/>
  <c r="EC153" i="4"/>
  <c r="EG153" i="4"/>
  <c r="EK153" i="4"/>
  <c r="EB154" i="4"/>
  <c r="EF154" i="4"/>
  <c r="EJ154" i="4"/>
  <c r="EL75" i="4"/>
  <c r="EN154" i="4"/>
  <c r="EA155" i="4"/>
  <c r="EE155" i="4"/>
  <c r="EG76" i="4"/>
  <c r="EI155" i="4"/>
  <c r="EM155" i="4"/>
  <c r="DZ156" i="4"/>
  <c r="EB77" i="4"/>
  <c r="ED156" i="4"/>
  <c r="EH156" i="4"/>
  <c r="EL156" i="4"/>
  <c r="DV157" i="4"/>
  <c r="EC157" i="4"/>
  <c r="EG157" i="4"/>
  <c r="EK157" i="4"/>
  <c r="EB158" i="4"/>
  <c r="EF158" i="4"/>
  <c r="EJ158" i="4"/>
  <c r="EL79" i="4"/>
  <c r="EN158" i="4"/>
  <c r="EA159" i="4"/>
  <c r="EE159" i="4"/>
  <c r="EG80" i="4"/>
  <c r="EI159" i="4"/>
  <c r="EM159" i="4"/>
  <c r="DZ160" i="4"/>
  <c r="EB81" i="4"/>
  <c r="ED160" i="4"/>
  <c r="EH160" i="4"/>
  <c r="EL160" i="4"/>
  <c r="DV161" i="4"/>
  <c r="EC161" i="4"/>
  <c r="EG161" i="4"/>
  <c r="EK161" i="4"/>
  <c r="EB162" i="4"/>
  <c r="EF162" i="4"/>
  <c r="EJ162" i="4"/>
  <c r="EL83" i="4"/>
  <c r="EN162" i="4"/>
  <c r="EA163" i="4"/>
  <c r="EA103" i="4"/>
  <c r="EF103" i="4"/>
  <c r="EK103" i="4"/>
  <c r="EJ105" i="4"/>
  <c r="EL26" i="4"/>
  <c r="EN105" i="4"/>
  <c r="EA106" i="4"/>
  <c r="EB109" i="4"/>
  <c r="EF109" i="4"/>
  <c r="DZ111" i="4"/>
  <c r="EB32" i="4"/>
  <c r="ED111" i="4"/>
  <c r="EL111" i="4"/>
  <c r="DV112" i="4"/>
  <c r="EC112" i="4"/>
  <c r="EG112" i="4"/>
  <c r="EK112" i="4"/>
  <c r="EE114" i="4"/>
  <c r="EG35" i="4"/>
  <c r="EI114" i="4"/>
  <c r="EM114" i="4"/>
  <c r="EL38" i="4"/>
  <c r="EG43" i="4"/>
  <c r="EB48" i="4"/>
  <c r="EG51" i="4"/>
  <c r="DV132" i="4"/>
  <c r="EC132" i="4"/>
  <c r="EG132" i="4"/>
  <c r="EK132" i="4"/>
  <c r="EE134" i="4"/>
  <c r="EG55" i="4"/>
  <c r="EI134" i="4"/>
  <c r="EM134" i="4"/>
  <c r="EJ137" i="4"/>
  <c r="EL58" i="4"/>
  <c r="EN137" i="4"/>
  <c r="EA138" i="4"/>
  <c r="EE142" i="4"/>
  <c r="EG63" i="4"/>
  <c r="EI142" i="4"/>
  <c r="EM142" i="4"/>
  <c r="ED143" i="4"/>
  <c r="EH143" i="4"/>
  <c r="DV144" i="4"/>
  <c r="EC144" i="4"/>
  <c r="EG144" i="4"/>
  <c r="EK144" i="4"/>
  <c r="EE146" i="4"/>
  <c r="EG67" i="4"/>
  <c r="EI146" i="4"/>
  <c r="EM146" i="4"/>
  <c r="EJ149" i="4"/>
  <c r="EL70" i="4"/>
  <c r="EN149" i="4"/>
  <c r="DZ151" i="4"/>
  <c r="EB72" i="4"/>
  <c r="EH151" i="4"/>
  <c r="DV152" i="4"/>
  <c r="EG152" i="4"/>
  <c r="EJ153" i="4"/>
  <c r="EL74" i="4"/>
  <c r="EN153" i="4"/>
  <c r="EA154" i="4"/>
  <c r="EI154" i="4"/>
  <c r="EM154" i="4"/>
  <c r="ED155" i="4"/>
  <c r="DV156" i="4"/>
  <c r="EG156" i="4"/>
  <c r="DZ104" i="4"/>
  <c r="EB25" i="4"/>
  <c r="ED104" i="4"/>
  <c r="EH104" i="4"/>
  <c r="EL104" i="4"/>
  <c r="DV105" i="4"/>
  <c r="EC105" i="4"/>
  <c r="EG105" i="4"/>
  <c r="EK105" i="4"/>
  <c r="EJ106" i="4"/>
  <c r="EL27" i="4"/>
  <c r="EN106" i="4"/>
  <c r="EA107" i="4"/>
  <c r="EJ103" i="4"/>
  <c r="EL24" i="4"/>
  <c r="EA104" i="4"/>
  <c r="DZ105" i="4"/>
  <c r="EB26" i="4"/>
  <c r="ED105" i="4"/>
  <c r="EH105" i="4"/>
  <c r="EL105" i="4"/>
  <c r="DV106" i="4"/>
  <c r="EC106" i="4"/>
  <c r="EG106" i="4"/>
  <c r="EK106" i="4"/>
  <c r="EJ107" i="4"/>
  <c r="EL28" i="4"/>
  <c r="EN107" i="4"/>
  <c r="EA108" i="4"/>
  <c r="DZ109" i="4"/>
  <c r="EB30" i="4"/>
  <c r="ED109" i="4"/>
  <c r="EH109" i="4"/>
  <c r="EB111" i="4"/>
  <c r="EF111" i="4"/>
  <c r="EE112" i="4"/>
  <c r="EG33" i="4"/>
  <c r="EI112" i="4"/>
  <c r="EM112" i="4"/>
  <c r="ED113" i="4"/>
  <c r="EH113" i="4"/>
  <c r="EL113" i="4"/>
  <c r="DV114" i="4"/>
  <c r="EC114" i="4"/>
  <c r="EG114" i="4"/>
  <c r="EK114" i="4"/>
  <c r="EJ115" i="4"/>
  <c r="EL36" i="4"/>
  <c r="EN115" i="4"/>
  <c r="EB38" i="4"/>
  <c r="EL40" i="4"/>
  <c r="EG41" i="4"/>
  <c r="EB42" i="4"/>
  <c r="EL44" i="4"/>
  <c r="EG45" i="4"/>
  <c r="EB46" i="4"/>
  <c r="EL48" i="4"/>
  <c r="EG49" i="4"/>
  <c r="EB50" i="4"/>
  <c r="EL52" i="4"/>
  <c r="EA132" i="4"/>
  <c r="EE132" i="4"/>
  <c r="EG53" i="4"/>
  <c r="EI132" i="4"/>
  <c r="EM132" i="4"/>
  <c r="DZ133" i="4"/>
  <c r="EB54" i="4"/>
  <c r="ED133" i="4"/>
  <c r="EH133" i="4"/>
  <c r="EL133" i="4"/>
  <c r="DV134" i="4"/>
  <c r="EC134" i="4"/>
  <c r="EG134" i="4"/>
  <c r="EK134" i="4"/>
  <c r="EB135" i="4"/>
  <c r="EF135" i="4"/>
  <c r="EJ135" i="4"/>
  <c r="EL56" i="4"/>
  <c r="EN135" i="4"/>
  <c r="EA136" i="4"/>
  <c r="EE136" i="4"/>
  <c r="EG57" i="4"/>
  <c r="EI136" i="4"/>
  <c r="EM136" i="4"/>
  <c r="DZ137" i="4"/>
  <c r="EB58" i="4"/>
  <c r="ED137" i="4"/>
  <c r="EH137" i="4"/>
  <c r="EL137" i="4"/>
  <c r="DV138" i="4"/>
  <c r="EC138" i="4"/>
  <c r="EG138" i="4"/>
  <c r="EK138" i="4"/>
  <c r="EB139" i="4"/>
  <c r="EF139" i="4"/>
  <c r="EJ139" i="4"/>
  <c r="EL60" i="4"/>
  <c r="EN139" i="4"/>
  <c r="EA140" i="4"/>
  <c r="EE140" i="4"/>
  <c r="EG61" i="4"/>
  <c r="EI140" i="4"/>
  <c r="EM140" i="4"/>
  <c r="DZ141" i="4"/>
  <c r="EB62" i="4"/>
  <c r="ED141" i="4"/>
  <c r="EH141" i="4"/>
  <c r="EL141" i="4"/>
  <c r="DV142" i="4"/>
  <c r="EC142" i="4"/>
  <c r="EG142" i="4"/>
  <c r="EK142" i="4"/>
  <c r="EB143" i="4"/>
  <c r="EF143" i="4"/>
  <c r="EJ143" i="4"/>
  <c r="EL64" i="4"/>
  <c r="EN143" i="4"/>
  <c r="EA144" i="4"/>
  <c r="EE144" i="4"/>
  <c r="EG65" i="4"/>
  <c r="EI144" i="4"/>
  <c r="EM144" i="4"/>
  <c r="DZ145" i="4"/>
  <c r="EB66" i="4"/>
  <c r="ED145" i="4"/>
  <c r="EH145" i="4"/>
  <c r="EL145" i="4"/>
  <c r="DV146" i="4"/>
  <c r="EC146" i="4"/>
  <c r="EG146" i="4"/>
  <c r="EK146" i="4"/>
  <c r="EB147" i="4"/>
  <c r="EF147" i="4"/>
  <c r="EJ147" i="4"/>
  <c r="EL68" i="4"/>
  <c r="EN147" i="4"/>
  <c r="EA148" i="4"/>
  <c r="EE148" i="4"/>
  <c r="EG69" i="4"/>
  <c r="EI148" i="4"/>
  <c r="EM148" i="4"/>
  <c r="DZ149" i="4"/>
  <c r="EB70" i="4"/>
  <c r="ED149" i="4"/>
  <c r="EH149" i="4"/>
  <c r="EL149" i="4"/>
  <c r="DV150" i="4"/>
  <c r="EC150" i="4"/>
  <c r="EG150" i="4"/>
  <c r="EK150" i="4"/>
  <c r="EB151" i="4"/>
  <c r="EF151" i="4"/>
  <c r="EJ151" i="4"/>
  <c r="EL72" i="4"/>
  <c r="EN151" i="4"/>
  <c r="EA152" i="4"/>
  <c r="EE152" i="4"/>
  <c r="EG73" i="4"/>
  <c r="EI152" i="4"/>
  <c r="EM152" i="4"/>
  <c r="DZ153" i="4"/>
  <c r="EB74" i="4"/>
  <c r="ED153" i="4"/>
  <c r="EH153" i="4"/>
  <c r="EL153" i="4"/>
  <c r="DV154" i="4"/>
  <c r="EC154" i="4"/>
  <c r="EG154" i="4"/>
  <c r="EK154" i="4"/>
  <c r="EB155" i="4"/>
  <c r="EF155" i="4"/>
  <c r="EJ155" i="4"/>
  <c r="EL76" i="4"/>
  <c r="EN155" i="4"/>
  <c r="EA156" i="4"/>
  <c r="EE156" i="4"/>
  <c r="EG77" i="4"/>
  <c r="EI156" i="4"/>
  <c r="EM156" i="4"/>
  <c r="DZ157" i="4"/>
  <c r="EB78" i="4"/>
  <c r="ED157" i="4"/>
  <c r="EH157" i="4"/>
  <c r="EL157" i="4"/>
  <c r="DV158" i="4"/>
  <c r="EC158" i="4"/>
  <c r="EG158" i="4"/>
  <c r="EK158" i="4"/>
  <c r="EB159" i="4"/>
  <c r="EF159" i="4"/>
  <c r="EJ159" i="4"/>
  <c r="EL80" i="4"/>
  <c r="EN159" i="4"/>
  <c r="EA160" i="4"/>
  <c r="EE160" i="4"/>
  <c r="EG81" i="4"/>
  <c r="EI160" i="4"/>
  <c r="EM160" i="4"/>
  <c r="DZ161" i="4"/>
  <c r="EB82" i="4"/>
  <c r="ED161" i="4"/>
  <c r="EH161" i="4"/>
  <c r="EL161" i="4"/>
  <c r="DV162" i="4"/>
  <c r="EC162" i="4"/>
  <c r="EG162" i="4"/>
  <c r="EK162" i="4"/>
  <c r="EB163" i="4"/>
  <c r="EF163" i="4"/>
  <c r="EJ163" i="4"/>
  <c r="EL84" i="4"/>
  <c r="EN163" i="4"/>
  <c r="EA164" i="4"/>
  <c r="EE164" i="4"/>
  <c r="EG85" i="4"/>
  <c r="EI164" i="4"/>
  <c r="EM164" i="4"/>
  <c r="DZ165" i="4"/>
  <c r="EB86" i="4"/>
  <c r="ED165" i="4"/>
  <c r="EH165" i="4"/>
  <c r="EL165" i="4"/>
  <c r="DV166" i="4"/>
  <c r="EC166" i="4"/>
  <c r="EG166" i="4"/>
  <c r="EK166" i="4"/>
  <c r="EB167" i="4"/>
  <c r="EF167" i="4"/>
  <c r="EJ167" i="4"/>
  <c r="EL88" i="4"/>
  <c r="EN167" i="4"/>
  <c r="EA168" i="4"/>
  <c r="EE168" i="4"/>
  <c r="EG89" i="4"/>
  <c r="EI168" i="4"/>
  <c r="EM168" i="4"/>
  <c r="DZ169" i="4"/>
  <c r="EB90" i="4"/>
  <c r="ED169" i="4"/>
  <c r="EH169" i="4"/>
  <c r="EL169" i="4"/>
  <c r="DV170" i="4"/>
  <c r="EC170" i="4"/>
  <c r="EG170" i="4"/>
  <c r="EK170" i="4"/>
  <c r="EE103" i="4"/>
  <c r="EG24" i="4"/>
  <c r="DV104" i="4"/>
  <c r="EC104" i="4"/>
  <c r="EG104" i="4"/>
  <c r="EK104" i="4"/>
  <c r="EB105" i="4"/>
  <c r="EF105" i="4"/>
  <c r="DZ107" i="4"/>
  <c r="EB28" i="4"/>
  <c r="EH107" i="4"/>
  <c r="EL107" i="4"/>
  <c r="EC108" i="4"/>
  <c r="EG108" i="4"/>
  <c r="EK108" i="4"/>
  <c r="EE110" i="4"/>
  <c r="EG31" i="4"/>
  <c r="EI110" i="4"/>
  <c r="EM110" i="4"/>
  <c r="EH111" i="4"/>
  <c r="EJ113" i="4"/>
  <c r="EL34" i="4"/>
  <c r="EN113" i="4"/>
  <c r="EA114" i="4"/>
  <c r="EB40" i="4"/>
  <c r="EL42" i="4"/>
  <c r="EB44" i="4"/>
  <c r="EG47" i="4"/>
  <c r="EL50" i="4"/>
  <c r="EB133" i="4"/>
  <c r="EF133" i="4"/>
  <c r="DZ135" i="4"/>
  <c r="EB56" i="4"/>
  <c r="ED135" i="4"/>
  <c r="EH135" i="4"/>
  <c r="EL135" i="4"/>
  <c r="DV136" i="4"/>
  <c r="EC136" i="4"/>
  <c r="EG136" i="4"/>
  <c r="EK136" i="4"/>
  <c r="EE138" i="4"/>
  <c r="EG59" i="4"/>
  <c r="EI138" i="4"/>
  <c r="EM138" i="4"/>
  <c r="ED139" i="4"/>
  <c r="EJ141" i="4"/>
  <c r="EL62" i="4"/>
  <c r="EN141" i="4"/>
  <c r="EA142" i="4"/>
  <c r="EB145" i="4"/>
  <c r="EF145" i="4"/>
  <c r="DZ147" i="4"/>
  <c r="EB68" i="4"/>
  <c r="ED147" i="4"/>
  <c r="EH147" i="4"/>
  <c r="EL147" i="4"/>
  <c r="DV148" i="4"/>
  <c r="EC148" i="4"/>
  <c r="EG148" i="4"/>
  <c r="EK148" i="4"/>
  <c r="EE150" i="4"/>
  <c r="EG71" i="4"/>
  <c r="EI150" i="4"/>
  <c r="EM150" i="4"/>
  <c r="ED151" i="4"/>
  <c r="EL151" i="4"/>
  <c r="EC152" i="4"/>
  <c r="EK152" i="4"/>
  <c r="EE154" i="4"/>
  <c r="EG75" i="4"/>
  <c r="EL155" i="4"/>
  <c r="DZ103" i="4"/>
  <c r="EB24" i="4"/>
  <c r="EB106" i="4"/>
  <c r="EF106" i="4"/>
  <c r="EE107" i="4"/>
  <c r="EG28" i="4"/>
  <c r="EI107" i="4"/>
  <c r="EM107" i="4"/>
  <c r="EC103" i="4"/>
  <c r="EH103" i="4"/>
  <c r="EM103" i="4"/>
  <c r="EE104" i="4"/>
  <c r="EG25" i="4"/>
  <c r="EI104" i="4"/>
  <c r="EM104" i="4"/>
  <c r="EB107" i="4"/>
  <c r="EF107" i="4"/>
  <c r="EE108" i="4"/>
  <c r="EG29" i="4"/>
  <c r="EI108" i="4"/>
  <c r="EM108" i="4"/>
  <c r="EL109" i="4"/>
  <c r="DV110" i="4"/>
  <c r="EC110" i="4"/>
  <c r="EG110" i="4"/>
  <c r="EK110" i="4"/>
  <c r="EJ111" i="4"/>
  <c r="EL32" i="4"/>
  <c r="EN111" i="4"/>
  <c r="EA112" i="4"/>
  <c r="DZ113" i="4"/>
  <c r="EB34" i="4"/>
  <c r="EB115" i="4"/>
  <c r="EF115" i="4"/>
  <c r="EG37" i="4"/>
  <c r="DV103" i="4"/>
  <c r="ED103" i="4"/>
  <c r="EI103" i="4"/>
  <c r="EN103" i="4"/>
  <c r="EB104" i="4"/>
  <c r="EF104" i="4"/>
  <c r="EJ104" i="4"/>
  <c r="EL25" i="4"/>
  <c r="EN104" i="4"/>
  <c r="EA105" i="4"/>
  <c r="EE105" i="4"/>
  <c r="EG26" i="4"/>
  <c r="EI105" i="4"/>
  <c r="EM105" i="4"/>
  <c r="DZ106" i="4"/>
  <c r="EB27" i="4"/>
  <c r="ED106" i="4"/>
  <c r="EH106" i="4"/>
  <c r="EL106" i="4"/>
  <c r="DV107" i="4"/>
  <c r="EC107" i="4"/>
  <c r="EG107" i="4"/>
  <c r="EK107" i="4"/>
  <c r="EB108" i="4"/>
  <c r="EF108" i="4"/>
  <c r="EJ108" i="4"/>
  <c r="EL29" i="4"/>
  <c r="EN108" i="4"/>
  <c r="EA109" i="4"/>
  <c r="EE109" i="4"/>
  <c r="EG30" i="4"/>
  <c r="EI109" i="4"/>
  <c r="EM109" i="4"/>
  <c r="DZ110" i="4"/>
  <c r="EB31" i="4"/>
  <c r="ED110" i="4"/>
  <c r="EH110" i="4"/>
  <c r="EL110" i="4"/>
  <c r="DV111" i="4"/>
  <c r="EC111" i="4"/>
  <c r="EG111" i="4"/>
  <c r="EK111" i="4"/>
  <c r="EB112" i="4"/>
  <c r="EF112" i="4"/>
  <c r="EJ112" i="4"/>
  <c r="EL33" i="4"/>
  <c r="EN112" i="4"/>
  <c r="EA113" i="4"/>
  <c r="EE113" i="4"/>
  <c r="EG34" i="4"/>
  <c r="EI113" i="4"/>
  <c r="EM113" i="4"/>
  <c r="DZ114" i="4"/>
  <c r="EB35" i="4"/>
  <c r="ED114" i="4"/>
  <c r="EH114" i="4"/>
  <c r="EL114" i="4"/>
  <c r="DV115" i="4"/>
  <c r="EC115" i="4"/>
  <c r="EG115" i="4"/>
  <c r="EK115" i="4"/>
  <c r="EL37" i="4"/>
  <c r="EG38" i="4"/>
  <c r="EB39" i="4"/>
  <c r="EL41" i="4"/>
  <c r="EG42" i="4"/>
  <c r="EB43" i="4"/>
  <c r="EL45" i="4"/>
  <c r="EG46" i="4"/>
  <c r="EB47" i="4"/>
  <c r="EL49" i="4"/>
  <c r="EG50" i="4"/>
  <c r="EB51" i="4"/>
  <c r="EB132" i="4"/>
  <c r="EF132" i="4"/>
  <c r="EJ132" i="4"/>
  <c r="EL53" i="4"/>
  <c r="EN132" i="4"/>
  <c r="EA133" i="4"/>
  <c r="EE133" i="4"/>
  <c r="EG54" i="4"/>
  <c r="EI133" i="4"/>
  <c r="EM133" i="4"/>
  <c r="DZ134" i="4"/>
  <c r="EB55" i="4"/>
  <c r="ED134" i="4"/>
  <c r="EH134" i="4"/>
  <c r="EL134" i="4"/>
  <c r="DV135" i="4"/>
  <c r="EC135" i="4"/>
  <c r="EG135" i="4"/>
  <c r="EK135" i="4"/>
  <c r="EB136" i="4"/>
  <c r="EF136" i="4"/>
  <c r="EJ136" i="4"/>
  <c r="EL57" i="4"/>
  <c r="EN136" i="4"/>
  <c r="EA137" i="4"/>
  <c r="EE137" i="4"/>
  <c r="EG58" i="4"/>
  <c r="EI137" i="4"/>
  <c r="EM137" i="4"/>
  <c r="DZ138" i="4"/>
  <c r="EB59" i="4"/>
  <c r="ED138" i="4"/>
  <c r="EH138" i="4"/>
  <c r="EL138" i="4"/>
  <c r="DV139" i="4"/>
  <c r="EC139" i="4"/>
  <c r="EG139" i="4"/>
  <c r="EK139" i="4"/>
  <c r="EB140" i="4"/>
  <c r="EF140" i="4"/>
  <c r="EJ140" i="4"/>
  <c r="EL61" i="4"/>
  <c r="EN140" i="4"/>
  <c r="EA141" i="4"/>
  <c r="EE141" i="4"/>
  <c r="EG62" i="4"/>
  <c r="EI141" i="4"/>
  <c r="EM141" i="4"/>
  <c r="DZ142" i="4"/>
  <c r="EB63" i="4"/>
  <c r="ED142" i="4"/>
  <c r="EH142" i="4"/>
  <c r="EL142" i="4"/>
  <c r="DV143" i="4"/>
  <c r="EC143" i="4"/>
  <c r="EG143" i="4"/>
  <c r="EK143" i="4"/>
  <c r="EB144" i="4"/>
  <c r="EF144" i="4"/>
  <c r="EJ144" i="4"/>
  <c r="EL65" i="4"/>
  <c r="EN144" i="4"/>
  <c r="EA145" i="4"/>
  <c r="EE145" i="4"/>
  <c r="EG66" i="4"/>
  <c r="EI145" i="4"/>
  <c r="EM145" i="4"/>
  <c r="DZ146" i="4"/>
  <c r="EB67" i="4"/>
  <c r="ED146" i="4"/>
  <c r="EH146" i="4"/>
  <c r="EL146" i="4"/>
  <c r="DV147" i="4"/>
  <c r="EC147" i="4"/>
  <c r="EG147" i="4"/>
  <c r="EK147" i="4"/>
  <c r="EB148" i="4"/>
  <c r="EF148" i="4"/>
  <c r="EJ148" i="4"/>
  <c r="EL69" i="4"/>
  <c r="EN148" i="4"/>
  <c r="EA149" i="4"/>
  <c r="EE149" i="4"/>
  <c r="EG70" i="4"/>
  <c r="EI149" i="4"/>
  <c r="EM149" i="4"/>
  <c r="DZ150" i="4"/>
  <c r="EB71" i="4"/>
  <c r="ED150" i="4"/>
  <c r="EH150" i="4"/>
  <c r="EL150" i="4"/>
  <c r="DV151" i="4"/>
  <c r="EC151" i="4"/>
  <c r="EG151" i="4"/>
  <c r="EK151" i="4"/>
  <c r="EB152" i="4"/>
  <c r="EF152" i="4"/>
  <c r="EJ152" i="4"/>
  <c r="EL73" i="4"/>
  <c r="EN152" i="4"/>
  <c r="EA153" i="4"/>
  <c r="EE153" i="4"/>
  <c r="EG74" i="4"/>
  <c r="EI153" i="4"/>
  <c r="EM153" i="4"/>
  <c r="DZ154" i="4"/>
  <c r="EB75" i="4"/>
  <c r="ED154" i="4"/>
  <c r="EH154" i="4"/>
  <c r="EL154" i="4"/>
  <c r="DV155" i="4"/>
  <c r="EC155" i="4"/>
  <c r="EG155" i="4"/>
  <c r="EK155" i="4"/>
  <c r="EB156" i="4"/>
  <c r="EF156" i="4"/>
  <c r="EJ156" i="4"/>
  <c r="EL77" i="4"/>
  <c r="EN156" i="4"/>
  <c r="EA157" i="4"/>
  <c r="EE157" i="4"/>
  <c r="EG78" i="4"/>
  <c r="EI157" i="4"/>
  <c r="DZ158" i="4"/>
  <c r="EB79" i="4"/>
  <c r="ED158" i="4"/>
  <c r="EH158" i="4"/>
  <c r="EL158" i="4"/>
  <c r="DV159" i="4"/>
  <c r="EC159" i="4"/>
  <c r="EG159" i="4"/>
  <c r="EK159" i="4"/>
  <c r="EB160" i="4"/>
  <c r="EF160" i="4"/>
  <c r="EJ160" i="4"/>
  <c r="EL81" i="4"/>
  <c r="EN160" i="4"/>
  <c r="EA161" i="4"/>
  <c r="EE161" i="4"/>
  <c r="EG82" i="4"/>
  <c r="EI161" i="4"/>
  <c r="EM161" i="4"/>
  <c r="DZ162" i="4"/>
  <c r="EB83" i="4"/>
  <c r="ED162" i="4"/>
  <c r="EH162" i="4"/>
  <c r="EL162" i="4"/>
  <c r="DV163" i="4"/>
  <c r="EC163" i="4"/>
  <c r="EG163" i="4"/>
  <c r="EK163" i="4"/>
  <c r="EB164" i="4"/>
  <c r="EF164" i="4"/>
  <c r="EB157" i="4"/>
  <c r="EJ157" i="4"/>
  <c r="EL78" i="4"/>
  <c r="EN157" i="4"/>
  <c r="EA158" i="4"/>
  <c r="EE158" i="4"/>
  <c r="EG79" i="4"/>
  <c r="EI158" i="4"/>
  <c r="EM158" i="4"/>
  <c r="ED159" i="4"/>
  <c r="EH159" i="4"/>
  <c r="EL159" i="4"/>
  <c r="DV160" i="4"/>
  <c r="EC160" i="4"/>
  <c r="EG160" i="4"/>
  <c r="EK160" i="4"/>
  <c r="EB161" i="4"/>
  <c r="EJ161" i="4"/>
  <c r="EL82" i="4"/>
  <c r="EN161" i="4"/>
  <c r="EA162" i="4"/>
  <c r="EE162" i="4"/>
  <c r="EG83" i="4"/>
  <c r="EI162" i="4"/>
  <c r="EM162" i="4"/>
  <c r="DZ163" i="4"/>
  <c r="EB84" i="4"/>
  <c r="ED163" i="4"/>
  <c r="EH163" i="4"/>
  <c r="EL163" i="4"/>
  <c r="DV164" i="4"/>
  <c r="EC164" i="4"/>
  <c r="EG164" i="4"/>
  <c r="EK164" i="4"/>
  <c r="EB165" i="4"/>
  <c r="EF165" i="4"/>
  <c r="EE163" i="4"/>
  <c r="EG84" i="4"/>
  <c r="EI163" i="4"/>
  <c r="EM163" i="4"/>
  <c r="DZ164" i="4"/>
  <c r="EB85" i="4"/>
  <c r="ED164" i="4"/>
  <c r="EH164" i="4"/>
  <c r="EL164" i="4"/>
  <c r="DV165" i="4"/>
  <c r="EC165" i="4"/>
  <c r="EG165" i="4"/>
  <c r="EK165" i="4"/>
  <c r="EB166" i="4"/>
  <c r="EJ166" i="4"/>
  <c r="EL87" i="4"/>
  <c r="EN166" i="4"/>
  <c r="EA167" i="4"/>
  <c r="EE167" i="4"/>
  <c r="EG88" i="4"/>
  <c r="EI167" i="4"/>
  <c r="EM167" i="4"/>
  <c r="DZ168" i="4"/>
  <c r="EB89" i="4"/>
  <c r="ED168" i="4"/>
  <c r="EH168" i="4"/>
  <c r="EL168" i="4"/>
  <c r="DV169" i="4"/>
  <c r="EC169" i="4"/>
  <c r="EG169" i="4"/>
  <c r="EK169" i="4"/>
  <c r="EB170" i="4"/>
  <c r="EF170" i="4"/>
  <c r="EJ170" i="4"/>
  <c r="EL91" i="4"/>
  <c r="EN170" i="4"/>
  <c r="EA171" i="4"/>
  <c r="EE171" i="4"/>
  <c r="EG92" i="4"/>
  <c r="EI171" i="4"/>
  <c r="EM171" i="4"/>
  <c r="EB80" i="4"/>
  <c r="EJ164" i="4"/>
  <c r="EL85" i="4"/>
  <c r="EA165" i="4"/>
  <c r="EE165" i="4"/>
  <c r="EG86" i="4"/>
  <c r="EI165" i="4"/>
  <c r="EM165" i="4"/>
  <c r="DZ166" i="4"/>
  <c r="EB87" i="4"/>
  <c r="ED166" i="4"/>
  <c r="EH166" i="4"/>
  <c r="EL166" i="4"/>
  <c r="EC167" i="4"/>
  <c r="EG167" i="4"/>
  <c r="EK167" i="4"/>
  <c r="EB168" i="4"/>
  <c r="EF168" i="4"/>
  <c r="EJ168" i="4"/>
  <c r="EL89" i="4"/>
  <c r="EN168" i="4"/>
  <c r="EA169" i="4"/>
  <c r="EE169" i="4"/>
  <c r="EG90" i="4"/>
  <c r="EI169" i="4"/>
  <c r="EM169" i="4"/>
  <c r="DZ170" i="4"/>
  <c r="EB91" i="4"/>
  <c r="ED170" i="4"/>
  <c r="EH170" i="4"/>
  <c r="EL170" i="4"/>
  <c r="EC171" i="4"/>
  <c r="EG171" i="4"/>
  <c r="EK171" i="4"/>
  <c r="EL86" i="4"/>
  <c r="EN165" i="4"/>
  <c r="EA166" i="4"/>
  <c r="EE166" i="4"/>
  <c r="EG87" i="4"/>
  <c r="EI166" i="4"/>
  <c r="EM166" i="4"/>
  <c r="DZ167" i="4"/>
  <c r="EB88" i="4"/>
  <c r="ED167" i="4"/>
  <c r="EL167" i="4"/>
  <c r="DV168" i="4"/>
  <c r="EG168" i="4"/>
  <c r="EK168" i="4"/>
  <c r="EB169" i="4"/>
  <c r="EF169" i="4"/>
  <c r="EJ169" i="4"/>
  <c r="EL90" i="4"/>
  <c r="EN169" i="4"/>
  <c r="EE170" i="4"/>
  <c r="EG91" i="4"/>
  <c r="EI170" i="4"/>
  <c r="EM170" i="4"/>
  <c r="DZ171" i="4"/>
  <c r="EB92" i="4"/>
  <c r="ED171" i="4"/>
  <c r="EB171" i="4"/>
  <c r="EF171" i="4"/>
  <c r="EJ171" i="4"/>
  <c r="EL92" i="4"/>
  <c r="EN171" i="4"/>
  <c r="CY243" i="4" l="1"/>
  <c r="EO243" i="4" s="1"/>
  <c r="CT243" i="4"/>
  <c r="EJ243" i="4" s="1"/>
  <c r="CO243" i="4"/>
  <c r="EE243" i="4" s="1"/>
  <c r="CY242" i="4"/>
  <c r="EO242" i="4" s="1"/>
  <c r="CT242" i="4"/>
  <c r="EJ242" i="4" s="1"/>
  <c r="CO242" i="4"/>
  <c r="EE242" i="4" s="1"/>
  <c r="CY241" i="4"/>
  <c r="EO241" i="4" s="1"/>
  <c r="CT241" i="4"/>
  <c r="EJ241" i="4" s="1"/>
  <c r="CO241" i="4"/>
  <c r="EE241" i="4" s="1"/>
  <c r="CY240" i="4"/>
  <c r="EO240" i="4" s="1"/>
  <c r="CT240" i="4"/>
  <c r="EJ240" i="4" s="1"/>
  <c r="CO240" i="4"/>
  <c r="EE240" i="4" s="1"/>
  <c r="CY239" i="4"/>
  <c r="EO239" i="4" s="1"/>
  <c r="CT239" i="4"/>
  <c r="EJ239" i="4" s="1"/>
  <c r="CO239" i="4"/>
  <c r="EE239" i="4" s="1"/>
  <c r="CY238" i="4"/>
  <c r="EO238" i="4" s="1"/>
  <c r="CT238" i="4"/>
  <c r="EJ238" i="4" s="1"/>
  <c r="CO238" i="4"/>
  <c r="EE238" i="4" s="1"/>
  <c r="CY237" i="4"/>
  <c r="EO237" i="4" s="1"/>
  <c r="CT237" i="4"/>
  <c r="EJ237" i="4" s="1"/>
  <c r="CO237" i="4"/>
  <c r="EE237" i="4" s="1"/>
  <c r="CY236" i="4"/>
  <c r="EO236" i="4" s="1"/>
  <c r="CT236" i="4"/>
  <c r="EJ236" i="4" s="1"/>
  <c r="CO236" i="4"/>
  <c r="EE236" i="4" s="1"/>
  <c r="CY235" i="4"/>
  <c r="EO235" i="4" s="1"/>
  <c r="CT235" i="4"/>
  <c r="EJ235" i="4" s="1"/>
  <c r="CO235" i="4"/>
  <c r="EE235" i="4" s="1"/>
  <c r="CY234" i="4"/>
  <c r="EO234" i="4" s="1"/>
  <c r="CT234" i="4"/>
  <c r="EJ234" i="4" s="1"/>
  <c r="CO234" i="4"/>
  <c r="EE234" i="4" s="1"/>
  <c r="CY233" i="4"/>
  <c r="EO233" i="4" s="1"/>
  <c r="CT233" i="4"/>
  <c r="EJ233" i="4" s="1"/>
  <c r="CO233" i="4"/>
  <c r="EE233" i="4" s="1"/>
  <c r="CY232" i="4"/>
  <c r="EO232" i="4" s="1"/>
  <c r="CT232" i="4"/>
  <c r="EJ232" i="4" s="1"/>
  <c r="CO232" i="4"/>
  <c r="EE232" i="4" s="1"/>
  <c r="CY231" i="4"/>
  <c r="EO231" i="4" s="1"/>
  <c r="CT231" i="4"/>
  <c r="EJ231" i="4" s="1"/>
  <c r="CO231" i="4"/>
  <c r="EE231" i="4" s="1"/>
  <c r="CY230" i="4"/>
  <c r="EO230" i="4" s="1"/>
  <c r="CT230" i="4"/>
  <c r="EJ230" i="4" s="1"/>
  <c r="CO230" i="4"/>
  <c r="EE230" i="4" s="1"/>
  <c r="CY229" i="4"/>
  <c r="EO229" i="4" s="1"/>
  <c r="CT229" i="4"/>
  <c r="EJ229" i="4" s="1"/>
  <c r="CO229" i="4"/>
  <c r="EE229" i="4" s="1"/>
  <c r="CY228" i="4"/>
  <c r="EO228" i="4" s="1"/>
  <c r="CT228" i="4"/>
  <c r="EJ228" i="4" s="1"/>
  <c r="CO228" i="4"/>
  <c r="EE228" i="4" s="1"/>
  <c r="CY227" i="4"/>
  <c r="EO227" i="4" s="1"/>
  <c r="CT227" i="4"/>
  <c r="EJ227" i="4" s="1"/>
  <c r="CO227" i="4"/>
  <c r="EE227" i="4" s="1"/>
  <c r="CY226" i="4"/>
  <c r="EO226" i="4" s="1"/>
  <c r="CT226" i="4"/>
  <c r="EJ226" i="4" s="1"/>
  <c r="CO226" i="4"/>
  <c r="EE226" i="4" s="1"/>
  <c r="CY225" i="4"/>
  <c r="EO225" i="4" s="1"/>
  <c r="CT225" i="4"/>
  <c r="EJ225" i="4" s="1"/>
  <c r="CO225" i="4"/>
  <c r="EE225" i="4" s="1"/>
  <c r="CY224" i="4"/>
  <c r="EO224" i="4" s="1"/>
  <c r="CT224" i="4"/>
  <c r="EJ224" i="4" s="1"/>
  <c r="CO224" i="4"/>
  <c r="EE224" i="4" s="1"/>
  <c r="CY223" i="4"/>
  <c r="EO223" i="4" s="1"/>
  <c r="CT223" i="4"/>
  <c r="EJ223" i="4" s="1"/>
  <c r="CO223" i="4"/>
  <c r="EE223" i="4" s="1"/>
  <c r="CY222" i="4"/>
  <c r="EO222" i="4" s="1"/>
  <c r="CT222" i="4"/>
  <c r="EJ222" i="4" s="1"/>
  <c r="CO222" i="4"/>
  <c r="EE222" i="4" s="1"/>
  <c r="CY221" i="4"/>
  <c r="EO221" i="4" s="1"/>
  <c r="CT221" i="4"/>
  <c r="EJ221" i="4" s="1"/>
  <c r="CO221" i="4"/>
  <c r="EE221" i="4" s="1"/>
  <c r="CY220" i="4"/>
  <c r="EO220" i="4" s="1"/>
  <c r="CT220" i="4"/>
  <c r="EJ220" i="4" s="1"/>
  <c r="CO220" i="4"/>
  <c r="EE220" i="4" s="1"/>
  <c r="CY219" i="4"/>
  <c r="EO219" i="4" s="1"/>
  <c r="CT219" i="4"/>
  <c r="EJ219" i="4" s="1"/>
  <c r="CO219" i="4"/>
  <c r="EE219" i="4" s="1"/>
  <c r="CY218" i="4"/>
  <c r="EO218" i="4" s="1"/>
  <c r="CT218" i="4"/>
  <c r="EJ218" i="4" s="1"/>
  <c r="CO218" i="4"/>
  <c r="EE218" i="4" s="1"/>
  <c r="CY217" i="4"/>
  <c r="EO217" i="4" s="1"/>
  <c r="CT217" i="4"/>
  <c r="EJ217" i="4" s="1"/>
  <c r="CO217" i="4"/>
  <c r="EE217" i="4" s="1"/>
  <c r="CY216" i="4"/>
  <c r="EO216" i="4" s="1"/>
  <c r="CT216" i="4"/>
  <c r="EJ216" i="4" s="1"/>
  <c r="CO216" i="4"/>
  <c r="EE216" i="4" s="1"/>
  <c r="CY215" i="4"/>
  <c r="EO215" i="4" s="1"/>
  <c r="CT215" i="4"/>
  <c r="EJ215" i="4" s="1"/>
  <c r="CO215" i="4"/>
  <c r="EE215" i="4" s="1"/>
  <c r="CY214" i="4"/>
  <c r="EO214" i="4" s="1"/>
  <c r="CT214" i="4"/>
  <c r="EJ214" i="4" s="1"/>
  <c r="CO214" i="4"/>
  <c r="EE214" i="4" s="1"/>
  <c r="CY213" i="4"/>
  <c r="EO213" i="4" s="1"/>
  <c r="CT213" i="4"/>
  <c r="EJ213" i="4" s="1"/>
  <c r="CO213" i="4"/>
  <c r="EE213" i="4" s="1"/>
  <c r="CY212" i="4"/>
  <c r="EO212" i="4" s="1"/>
  <c r="CT212" i="4"/>
  <c r="EJ212" i="4" s="1"/>
  <c r="CO212" i="4"/>
  <c r="EE212" i="4" s="1"/>
  <c r="CY211" i="4"/>
  <c r="EO211" i="4" s="1"/>
  <c r="CT211" i="4"/>
  <c r="EJ211" i="4" s="1"/>
  <c r="CO211" i="4"/>
  <c r="EE211" i="4" s="1"/>
  <c r="CY210" i="4"/>
  <c r="EO210" i="4" s="1"/>
  <c r="CT210" i="4"/>
  <c r="EJ210" i="4" s="1"/>
  <c r="CO210" i="4"/>
  <c r="EE210" i="4" s="1"/>
  <c r="CY209" i="4"/>
  <c r="EO209" i="4" s="1"/>
  <c r="CT209" i="4"/>
  <c r="EJ209" i="4" s="1"/>
  <c r="CO209" i="4"/>
  <c r="EE209" i="4" s="1"/>
  <c r="CY208" i="4"/>
  <c r="EO208" i="4" s="1"/>
  <c r="CT208" i="4"/>
  <c r="EJ208" i="4" s="1"/>
  <c r="CO208" i="4"/>
  <c r="EE208" i="4" s="1"/>
  <c r="CY207" i="4"/>
  <c r="EO207" i="4" s="1"/>
  <c r="CT207" i="4"/>
  <c r="EJ207" i="4" s="1"/>
  <c r="CO207" i="4"/>
  <c r="EE207" i="4" s="1"/>
  <c r="CY206" i="4"/>
  <c r="EO206" i="4" s="1"/>
  <c r="CT206" i="4"/>
  <c r="EJ206" i="4" s="1"/>
  <c r="CO206" i="4"/>
  <c r="EE206" i="4" s="1"/>
  <c r="CY205" i="4"/>
  <c r="EO205" i="4" s="1"/>
  <c r="CT205" i="4"/>
  <c r="EJ205" i="4" s="1"/>
  <c r="CO205" i="4"/>
  <c r="EE205" i="4" s="1"/>
  <c r="CY204" i="4"/>
  <c r="EO204" i="4" s="1"/>
  <c r="CT204" i="4"/>
  <c r="EJ204" i="4" s="1"/>
  <c r="CO204" i="4"/>
  <c r="EE204" i="4" s="1"/>
  <c r="CY203" i="4"/>
  <c r="EO203" i="4" s="1"/>
  <c r="CT203" i="4"/>
  <c r="EJ203" i="4" s="1"/>
  <c r="CO203" i="4"/>
  <c r="EE203" i="4" s="1"/>
  <c r="CY202" i="4"/>
  <c r="EO202" i="4" s="1"/>
  <c r="CT202" i="4"/>
  <c r="EJ202" i="4" s="1"/>
  <c r="CO202" i="4"/>
  <c r="EE202" i="4" s="1"/>
  <c r="CY201" i="4"/>
  <c r="EO201" i="4" s="1"/>
  <c r="CT201" i="4"/>
  <c r="EJ201" i="4" s="1"/>
  <c r="CO201" i="4"/>
  <c r="EE201" i="4" s="1"/>
  <c r="CY200" i="4"/>
  <c r="EO200" i="4" s="1"/>
  <c r="CT200" i="4"/>
  <c r="EJ200" i="4" s="1"/>
  <c r="CO200" i="4"/>
  <c r="EE200" i="4" s="1"/>
  <c r="CY199" i="4"/>
  <c r="EO199" i="4" s="1"/>
  <c r="CT199" i="4"/>
  <c r="EJ199" i="4" s="1"/>
  <c r="CO199" i="4"/>
  <c r="EE199" i="4" s="1"/>
  <c r="CY198" i="4"/>
  <c r="EO198" i="4" s="1"/>
  <c r="CT198" i="4"/>
  <c r="EJ198" i="4" s="1"/>
  <c r="CO198" i="4"/>
  <c r="EE198" i="4" s="1"/>
  <c r="CY197" i="4"/>
  <c r="EO197" i="4" s="1"/>
  <c r="CT197" i="4"/>
  <c r="EJ197" i="4" s="1"/>
  <c r="CO197" i="4"/>
  <c r="EE197" i="4" s="1"/>
  <c r="CY196" i="4"/>
  <c r="EO196" i="4" s="1"/>
  <c r="CT196" i="4"/>
  <c r="EJ196" i="4" s="1"/>
  <c r="CO196" i="4"/>
  <c r="EE196" i="4" s="1"/>
  <c r="CY195" i="4"/>
  <c r="EO195" i="4" s="1"/>
  <c r="CT195" i="4"/>
  <c r="EJ195" i="4" s="1"/>
  <c r="CO195" i="4"/>
  <c r="EE195" i="4" s="1"/>
  <c r="CY194" i="4"/>
  <c r="EO194" i="4" s="1"/>
  <c r="CT194" i="4"/>
  <c r="EJ194" i="4" s="1"/>
  <c r="CO194" i="4"/>
  <c r="EE194" i="4" s="1"/>
  <c r="CY193" i="4"/>
  <c r="EO193" i="4" s="1"/>
  <c r="CT193" i="4"/>
  <c r="EJ193" i="4" s="1"/>
  <c r="CO193" i="4"/>
  <c r="EE193" i="4" s="1"/>
  <c r="CY192" i="4"/>
  <c r="EO192" i="4" s="1"/>
  <c r="CT192" i="4"/>
  <c r="EJ192" i="4" s="1"/>
  <c r="CO192" i="4"/>
  <c r="EE192" i="4" s="1"/>
  <c r="CY191" i="4"/>
  <c r="EO191" i="4" s="1"/>
  <c r="CT191" i="4"/>
  <c r="EJ191" i="4" s="1"/>
  <c r="CO191" i="4"/>
  <c r="EE191" i="4" s="1"/>
  <c r="CY190" i="4"/>
  <c r="EO190" i="4" s="1"/>
  <c r="CT190" i="4"/>
  <c r="EJ190" i="4" s="1"/>
  <c r="CO190" i="4"/>
  <c r="EE190" i="4" s="1"/>
  <c r="CY189" i="4"/>
  <c r="EO189" i="4" s="1"/>
  <c r="CT189" i="4"/>
  <c r="EJ189" i="4" s="1"/>
  <c r="CO189" i="4"/>
  <c r="EE189" i="4" s="1"/>
  <c r="CY188" i="4"/>
  <c r="EO188" i="4" s="1"/>
  <c r="CT188" i="4"/>
  <c r="EJ188" i="4" s="1"/>
  <c r="CO188" i="4"/>
  <c r="EE188" i="4" s="1"/>
  <c r="CY187" i="4"/>
  <c r="EO187" i="4" s="1"/>
  <c r="CT187" i="4"/>
  <c r="EJ187" i="4" s="1"/>
  <c r="CO187" i="4"/>
  <c r="EE187" i="4" s="1"/>
  <c r="CY186" i="4"/>
  <c r="EO186" i="4" s="1"/>
  <c r="CT186" i="4"/>
  <c r="EJ186" i="4" s="1"/>
  <c r="CO186" i="4"/>
  <c r="EE186" i="4" s="1"/>
  <c r="CY185" i="4"/>
  <c r="EO185" i="4" s="1"/>
  <c r="CT185" i="4"/>
  <c r="EJ185" i="4" s="1"/>
  <c r="CO185" i="4"/>
  <c r="EE185" i="4" s="1"/>
  <c r="CY184" i="4"/>
  <c r="EO184" i="4" s="1"/>
  <c r="CT184" i="4"/>
  <c r="EJ184" i="4" s="1"/>
  <c r="CO184" i="4"/>
  <c r="EE184" i="4" s="1"/>
  <c r="CY183" i="4"/>
  <c r="EO183" i="4" s="1"/>
  <c r="CT183" i="4"/>
  <c r="EJ183" i="4" s="1"/>
  <c r="CO183" i="4"/>
  <c r="EE183" i="4" s="1"/>
  <c r="CY182" i="4"/>
  <c r="EO182" i="4" s="1"/>
  <c r="CT182" i="4"/>
  <c r="EJ182" i="4" s="1"/>
  <c r="CO182" i="4"/>
  <c r="EE182" i="4" s="1"/>
  <c r="CY181" i="4"/>
  <c r="EO181" i="4" s="1"/>
  <c r="CT181" i="4"/>
  <c r="EJ181" i="4" s="1"/>
  <c r="CO181" i="4"/>
  <c r="EE181" i="4" s="1"/>
  <c r="CY180" i="4"/>
  <c r="EO180" i="4" s="1"/>
  <c r="CT180" i="4"/>
  <c r="EJ180" i="4" s="1"/>
  <c r="CO180" i="4"/>
  <c r="EE180" i="4" s="1"/>
  <c r="CY179" i="4"/>
  <c r="EO179" i="4" s="1"/>
  <c r="CT179" i="4"/>
  <c r="EJ179" i="4" s="1"/>
  <c r="CO179" i="4"/>
  <c r="EE179" i="4" s="1"/>
  <c r="CY178" i="4"/>
  <c r="EO178" i="4" s="1"/>
  <c r="CT178" i="4"/>
  <c r="EJ178" i="4" s="1"/>
  <c r="CO178" i="4"/>
  <c r="EE178" i="4" s="1"/>
  <c r="CY177" i="4"/>
  <c r="EO177" i="4" s="1"/>
  <c r="CT177" i="4"/>
  <c r="EJ177" i="4" s="1"/>
  <c r="CO177" i="4"/>
  <c r="EE177" i="4" s="1"/>
  <c r="CY176" i="4"/>
  <c r="EO176" i="4" s="1"/>
  <c r="CT176" i="4"/>
  <c r="EJ176" i="4" s="1"/>
  <c r="CO176" i="4"/>
  <c r="EE176" i="4" s="1"/>
  <c r="CY175" i="4"/>
  <c r="EO175" i="4" s="1"/>
  <c r="CT175" i="4"/>
  <c r="EJ175" i="4" s="1"/>
  <c r="CO175" i="4"/>
  <c r="EE175" i="4" s="1"/>
  <c r="CY174" i="4"/>
  <c r="EO174" i="4" s="1"/>
  <c r="CT174" i="4"/>
  <c r="EJ174" i="4" s="1"/>
  <c r="CO174" i="4"/>
  <c r="EE174" i="4" s="1"/>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U174" i="4"/>
  <c r="EK174" i="4" s="1"/>
  <c r="CP174" i="4"/>
  <c r="EF174" i="4" s="1"/>
  <c r="CK174" i="4"/>
  <c r="EA174" i="4" s="1"/>
  <c r="CF174" i="4"/>
  <c r="CE23" i="4"/>
  <c r="CE174" i="4" s="1"/>
  <c r="CD23" i="4"/>
  <c r="CD174" i="4" s="1"/>
  <c r="CC23" i="4"/>
  <c r="CC174" i="4" s="1"/>
  <c r="CB23" i="4"/>
  <c r="CB174" i="4" s="1"/>
  <c r="CA23" i="4"/>
  <c r="CA174" i="4" s="1"/>
  <c r="BZ23" i="4"/>
  <c r="BZ174" i="4" s="1"/>
  <c r="BY23" i="4"/>
  <c r="BY174" i="4" s="1"/>
  <c r="BX23" i="4"/>
  <c r="BX174" i="4" s="1"/>
  <c r="BW23" i="4"/>
  <c r="BW174" i="4" s="1"/>
  <c r="BV23" i="4"/>
  <c r="BV174" i="4" s="1"/>
  <c r="BU23" i="4"/>
  <c r="BU174" i="4" s="1"/>
  <c r="BT23" i="4"/>
  <c r="BT174" i="4" s="1"/>
  <c r="BS23" i="4"/>
  <c r="BS174" i="4" s="1"/>
  <c r="BR23" i="4"/>
  <c r="BR174" i="4" s="1"/>
  <c r="BQ23" i="4"/>
  <c r="BQ174" i="4" s="1"/>
  <c r="BP23" i="4"/>
  <c r="BP174" i="4" s="1"/>
  <c r="BO23" i="4"/>
  <c r="BO174" i="4" s="1"/>
  <c r="BN23" i="4"/>
  <c r="BN174" i="4" s="1"/>
  <c r="BM23" i="4"/>
  <c r="BM174" i="4" s="1"/>
  <c r="BL23" i="4"/>
  <c r="BL174" i="4" s="1"/>
  <c r="BK23" i="4"/>
  <c r="BK174" i="4" s="1"/>
  <c r="BJ23" i="4"/>
  <c r="BJ174" i="4" s="1"/>
  <c r="BI23" i="4"/>
  <c r="BI174" i="4" s="1"/>
  <c r="BH23" i="4"/>
  <c r="BH174" i="4" s="1"/>
  <c r="BG23" i="4"/>
  <c r="BG174" i="4" s="1"/>
  <c r="BF23" i="4"/>
  <c r="BF174" i="4" s="1"/>
  <c r="BE23" i="4"/>
  <c r="BE174" i="4" s="1"/>
  <c r="BD23" i="4"/>
  <c r="BD174" i="4" s="1"/>
  <c r="BC23" i="4"/>
  <c r="BC174" i="4" s="1"/>
  <c r="BB23" i="4"/>
  <c r="BB174" i="4" s="1"/>
  <c r="BA23" i="4"/>
  <c r="BA174" i="4" s="1"/>
  <c r="AZ23" i="4"/>
  <c r="AZ174" i="4" s="1"/>
  <c r="CE92" i="4"/>
  <c r="CE243" i="4" s="1"/>
  <c r="CD92" i="4"/>
  <c r="CD243" i="4" s="1"/>
  <c r="CC92" i="4"/>
  <c r="CC243" i="4" s="1"/>
  <c r="CB92" i="4"/>
  <c r="CB243" i="4" s="1"/>
  <c r="CA92" i="4"/>
  <c r="CA243" i="4" s="1"/>
  <c r="BZ92" i="4"/>
  <c r="BZ243" i="4" s="1"/>
  <c r="BY92" i="4"/>
  <c r="BY243" i="4" s="1"/>
  <c r="BX92" i="4"/>
  <c r="BX243" i="4" s="1"/>
  <c r="BW92" i="4"/>
  <c r="BW243" i="4" s="1"/>
  <c r="BV92" i="4"/>
  <c r="BV243" i="4" s="1"/>
  <c r="BU92" i="4"/>
  <c r="BU243" i="4" s="1"/>
  <c r="BT92" i="4"/>
  <c r="BT243" i="4" s="1"/>
  <c r="BS92" i="4"/>
  <c r="BS243" i="4" s="1"/>
  <c r="BR92" i="4"/>
  <c r="BR243" i="4" s="1"/>
  <c r="BQ92" i="4"/>
  <c r="BQ243" i="4" s="1"/>
  <c r="BP92" i="4"/>
  <c r="BP243" i="4" s="1"/>
  <c r="BO92" i="4"/>
  <c r="BO243" i="4" s="1"/>
  <c r="BN92" i="4"/>
  <c r="BN243" i="4" s="1"/>
  <c r="BM92" i="4"/>
  <c r="BM243" i="4" s="1"/>
  <c r="BL92" i="4"/>
  <c r="BL243" i="4" s="1"/>
  <c r="BK92" i="4"/>
  <c r="BK243" i="4" s="1"/>
  <c r="BJ92" i="4"/>
  <c r="BJ243" i="4" s="1"/>
  <c r="BI92" i="4"/>
  <c r="BI243" i="4" s="1"/>
  <c r="BH92" i="4"/>
  <c r="BH243" i="4" s="1"/>
  <c r="BG92" i="4"/>
  <c r="BG243" i="4" s="1"/>
  <c r="BF92" i="4"/>
  <c r="BF243" i="4" s="1"/>
  <c r="BE92" i="4"/>
  <c r="BE243" i="4" s="1"/>
  <c r="BD92" i="4"/>
  <c r="BD243" i="4" s="1"/>
  <c r="BC92" i="4"/>
  <c r="BC243" i="4" s="1"/>
  <c r="BB92" i="4"/>
  <c r="BB243" i="4" s="1"/>
  <c r="BA92" i="4"/>
  <c r="BA243" i="4" s="1"/>
  <c r="AZ92" i="4"/>
  <c r="AZ243" i="4" s="1"/>
  <c r="CE91" i="4"/>
  <c r="CE242" i="4" s="1"/>
  <c r="CD91" i="4"/>
  <c r="CD242" i="4" s="1"/>
  <c r="CC91" i="4"/>
  <c r="CC242" i="4" s="1"/>
  <c r="CB91" i="4"/>
  <c r="CB242" i="4" s="1"/>
  <c r="CA91" i="4"/>
  <c r="CA242" i="4" s="1"/>
  <c r="BZ91" i="4"/>
  <c r="BZ242" i="4" s="1"/>
  <c r="BY91" i="4"/>
  <c r="BY242" i="4" s="1"/>
  <c r="BX91" i="4"/>
  <c r="BX242" i="4" s="1"/>
  <c r="BW91" i="4"/>
  <c r="BW242" i="4" s="1"/>
  <c r="BV91" i="4"/>
  <c r="BV242" i="4" s="1"/>
  <c r="BU91" i="4"/>
  <c r="BU242" i="4" s="1"/>
  <c r="BT91" i="4"/>
  <c r="BT242" i="4" s="1"/>
  <c r="BS91" i="4"/>
  <c r="BS242" i="4" s="1"/>
  <c r="BR91" i="4"/>
  <c r="BR242" i="4" s="1"/>
  <c r="BQ91" i="4"/>
  <c r="BQ242" i="4" s="1"/>
  <c r="BP91" i="4"/>
  <c r="BP242" i="4" s="1"/>
  <c r="BO91" i="4"/>
  <c r="BO242" i="4" s="1"/>
  <c r="BN91" i="4"/>
  <c r="BN242" i="4" s="1"/>
  <c r="BM91" i="4"/>
  <c r="BM242" i="4" s="1"/>
  <c r="BL91" i="4"/>
  <c r="BL242" i="4" s="1"/>
  <c r="BK91" i="4"/>
  <c r="BK242" i="4" s="1"/>
  <c r="BJ91" i="4"/>
  <c r="BJ242" i="4" s="1"/>
  <c r="BI91" i="4"/>
  <c r="BI242" i="4" s="1"/>
  <c r="BH91" i="4"/>
  <c r="BH242" i="4" s="1"/>
  <c r="BG91" i="4"/>
  <c r="BG242" i="4" s="1"/>
  <c r="BF91" i="4"/>
  <c r="BF242" i="4" s="1"/>
  <c r="BE91" i="4"/>
  <c r="BE242" i="4" s="1"/>
  <c r="BD91" i="4"/>
  <c r="BD242" i="4" s="1"/>
  <c r="BC91" i="4"/>
  <c r="BC242" i="4" s="1"/>
  <c r="BB91" i="4"/>
  <c r="BB242" i="4" s="1"/>
  <c r="BA91" i="4"/>
  <c r="BA242" i="4" s="1"/>
  <c r="AZ91" i="4"/>
  <c r="AZ242" i="4" s="1"/>
  <c r="CE90" i="4"/>
  <c r="CE241" i="4" s="1"/>
  <c r="CD90" i="4"/>
  <c r="CD241" i="4" s="1"/>
  <c r="CC90" i="4"/>
  <c r="CC241" i="4" s="1"/>
  <c r="CB90" i="4"/>
  <c r="CB241" i="4" s="1"/>
  <c r="CA90" i="4"/>
  <c r="CA241" i="4" s="1"/>
  <c r="BZ90" i="4"/>
  <c r="BZ241" i="4" s="1"/>
  <c r="BY90" i="4"/>
  <c r="BY241" i="4" s="1"/>
  <c r="BX90" i="4"/>
  <c r="BX241" i="4" s="1"/>
  <c r="BW90" i="4"/>
  <c r="BW241" i="4" s="1"/>
  <c r="BV90" i="4"/>
  <c r="BV241" i="4" s="1"/>
  <c r="BU90" i="4"/>
  <c r="BU241" i="4" s="1"/>
  <c r="BT90" i="4"/>
  <c r="BT241" i="4" s="1"/>
  <c r="BS90" i="4"/>
  <c r="BS241" i="4" s="1"/>
  <c r="BR90" i="4"/>
  <c r="BR241" i="4" s="1"/>
  <c r="BQ90" i="4"/>
  <c r="BQ241" i="4" s="1"/>
  <c r="BP90" i="4"/>
  <c r="BP241" i="4" s="1"/>
  <c r="BO90" i="4"/>
  <c r="BO241" i="4" s="1"/>
  <c r="BN90" i="4"/>
  <c r="BN241" i="4" s="1"/>
  <c r="BM90" i="4"/>
  <c r="BM241" i="4" s="1"/>
  <c r="BL90" i="4"/>
  <c r="BL241" i="4" s="1"/>
  <c r="BK90" i="4"/>
  <c r="BK241" i="4" s="1"/>
  <c r="BJ90" i="4"/>
  <c r="BJ241" i="4" s="1"/>
  <c r="BI90" i="4"/>
  <c r="BI241" i="4" s="1"/>
  <c r="BH90" i="4"/>
  <c r="BH241" i="4" s="1"/>
  <c r="BG90" i="4"/>
  <c r="BG241" i="4" s="1"/>
  <c r="BF90" i="4"/>
  <c r="BF241" i="4" s="1"/>
  <c r="BE90" i="4"/>
  <c r="BE241" i="4" s="1"/>
  <c r="BD90" i="4"/>
  <c r="BD241" i="4" s="1"/>
  <c r="BC90" i="4"/>
  <c r="BC241" i="4" s="1"/>
  <c r="BB90" i="4"/>
  <c r="BB241" i="4" s="1"/>
  <c r="BA90" i="4"/>
  <c r="BA241" i="4" s="1"/>
  <c r="AZ90" i="4"/>
  <c r="AZ241" i="4" s="1"/>
  <c r="CE89" i="4"/>
  <c r="CE240" i="4" s="1"/>
  <c r="CD89" i="4"/>
  <c r="CD240" i="4" s="1"/>
  <c r="CC89" i="4"/>
  <c r="CC240" i="4" s="1"/>
  <c r="CB89" i="4"/>
  <c r="CB240" i="4" s="1"/>
  <c r="CA89" i="4"/>
  <c r="CA240" i="4" s="1"/>
  <c r="BZ89" i="4"/>
  <c r="BZ240" i="4" s="1"/>
  <c r="BY89" i="4"/>
  <c r="BY240" i="4" s="1"/>
  <c r="BX89" i="4"/>
  <c r="BX240" i="4" s="1"/>
  <c r="BW89" i="4"/>
  <c r="BW240" i="4" s="1"/>
  <c r="BV89" i="4"/>
  <c r="BV240" i="4" s="1"/>
  <c r="BU89" i="4"/>
  <c r="BU240" i="4" s="1"/>
  <c r="BT89" i="4"/>
  <c r="BT240" i="4" s="1"/>
  <c r="BS89" i="4"/>
  <c r="BS240" i="4" s="1"/>
  <c r="BR89" i="4"/>
  <c r="BR240" i="4" s="1"/>
  <c r="BQ89" i="4"/>
  <c r="BQ240" i="4" s="1"/>
  <c r="BP89" i="4"/>
  <c r="BP240" i="4" s="1"/>
  <c r="BO89" i="4"/>
  <c r="BO240" i="4" s="1"/>
  <c r="BN89" i="4"/>
  <c r="BN240" i="4" s="1"/>
  <c r="BM89" i="4"/>
  <c r="BM240" i="4" s="1"/>
  <c r="BL89" i="4"/>
  <c r="BL240" i="4" s="1"/>
  <c r="BK89" i="4"/>
  <c r="BK240" i="4" s="1"/>
  <c r="BJ89" i="4"/>
  <c r="BJ240" i="4" s="1"/>
  <c r="BI89" i="4"/>
  <c r="BI240" i="4" s="1"/>
  <c r="BH89" i="4"/>
  <c r="BH240" i="4" s="1"/>
  <c r="BG89" i="4"/>
  <c r="BG240" i="4" s="1"/>
  <c r="BF89" i="4"/>
  <c r="BF240" i="4" s="1"/>
  <c r="BE89" i="4"/>
  <c r="BE240" i="4" s="1"/>
  <c r="BD89" i="4"/>
  <c r="BD240" i="4" s="1"/>
  <c r="BC89" i="4"/>
  <c r="BC240" i="4" s="1"/>
  <c r="BB89" i="4"/>
  <c r="BB240" i="4" s="1"/>
  <c r="BA89" i="4"/>
  <c r="BA240" i="4" s="1"/>
  <c r="AZ89" i="4"/>
  <c r="AZ240" i="4" s="1"/>
  <c r="CE88" i="4"/>
  <c r="CE239" i="4" s="1"/>
  <c r="CD88" i="4"/>
  <c r="CD239" i="4" s="1"/>
  <c r="CC88" i="4"/>
  <c r="CC239" i="4" s="1"/>
  <c r="CB88" i="4"/>
  <c r="CB239" i="4" s="1"/>
  <c r="CA88" i="4"/>
  <c r="CA239" i="4" s="1"/>
  <c r="BZ88" i="4"/>
  <c r="BZ239" i="4" s="1"/>
  <c r="BY88" i="4"/>
  <c r="BY239" i="4" s="1"/>
  <c r="BX88" i="4"/>
  <c r="BX239" i="4" s="1"/>
  <c r="BW88" i="4"/>
  <c r="BW239" i="4" s="1"/>
  <c r="BV88" i="4"/>
  <c r="BV239" i="4" s="1"/>
  <c r="BU88" i="4"/>
  <c r="BU239" i="4" s="1"/>
  <c r="BT88" i="4"/>
  <c r="BT239" i="4" s="1"/>
  <c r="BS88" i="4"/>
  <c r="BS239" i="4" s="1"/>
  <c r="BR88" i="4"/>
  <c r="BR239" i="4" s="1"/>
  <c r="BQ88" i="4"/>
  <c r="BQ239" i="4" s="1"/>
  <c r="BP88" i="4"/>
  <c r="BP239" i="4" s="1"/>
  <c r="BO88" i="4"/>
  <c r="BO239" i="4" s="1"/>
  <c r="BN88" i="4"/>
  <c r="BN239" i="4" s="1"/>
  <c r="BM88" i="4"/>
  <c r="BM239" i="4" s="1"/>
  <c r="BL88" i="4"/>
  <c r="BL239" i="4" s="1"/>
  <c r="BK88" i="4"/>
  <c r="BK239" i="4" s="1"/>
  <c r="BJ88" i="4"/>
  <c r="BJ239" i="4" s="1"/>
  <c r="BI88" i="4"/>
  <c r="BI239" i="4" s="1"/>
  <c r="BH88" i="4"/>
  <c r="BH239" i="4" s="1"/>
  <c r="BG88" i="4"/>
  <c r="BG239" i="4" s="1"/>
  <c r="BF88" i="4"/>
  <c r="BF239" i="4" s="1"/>
  <c r="BE88" i="4"/>
  <c r="BE239" i="4" s="1"/>
  <c r="BD88" i="4"/>
  <c r="BD239" i="4" s="1"/>
  <c r="BC88" i="4"/>
  <c r="BC239" i="4" s="1"/>
  <c r="BB88" i="4"/>
  <c r="BB239" i="4" s="1"/>
  <c r="BA88" i="4"/>
  <c r="BA239" i="4" s="1"/>
  <c r="AZ88" i="4"/>
  <c r="AZ239" i="4" s="1"/>
  <c r="CE87" i="4"/>
  <c r="CE238" i="4" s="1"/>
  <c r="CD87" i="4"/>
  <c r="CD238" i="4" s="1"/>
  <c r="CC87" i="4"/>
  <c r="CC238" i="4" s="1"/>
  <c r="CB87" i="4"/>
  <c r="CB238" i="4" s="1"/>
  <c r="CA87" i="4"/>
  <c r="CA238" i="4" s="1"/>
  <c r="BZ87" i="4"/>
  <c r="BZ238" i="4" s="1"/>
  <c r="BY87" i="4"/>
  <c r="BY238" i="4" s="1"/>
  <c r="BX87" i="4"/>
  <c r="BX238" i="4" s="1"/>
  <c r="BW87" i="4"/>
  <c r="BW238" i="4" s="1"/>
  <c r="BV87" i="4"/>
  <c r="BV238" i="4" s="1"/>
  <c r="BU87" i="4"/>
  <c r="BU238" i="4" s="1"/>
  <c r="BT87" i="4"/>
  <c r="BT238" i="4" s="1"/>
  <c r="BS87" i="4"/>
  <c r="BS238" i="4" s="1"/>
  <c r="BR87" i="4"/>
  <c r="BR238" i="4" s="1"/>
  <c r="BQ87" i="4"/>
  <c r="BQ238" i="4" s="1"/>
  <c r="BP87" i="4"/>
  <c r="BP238" i="4" s="1"/>
  <c r="BO87" i="4"/>
  <c r="BO238" i="4" s="1"/>
  <c r="BN87" i="4"/>
  <c r="BN238" i="4" s="1"/>
  <c r="BM87" i="4"/>
  <c r="BM238" i="4" s="1"/>
  <c r="BL87" i="4"/>
  <c r="BL238" i="4" s="1"/>
  <c r="BK87" i="4"/>
  <c r="BK238" i="4" s="1"/>
  <c r="BJ87" i="4"/>
  <c r="BJ238" i="4" s="1"/>
  <c r="BI87" i="4"/>
  <c r="BI238" i="4" s="1"/>
  <c r="BH87" i="4"/>
  <c r="BH238" i="4" s="1"/>
  <c r="BG87" i="4"/>
  <c r="BG238" i="4" s="1"/>
  <c r="BF87" i="4"/>
  <c r="BF238" i="4" s="1"/>
  <c r="BE87" i="4"/>
  <c r="BE238" i="4" s="1"/>
  <c r="BD87" i="4"/>
  <c r="BD238" i="4" s="1"/>
  <c r="BC87" i="4"/>
  <c r="BC238" i="4" s="1"/>
  <c r="BB87" i="4"/>
  <c r="BB238" i="4" s="1"/>
  <c r="BA87" i="4"/>
  <c r="BA238" i="4" s="1"/>
  <c r="AZ87" i="4"/>
  <c r="AZ238" i="4" s="1"/>
  <c r="CE86" i="4"/>
  <c r="CE237" i="4" s="1"/>
  <c r="CD86" i="4"/>
  <c r="CD237" i="4" s="1"/>
  <c r="CC86" i="4"/>
  <c r="CC237" i="4" s="1"/>
  <c r="CB86" i="4"/>
  <c r="CB237" i="4" s="1"/>
  <c r="CA86" i="4"/>
  <c r="CA237" i="4" s="1"/>
  <c r="BZ86" i="4"/>
  <c r="BZ237" i="4" s="1"/>
  <c r="BY86" i="4"/>
  <c r="BY237" i="4" s="1"/>
  <c r="BX86" i="4"/>
  <c r="BX237" i="4" s="1"/>
  <c r="BW86" i="4"/>
  <c r="BW237" i="4" s="1"/>
  <c r="BV86" i="4"/>
  <c r="BV237" i="4" s="1"/>
  <c r="BU86" i="4"/>
  <c r="BU237" i="4" s="1"/>
  <c r="BT86" i="4"/>
  <c r="BT237" i="4" s="1"/>
  <c r="BS86" i="4"/>
  <c r="BS237" i="4" s="1"/>
  <c r="BR86" i="4"/>
  <c r="BR237" i="4" s="1"/>
  <c r="BQ86" i="4"/>
  <c r="BQ237" i="4" s="1"/>
  <c r="BP86" i="4"/>
  <c r="BP237" i="4" s="1"/>
  <c r="BO86" i="4"/>
  <c r="BO237" i="4" s="1"/>
  <c r="BN86" i="4"/>
  <c r="BN237" i="4" s="1"/>
  <c r="BM86" i="4"/>
  <c r="BM237" i="4" s="1"/>
  <c r="BL86" i="4"/>
  <c r="BL237" i="4" s="1"/>
  <c r="BK86" i="4"/>
  <c r="BK237" i="4" s="1"/>
  <c r="BJ86" i="4"/>
  <c r="BJ237" i="4" s="1"/>
  <c r="BI86" i="4"/>
  <c r="BI237" i="4" s="1"/>
  <c r="BH86" i="4"/>
  <c r="BH237" i="4" s="1"/>
  <c r="BG86" i="4"/>
  <c r="BG237" i="4" s="1"/>
  <c r="BF86" i="4"/>
  <c r="BF237" i="4" s="1"/>
  <c r="BE86" i="4"/>
  <c r="BE237" i="4" s="1"/>
  <c r="BD86" i="4"/>
  <c r="BD237" i="4" s="1"/>
  <c r="BC86" i="4"/>
  <c r="BC237" i="4" s="1"/>
  <c r="BB86" i="4"/>
  <c r="BB237" i="4" s="1"/>
  <c r="BA86" i="4"/>
  <c r="BA237" i="4" s="1"/>
  <c r="AZ86" i="4"/>
  <c r="AZ237" i="4" s="1"/>
  <c r="CE85" i="4"/>
  <c r="CE236" i="4" s="1"/>
  <c r="CD85" i="4"/>
  <c r="CD236" i="4" s="1"/>
  <c r="CC85" i="4"/>
  <c r="CC236" i="4" s="1"/>
  <c r="CB85" i="4"/>
  <c r="CB236" i="4" s="1"/>
  <c r="CA85" i="4"/>
  <c r="CA236" i="4" s="1"/>
  <c r="BZ85" i="4"/>
  <c r="BZ236" i="4" s="1"/>
  <c r="BY85" i="4"/>
  <c r="BY236" i="4" s="1"/>
  <c r="BX85" i="4"/>
  <c r="BX236" i="4" s="1"/>
  <c r="BW85" i="4"/>
  <c r="BW236" i="4" s="1"/>
  <c r="BV85" i="4"/>
  <c r="BV236" i="4" s="1"/>
  <c r="BU85" i="4"/>
  <c r="BU236" i="4" s="1"/>
  <c r="BT85" i="4"/>
  <c r="BT236" i="4" s="1"/>
  <c r="BS85" i="4"/>
  <c r="BS236" i="4" s="1"/>
  <c r="BR85" i="4"/>
  <c r="BR236" i="4" s="1"/>
  <c r="BQ85" i="4"/>
  <c r="BQ236" i="4" s="1"/>
  <c r="BP85" i="4"/>
  <c r="BP236" i="4" s="1"/>
  <c r="BO85" i="4"/>
  <c r="BO236" i="4" s="1"/>
  <c r="BN85" i="4"/>
  <c r="BN236" i="4" s="1"/>
  <c r="BM85" i="4"/>
  <c r="BM236" i="4" s="1"/>
  <c r="BL85" i="4"/>
  <c r="BL236" i="4" s="1"/>
  <c r="BK85" i="4"/>
  <c r="BK236" i="4" s="1"/>
  <c r="BJ85" i="4"/>
  <c r="BJ236" i="4" s="1"/>
  <c r="BI85" i="4"/>
  <c r="BI236" i="4" s="1"/>
  <c r="BH85" i="4"/>
  <c r="BH236" i="4" s="1"/>
  <c r="BG85" i="4"/>
  <c r="BG236" i="4" s="1"/>
  <c r="BF85" i="4"/>
  <c r="BF236" i="4" s="1"/>
  <c r="BE85" i="4"/>
  <c r="BE236" i="4" s="1"/>
  <c r="BD85" i="4"/>
  <c r="BD236" i="4" s="1"/>
  <c r="BC85" i="4"/>
  <c r="BC236" i="4" s="1"/>
  <c r="BB85" i="4"/>
  <c r="BB236" i="4" s="1"/>
  <c r="BA85" i="4"/>
  <c r="BA236" i="4" s="1"/>
  <c r="AZ85" i="4"/>
  <c r="AZ236" i="4" s="1"/>
  <c r="CE84" i="4"/>
  <c r="CE235" i="4" s="1"/>
  <c r="CD84" i="4"/>
  <c r="CD235" i="4" s="1"/>
  <c r="CC84" i="4"/>
  <c r="CC235" i="4" s="1"/>
  <c r="CB84" i="4"/>
  <c r="CB235" i="4" s="1"/>
  <c r="CA84" i="4"/>
  <c r="CA235" i="4" s="1"/>
  <c r="BZ84" i="4"/>
  <c r="BZ235" i="4" s="1"/>
  <c r="BY84" i="4"/>
  <c r="BY235" i="4" s="1"/>
  <c r="BX84" i="4"/>
  <c r="BX235" i="4" s="1"/>
  <c r="BW84" i="4"/>
  <c r="BW235" i="4" s="1"/>
  <c r="BV84" i="4"/>
  <c r="BV235" i="4" s="1"/>
  <c r="BU84" i="4"/>
  <c r="BU235" i="4" s="1"/>
  <c r="BT84" i="4"/>
  <c r="BT235" i="4" s="1"/>
  <c r="BS84" i="4"/>
  <c r="BS235" i="4" s="1"/>
  <c r="BR84" i="4"/>
  <c r="BR235" i="4" s="1"/>
  <c r="BQ84" i="4"/>
  <c r="BQ235" i="4" s="1"/>
  <c r="BP84" i="4"/>
  <c r="BP235" i="4" s="1"/>
  <c r="BO84" i="4"/>
  <c r="BO235" i="4" s="1"/>
  <c r="BN84" i="4"/>
  <c r="BN235" i="4" s="1"/>
  <c r="BM84" i="4"/>
  <c r="BM235" i="4" s="1"/>
  <c r="BL84" i="4"/>
  <c r="BL235" i="4" s="1"/>
  <c r="BK84" i="4"/>
  <c r="BK235" i="4" s="1"/>
  <c r="BJ84" i="4"/>
  <c r="BJ235" i="4" s="1"/>
  <c r="BI84" i="4"/>
  <c r="BI235" i="4" s="1"/>
  <c r="BH84" i="4"/>
  <c r="BH235" i="4" s="1"/>
  <c r="BG84" i="4"/>
  <c r="BG235" i="4" s="1"/>
  <c r="BF84" i="4"/>
  <c r="BF235" i="4" s="1"/>
  <c r="BE84" i="4"/>
  <c r="BE235" i="4" s="1"/>
  <c r="BD84" i="4"/>
  <c r="BD235" i="4" s="1"/>
  <c r="BC84" i="4"/>
  <c r="BC235" i="4" s="1"/>
  <c r="BB84" i="4"/>
  <c r="BB235" i="4" s="1"/>
  <c r="BA84" i="4"/>
  <c r="BA235" i="4" s="1"/>
  <c r="AZ84" i="4"/>
  <c r="AZ235" i="4" s="1"/>
  <c r="CE83" i="4"/>
  <c r="CE234" i="4" s="1"/>
  <c r="CD83" i="4"/>
  <c r="CD234" i="4" s="1"/>
  <c r="CC83" i="4"/>
  <c r="CC234" i="4" s="1"/>
  <c r="CB83" i="4"/>
  <c r="CB234" i="4" s="1"/>
  <c r="CA83" i="4"/>
  <c r="CA234" i="4" s="1"/>
  <c r="BZ83" i="4"/>
  <c r="BZ234" i="4" s="1"/>
  <c r="BY83" i="4"/>
  <c r="BY234" i="4" s="1"/>
  <c r="BX83" i="4"/>
  <c r="BX234" i="4" s="1"/>
  <c r="BW83" i="4"/>
  <c r="BW234" i="4" s="1"/>
  <c r="BV83" i="4"/>
  <c r="BV234" i="4" s="1"/>
  <c r="BU83" i="4"/>
  <c r="BU234" i="4" s="1"/>
  <c r="BT83" i="4"/>
  <c r="BT234" i="4" s="1"/>
  <c r="BS83" i="4"/>
  <c r="BS234" i="4" s="1"/>
  <c r="BR83" i="4"/>
  <c r="BR234" i="4" s="1"/>
  <c r="BQ83" i="4"/>
  <c r="BQ234" i="4" s="1"/>
  <c r="BP83" i="4"/>
  <c r="BP234" i="4" s="1"/>
  <c r="BO83" i="4"/>
  <c r="BO234" i="4" s="1"/>
  <c r="BN83" i="4"/>
  <c r="BN234" i="4" s="1"/>
  <c r="BM83" i="4"/>
  <c r="BM234" i="4" s="1"/>
  <c r="BL83" i="4"/>
  <c r="BL234" i="4" s="1"/>
  <c r="BK83" i="4"/>
  <c r="BK234" i="4" s="1"/>
  <c r="BJ83" i="4"/>
  <c r="BJ234" i="4" s="1"/>
  <c r="BI83" i="4"/>
  <c r="BI234" i="4" s="1"/>
  <c r="BH83" i="4"/>
  <c r="BH234" i="4" s="1"/>
  <c r="BG83" i="4"/>
  <c r="BG234" i="4" s="1"/>
  <c r="BF83" i="4"/>
  <c r="BF234" i="4" s="1"/>
  <c r="BE83" i="4"/>
  <c r="BE234" i="4" s="1"/>
  <c r="BD83" i="4"/>
  <c r="BD234" i="4" s="1"/>
  <c r="BC83" i="4"/>
  <c r="BC234" i="4" s="1"/>
  <c r="BB83" i="4"/>
  <c r="BB234" i="4" s="1"/>
  <c r="BA83" i="4"/>
  <c r="BA234" i="4" s="1"/>
  <c r="AZ83" i="4"/>
  <c r="AZ234" i="4" s="1"/>
  <c r="CE82" i="4"/>
  <c r="CE233" i="4" s="1"/>
  <c r="CD82" i="4"/>
  <c r="CD233" i="4" s="1"/>
  <c r="CC82" i="4"/>
  <c r="CC233" i="4" s="1"/>
  <c r="CB82" i="4"/>
  <c r="CB233" i="4" s="1"/>
  <c r="CA82" i="4"/>
  <c r="CA233" i="4" s="1"/>
  <c r="BZ82" i="4"/>
  <c r="BZ233" i="4" s="1"/>
  <c r="BY82" i="4"/>
  <c r="BY233" i="4" s="1"/>
  <c r="BX82" i="4"/>
  <c r="BX233" i="4" s="1"/>
  <c r="BW82" i="4"/>
  <c r="BW233" i="4" s="1"/>
  <c r="BV82" i="4"/>
  <c r="BV233" i="4" s="1"/>
  <c r="BU82" i="4"/>
  <c r="BU233" i="4" s="1"/>
  <c r="BT82" i="4"/>
  <c r="BT233" i="4" s="1"/>
  <c r="BS82" i="4"/>
  <c r="BS233" i="4" s="1"/>
  <c r="BR82" i="4"/>
  <c r="BR233" i="4" s="1"/>
  <c r="BQ82" i="4"/>
  <c r="BQ233" i="4" s="1"/>
  <c r="BP82" i="4"/>
  <c r="BP233" i="4" s="1"/>
  <c r="BO82" i="4"/>
  <c r="BO233" i="4" s="1"/>
  <c r="BN82" i="4"/>
  <c r="BN233" i="4" s="1"/>
  <c r="BM82" i="4"/>
  <c r="BM233" i="4" s="1"/>
  <c r="BL82" i="4"/>
  <c r="BL233" i="4" s="1"/>
  <c r="BK82" i="4"/>
  <c r="BK233" i="4" s="1"/>
  <c r="BJ82" i="4"/>
  <c r="BJ233" i="4" s="1"/>
  <c r="BI82" i="4"/>
  <c r="BI233" i="4" s="1"/>
  <c r="BH82" i="4"/>
  <c r="BH233" i="4" s="1"/>
  <c r="BG82" i="4"/>
  <c r="BG233" i="4" s="1"/>
  <c r="BF82" i="4"/>
  <c r="BF233" i="4" s="1"/>
  <c r="BE82" i="4"/>
  <c r="BE233" i="4" s="1"/>
  <c r="BD82" i="4"/>
  <c r="BD233" i="4" s="1"/>
  <c r="BC82" i="4"/>
  <c r="BC233" i="4" s="1"/>
  <c r="BB82" i="4"/>
  <c r="BB233" i="4" s="1"/>
  <c r="BA82" i="4"/>
  <c r="BA233" i="4" s="1"/>
  <c r="AZ82" i="4"/>
  <c r="AZ233" i="4" s="1"/>
  <c r="CE81" i="4"/>
  <c r="CE232" i="4" s="1"/>
  <c r="CD81" i="4"/>
  <c r="CD232" i="4" s="1"/>
  <c r="CC81" i="4"/>
  <c r="CC232" i="4" s="1"/>
  <c r="CB81" i="4"/>
  <c r="CB232" i="4" s="1"/>
  <c r="CA81" i="4"/>
  <c r="CA232" i="4" s="1"/>
  <c r="BZ81" i="4"/>
  <c r="BZ232" i="4" s="1"/>
  <c r="BY81" i="4"/>
  <c r="BY232" i="4" s="1"/>
  <c r="BX81" i="4"/>
  <c r="BX232" i="4" s="1"/>
  <c r="BW81" i="4"/>
  <c r="BW232" i="4" s="1"/>
  <c r="BV81" i="4"/>
  <c r="BV232" i="4" s="1"/>
  <c r="BU81" i="4"/>
  <c r="BU232" i="4" s="1"/>
  <c r="BT81" i="4"/>
  <c r="BT232" i="4" s="1"/>
  <c r="BS81" i="4"/>
  <c r="BS232" i="4" s="1"/>
  <c r="BR81" i="4"/>
  <c r="BR232" i="4" s="1"/>
  <c r="BQ81" i="4"/>
  <c r="BQ232" i="4" s="1"/>
  <c r="BP81" i="4"/>
  <c r="BP232" i="4" s="1"/>
  <c r="BO81" i="4"/>
  <c r="BO232" i="4" s="1"/>
  <c r="BN81" i="4"/>
  <c r="BN232" i="4" s="1"/>
  <c r="BM81" i="4"/>
  <c r="BM232" i="4" s="1"/>
  <c r="BL81" i="4"/>
  <c r="BL232" i="4" s="1"/>
  <c r="BK81" i="4"/>
  <c r="BK232" i="4" s="1"/>
  <c r="BJ81" i="4"/>
  <c r="BJ232" i="4" s="1"/>
  <c r="BI81" i="4"/>
  <c r="BI232" i="4" s="1"/>
  <c r="BH81" i="4"/>
  <c r="BH232" i="4" s="1"/>
  <c r="BG81" i="4"/>
  <c r="BG232" i="4" s="1"/>
  <c r="BF81" i="4"/>
  <c r="BF232" i="4" s="1"/>
  <c r="BE81" i="4"/>
  <c r="BE232" i="4" s="1"/>
  <c r="BD81" i="4"/>
  <c r="BD232" i="4" s="1"/>
  <c r="BC81" i="4"/>
  <c r="BC232" i="4" s="1"/>
  <c r="BB81" i="4"/>
  <c r="BB232" i="4" s="1"/>
  <c r="BA81" i="4"/>
  <c r="BA232" i="4" s="1"/>
  <c r="AZ81" i="4"/>
  <c r="AZ232" i="4" s="1"/>
  <c r="CE80" i="4"/>
  <c r="CE231" i="4" s="1"/>
  <c r="CD80" i="4"/>
  <c r="CD231" i="4" s="1"/>
  <c r="CC80" i="4"/>
  <c r="CC231" i="4" s="1"/>
  <c r="CB80" i="4"/>
  <c r="CB231" i="4" s="1"/>
  <c r="CA80" i="4"/>
  <c r="CA231" i="4" s="1"/>
  <c r="BZ80" i="4"/>
  <c r="BZ231" i="4" s="1"/>
  <c r="BY80" i="4"/>
  <c r="BY231" i="4" s="1"/>
  <c r="BX80" i="4"/>
  <c r="BX231" i="4" s="1"/>
  <c r="BW80" i="4"/>
  <c r="BW231" i="4" s="1"/>
  <c r="BV80" i="4"/>
  <c r="BV231" i="4" s="1"/>
  <c r="BU80" i="4"/>
  <c r="BU231" i="4" s="1"/>
  <c r="BT80" i="4"/>
  <c r="BT231" i="4" s="1"/>
  <c r="BS80" i="4"/>
  <c r="BS231" i="4" s="1"/>
  <c r="BR80" i="4"/>
  <c r="BR231" i="4" s="1"/>
  <c r="BQ80" i="4"/>
  <c r="BQ231" i="4" s="1"/>
  <c r="BP80" i="4"/>
  <c r="BP231" i="4" s="1"/>
  <c r="BO80" i="4"/>
  <c r="BO231" i="4" s="1"/>
  <c r="BN80" i="4"/>
  <c r="BN231" i="4" s="1"/>
  <c r="BM80" i="4"/>
  <c r="BM231" i="4" s="1"/>
  <c r="BL80" i="4"/>
  <c r="BL231" i="4" s="1"/>
  <c r="BK80" i="4"/>
  <c r="BK231" i="4" s="1"/>
  <c r="BJ80" i="4"/>
  <c r="BJ231" i="4" s="1"/>
  <c r="BI80" i="4"/>
  <c r="BI231" i="4" s="1"/>
  <c r="BH80" i="4"/>
  <c r="BH231" i="4" s="1"/>
  <c r="BG80" i="4"/>
  <c r="BG231" i="4" s="1"/>
  <c r="BF80" i="4"/>
  <c r="BF231" i="4" s="1"/>
  <c r="BE80" i="4"/>
  <c r="BE231" i="4" s="1"/>
  <c r="BD80" i="4"/>
  <c r="BD231" i="4" s="1"/>
  <c r="BC80" i="4"/>
  <c r="BC231" i="4" s="1"/>
  <c r="BB80" i="4"/>
  <c r="BB231" i="4" s="1"/>
  <c r="BA80" i="4"/>
  <c r="BA231" i="4" s="1"/>
  <c r="AZ80" i="4"/>
  <c r="AZ231" i="4" s="1"/>
  <c r="CE79" i="4"/>
  <c r="CE230" i="4" s="1"/>
  <c r="CD79" i="4"/>
  <c r="CD230" i="4" s="1"/>
  <c r="CC79" i="4"/>
  <c r="CC230" i="4" s="1"/>
  <c r="CB79" i="4"/>
  <c r="CB230" i="4" s="1"/>
  <c r="CA79" i="4"/>
  <c r="CA230" i="4" s="1"/>
  <c r="BZ79" i="4"/>
  <c r="BZ230" i="4" s="1"/>
  <c r="BY79" i="4"/>
  <c r="BY230" i="4" s="1"/>
  <c r="BX79" i="4"/>
  <c r="BX230" i="4" s="1"/>
  <c r="BW79" i="4"/>
  <c r="BW230" i="4" s="1"/>
  <c r="BV79" i="4"/>
  <c r="BV230" i="4" s="1"/>
  <c r="BU79" i="4"/>
  <c r="BU230" i="4" s="1"/>
  <c r="BT79" i="4"/>
  <c r="BT230" i="4" s="1"/>
  <c r="BS79" i="4"/>
  <c r="BS230" i="4" s="1"/>
  <c r="BR79" i="4"/>
  <c r="BR230" i="4" s="1"/>
  <c r="BQ79" i="4"/>
  <c r="BQ230" i="4" s="1"/>
  <c r="BP79" i="4"/>
  <c r="BP230" i="4" s="1"/>
  <c r="BO79" i="4"/>
  <c r="BO230" i="4" s="1"/>
  <c r="BN79" i="4"/>
  <c r="BN230" i="4" s="1"/>
  <c r="BM79" i="4"/>
  <c r="BM230" i="4" s="1"/>
  <c r="BL79" i="4"/>
  <c r="BL230" i="4" s="1"/>
  <c r="BK79" i="4"/>
  <c r="BK230" i="4" s="1"/>
  <c r="BJ79" i="4"/>
  <c r="BJ230" i="4" s="1"/>
  <c r="BI79" i="4"/>
  <c r="BI230" i="4" s="1"/>
  <c r="BH79" i="4"/>
  <c r="BH230" i="4" s="1"/>
  <c r="BG79" i="4"/>
  <c r="BG230" i="4" s="1"/>
  <c r="BF79" i="4"/>
  <c r="BF230" i="4" s="1"/>
  <c r="BE79" i="4"/>
  <c r="BE230" i="4" s="1"/>
  <c r="BD79" i="4"/>
  <c r="BD230" i="4" s="1"/>
  <c r="BC79" i="4"/>
  <c r="BC230" i="4" s="1"/>
  <c r="BB79" i="4"/>
  <c r="BB230" i="4" s="1"/>
  <c r="BA79" i="4"/>
  <c r="BA230" i="4" s="1"/>
  <c r="AZ79" i="4"/>
  <c r="AZ230" i="4" s="1"/>
  <c r="CE78" i="4"/>
  <c r="CE229" i="4" s="1"/>
  <c r="CD78" i="4"/>
  <c r="CD229" i="4" s="1"/>
  <c r="CC78" i="4"/>
  <c r="CC229" i="4" s="1"/>
  <c r="CB78" i="4"/>
  <c r="CB229" i="4" s="1"/>
  <c r="CA78" i="4"/>
  <c r="CA229" i="4" s="1"/>
  <c r="BZ78" i="4"/>
  <c r="BZ229" i="4" s="1"/>
  <c r="BY78" i="4"/>
  <c r="BY229" i="4" s="1"/>
  <c r="BX78" i="4"/>
  <c r="BX229" i="4" s="1"/>
  <c r="BW78" i="4"/>
  <c r="BW229" i="4" s="1"/>
  <c r="BV78" i="4"/>
  <c r="BV229" i="4" s="1"/>
  <c r="BU78" i="4"/>
  <c r="BU229" i="4" s="1"/>
  <c r="BT78" i="4"/>
  <c r="BT229" i="4" s="1"/>
  <c r="BS78" i="4"/>
  <c r="BS229" i="4" s="1"/>
  <c r="BR78" i="4"/>
  <c r="BR229" i="4" s="1"/>
  <c r="BQ78" i="4"/>
  <c r="BQ229" i="4" s="1"/>
  <c r="BP78" i="4"/>
  <c r="BP229" i="4" s="1"/>
  <c r="BO78" i="4"/>
  <c r="BO229" i="4" s="1"/>
  <c r="BN78" i="4"/>
  <c r="BN229" i="4" s="1"/>
  <c r="BM78" i="4"/>
  <c r="BM229" i="4" s="1"/>
  <c r="BL78" i="4"/>
  <c r="BL229" i="4" s="1"/>
  <c r="BK78" i="4"/>
  <c r="BK229" i="4" s="1"/>
  <c r="BJ78" i="4"/>
  <c r="BJ229" i="4" s="1"/>
  <c r="BI78" i="4"/>
  <c r="BI229" i="4" s="1"/>
  <c r="BH78" i="4"/>
  <c r="BH229" i="4" s="1"/>
  <c r="BG78" i="4"/>
  <c r="BG229" i="4" s="1"/>
  <c r="BF78" i="4"/>
  <c r="BF229" i="4" s="1"/>
  <c r="BE78" i="4"/>
  <c r="BE229" i="4" s="1"/>
  <c r="BD78" i="4"/>
  <c r="BD229" i="4" s="1"/>
  <c r="BC78" i="4"/>
  <c r="BC229" i="4" s="1"/>
  <c r="BB78" i="4"/>
  <c r="BB229" i="4" s="1"/>
  <c r="BA78" i="4"/>
  <c r="BA229" i="4" s="1"/>
  <c r="AZ78" i="4"/>
  <c r="AZ229" i="4" s="1"/>
  <c r="CE77" i="4"/>
  <c r="CE228" i="4" s="1"/>
  <c r="CD77" i="4"/>
  <c r="CD228" i="4" s="1"/>
  <c r="CC77" i="4"/>
  <c r="CC228" i="4" s="1"/>
  <c r="CB77" i="4"/>
  <c r="CB228" i="4" s="1"/>
  <c r="CA77" i="4"/>
  <c r="CA228" i="4" s="1"/>
  <c r="BZ77" i="4"/>
  <c r="BZ228" i="4" s="1"/>
  <c r="BY77" i="4"/>
  <c r="BY228" i="4" s="1"/>
  <c r="BX77" i="4"/>
  <c r="BX228" i="4" s="1"/>
  <c r="BW77" i="4"/>
  <c r="BW228" i="4" s="1"/>
  <c r="BV77" i="4"/>
  <c r="BV228" i="4" s="1"/>
  <c r="BU77" i="4"/>
  <c r="BU228" i="4" s="1"/>
  <c r="BT77" i="4"/>
  <c r="BT228" i="4" s="1"/>
  <c r="BS77" i="4"/>
  <c r="BS228" i="4" s="1"/>
  <c r="BR77" i="4"/>
  <c r="BR228" i="4" s="1"/>
  <c r="BQ77" i="4"/>
  <c r="BQ228" i="4" s="1"/>
  <c r="BP77" i="4"/>
  <c r="BP228" i="4" s="1"/>
  <c r="BO77" i="4"/>
  <c r="BO228" i="4" s="1"/>
  <c r="BN77" i="4"/>
  <c r="BN228" i="4" s="1"/>
  <c r="BM77" i="4"/>
  <c r="BM228" i="4" s="1"/>
  <c r="BL77" i="4"/>
  <c r="BL228" i="4" s="1"/>
  <c r="BK77" i="4"/>
  <c r="BK228" i="4" s="1"/>
  <c r="BJ77" i="4"/>
  <c r="BJ228" i="4" s="1"/>
  <c r="BI77" i="4"/>
  <c r="BI228" i="4" s="1"/>
  <c r="BH77" i="4"/>
  <c r="BH228" i="4" s="1"/>
  <c r="BG77" i="4"/>
  <c r="BG228" i="4" s="1"/>
  <c r="BF77" i="4"/>
  <c r="BF228" i="4" s="1"/>
  <c r="BE77" i="4"/>
  <c r="BE228" i="4" s="1"/>
  <c r="BD77" i="4"/>
  <c r="BD228" i="4" s="1"/>
  <c r="BC77" i="4"/>
  <c r="BC228" i="4" s="1"/>
  <c r="BB77" i="4"/>
  <c r="BB228" i="4" s="1"/>
  <c r="BA77" i="4"/>
  <c r="BA228" i="4" s="1"/>
  <c r="AZ77" i="4"/>
  <c r="AZ228" i="4" s="1"/>
  <c r="CE76" i="4"/>
  <c r="CE227" i="4" s="1"/>
  <c r="CD76" i="4"/>
  <c r="CD227" i="4" s="1"/>
  <c r="CC76" i="4"/>
  <c r="CC227" i="4" s="1"/>
  <c r="CB76" i="4"/>
  <c r="CB227" i="4" s="1"/>
  <c r="CA76" i="4"/>
  <c r="CA227" i="4" s="1"/>
  <c r="BZ76" i="4"/>
  <c r="BZ227" i="4" s="1"/>
  <c r="BY76" i="4"/>
  <c r="BY227" i="4" s="1"/>
  <c r="BX76" i="4"/>
  <c r="BX227" i="4" s="1"/>
  <c r="BW76" i="4"/>
  <c r="BW227" i="4" s="1"/>
  <c r="BV76" i="4"/>
  <c r="BV227" i="4" s="1"/>
  <c r="BU76" i="4"/>
  <c r="BU227" i="4" s="1"/>
  <c r="BT76" i="4"/>
  <c r="BT227" i="4" s="1"/>
  <c r="BS76" i="4"/>
  <c r="BS227" i="4" s="1"/>
  <c r="BR76" i="4"/>
  <c r="BR227" i="4" s="1"/>
  <c r="BQ76" i="4"/>
  <c r="BQ227" i="4" s="1"/>
  <c r="BP76" i="4"/>
  <c r="BP227" i="4" s="1"/>
  <c r="BO76" i="4"/>
  <c r="BO227" i="4" s="1"/>
  <c r="BN76" i="4"/>
  <c r="BN227" i="4" s="1"/>
  <c r="BM76" i="4"/>
  <c r="BM227" i="4" s="1"/>
  <c r="BL76" i="4"/>
  <c r="BL227" i="4" s="1"/>
  <c r="BK76" i="4"/>
  <c r="BK227" i="4" s="1"/>
  <c r="BJ76" i="4"/>
  <c r="BJ227" i="4" s="1"/>
  <c r="BI76" i="4"/>
  <c r="BI227" i="4" s="1"/>
  <c r="BH76" i="4"/>
  <c r="BH227" i="4" s="1"/>
  <c r="BG76" i="4"/>
  <c r="BG227" i="4" s="1"/>
  <c r="BF76" i="4"/>
  <c r="BF227" i="4" s="1"/>
  <c r="BE76" i="4"/>
  <c r="BE227" i="4" s="1"/>
  <c r="BD76" i="4"/>
  <c r="BD227" i="4" s="1"/>
  <c r="BC76" i="4"/>
  <c r="BC227" i="4" s="1"/>
  <c r="BB76" i="4"/>
  <c r="BB227" i="4" s="1"/>
  <c r="BA76" i="4"/>
  <c r="BA227" i="4" s="1"/>
  <c r="AZ76" i="4"/>
  <c r="AZ227" i="4" s="1"/>
  <c r="CE75" i="4"/>
  <c r="CE226" i="4" s="1"/>
  <c r="CD75" i="4"/>
  <c r="CD226" i="4" s="1"/>
  <c r="CC75" i="4"/>
  <c r="CC226" i="4" s="1"/>
  <c r="CB75" i="4"/>
  <c r="CB226" i="4" s="1"/>
  <c r="CA75" i="4"/>
  <c r="CA226" i="4" s="1"/>
  <c r="BZ75" i="4"/>
  <c r="BZ226" i="4" s="1"/>
  <c r="BY75" i="4"/>
  <c r="BY226" i="4" s="1"/>
  <c r="BX75" i="4"/>
  <c r="BX226" i="4" s="1"/>
  <c r="BW75" i="4"/>
  <c r="BW226" i="4" s="1"/>
  <c r="BV75" i="4"/>
  <c r="BV226" i="4" s="1"/>
  <c r="BU75" i="4"/>
  <c r="BU226" i="4" s="1"/>
  <c r="BT75" i="4"/>
  <c r="BT226" i="4" s="1"/>
  <c r="BS75" i="4"/>
  <c r="BS226" i="4" s="1"/>
  <c r="BR75" i="4"/>
  <c r="BR226" i="4" s="1"/>
  <c r="BQ75" i="4"/>
  <c r="BQ226" i="4" s="1"/>
  <c r="BP75" i="4"/>
  <c r="BP226" i="4" s="1"/>
  <c r="BO75" i="4"/>
  <c r="BO226" i="4" s="1"/>
  <c r="BN75" i="4"/>
  <c r="BN226" i="4" s="1"/>
  <c r="BM75" i="4"/>
  <c r="BM226" i="4" s="1"/>
  <c r="BL75" i="4"/>
  <c r="BL226" i="4" s="1"/>
  <c r="BK75" i="4"/>
  <c r="BK226" i="4" s="1"/>
  <c r="BJ75" i="4"/>
  <c r="BJ226" i="4" s="1"/>
  <c r="BI75" i="4"/>
  <c r="BI226" i="4" s="1"/>
  <c r="BH75" i="4"/>
  <c r="BH226" i="4" s="1"/>
  <c r="BG75" i="4"/>
  <c r="BG226" i="4" s="1"/>
  <c r="BF75" i="4"/>
  <c r="BF226" i="4" s="1"/>
  <c r="BE75" i="4"/>
  <c r="BE226" i="4" s="1"/>
  <c r="BD75" i="4"/>
  <c r="BD226" i="4" s="1"/>
  <c r="BC75" i="4"/>
  <c r="BC226" i="4" s="1"/>
  <c r="BB75" i="4"/>
  <c r="BB226" i="4" s="1"/>
  <c r="BA75" i="4"/>
  <c r="BA226" i="4" s="1"/>
  <c r="AZ75" i="4"/>
  <c r="AZ226" i="4" s="1"/>
  <c r="CE74" i="4"/>
  <c r="CE225" i="4" s="1"/>
  <c r="CD74" i="4"/>
  <c r="CD225" i="4" s="1"/>
  <c r="CC74" i="4"/>
  <c r="CC225" i="4" s="1"/>
  <c r="CB74" i="4"/>
  <c r="CB225" i="4" s="1"/>
  <c r="CA74" i="4"/>
  <c r="CA225" i="4" s="1"/>
  <c r="BZ74" i="4"/>
  <c r="BZ225" i="4" s="1"/>
  <c r="BY74" i="4"/>
  <c r="BY225" i="4" s="1"/>
  <c r="BX74" i="4"/>
  <c r="BX225" i="4" s="1"/>
  <c r="BW74" i="4"/>
  <c r="BW225" i="4" s="1"/>
  <c r="BV74" i="4"/>
  <c r="BV225" i="4" s="1"/>
  <c r="BU74" i="4"/>
  <c r="BU225" i="4" s="1"/>
  <c r="BT74" i="4"/>
  <c r="BT225" i="4" s="1"/>
  <c r="BS74" i="4"/>
  <c r="BS225" i="4" s="1"/>
  <c r="BR74" i="4"/>
  <c r="BR225" i="4" s="1"/>
  <c r="BQ74" i="4"/>
  <c r="BQ225" i="4" s="1"/>
  <c r="BP74" i="4"/>
  <c r="BP225" i="4" s="1"/>
  <c r="BO74" i="4"/>
  <c r="BO225" i="4" s="1"/>
  <c r="BN74" i="4"/>
  <c r="BN225" i="4" s="1"/>
  <c r="BM74" i="4"/>
  <c r="BM225" i="4" s="1"/>
  <c r="BL74" i="4"/>
  <c r="BL225" i="4" s="1"/>
  <c r="BK74" i="4"/>
  <c r="BK225" i="4" s="1"/>
  <c r="BJ74" i="4"/>
  <c r="BJ225" i="4" s="1"/>
  <c r="BI74" i="4"/>
  <c r="BI225" i="4" s="1"/>
  <c r="BH74" i="4"/>
  <c r="BH225" i="4" s="1"/>
  <c r="BG74" i="4"/>
  <c r="BG225" i="4" s="1"/>
  <c r="BF74" i="4"/>
  <c r="BF225" i="4" s="1"/>
  <c r="BE74" i="4"/>
  <c r="BE225" i="4" s="1"/>
  <c r="BD74" i="4"/>
  <c r="BD225" i="4" s="1"/>
  <c r="BC74" i="4"/>
  <c r="BC225" i="4" s="1"/>
  <c r="BB74" i="4"/>
  <c r="BB225" i="4" s="1"/>
  <c r="BA74" i="4"/>
  <c r="BA225" i="4" s="1"/>
  <c r="AZ74" i="4"/>
  <c r="AZ225" i="4" s="1"/>
  <c r="CE73" i="4"/>
  <c r="CE224" i="4" s="1"/>
  <c r="CD73" i="4"/>
  <c r="CD224" i="4" s="1"/>
  <c r="CC73" i="4"/>
  <c r="CC224" i="4" s="1"/>
  <c r="CB73" i="4"/>
  <c r="CB224" i="4" s="1"/>
  <c r="CA73" i="4"/>
  <c r="CA224" i="4" s="1"/>
  <c r="BZ73" i="4"/>
  <c r="BZ224" i="4" s="1"/>
  <c r="BY73" i="4"/>
  <c r="BY224" i="4" s="1"/>
  <c r="BX73" i="4"/>
  <c r="BX224" i="4" s="1"/>
  <c r="BW73" i="4"/>
  <c r="BW224" i="4" s="1"/>
  <c r="BV73" i="4"/>
  <c r="BV224" i="4" s="1"/>
  <c r="BU73" i="4"/>
  <c r="BU224" i="4" s="1"/>
  <c r="BT73" i="4"/>
  <c r="BT224" i="4" s="1"/>
  <c r="BS73" i="4"/>
  <c r="BS224" i="4" s="1"/>
  <c r="BR73" i="4"/>
  <c r="BR224" i="4" s="1"/>
  <c r="BQ73" i="4"/>
  <c r="BQ224" i="4" s="1"/>
  <c r="BP73" i="4"/>
  <c r="BP224" i="4" s="1"/>
  <c r="BO73" i="4"/>
  <c r="BO224" i="4" s="1"/>
  <c r="BN73" i="4"/>
  <c r="BN224" i="4" s="1"/>
  <c r="BM73" i="4"/>
  <c r="BM224" i="4" s="1"/>
  <c r="BL73" i="4"/>
  <c r="BL224" i="4" s="1"/>
  <c r="BK73" i="4"/>
  <c r="BK224" i="4" s="1"/>
  <c r="BJ73" i="4"/>
  <c r="BJ224" i="4" s="1"/>
  <c r="BI73" i="4"/>
  <c r="BI224" i="4" s="1"/>
  <c r="BH73" i="4"/>
  <c r="BH224" i="4" s="1"/>
  <c r="BG73" i="4"/>
  <c r="BG224" i="4" s="1"/>
  <c r="BF73" i="4"/>
  <c r="BF224" i="4" s="1"/>
  <c r="BE73" i="4"/>
  <c r="BE224" i="4" s="1"/>
  <c r="BD73" i="4"/>
  <c r="BD224" i="4" s="1"/>
  <c r="BC73" i="4"/>
  <c r="BC224" i="4" s="1"/>
  <c r="BB73" i="4"/>
  <c r="BB224" i="4" s="1"/>
  <c r="BA73" i="4"/>
  <c r="BA224" i="4" s="1"/>
  <c r="AZ73" i="4"/>
  <c r="AZ224" i="4" s="1"/>
  <c r="CE72" i="4"/>
  <c r="CE223" i="4" s="1"/>
  <c r="CD72" i="4"/>
  <c r="CD223" i="4" s="1"/>
  <c r="CC72" i="4"/>
  <c r="CC223" i="4" s="1"/>
  <c r="CB72" i="4"/>
  <c r="CB223" i="4" s="1"/>
  <c r="CA72" i="4"/>
  <c r="CA223" i="4" s="1"/>
  <c r="BZ72" i="4"/>
  <c r="BZ223" i="4" s="1"/>
  <c r="BY72" i="4"/>
  <c r="BY223" i="4" s="1"/>
  <c r="BX72" i="4"/>
  <c r="BX223" i="4" s="1"/>
  <c r="BW72" i="4"/>
  <c r="BW223" i="4" s="1"/>
  <c r="BV72" i="4"/>
  <c r="BV223" i="4" s="1"/>
  <c r="BU72" i="4"/>
  <c r="BU223" i="4" s="1"/>
  <c r="BT72" i="4"/>
  <c r="BT223" i="4" s="1"/>
  <c r="BS72" i="4"/>
  <c r="BS223" i="4" s="1"/>
  <c r="BR72" i="4"/>
  <c r="BR223" i="4" s="1"/>
  <c r="BQ72" i="4"/>
  <c r="BQ223" i="4" s="1"/>
  <c r="BP72" i="4"/>
  <c r="BP223" i="4" s="1"/>
  <c r="BO72" i="4"/>
  <c r="BO223" i="4" s="1"/>
  <c r="BN72" i="4"/>
  <c r="BN223" i="4" s="1"/>
  <c r="BM72" i="4"/>
  <c r="BM223" i="4" s="1"/>
  <c r="BL72" i="4"/>
  <c r="BL223" i="4" s="1"/>
  <c r="BK72" i="4"/>
  <c r="BK223" i="4" s="1"/>
  <c r="BJ72" i="4"/>
  <c r="BJ223" i="4" s="1"/>
  <c r="BI72" i="4"/>
  <c r="BI223" i="4" s="1"/>
  <c r="BH72" i="4"/>
  <c r="BH223" i="4" s="1"/>
  <c r="BG72" i="4"/>
  <c r="BG223" i="4" s="1"/>
  <c r="BF72" i="4"/>
  <c r="BF223" i="4" s="1"/>
  <c r="BE72" i="4"/>
  <c r="BE223" i="4" s="1"/>
  <c r="BD72" i="4"/>
  <c r="BD223" i="4" s="1"/>
  <c r="BC72" i="4"/>
  <c r="BC223" i="4" s="1"/>
  <c r="BB72" i="4"/>
  <c r="BB223" i="4" s="1"/>
  <c r="BA72" i="4"/>
  <c r="BA223" i="4" s="1"/>
  <c r="AZ72" i="4"/>
  <c r="AZ223" i="4" s="1"/>
  <c r="CE71" i="4"/>
  <c r="CE222" i="4" s="1"/>
  <c r="CD71" i="4"/>
  <c r="CD222" i="4" s="1"/>
  <c r="CC71" i="4"/>
  <c r="CC222" i="4" s="1"/>
  <c r="CB71" i="4"/>
  <c r="CB222" i="4" s="1"/>
  <c r="CA71" i="4"/>
  <c r="CA222" i="4" s="1"/>
  <c r="BZ71" i="4"/>
  <c r="BZ222" i="4" s="1"/>
  <c r="BY71" i="4"/>
  <c r="BY222" i="4" s="1"/>
  <c r="BX71" i="4"/>
  <c r="BX222" i="4" s="1"/>
  <c r="BW71" i="4"/>
  <c r="BW222" i="4" s="1"/>
  <c r="BV71" i="4"/>
  <c r="BV222" i="4" s="1"/>
  <c r="BU71" i="4"/>
  <c r="BU222" i="4" s="1"/>
  <c r="BT71" i="4"/>
  <c r="BT222" i="4" s="1"/>
  <c r="BS71" i="4"/>
  <c r="BS222" i="4" s="1"/>
  <c r="BR71" i="4"/>
  <c r="BR222" i="4" s="1"/>
  <c r="BQ71" i="4"/>
  <c r="BQ222" i="4" s="1"/>
  <c r="BP71" i="4"/>
  <c r="BP222" i="4" s="1"/>
  <c r="BO71" i="4"/>
  <c r="BO222" i="4" s="1"/>
  <c r="BN71" i="4"/>
  <c r="BN222" i="4" s="1"/>
  <c r="BM71" i="4"/>
  <c r="BM222" i="4" s="1"/>
  <c r="BL71" i="4"/>
  <c r="BL222" i="4" s="1"/>
  <c r="BK71" i="4"/>
  <c r="BK222" i="4" s="1"/>
  <c r="BJ71" i="4"/>
  <c r="BJ222" i="4" s="1"/>
  <c r="BI71" i="4"/>
  <c r="BI222" i="4" s="1"/>
  <c r="BH71" i="4"/>
  <c r="BH222" i="4" s="1"/>
  <c r="BG71" i="4"/>
  <c r="BG222" i="4" s="1"/>
  <c r="BF71" i="4"/>
  <c r="BF222" i="4" s="1"/>
  <c r="BE71" i="4"/>
  <c r="BE222" i="4" s="1"/>
  <c r="BD71" i="4"/>
  <c r="BD222" i="4" s="1"/>
  <c r="BC71" i="4"/>
  <c r="BC222" i="4" s="1"/>
  <c r="BB71" i="4"/>
  <c r="BB222" i="4" s="1"/>
  <c r="BA71" i="4"/>
  <c r="BA222" i="4" s="1"/>
  <c r="AZ71" i="4"/>
  <c r="AZ222" i="4" s="1"/>
  <c r="CE70" i="4"/>
  <c r="CE221" i="4" s="1"/>
  <c r="CD70" i="4"/>
  <c r="CD221" i="4" s="1"/>
  <c r="CC70" i="4"/>
  <c r="CC221" i="4" s="1"/>
  <c r="CB70" i="4"/>
  <c r="CB221" i="4" s="1"/>
  <c r="CA70" i="4"/>
  <c r="CA221" i="4" s="1"/>
  <c r="BZ70" i="4"/>
  <c r="BZ221" i="4" s="1"/>
  <c r="BY70" i="4"/>
  <c r="BY221" i="4" s="1"/>
  <c r="BX70" i="4"/>
  <c r="BX221" i="4" s="1"/>
  <c r="BW70" i="4"/>
  <c r="BW221" i="4" s="1"/>
  <c r="BV70" i="4"/>
  <c r="BV221" i="4" s="1"/>
  <c r="BU70" i="4"/>
  <c r="BU221" i="4" s="1"/>
  <c r="BT70" i="4"/>
  <c r="BT221" i="4" s="1"/>
  <c r="BS70" i="4"/>
  <c r="BS221" i="4" s="1"/>
  <c r="BR70" i="4"/>
  <c r="BR221" i="4" s="1"/>
  <c r="BQ70" i="4"/>
  <c r="BQ221" i="4" s="1"/>
  <c r="BP70" i="4"/>
  <c r="BP221" i="4" s="1"/>
  <c r="BO70" i="4"/>
  <c r="BO221" i="4" s="1"/>
  <c r="BN70" i="4"/>
  <c r="BN221" i="4" s="1"/>
  <c r="BM70" i="4"/>
  <c r="BM221" i="4" s="1"/>
  <c r="BL70" i="4"/>
  <c r="BL221" i="4" s="1"/>
  <c r="BK70" i="4"/>
  <c r="BK221" i="4" s="1"/>
  <c r="BJ70" i="4"/>
  <c r="BJ221" i="4" s="1"/>
  <c r="BI70" i="4"/>
  <c r="BI221" i="4" s="1"/>
  <c r="BH70" i="4"/>
  <c r="BH221" i="4" s="1"/>
  <c r="BG70" i="4"/>
  <c r="BG221" i="4" s="1"/>
  <c r="BF70" i="4"/>
  <c r="BF221" i="4" s="1"/>
  <c r="BE70" i="4"/>
  <c r="BE221" i="4" s="1"/>
  <c r="BD70" i="4"/>
  <c r="BD221" i="4" s="1"/>
  <c r="BC70" i="4"/>
  <c r="BC221" i="4" s="1"/>
  <c r="BB70" i="4"/>
  <c r="BB221" i="4" s="1"/>
  <c r="BA70" i="4"/>
  <c r="BA221" i="4" s="1"/>
  <c r="AZ70" i="4"/>
  <c r="AZ221" i="4" s="1"/>
  <c r="CE69" i="4"/>
  <c r="CE220" i="4" s="1"/>
  <c r="CD69" i="4"/>
  <c r="CD220" i="4" s="1"/>
  <c r="CC69" i="4"/>
  <c r="CC220" i="4" s="1"/>
  <c r="CB69" i="4"/>
  <c r="CB220" i="4" s="1"/>
  <c r="CA69" i="4"/>
  <c r="CA220" i="4" s="1"/>
  <c r="BZ69" i="4"/>
  <c r="BZ220" i="4" s="1"/>
  <c r="BY69" i="4"/>
  <c r="BY220" i="4" s="1"/>
  <c r="BX69" i="4"/>
  <c r="BX220" i="4" s="1"/>
  <c r="BW69" i="4"/>
  <c r="BW220" i="4" s="1"/>
  <c r="BV69" i="4"/>
  <c r="BV220" i="4" s="1"/>
  <c r="BU69" i="4"/>
  <c r="BU220" i="4" s="1"/>
  <c r="BT69" i="4"/>
  <c r="BT220" i="4" s="1"/>
  <c r="BS69" i="4"/>
  <c r="BS220" i="4" s="1"/>
  <c r="BR69" i="4"/>
  <c r="BR220" i="4" s="1"/>
  <c r="BQ69" i="4"/>
  <c r="BQ220" i="4" s="1"/>
  <c r="BP69" i="4"/>
  <c r="BP220" i="4" s="1"/>
  <c r="BO69" i="4"/>
  <c r="BO220" i="4" s="1"/>
  <c r="BN69" i="4"/>
  <c r="BN220" i="4" s="1"/>
  <c r="BM69" i="4"/>
  <c r="BM220" i="4" s="1"/>
  <c r="BL69" i="4"/>
  <c r="BL220" i="4" s="1"/>
  <c r="BK69" i="4"/>
  <c r="BK220" i="4" s="1"/>
  <c r="BJ69" i="4"/>
  <c r="BJ220" i="4" s="1"/>
  <c r="BI69" i="4"/>
  <c r="BI220" i="4" s="1"/>
  <c r="BH69" i="4"/>
  <c r="BH220" i="4" s="1"/>
  <c r="BG69" i="4"/>
  <c r="BG220" i="4" s="1"/>
  <c r="BF69" i="4"/>
  <c r="BF220" i="4" s="1"/>
  <c r="BE69" i="4"/>
  <c r="BE220" i="4" s="1"/>
  <c r="BD69" i="4"/>
  <c r="BD220" i="4" s="1"/>
  <c r="BC69" i="4"/>
  <c r="BC220" i="4" s="1"/>
  <c r="BB69" i="4"/>
  <c r="BB220" i="4" s="1"/>
  <c r="BA69" i="4"/>
  <c r="BA220" i="4" s="1"/>
  <c r="AZ69" i="4"/>
  <c r="AZ220" i="4" s="1"/>
  <c r="CE68" i="4"/>
  <c r="CE219" i="4" s="1"/>
  <c r="CD68" i="4"/>
  <c r="CD219" i="4" s="1"/>
  <c r="CC68" i="4"/>
  <c r="CC219" i="4" s="1"/>
  <c r="CB68" i="4"/>
  <c r="CB219" i="4" s="1"/>
  <c r="CA68" i="4"/>
  <c r="CA219" i="4" s="1"/>
  <c r="BZ68" i="4"/>
  <c r="BZ219" i="4" s="1"/>
  <c r="BY68" i="4"/>
  <c r="BY219" i="4" s="1"/>
  <c r="BX68" i="4"/>
  <c r="BX219" i="4" s="1"/>
  <c r="BW68" i="4"/>
  <c r="BW219" i="4" s="1"/>
  <c r="BV68" i="4"/>
  <c r="BV219" i="4" s="1"/>
  <c r="BU68" i="4"/>
  <c r="BU219" i="4" s="1"/>
  <c r="BT68" i="4"/>
  <c r="BT219" i="4" s="1"/>
  <c r="BS68" i="4"/>
  <c r="BS219" i="4" s="1"/>
  <c r="BR68" i="4"/>
  <c r="BR219" i="4" s="1"/>
  <c r="BQ68" i="4"/>
  <c r="BQ219" i="4" s="1"/>
  <c r="BP68" i="4"/>
  <c r="BP219" i="4" s="1"/>
  <c r="BO68" i="4"/>
  <c r="BO219" i="4" s="1"/>
  <c r="BN68" i="4"/>
  <c r="BN219" i="4" s="1"/>
  <c r="BM68" i="4"/>
  <c r="BM219" i="4" s="1"/>
  <c r="BL68" i="4"/>
  <c r="BL219" i="4" s="1"/>
  <c r="BK68" i="4"/>
  <c r="BK219" i="4" s="1"/>
  <c r="BJ68" i="4"/>
  <c r="BJ219" i="4" s="1"/>
  <c r="BI68" i="4"/>
  <c r="BI219" i="4" s="1"/>
  <c r="BH68" i="4"/>
  <c r="BH219" i="4" s="1"/>
  <c r="BG68" i="4"/>
  <c r="BG219" i="4" s="1"/>
  <c r="BF68" i="4"/>
  <c r="BF219" i="4" s="1"/>
  <c r="BE68" i="4"/>
  <c r="BE219" i="4" s="1"/>
  <c r="BD68" i="4"/>
  <c r="BD219" i="4" s="1"/>
  <c r="BC68" i="4"/>
  <c r="BC219" i="4" s="1"/>
  <c r="BB68" i="4"/>
  <c r="BB219" i="4" s="1"/>
  <c r="BA68" i="4"/>
  <c r="BA219" i="4" s="1"/>
  <c r="AZ68" i="4"/>
  <c r="AZ219" i="4" s="1"/>
  <c r="CE67" i="4"/>
  <c r="CE218" i="4" s="1"/>
  <c r="CD67" i="4"/>
  <c r="CD218" i="4" s="1"/>
  <c r="CC67" i="4"/>
  <c r="CC218" i="4" s="1"/>
  <c r="CB67" i="4"/>
  <c r="CB218" i="4" s="1"/>
  <c r="CA67" i="4"/>
  <c r="CA218" i="4" s="1"/>
  <c r="BZ67" i="4"/>
  <c r="BZ218" i="4" s="1"/>
  <c r="BY67" i="4"/>
  <c r="BY218" i="4" s="1"/>
  <c r="BX67" i="4"/>
  <c r="BX218" i="4" s="1"/>
  <c r="BW67" i="4"/>
  <c r="BW218" i="4" s="1"/>
  <c r="BV67" i="4"/>
  <c r="BV218" i="4" s="1"/>
  <c r="BU67" i="4"/>
  <c r="BU218" i="4" s="1"/>
  <c r="BT67" i="4"/>
  <c r="BT218" i="4" s="1"/>
  <c r="BS67" i="4"/>
  <c r="BS218" i="4" s="1"/>
  <c r="BR67" i="4"/>
  <c r="BR218" i="4" s="1"/>
  <c r="BQ67" i="4"/>
  <c r="BQ218" i="4" s="1"/>
  <c r="BP67" i="4"/>
  <c r="BP218" i="4" s="1"/>
  <c r="BO67" i="4"/>
  <c r="BO218" i="4" s="1"/>
  <c r="BN67" i="4"/>
  <c r="BN218" i="4" s="1"/>
  <c r="BM67" i="4"/>
  <c r="BM218" i="4" s="1"/>
  <c r="BL67" i="4"/>
  <c r="BL218" i="4" s="1"/>
  <c r="BK67" i="4"/>
  <c r="BK218" i="4" s="1"/>
  <c r="BJ67" i="4"/>
  <c r="BJ218" i="4" s="1"/>
  <c r="BI67" i="4"/>
  <c r="BI218" i="4" s="1"/>
  <c r="BH67" i="4"/>
  <c r="BH218" i="4" s="1"/>
  <c r="BG67" i="4"/>
  <c r="BG218" i="4" s="1"/>
  <c r="BF67" i="4"/>
  <c r="BF218" i="4" s="1"/>
  <c r="BE67" i="4"/>
  <c r="BE218" i="4" s="1"/>
  <c r="BD67" i="4"/>
  <c r="BD218" i="4" s="1"/>
  <c r="BC67" i="4"/>
  <c r="BC218" i="4" s="1"/>
  <c r="BB67" i="4"/>
  <c r="BB218" i="4" s="1"/>
  <c r="BA67" i="4"/>
  <c r="BA218" i="4" s="1"/>
  <c r="AZ67" i="4"/>
  <c r="AZ218" i="4" s="1"/>
  <c r="CE66" i="4"/>
  <c r="CE217" i="4" s="1"/>
  <c r="CD66" i="4"/>
  <c r="CD217" i="4" s="1"/>
  <c r="CC66" i="4"/>
  <c r="CC217" i="4" s="1"/>
  <c r="CB66" i="4"/>
  <c r="CB217" i="4" s="1"/>
  <c r="CA66" i="4"/>
  <c r="CA217" i="4" s="1"/>
  <c r="BZ66" i="4"/>
  <c r="BZ217" i="4" s="1"/>
  <c r="BY66" i="4"/>
  <c r="BY217" i="4" s="1"/>
  <c r="BX66" i="4"/>
  <c r="BX217" i="4" s="1"/>
  <c r="BW66" i="4"/>
  <c r="BW217" i="4" s="1"/>
  <c r="BV66" i="4"/>
  <c r="BV217" i="4" s="1"/>
  <c r="BU66" i="4"/>
  <c r="BU217" i="4" s="1"/>
  <c r="BT66" i="4"/>
  <c r="BT217" i="4" s="1"/>
  <c r="BS66" i="4"/>
  <c r="BS217" i="4" s="1"/>
  <c r="BR66" i="4"/>
  <c r="BR217" i="4" s="1"/>
  <c r="BQ66" i="4"/>
  <c r="BQ217" i="4" s="1"/>
  <c r="BP66" i="4"/>
  <c r="BP217" i="4" s="1"/>
  <c r="BO66" i="4"/>
  <c r="BO217" i="4" s="1"/>
  <c r="BN66" i="4"/>
  <c r="BN217" i="4" s="1"/>
  <c r="BM66" i="4"/>
  <c r="BM217" i="4" s="1"/>
  <c r="BL66" i="4"/>
  <c r="BL217" i="4" s="1"/>
  <c r="BK66" i="4"/>
  <c r="BK217" i="4" s="1"/>
  <c r="BJ66" i="4"/>
  <c r="BJ217" i="4" s="1"/>
  <c r="BI66" i="4"/>
  <c r="BI217" i="4" s="1"/>
  <c r="BH66" i="4"/>
  <c r="BH217" i="4" s="1"/>
  <c r="BG66" i="4"/>
  <c r="BG217" i="4" s="1"/>
  <c r="BF66" i="4"/>
  <c r="BF217" i="4" s="1"/>
  <c r="BE66" i="4"/>
  <c r="BE217" i="4" s="1"/>
  <c r="BD66" i="4"/>
  <c r="BD217" i="4" s="1"/>
  <c r="BC66" i="4"/>
  <c r="BC217" i="4" s="1"/>
  <c r="BB66" i="4"/>
  <c r="BB217" i="4" s="1"/>
  <c r="BA66" i="4"/>
  <c r="BA217" i="4" s="1"/>
  <c r="AZ66" i="4"/>
  <c r="AZ217" i="4" s="1"/>
  <c r="CE65" i="4"/>
  <c r="CE216" i="4" s="1"/>
  <c r="CD65" i="4"/>
  <c r="CD216" i="4" s="1"/>
  <c r="CC65" i="4"/>
  <c r="CC216" i="4" s="1"/>
  <c r="CB65" i="4"/>
  <c r="CB216" i="4" s="1"/>
  <c r="CA65" i="4"/>
  <c r="CA216" i="4" s="1"/>
  <c r="BZ65" i="4"/>
  <c r="BZ216" i="4" s="1"/>
  <c r="BY65" i="4"/>
  <c r="BY216" i="4" s="1"/>
  <c r="BX65" i="4"/>
  <c r="BX216" i="4" s="1"/>
  <c r="BW65" i="4"/>
  <c r="BW216" i="4" s="1"/>
  <c r="BV65" i="4"/>
  <c r="BV216" i="4" s="1"/>
  <c r="BU65" i="4"/>
  <c r="BU216" i="4" s="1"/>
  <c r="BT65" i="4"/>
  <c r="BT216" i="4" s="1"/>
  <c r="BS65" i="4"/>
  <c r="BS216" i="4" s="1"/>
  <c r="BR65" i="4"/>
  <c r="BR216" i="4" s="1"/>
  <c r="BQ65" i="4"/>
  <c r="BQ216" i="4" s="1"/>
  <c r="BP65" i="4"/>
  <c r="BP216" i="4" s="1"/>
  <c r="BO65" i="4"/>
  <c r="BO216" i="4" s="1"/>
  <c r="BN65" i="4"/>
  <c r="BN216" i="4" s="1"/>
  <c r="BM65" i="4"/>
  <c r="BM216" i="4" s="1"/>
  <c r="BL65" i="4"/>
  <c r="BL216" i="4" s="1"/>
  <c r="BK65" i="4"/>
  <c r="BK216" i="4" s="1"/>
  <c r="BJ65" i="4"/>
  <c r="BJ216" i="4" s="1"/>
  <c r="BI65" i="4"/>
  <c r="BI216" i="4" s="1"/>
  <c r="BH65" i="4"/>
  <c r="BH216" i="4" s="1"/>
  <c r="BG65" i="4"/>
  <c r="BG216" i="4" s="1"/>
  <c r="BF65" i="4"/>
  <c r="BF216" i="4" s="1"/>
  <c r="BE65" i="4"/>
  <c r="BE216" i="4" s="1"/>
  <c r="BD65" i="4"/>
  <c r="BD216" i="4" s="1"/>
  <c r="BC65" i="4"/>
  <c r="BC216" i="4" s="1"/>
  <c r="BB65" i="4"/>
  <c r="BB216" i="4" s="1"/>
  <c r="BA65" i="4"/>
  <c r="BA216" i="4" s="1"/>
  <c r="AZ65" i="4"/>
  <c r="AZ216" i="4" s="1"/>
  <c r="CE64" i="4"/>
  <c r="CE215" i="4" s="1"/>
  <c r="CD64" i="4"/>
  <c r="CD215" i="4" s="1"/>
  <c r="CC64" i="4"/>
  <c r="CC215" i="4" s="1"/>
  <c r="CB64" i="4"/>
  <c r="CB215" i="4" s="1"/>
  <c r="CA64" i="4"/>
  <c r="CA215" i="4" s="1"/>
  <c r="BZ64" i="4"/>
  <c r="BZ215" i="4" s="1"/>
  <c r="BY64" i="4"/>
  <c r="BY215" i="4" s="1"/>
  <c r="BX64" i="4"/>
  <c r="BX215" i="4" s="1"/>
  <c r="BW64" i="4"/>
  <c r="BW215" i="4" s="1"/>
  <c r="BV64" i="4"/>
  <c r="BV215" i="4" s="1"/>
  <c r="BU64" i="4"/>
  <c r="BU215" i="4" s="1"/>
  <c r="BT64" i="4"/>
  <c r="BT215" i="4" s="1"/>
  <c r="BS64" i="4"/>
  <c r="BS215" i="4" s="1"/>
  <c r="BR64" i="4"/>
  <c r="BR215" i="4" s="1"/>
  <c r="BQ64" i="4"/>
  <c r="BQ215" i="4" s="1"/>
  <c r="BP64" i="4"/>
  <c r="BP215" i="4" s="1"/>
  <c r="BO64" i="4"/>
  <c r="BO215" i="4" s="1"/>
  <c r="BN64" i="4"/>
  <c r="BN215" i="4" s="1"/>
  <c r="BM64" i="4"/>
  <c r="BM215" i="4" s="1"/>
  <c r="BL64" i="4"/>
  <c r="BL215" i="4" s="1"/>
  <c r="BK64" i="4"/>
  <c r="BK215" i="4" s="1"/>
  <c r="BJ64" i="4"/>
  <c r="BJ215" i="4" s="1"/>
  <c r="BI64" i="4"/>
  <c r="BI215" i="4" s="1"/>
  <c r="BH64" i="4"/>
  <c r="BH215" i="4" s="1"/>
  <c r="BG64" i="4"/>
  <c r="BG215" i="4" s="1"/>
  <c r="BF64" i="4"/>
  <c r="BF215" i="4" s="1"/>
  <c r="BE64" i="4"/>
  <c r="BE215" i="4" s="1"/>
  <c r="BD64" i="4"/>
  <c r="BD215" i="4" s="1"/>
  <c r="BC64" i="4"/>
  <c r="BC215" i="4" s="1"/>
  <c r="BB64" i="4"/>
  <c r="BB215" i="4" s="1"/>
  <c r="BA64" i="4"/>
  <c r="BA215" i="4" s="1"/>
  <c r="AZ64" i="4"/>
  <c r="AZ215" i="4" s="1"/>
  <c r="CE63" i="4"/>
  <c r="CE214" i="4" s="1"/>
  <c r="CD63" i="4"/>
  <c r="CD214" i="4" s="1"/>
  <c r="CC63" i="4"/>
  <c r="CC214" i="4" s="1"/>
  <c r="CB63" i="4"/>
  <c r="CB214" i="4" s="1"/>
  <c r="CA63" i="4"/>
  <c r="CA214" i="4" s="1"/>
  <c r="BZ63" i="4"/>
  <c r="BZ214" i="4" s="1"/>
  <c r="BY63" i="4"/>
  <c r="BY214" i="4" s="1"/>
  <c r="BX63" i="4"/>
  <c r="BX214" i="4" s="1"/>
  <c r="BW63" i="4"/>
  <c r="BW214" i="4" s="1"/>
  <c r="BV63" i="4"/>
  <c r="BV214" i="4" s="1"/>
  <c r="BU63" i="4"/>
  <c r="BU214" i="4" s="1"/>
  <c r="BT63" i="4"/>
  <c r="BT214" i="4" s="1"/>
  <c r="BS63" i="4"/>
  <c r="BS214" i="4" s="1"/>
  <c r="BR63" i="4"/>
  <c r="BR214" i="4" s="1"/>
  <c r="BQ63" i="4"/>
  <c r="BQ214" i="4" s="1"/>
  <c r="BP63" i="4"/>
  <c r="BP214" i="4" s="1"/>
  <c r="BO63" i="4"/>
  <c r="BO214" i="4" s="1"/>
  <c r="BN63" i="4"/>
  <c r="BN214" i="4" s="1"/>
  <c r="BM63" i="4"/>
  <c r="BM214" i="4" s="1"/>
  <c r="BL63" i="4"/>
  <c r="BL214" i="4" s="1"/>
  <c r="BK63" i="4"/>
  <c r="BK214" i="4" s="1"/>
  <c r="BJ63" i="4"/>
  <c r="BJ214" i="4" s="1"/>
  <c r="BI63" i="4"/>
  <c r="BI214" i="4" s="1"/>
  <c r="BH63" i="4"/>
  <c r="BH214" i="4" s="1"/>
  <c r="BG63" i="4"/>
  <c r="BG214" i="4" s="1"/>
  <c r="BF63" i="4"/>
  <c r="BF214" i="4" s="1"/>
  <c r="BE63" i="4"/>
  <c r="BE214" i="4" s="1"/>
  <c r="BD63" i="4"/>
  <c r="BD214" i="4" s="1"/>
  <c r="BC63" i="4"/>
  <c r="BC214" i="4" s="1"/>
  <c r="BB63" i="4"/>
  <c r="BB214" i="4" s="1"/>
  <c r="BA63" i="4"/>
  <c r="BA214" i="4" s="1"/>
  <c r="AZ63" i="4"/>
  <c r="AZ214" i="4" s="1"/>
  <c r="CE62" i="4"/>
  <c r="CE213" i="4" s="1"/>
  <c r="CD62" i="4"/>
  <c r="CD213" i="4" s="1"/>
  <c r="CC62" i="4"/>
  <c r="CC213" i="4" s="1"/>
  <c r="CB62" i="4"/>
  <c r="CB213" i="4" s="1"/>
  <c r="CA62" i="4"/>
  <c r="CA213" i="4" s="1"/>
  <c r="BZ62" i="4"/>
  <c r="BZ213" i="4" s="1"/>
  <c r="BY62" i="4"/>
  <c r="BY213" i="4" s="1"/>
  <c r="BX62" i="4"/>
  <c r="BX213" i="4" s="1"/>
  <c r="BW62" i="4"/>
  <c r="BW213" i="4" s="1"/>
  <c r="BV62" i="4"/>
  <c r="BV213" i="4" s="1"/>
  <c r="BU62" i="4"/>
  <c r="BU213" i="4" s="1"/>
  <c r="BT62" i="4"/>
  <c r="BT213" i="4" s="1"/>
  <c r="BS62" i="4"/>
  <c r="BS213" i="4" s="1"/>
  <c r="BR62" i="4"/>
  <c r="BR213" i="4" s="1"/>
  <c r="BQ62" i="4"/>
  <c r="BQ213" i="4" s="1"/>
  <c r="BP62" i="4"/>
  <c r="BP213" i="4" s="1"/>
  <c r="BO62" i="4"/>
  <c r="BO213" i="4" s="1"/>
  <c r="BN62" i="4"/>
  <c r="BN213" i="4" s="1"/>
  <c r="BM62" i="4"/>
  <c r="BM213" i="4" s="1"/>
  <c r="BL62" i="4"/>
  <c r="BL213" i="4" s="1"/>
  <c r="BK62" i="4"/>
  <c r="BK213" i="4" s="1"/>
  <c r="BJ62" i="4"/>
  <c r="BJ213" i="4" s="1"/>
  <c r="BI62" i="4"/>
  <c r="BI213" i="4" s="1"/>
  <c r="BH62" i="4"/>
  <c r="BH213" i="4" s="1"/>
  <c r="BG62" i="4"/>
  <c r="BG213" i="4" s="1"/>
  <c r="BF62" i="4"/>
  <c r="BF213" i="4" s="1"/>
  <c r="BE62" i="4"/>
  <c r="BE213" i="4" s="1"/>
  <c r="BD62" i="4"/>
  <c r="BD213" i="4" s="1"/>
  <c r="BC62" i="4"/>
  <c r="BC213" i="4" s="1"/>
  <c r="BB62" i="4"/>
  <c r="BB213" i="4" s="1"/>
  <c r="BA62" i="4"/>
  <c r="BA213" i="4" s="1"/>
  <c r="AZ62" i="4"/>
  <c r="AZ213" i="4" s="1"/>
  <c r="CE61" i="4"/>
  <c r="CE212" i="4" s="1"/>
  <c r="CD61" i="4"/>
  <c r="CD212" i="4" s="1"/>
  <c r="CC61" i="4"/>
  <c r="CC212" i="4" s="1"/>
  <c r="CB61" i="4"/>
  <c r="CB212" i="4" s="1"/>
  <c r="CA61" i="4"/>
  <c r="CA212" i="4" s="1"/>
  <c r="BZ61" i="4"/>
  <c r="BZ212" i="4" s="1"/>
  <c r="BY61" i="4"/>
  <c r="BY212" i="4" s="1"/>
  <c r="BX61" i="4"/>
  <c r="BX212" i="4" s="1"/>
  <c r="BW61" i="4"/>
  <c r="BW212" i="4" s="1"/>
  <c r="BV61" i="4"/>
  <c r="BV212" i="4" s="1"/>
  <c r="BU61" i="4"/>
  <c r="BU212" i="4" s="1"/>
  <c r="BT61" i="4"/>
  <c r="BT212" i="4" s="1"/>
  <c r="BS61" i="4"/>
  <c r="BS212" i="4" s="1"/>
  <c r="BR61" i="4"/>
  <c r="BR212" i="4" s="1"/>
  <c r="BQ61" i="4"/>
  <c r="BQ212" i="4" s="1"/>
  <c r="BP61" i="4"/>
  <c r="BP212" i="4" s="1"/>
  <c r="BO61" i="4"/>
  <c r="BO212" i="4" s="1"/>
  <c r="BN61" i="4"/>
  <c r="BN212" i="4" s="1"/>
  <c r="BM61" i="4"/>
  <c r="BM212" i="4" s="1"/>
  <c r="BL61" i="4"/>
  <c r="BL212" i="4" s="1"/>
  <c r="BK61" i="4"/>
  <c r="BK212" i="4" s="1"/>
  <c r="BJ61" i="4"/>
  <c r="BJ212" i="4" s="1"/>
  <c r="BI61" i="4"/>
  <c r="BI212" i="4" s="1"/>
  <c r="BH61" i="4"/>
  <c r="BH212" i="4" s="1"/>
  <c r="BG61" i="4"/>
  <c r="BG212" i="4" s="1"/>
  <c r="BF61" i="4"/>
  <c r="BF212" i="4" s="1"/>
  <c r="BE61" i="4"/>
  <c r="BE212" i="4" s="1"/>
  <c r="BD61" i="4"/>
  <c r="BD212" i="4" s="1"/>
  <c r="BC61" i="4"/>
  <c r="BC212" i="4" s="1"/>
  <c r="BB61" i="4"/>
  <c r="BB212" i="4" s="1"/>
  <c r="BA61" i="4"/>
  <c r="BA212" i="4" s="1"/>
  <c r="AZ61" i="4"/>
  <c r="AZ212" i="4" s="1"/>
  <c r="CE60" i="4"/>
  <c r="CE211" i="4" s="1"/>
  <c r="CD60" i="4"/>
  <c r="CD211" i="4" s="1"/>
  <c r="CC60" i="4"/>
  <c r="CC211" i="4" s="1"/>
  <c r="CB60" i="4"/>
  <c r="CB211" i="4" s="1"/>
  <c r="CA60" i="4"/>
  <c r="CA211" i="4" s="1"/>
  <c r="BZ60" i="4"/>
  <c r="BZ211" i="4" s="1"/>
  <c r="BY60" i="4"/>
  <c r="BY211" i="4" s="1"/>
  <c r="BX60" i="4"/>
  <c r="BX211" i="4" s="1"/>
  <c r="BW60" i="4"/>
  <c r="BW211" i="4" s="1"/>
  <c r="BV60" i="4"/>
  <c r="BV211" i="4" s="1"/>
  <c r="BU60" i="4"/>
  <c r="BU211" i="4" s="1"/>
  <c r="BT60" i="4"/>
  <c r="BT211" i="4" s="1"/>
  <c r="BS60" i="4"/>
  <c r="BS211" i="4" s="1"/>
  <c r="BR60" i="4"/>
  <c r="BR211" i="4" s="1"/>
  <c r="BQ60" i="4"/>
  <c r="BQ211" i="4" s="1"/>
  <c r="BP60" i="4"/>
  <c r="BP211" i="4" s="1"/>
  <c r="BO60" i="4"/>
  <c r="BO211" i="4" s="1"/>
  <c r="BN60" i="4"/>
  <c r="BN211" i="4" s="1"/>
  <c r="BM60" i="4"/>
  <c r="BM211" i="4" s="1"/>
  <c r="BL60" i="4"/>
  <c r="BL211" i="4" s="1"/>
  <c r="BK60" i="4"/>
  <c r="BK211" i="4" s="1"/>
  <c r="BJ60" i="4"/>
  <c r="BJ211" i="4" s="1"/>
  <c r="BI60" i="4"/>
  <c r="BI211" i="4" s="1"/>
  <c r="BH60" i="4"/>
  <c r="BH211" i="4" s="1"/>
  <c r="BG60" i="4"/>
  <c r="BG211" i="4" s="1"/>
  <c r="BF60" i="4"/>
  <c r="BF211" i="4" s="1"/>
  <c r="BE60" i="4"/>
  <c r="BE211" i="4" s="1"/>
  <c r="BD60" i="4"/>
  <c r="BD211" i="4" s="1"/>
  <c r="BC60" i="4"/>
  <c r="BC211" i="4" s="1"/>
  <c r="BB60" i="4"/>
  <c r="BB211" i="4" s="1"/>
  <c r="BA60" i="4"/>
  <c r="BA211" i="4" s="1"/>
  <c r="AZ60" i="4"/>
  <c r="AZ211" i="4" s="1"/>
  <c r="CE59" i="4"/>
  <c r="CE210" i="4" s="1"/>
  <c r="CD59" i="4"/>
  <c r="CD210" i="4" s="1"/>
  <c r="CC59" i="4"/>
  <c r="CC210" i="4" s="1"/>
  <c r="CB59" i="4"/>
  <c r="CB210" i="4" s="1"/>
  <c r="CA59" i="4"/>
  <c r="CA210" i="4" s="1"/>
  <c r="BZ59" i="4"/>
  <c r="BZ210" i="4" s="1"/>
  <c r="BY59" i="4"/>
  <c r="BY210" i="4" s="1"/>
  <c r="BX59" i="4"/>
  <c r="BX210" i="4" s="1"/>
  <c r="BW59" i="4"/>
  <c r="BW210" i="4" s="1"/>
  <c r="BV59" i="4"/>
  <c r="BV210" i="4" s="1"/>
  <c r="BU59" i="4"/>
  <c r="BU210" i="4" s="1"/>
  <c r="BT59" i="4"/>
  <c r="BT210" i="4" s="1"/>
  <c r="BS59" i="4"/>
  <c r="BS210" i="4" s="1"/>
  <c r="BR59" i="4"/>
  <c r="BR210" i="4" s="1"/>
  <c r="BQ59" i="4"/>
  <c r="BQ210" i="4" s="1"/>
  <c r="BP59" i="4"/>
  <c r="BP210" i="4" s="1"/>
  <c r="BO59" i="4"/>
  <c r="BO210" i="4" s="1"/>
  <c r="BN59" i="4"/>
  <c r="BN210" i="4" s="1"/>
  <c r="BM59" i="4"/>
  <c r="BM210" i="4" s="1"/>
  <c r="BL59" i="4"/>
  <c r="BL210" i="4" s="1"/>
  <c r="BK59" i="4"/>
  <c r="BK210" i="4" s="1"/>
  <c r="BJ59" i="4"/>
  <c r="BJ210" i="4" s="1"/>
  <c r="BI59" i="4"/>
  <c r="BI210" i="4" s="1"/>
  <c r="BH59" i="4"/>
  <c r="BH210" i="4" s="1"/>
  <c r="BG59" i="4"/>
  <c r="BG210" i="4" s="1"/>
  <c r="BF59" i="4"/>
  <c r="BF210" i="4" s="1"/>
  <c r="BE59" i="4"/>
  <c r="BE210" i="4" s="1"/>
  <c r="BD59" i="4"/>
  <c r="BD210" i="4" s="1"/>
  <c r="BC59" i="4"/>
  <c r="BC210" i="4" s="1"/>
  <c r="BB59" i="4"/>
  <c r="BB210" i="4" s="1"/>
  <c r="BA59" i="4"/>
  <c r="BA210" i="4" s="1"/>
  <c r="AZ59" i="4"/>
  <c r="AZ210" i="4" s="1"/>
  <c r="CE58" i="4"/>
  <c r="CE209" i="4" s="1"/>
  <c r="CD58" i="4"/>
  <c r="CD209" i="4" s="1"/>
  <c r="CC58" i="4"/>
  <c r="CC209" i="4" s="1"/>
  <c r="CB58" i="4"/>
  <c r="CB209" i="4" s="1"/>
  <c r="CA58" i="4"/>
  <c r="CA209" i="4" s="1"/>
  <c r="BZ58" i="4"/>
  <c r="BZ209" i="4" s="1"/>
  <c r="BY58" i="4"/>
  <c r="BY209" i="4" s="1"/>
  <c r="BX58" i="4"/>
  <c r="BX209" i="4" s="1"/>
  <c r="BW58" i="4"/>
  <c r="BW209" i="4" s="1"/>
  <c r="BV58" i="4"/>
  <c r="BV209" i="4" s="1"/>
  <c r="BU58" i="4"/>
  <c r="BU209" i="4" s="1"/>
  <c r="BT58" i="4"/>
  <c r="BT209" i="4" s="1"/>
  <c r="BS58" i="4"/>
  <c r="BS209" i="4" s="1"/>
  <c r="BR58" i="4"/>
  <c r="BR209" i="4" s="1"/>
  <c r="BQ58" i="4"/>
  <c r="BQ209" i="4" s="1"/>
  <c r="BP58" i="4"/>
  <c r="BP209" i="4" s="1"/>
  <c r="BO58" i="4"/>
  <c r="BO209" i="4" s="1"/>
  <c r="BN58" i="4"/>
  <c r="BN209" i="4" s="1"/>
  <c r="BM58" i="4"/>
  <c r="BM209" i="4" s="1"/>
  <c r="BL58" i="4"/>
  <c r="BL209" i="4" s="1"/>
  <c r="BK58" i="4"/>
  <c r="BK209" i="4" s="1"/>
  <c r="BJ58" i="4"/>
  <c r="BJ209" i="4" s="1"/>
  <c r="BI58" i="4"/>
  <c r="BI209" i="4" s="1"/>
  <c r="BH58" i="4"/>
  <c r="BH209" i="4" s="1"/>
  <c r="BG58" i="4"/>
  <c r="BG209" i="4" s="1"/>
  <c r="BF58" i="4"/>
  <c r="BF209" i="4" s="1"/>
  <c r="BE58" i="4"/>
  <c r="BE209" i="4" s="1"/>
  <c r="BD58" i="4"/>
  <c r="BD209" i="4" s="1"/>
  <c r="BC58" i="4"/>
  <c r="BC209" i="4" s="1"/>
  <c r="BB58" i="4"/>
  <c r="BB209" i="4" s="1"/>
  <c r="BA58" i="4"/>
  <c r="BA209" i="4" s="1"/>
  <c r="AZ58" i="4"/>
  <c r="AZ209" i="4" s="1"/>
  <c r="CE57" i="4"/>
  <c r="CE208" i="4" s="1"/>
  <c r="CD57" i="4"/>
  <c r="CD208" i="4" s="1"/>
  <c r="CC57" i="4"/>
  <c r="CC208" i="4" s="1"/>
  <c r="CB57" i="4"/>
  <c r="CB208" i="4" s="1"/>
  <c r="CA57" i="4"/>
  <c r="CA208" i="4" s="1"/>
  <c r="BZ57" i="4"/>
  <c r="BZ208" i="4" s="1"/>
  <c r="BY57" i="4"/>
  <c r="BY208" i="4" s="1"/>
  <c r="BX57" i="4"/>
  <c r="BX208" i="4" s="1"/>
  <c r="BW57" i="4"/>
  <c r="BW208" i="4" s="1"/>
  <c r="BV57" i="4"/>
  <c r="BV208" i="4" s="1"/>
  <c r="BU57" i="4"/>
  <c r="BU208" i="4" s="1"/>
  <c r="BT57" i="4"/>
  <c r="BT208" i="4" s="1"/>
  <c r="BS57" i="4"/>
  <c r="BS208" i="4" s="1"/>
  <c r="BR57" i="4"/>
  <c r="BR208" i="4" s="1"/>
  <c r="BQ57" i="4"/>
  <c r="BQ208" i="4" s="1"/>
  <c r="BP57" i="4"/>
  <c r="BP208" i="4" s="1"/>
  <c r="BO57" i="4"/>
  <c r="BO208" i="4" s="1"/>
  <c r="BN57" i="4"/>
  <c r="BN208" i="4" s="1"/>
  <c r="BM57" i="4"/>
  <c r="BM208" i="4" s="1"/>
  <c r="BL57" i="4"/>
  <c r="BL208" i="4" s="1"/>
  <c r="BK57" i="4"/>
  <c r="BK208" i="4" s="1"/>
  <c r="BJ57" i="4"/>
  <c r="BJ208" i="4" s="1"/>
  <c r="BI57" i="4"/>
  <c r="BI208" i="4" s="1"/>
  <c r="BH57" i="4"/>
  <c r="BH208" i="4" s="1"/>
  <c r="BG57" i="4"/>
  <c r="BG208" i="4" s="1"/>
  <c r="BF57" i="4"/>
  <c r="BF208" i="4" s="1"/>
  <c r="BE57" i="4"/>
  <c r="BE208" i="4" s="1"/>
  <c r="BD57" i="4"/>
  <c r="BD208" i="4" s="1"/>
  <c r="BC57" i="4"/>
  <c r="BC208" i="4" s="1"/>
  <c r="BB57" i="4"/>
  <c r="BB208" i="4" s="1"/>
  <c r="BA57" i="4"/>
  <c r="BA208" i="4" s="1"/>
  <c r="AZ57" i="4"/>
  <c r="AZ208" i="4" s="1"/>
  <c r="CE56" i="4"/>
  <c r="CE207" i="4" s="1"/>
  <c r="CD56" i="4"/>
  <c r="CD207" i="4" s="1"/>
  <c r="CC56" i="4"/>
  <c r="CC207" i="4" s="1"/>
  <c r="CB56" i="4"/>
  <c r="CB207" i="4" s="1"/>
  <c r="CA56" i="4"/>
  <c r="CA207" i="4" s="1"/>
  <c r="BZ56" i="4"/>
  <c r="BZ207" i="4" s="1"/>
  <c r="BY56" i="4"/>
  <c r="BY207" i="4" s="1"/>
  <c r="BX56" i="4"/>
  <c r="BX207" i="4" s="1"/>
  <c r="BW56" i="4"/>
  <c r="BW207" i="4" s="1"/>
  <c r="BV56" i="4"/>
  <c r="BV207" i="4" s="1"/>
  <c r="BU56" i="4"/>
  <c r="BU207" i="4" s="1"/>
  <c r="BT56" i="4"/>
  <c r="BT207" i="4" s="1"/>
  <c r="BS56" i="4"/>
  <c r="BS207" i="4" s="1"/>
  <c r="BR56" i="4"/>
  <c r="BR207" i="4" s="1"/>
  <c r="BQ56" i="4"/>
  <c r="BQ207" i="4" s="1"/>
  <c r="BP56" i="4"/>
  <c r="BP207" i="4" s="1"/>
  <c r="BO56" i="4"/>
  <c r="BO207" i="4" s="1"/>
  <c r="BN56" i="4"/>
  <c r="BN207" i="4" s="1"/>
  <c r="BM56" i="4"/>
  <c r="BM207" i="4" s="1"/>
  <c r="BL56" i="4"/>
  <c r="BL207" i="4" s="1"/>
  <c r="BK56" i="4"/>
  <c r="BK207" i="4" s="1"/>
  <c r="BJ56" i="4"/>
  <c r="BJ207" i="4" s="1"/>
  <c r="BI56" i="4"/>
  <c r="BI207" i="4" s="1"/>
  <c r="BH56" i="4"/>
  <c r="BH207" i="4" s="1"/>
  <c r="BG56" i="4"/>
  <c r="BG207" i="4" s="1"/>
  <c r="BF56" i="4"/>
  <c r="BF207" i="4" s="1"/>
  <c r="BE56" i="4"/>
  <c r="BE207" i="4" s="1"/>
  <c r="BD56" i="4"/>
  <c r="BD207" i="4" s="1"/>
  <c r="BC56" i="4"/>
  <c r="BC207" i="4" s="1"/>
  <c r="BB56" i="4"/>
  <c r="BB207" i="4" s="1"/>
  <c r="BA56" i="4"/>
  <c r="BA207" i="4" s="1"/>
  <c r="AZ56" i="4"/>
  <c r="AZ207" i="4" s="1"/>
  <c r="CE55" i="4"/>
  <c r="CE206" i="4" s="1"/>
  <c r="CD55" i="4"/>
  <c r="CD206" i="4" s="1"/>
  <c r="CC55" i="4"/>
  <c r="CC206" i="4" s="1"/>
  <c r="CB55" i="4"/>
  <c r="CB206" i="4" s="1"/>
  <c r="CA55" i="4"/>
  <c r="CA206" i="4" s="1"/>
  <c r="BZ55" i="4"/>
  <c r="BZ206" i="4" s="1"/>
  <c r="BY55" i="4"/>
  <c r="BY206" i="4" s="1"/>
  <c r="BX55" i="4"/>
  <c r="BX206" i="4" s="1"/>
  <c r="BW55" i="4"/>
  <c r="BW206" i="4" s="1"/>
  <c r="BV55" i="4"/>
  <c r="BV206" i="4" s="1"/>
  <c r="BU55" i="4"/>
  <c r="BU206" i="4" s="1"/>
  <c r="BT55" i="4"/>
  <c r="BT206" i="4" s="1"/>
  <c r="BS55" i="4"/>
  <c r="BS206" i="4" s="1"/>
  <c r="BR55" i="4"/>
  <c r="BR206" i="4" s="1"/>
  <c r="BQ55" i="4"/>
  <c r="BQ206" i="4" s="1"/>
  <c r="BP55" i="4"/>
  <c r="BP206" i="4" s="1"/>
  <c r="BO55" i="4"/>
  <c r="BO206" i="4" s="1"/>
  <c r="BN55" i="4"/>
  <c r="BN206" i="4" s="1"/>
  <c r="BM55" i="4"/>
  <c r="BM206" i="4" s="1"/>
  <c r="BL55" i="4"/>
  <c r="BL206" i="4" s="1"/>
  <c r="BK55" i="4"/>
  <c r="BK206" i="4" s="1"/>
  <c r="BJ55" i="4"/>
  <c r="BJ206" i="4" s="1"/>
  <c r="BI55" i="4"/>
  <c r="BI206" i="4" s="1"/>
  <c r="BH55" i="4"/>
  <c r="BH206" i="4" s="1"/>
  <c r="BG55" i="4"/>
  <c r="BG206" i="4" s="1"/>
  <c r="BF55" i="4"/>
  <c r="BF206" i="4" s="1"/>
  <c r="BE55" i="4"/>
  <c r="BE206" i="4" s="1"/>
  <c r="BD55" i="4"/>
  <c r="BD206" i="4" s="1"/>
  <c r="BC55" i="4"/>
  <c r="BC206" i="4" s="1"/>
  <c r="BB55" i="4"/>
  <c r="BB206" i="4" s="1"/>
  <c r="BA55" i="4"/>
  <c r="BA206" i="4" s="1"/>
  <c r="AZ55" i="4"/>
  <c r="AZ206" i="4" s="1"/>
  <c r="CE54" i="4"/>
  <c r="CE205" i="4" s="1"/>
  <c r="CD54" i="4"/>
  <c r="CD205" i="4" s="1"/>
  <c r="CC54" i="4"/>
  <c r="CC205" i="4" s="1"/>
  <c r="CB54" i="4"/>
  <c r="CB205" i="4" s="1"/>
  <c r="CA54" i="4"/>
  <c r="CA205" i="4" s="1"/>
  <c r="BZ54" i="4"/>
  <c r="BZ205" i="4" s="1"/>
  <c r="BY54" i="4"/>
  <c r="BY205" i="4" s="1"/>
  <c r="BX54" i="4"/>
  <c r="BX205" i="4" s="1"/>
  <c r="BW54" i="4"/>
  <c r="BW205" i="4" s="1"/>
  <c r="BV54" i="4"/>
  <c r="BV205" i="4" s="1"/>
  <c r="BU54" i="4"/>
  <c r="BU205" i="4" s="1"/>
  <c r="BT54" i="4"/>
  <c r="BT205" i="4" s="1"/>
  <c r="BS54" i="4"/>
  <c r="BS205" i="4" s="1"/>
  <c r="BR54" i="4"/>
  <c r="BR205" i="4" s="1"/>
  <c r="BQ54" i="4"/>
  <c r="BQ205" i="4" s="1"/>
  <c r="BP54" i="4"/>
  <c r="BP205" i="4" s="1"/>
  <c r="BO54" i="4"/>
  <c r="BO205" i="4" s="1"/>
  <c r="BN54" i="4"/>
  <c r="BN205" i="4" s="1"/>
  <c r="BM54" i="4"/>
  <c r="BM205" i="4" s="1"/>
  <c r="BL54" i="4"/>
  <c r="BL205" i="4" s="1"/>
  <c r="BK54" i="4"/>
  <c r="BK205" i="4" s="1"/>
  <c r="BJ54" i="4"/>
  <c r="BJ205" i="4" s="1"/>
  <c r="BI54" i="4"/>
  <c r="BI205" i="4" s="1"/>
  <c r="BH54" i="4"/>
  <c r="BH205" i="4" s="1"/>
  <c r="BG54" i="4"/>
  <c r="BG205" i="4" s="1"/>
  <c r="BF54" i="4"/>
  <c r="BF205" i="4" s="1"/>
  <c r="BE54" i="4"/>
  <c r="BE205" i="4" s="1"/>
  <c r="BD54" i="4"/>
  <c r="BD205" i="4" s="1"/>
  <c r="BC54" i="4"/>
  <c r="BC205" i="4" s="1"/>
  <c r="BB54" i="4"/>
  <c r="BB205" i="4" s="1"/>
  <c r="BA54" i="4"/>
  <c r="BA205" i="4" s="1"/>
  <c r="AZ54" i="4"/>
  <c r="AZ205" i="4" s="1"/>
  <c r="CE53" i="4"/>
  <c r="CE204" i="4" s="1"/>
  <c r="CD53" i="4"/>
  <c r="CD204" i="4" s="1"/>
  <c r="CC53" i="4"/>
  <c r="CC204" i="4" s="1"/>
  <c r="CB53" i="4"/>
  <c r="CB204" i="4" s="1"/>
  <c r="CA53" i="4"/>
  <c r="CA204" i="4" s="1"/>
  <c r="BZ53" i="4"/>
  <c r="BZ204" i="4" s="1"/>
  <c r="BY53" i="4"/>
  <c r="BY204" i="4" s="1"/>
  <c r="BX53" i="4"/>
  <c r="BX204" i="4" s="1"/>
  <c r="BW53" i="4"/>
  <c r="BW204" i="4" s="1"/>
  <c r="BV53" i="4"/>
  <c r="BV204" i="4" s="1"/>
  <c r="BU53" i="4"/>
  <c r="BU204" i="4" s="1"/>
  <c r="BT53" i="4"/>
  <c r="BT204" i="4" s="1"/>
  <c r="BS53" i="4"/>
  <c r="BS204" i="4" s="1"/>
  <c r="BR53" i="4"/>
  <c r="BR204" i="4" s="1"/>
  <c r="BQ53" i="4"/>
  <c r="BQ204" i="4" s="1"/>
  <c r="BP53" i="4"/>
  <c r="BP204" i="4" s="1"/>
  <c r="BO53" i="4"/>
  <c r="BO204" i="4" s="1"/>
  <c r="BN53" i="4"/>
  <c r="BN204" i="4" s="1"/>
  <c r="BM53" i="4"/>
  <c r="BM204" i="4" s="1"/>
  <c r="BL53" i="4"/>
  <c r="BL204" i="4" s="1"/>
  <c r="BK53" i="4"/>
  <c r="BK204" i="4" s="1"/>
  <c r="BJ53" i="4"/>
  <c r="BJ204" i="4" s="1"/>
  <c r="BI53" i="4"/>
  <c r="BI204" i="4" s="1"/>
  <c r="BH53" i="4"/>
  <c r="BH204" i="4" s="1"/>
  <c r="BG53" i="4"/>
  <c r="BG204" i="4" s="1"/>
  <c r="BF53" i="4"/>
  <c r="BF204" i="4" s="1"/>
  <c r="BE53" i="4"/>
  <c r="BE204" i="4" s="1"/>
  <c r="BD53" i="4"/>
  <c r="BD204" i="4" s="1"/>
  <c r="BC53" i="4"/>
  <c r="BC204" i="4" s="1"/>
  <c r="BB53" i="4"/>
  <c r="BB204" i="4" s="1"/>
  <c r="BA53" i="4"/>
  <c r="BA204" i="4" s="1"/>
  <c r="AZ53" i="4"/>
  <c r="AZ204" i="4" s="1"/>
  <c r="CE52" i="4"/>
  <c r="CE203" i="4" s="1"/>
  <c r="CD52" i="4"/>
  <c r="CD203" i="4" s="1"/>
  <c r="CC52" i="4"/>
  <c r="CC203" i="4" s="1"/>
  <c r="CB52" i="4"/>
  <c r="CB203" i="4" s="1"/>
  <c r="CA52" i="4"/>
  <c r="CA203" i="4" s="1"/>
  <c r="BZ52" i="4"/>
  <c r="BZ203" i="4" s="1"/>
  <c r="BY52" i="4"/>
  <c r="BY203" i="4" s="1"/>
  <c r="BX52" i="4"/>
  <c r="BX203" i="4" s="1"/>
  <c r="BW52" i="4"/>
  <c r="BW203" i="4" s="1"/>
  <c r="BV52" i="4"/>
  <c r="BV203" i="4" s="1"/>
  <c r="BU52" i="4"/>
  <c r="BU203" i="4" s="1"/>
  <c r="BT52" i="4"/>
  <c r="BT203" i="4" s="1"/>
  <c r="BS52" i="4"/>
  <c r="BS203" i="4" s="1"/>
  <c r="BR52" i="4"/>
  <c r="BR203" i="4" s="1"/>
  <c r="BQ52" i="4"/>
  <c r="BQ203" i="4" s="1"/>
  <c r="BP52" i="4"/>
  <c r="BP203" i="4" s="1"/>
  <c r="BO52" i="4"/>
  <c r="BO203" i="4" s="1"/>
  <c r="BN52" i="4"/>
  <c r="BN203" i="4" s="1"/>
  <c r="BM52" i="4"/>
  <c r="BM203" i="4" s="1"/>
  <c r="BL52" i="4"/>
  <c r="BL203" i="4" s="1"/>
  <c r="BK52" i="4"/>
  <c r="BK203" i="4" s="1"/>
  <c r="BJ52" i="4"/>
  <c r="BJ203" i="4" s="1"/>
  <c r="BI52" i="4"/>
  <c r="BI203" i="4" s="1"/>
  <c r="BH52" i="4"/>
  <c r="BH203" i="4" s="1"/>
  <c r="BG52" i="4"/>
  <c r="BG203" i="4" s="1"/>
  <c r="BF52" i="4"/>
  <c r="BF203" i="4" s="1"/>
  <c r="BE52" i="4"/>
  <c r="BE203" i="4" s="1"/>
  <c r="BD52" i="4"/>
  <c r="BD203" i="4" s="1"/>
  <c r="BC52" i="4"/>
  <c r="BC203" i="4" s="1"/>
  <c r="BB52" i="4"/>
  <c r="BB203" i="4" s="1"/>
  <c r="BA52" i="4"/>
  <c r="BA203" i="4" s="1"/>
  <c r="AZ52" i="4"/>
  <c r="AZ203" i="4" s="1"/>
  <c r="CE51" i="4"/>
  <c r="CE202" i="4" s="1"/>
  <c r="CD51" i="4"/>
  <c r="CD202" i="4" s="1"/>
  <c r="CC51" i="4"/>
  <c r="CC202" i="4" s="1"/>
  <c r="CB51" i="4"/>
  <c r="CB202" i="4" s="1"/>
  <c r="CA51" i="4"/>
  <c r="CA202" i="4" s="1"/>
  <c r="BZ51" i="4"/>
  <c r="BZ202" i="4" s="1"/>
  <c r="BY51" i="4"/>
  <c r="BY202" i="4" s="1"/>
  <c r="BX51" i="4"/>
  <c r="BX202" i="4" s="1"/>
  <c r="BW51" i="4"/>
  <c r="BW202" i="4" s="1"/>
  <c r="BV51" i="4"/>
  <c r="BV202" i="4" s="1"/>
  <c r="BU51" i="4"/>
  <c r="BU202" i="4" s="1"/>
  <c r="BT51" i="4"/>
  <c r="BT202" i="4" s="1"/>
  <c r="BS51" i="4"/>
  <c r="BS202" i="4" s="1"/>
  <c r="BR51" i="4"/>
  <c r="BR202" i="4" s="1"/>
  <c r="BQ51" i="4"/>
  <c r="BQ202" i="4" s="1"/>
  <c r="BP51" i="4"/>
  <c r="BP202" i="4" s="1"/>
  <c r="BO51" i="4"/>
  <c r="BO202" i="4" s="1"/>
  <c r="BN51" i="4"/>
  <c r="BN202" i="4" s="1"/>
  <c r="BM51" i="4"/>
  <c r="BM202" i="4" s="1"/>
  <c r="BL51" i="4"/>
  <c r="BL202" i="4" s="1"/>
  <c r="BK51" i="4"/>
  <c r="BK202" i="4" s="1"/>
  <c r="BJ51" i="4"/>
  <c r="BJ202" i="4" s="1"/>
  <c r="BI51" i="4"/>
  <c r="BI202" i="4" s="1"/>
  <c r="BH51" i="4"/>
  <c r="BH202" i="4" s="1"/>
  <c r="BG51" i="4"/>
  <c r="BG202" i="4" s="1"/>
  <c r="BF51" i="4"/>
  <c r="BF202" i="4" s="1"/>
  <c r="BE51" i="4"/>
  <c r="BE202" i="4" s="1"/>
  <c r="BD51" i="4"/>
  <c r="BD202" i="4" s="1"/>
  <c r="BC51" i="4"/>
  <c r="BC202" i="4" s="1"/>
  <c r="BB51" i="4"/>
  <c r="BB202" i="4" s="1"/>
  <c r="BA51" i="4"/>
  <c r="BA202" i="4" s="1"/>
  <c r="AZ51" i="4"/>
  <c r="AZ202" i="4" s="1"/>
  <c r="CE50" i="4"/>
  <c r="CE201" i="4" s="1"/>
  <c r="CD50" i="4"/>
  <c r="CD201" i="4" s="1"/>
  <c r="CC50" i="4"/>
  <c r="CC201" i="4" s="1"/>
  <c r="CB50" i="4"/>
  <c r="CB201" i="4" s="1"/>
  <c r="CA50" i="4"/>
  <c r="CA201" i="4" s="1"/>
  <c r="BZ50" i="4"/>
  <c r="BZ201" i="4" s="1"/>
  <c r="BY50" i="4"/>
  <c r="BY201" i="4" s="1"/>
  <c r="BX50" i="4"/>
  <c r="BX201" i="4" s="1"/>
  <c r="BW50" i="4"/>
  <c r="BW201" i="4" s="1"/>
  <c r="BV50" i="4"/>
  <c r="BV201" i="4" s="1"/>
  <c r="BU50" i="4"/>
  <c r="BU201" i="4" s="1"/>
  <c r="BT50" i="4"/>
  <c r="BT201" i="4" s="1"/>
  <c r="BS50" i="4"/>
  <c r="BS201" i="4" s="1"/>
  <c r="BR50" i="4"/>
  <c r="BR201" i="4" s="1"/>
  <c r="BQ50" i="4"/>
  <c r="BQ201" i="4" s="1"/>
  <c r="BP50" i="4"/>
  <c r="BP201" i="4" s="1"/>
  <c r="BO50" i="4"/>
  <c r="BO201" i="4" s="1"/>
  <c r="BN50" i="4"/>
  <c r="BN201" i="4" s="1"/>
  <c r="BM50" i="4"/>
  <c r="BM201" i="4" s="1"/>
  <c r="BL50" i="4"/>
  <c r="BL201" i="4" s="1"/>
  <c r="BK50" i="4"/>
  <c r="BK201" i="4" s="1"/>
  <c r="BJ50" i="4"/>
  <c r="BJ201" i="4" s="1"/>
  <c r="BI50" i="4"/>
  <c r="BI201" i="4" s="1"/>
  <c r="BH50" i="4"/>
  <c r="BH201" i="4" s="1"/>
  <c r="BG50" i="4"/>
  <c r="BG201" i="4" s="1"/>
  <c r="BF50" i="4"/>
  <c r="BF201" i="4" s="1"/>
  <c r="BE50" i="4"/>
  <c r="BE201" i="4" s="1"/>
  <c r="BD50" i="4"/>
  <c r="BD201" i="4" s="1"/>
  <c r="BC50" i="4"/>
  <c r="BC201" i="4" s="1"/>
  <c r="BB50" i="4"/>
  <c r="BB201" i="4" s="1"/>
  <c r="BA50" i="4"/>
  <c r="BA201" i="4" s="1"/>
  <c r="AZ50" i="4"/>
  <c r="AZ201" i="4" s="1"/>
  <c r="CE49" i="4"/>
  <c r="CE200" i="4" s="1"/>
  <c r="CD49" i="4"/>
  <c r="CD200" i="4" s="1"/>
  <c r="CC49" i="4"/>
  <c r="CC200" i="4" s="1"/>
  <c r="CB49" i="4"/>
  <c r="CB200" i="4" s="1"/>
  <c r="CA49" i="4"/>
  <c r="CA200" i="4" s="1"/>
  <c r="BZ49" i="4"/>
  <c r="BZ200" i="4" s="1"/>
  <c r="BY49" i="4"/>
  <c r="BY200" i="4" s="1"/>
  <c r="BX49" i="4"/>
  <c r="BX200" i="4" s="1"/>
  <c r="BW49" i="4"/>
  <c r="BW200" i="4" s="1"/>
  <c r="BV49" i="4"/>
  <c r="BV200" i="4" s="1"/>
  <c r="BU49" i="4"/>
  <c r="BU200" i="4" s="1"/>
  <c r="BT49" i="4"/>
  <c r="BT200" i="4" s="1"/>
  <c r="BS49" i="4"/>
  <c r="BS200" i="4" s="1"/>
  <c r="BR49" i="4"/>
  <c r="BR200" i="4" s="1"/>
  <c r="BQ49" i="4"/>
  <c r="BQ200" i="4" s="1"/>
  <c r="BP49" i="4"/>
  <c r="BP200" i="4" s="1"/>
  <c r="BO49" i="4"/>
  <c r="BO200" i="4" s="1"/>
  <c r="BN49" i="4"/>
  <c r="BN200" i="4" s="1"/>
  <c r="BM49" i="4"/>
  <c r="BM200" i="4" s="1"/>
  <c r="BL49" i="4"/>
  <c r="BL200" i="4" s="1"/>
  <c r="BK49" i="4"/>
  <c r="BK200" i="4" s="1"/>
  <c r="BJ49" i="4"/>
  <c r="BJ200" i="4" s="1"/>
  <c r="BI49" i="4"/>
  <c r="BI200" i="4" s="1"/>
  <c r="BH49" i="4"/>
  <c r="BH200" i="4" s="1"/>
  <c r="BG49" i="4"/>
  <c r="BG200" i="4" s="1"/>
  <c r="BF49" i="4"/>
  <c r="BF200" i="4" s="1"/>
  <c r="BE49" i="4"/>
  <c r="BE200" i="4" s="1"/>
  <c r="BD49" i="4"/>
  <c r="BD200" i="4" s="1"/>
  <c r="BC49" i="4"/>
  <c r="BC200" i="4" s="1"/>
  <c r="BB49" i="4"/>
  <c r="BB200" i="4" s="1"/>
  <c r="BA49" i="4"/>
  <c r="BA200" i="4" s="1"/>
  <c r="AZ49" i="4"/>
  <c r="AZ200" i="4" s="1"/>
  <c r="CE48" i="4"/>
  <c r="CE199" i="4" s="1"/>
  <c r="CD48" i="4"/>
  <c r="CD199" i="4" s="1"/>
  <c r="CC48" i="4"/>
  <c r="CC199" i="4" s="1"/>
  <c r="CB48" i="4"/>
  <c r="CB199" i="4" s="1"/>
  <c r="CA48" i="4"/>
  <c r="CA199" i="4" s="1"/>
  <c r="BZ48" i="4"/>
  <c r="BZ199" i="4" s="1"/>
  <c r="BY48" i="4"/>
  <c r="BY199" i="4" s="1"/>
  <c r="BX48" i="4"/>
  <c r="BX199" i="4" s="1"/>
  <c r="BW48" i="4"/>
  <c r="BW199" i="4" s="1"/>
  <c r="BV48" i="4"/>
  <c r="BV199" i="4" s="1"/>
  <c r="BU48" i="4"/>
  <c r="BU199" i="4" s="1"/>
  <c r="BT48" i="4"/>
  <c r="BT199" i="4" s="1"/>
  <c r="BS48" i="4"/>
  <c r="BS199" i="4" s="1"/>
  <c r="BR48" i="4"/>
  <c r="BR199" i="4" s="1"/>
  <c r="BQ48" i="4"/>
  <c r="BQ199" i="4" s="1"/>
  <c r="BP48" i="4"/>
  <c r="BP199" i="4" s="1"/>
  <c r="BO48" i="4"/>
  <c r="BO199" i="4" s="1"/>
  <c r="BN48" i="4"/>
  <c r="BN199" i="4" s="1"/>
  <c r="BM48" i="4"/>
  <c r="BM199" i="4" s="1"/>
  <c r="BL48" i="4"/>
  <c r="BL199" i="4" s="1"/>
  <c r="BK48" i="4"/>
  <c r="BK199" i="4" s="1"/>
  <c r="BJ48" i="4"/>
  <c r="BJ199" i="4" s="1"/>
  <c r="BI48" i="4"/>
  <c r="BI199" i="4" s="1"/>
  <c r="BH48" i="4"/>
  <c r="BH199" i="4" s="1"/>
  <c r="BG48" i="4"/>
  <c r="BG199" i="4" s="1"/>
  <c r="BF48" i="4"/>
  <c r="BF199" i="4" s="1"/>
  <c r="BE48" i="4"/>
  <c r="BE199" i="4" s="1"/>
  <c r="BD48" i="4"/>
  <c r="BD199" i="4" s="1"/>
  <c r="BC48" i="4"/>
  <c r="BC199" i="4" s="1"/>
  <c r="BB48" i="4"/>
  <c r="BB199" i="4" s="1"/>
  <c r="BA48" i="4"/>
  <c r="BA199" i="4" s="1"/>
  <c r="AZ48" i="4"/>
  <c r="AZ199" i="4" s="1"/>
  <c r="CE47" i="4"/>
  <c r="CE198" i="4" s="1"/>
  <c r="CD47" i="4"/>
  <c r="CD198" i="4" s="1"/>
  <c r="CC47" i="4"/>
  <c r="CC198" i="4" s="1"/>
  <c r="CB47" i="4"/>
  <c r="CB198" i="4" s="1"/>
  <c r="CA47" i="4"/>
  <c r="CA198" i="4" s="1"/>
  <c r="BZ47" i="4"/>
  <c r="BZ198" i="4" s="1"/>
  <c r="BY47" i="4"/>
  <c r="BY198" i="4" s="1"/>
  <c r="BX47" i="4"/>
  <c r="BX198" i="4" s="1"/>
  <c r="BW47" i="4"/>
  <c r="BW198" i="4" s="1"/>
  <c r="BV47" i="4"/>
  <c r="BV198" i="4" s="1"/>
  <c r="BU47" i="4"/>
  <c r="BU198" i="4" s="1"/>
  <c r="BT47" i="4"/>
  <c r="BT198" i="4" s="1"/>
  <c r="BS47" i="4"/>
  <c r="BS198" i="4" s="1"/>
  <c r="BR47" i="4"/>
  <c r="BR198" i="4" s="1"/>
  <c r="BQ47" i="4"/>
  <c r="BQ198" i="4" s="1"/>
  <c r="BP47" i="4"/>
  <c r="BP198" i="4" s="1"/>
  <c r="BO47" i="4"/>
  <c r="BO198" i="4" s="1"/>
  <c r="BN47" i="4"/>
  <c r="BN198" i="4" s="1"/>
  <c r="BM47" i="4"/>
  <c r="BM198" i="4" s="1"/>
  <c r="BL47" i="4"/>
  <c r="BL198" i="4" s="1"/>
  <c r="BK47" i="4"/>
  <c r="BK198" i="4" s="1"/>
  <c r="BJ47" i="4"/>
  <c r="BJ198" i="4" s="1"/>
  <c r="BI47" i="4"/>
  <c r="BI198" i="4" s="1"/>
  <c r="BH47" i="4"/>
  <c r="BH198" i="4" s="1"/>
  <c r="BG47" i="4"/>
  <c r="BG198" i="4" s="1"/>
  <c r="BF47" i="4"/>
  <c r="BF198" i="4" s="1"/>
  <c r="BE47" i="4"/>
  <c r="BE198" i="4" s="1"/>
  <c r="BD47" i="4"/>
  <c r="BD198" i="4" s="1"/>
  <c r="BC47" i="4"/>
  <c r="BC198" i="4" s="1"/>
  <c r="BB47" i="4"/>
  <c r="BB198" i="4" s="1"/>
  <c r="BA47" i="4"/>
  <c r="BA198" i="4" s="1"/>
  <c r="AZ47" i="4"/>
  <c r="AZ198" i="4" s="1"/>
  <c r="CE46" i="4"/>
  <c r="CE197" i="4" s="1"/>
  <c r="CD46" i="4"/>
  <c r="CD197" i="4" s="1"/>
  <c r="CC46" i="4"/>
  <c r="CC197" i="4" s="1"/>
  <c r="CB46" i="4"/>
  <c r="CB197" i="4" s="1"/>
  <c r="CA46" i="4"/>
  <c r="CA197" i="4" s="1"/>
  <c r="BZ46" i="4"/>
  <c r="BZ197" i="4" s="1"/>
  <c r="BY46" i="4"/>
  <c r="BY197" i="4" s="1"/>
  <c r="BX46" i="4"/>
  <c r="BX197" i="4" s="1"/>
  <c r="BW46" i="4"/>
  <c r="BW197" i="4" s="1"/>
  <c r="BV46" i="4"/>
  <c r="BV197" i="4" s="1"/>
  <c r="BU46" i="4"/>
  <c r="BU197" i="4" s="1"/>
  <c r="BT46" i="4"/>
  <c r="BT197" i="4" s="1"/>
  <c r="BS46" i="4"/>
  <c r="BS197" i="4" s="1"/>
  <c r="BR46" i="4"/>
  <c r="BR197" i="4" s="1"/>
  <c r="BQ46" i="4"/>
  <c r="BQ197" i="4" s="1"/>
  <c r="BP46" i="4"/>
  <c r="BP197" i="4" s="1"/>
  <c r="BO46" i="4"/>
  <c r="BO197" i="4" s="1"/>
  <c r="BN46" i="4"/>
  <c r="BN197" i="4" s="1"/>
  <c r="BM46" i="4"/>
  <c r="BM197" i="4" s="1"/>
  <c r="BL46" i="4"/>
  <c r="BL197" i="4" s="1"/>
  <c r="BK46" i="4"/>
  <c r="BK197" i="4" s="1"/>
  <c r="BJ46" i="4"/>
  <c r="BJ197" i="4" s="1"/>
  <c r="BI46" i="4"/>
  <c r="BI197" i="4" s="1"/>
  <c r="BH46" i="4"/>
  <c r="BH197" i="4" s="1"/>
  <c r="BG46" i="4"/>
  <c r="BG197" i="4" s="1"/>
  <c r="BF46" i="4"/>
  <c r="BF197" i="4" s="1"/>
  <c r="BE46" i="4"/>
  <c r="BE197" i="4" s="1"/>
  <c r="BD46" i="4"/>
  <c r="BD197" i="4" s="1"/>
  <c r="BC46" i="4"/>
  <c r="BC197" i="4" s="1"/>
  <c r="BB46" i="4"/>
  <c r="BB197" i="4" s="1"/>
  <c r="BA46" i="4"/>
  <c r="BA197" i="4" s="1"/>
  <c r="AZ46" i="4"/>
  <c r="AZ197" i="4" s="1"/>
  <c r="CE45" i="4"/>
  <c r="CE196" i="4" s="1"/>
  <c r="CD45" i="4"/>
  <c r="CD196" i="4" s="1"/>
  <c r="CC45" i="4"/>
  <c r="CC196" i="4" s="1"/>
  <c r="CB45" i="4"/>
  <c r="CB196" i="4" s="1"/>
  <c r="CA45" i="4"/>
  <c r="CA196" i="4" s="1"/>
  <c r="BZ45" i="4"/>
  <c r="BZ196" i="4" s="1"/>
  <c r="BY45" i="4"/>
  <c r="BY196" i="4" s="1"/>
  <c r="BX45" i="4"/>
  <c r="BX196" i="4" s="1"/>
  <c r="BW45" i="4"/>
  <c r="BW196" i="4" s="1"/>
  <c r="BV45" i="4"/>
  <c r="BV196" i="4" s="1"/>
  <c r="BU45" i="4"/>
  <c r="BU196" i="4" s="1"/>
  <c r="BT45" i="4"/>
  <c r="BT196" i="4" s="1"/>
  <c r="BS45" i="4"/>
  <c r="BS196" i="4" s="1"/>
  <c r="BR45" i="4"/>
  <c r="BR196" i="4" s="1"/>
  <c r="BQ45" i="4"/>
  <c r="BQ196" i="4" s="1"/>
  <c r="BP45" i="4"/>
  <c r="BP196" i="4" s="1"/>
  <c r="BO45" i="4"/>
  <c r="BO196" i="4" s="1"/>
  <c r="BN45" i="4"/>
  <c r="BN196" i="4" s="1"/>
  <c r="BM45" i="4"/>
  <c r="BM196" i="4" s="1"/>
  <c r="BL45" i="4"/>
  <c r="BL196" i="4" s="1"/>
  <c r="BK45" i="4"/>
  <c r="BK196" i="4" s="1"/>
  <c r="BJ45" i="4"/>
  <c r="BJ196" i="4" s="1"/>
  <c r="BI45" i="4"/>
  <c r="BI196" i="4" s="1"/>
  <c r="BH45" i="4"/>
  <c r="BH196" i="4" s="1"/>
  <c r="BG45" i="4"/>
  <c r="BG196" i="4" s="1"/>
  <c r="BF45" i="4"/>
  <c r="BF196" i="4" s="1"/>
  <c r="BE45" i="4"/>
  <c r="BE196" i="4" s="1"/>
  <c r="BD45" i="4"/>
  <c r="BD196" i="4" s="1"/>
  <c r="BC45" i="4"/>
  <c r="BC196" i="4" s="1"/>
  <c r="BB45" i="4"/>
  <c r="BB196" i="4" s="1"/>
  <c r="BA45" i="4"/>
  <c r="BA196" i="4" s="1"/>
  <c r="AZ45" i="4"/>
  <c r="AZ196" i="4" s="1"/>
  <c r="CE44" i="4"/>
  <c r="CE195" i="4" s="1"/>
  <c r="CD44" i="4"/>
  <c r="CD195" i="4" s="1"/>
  <c r="CC44" i="4"/>
  <c r="CC195" i="4" s="1"/>
  <c r="CB44" i="4"/>
  <c r="CB195" i="4" s="1"/>
  <c r="CA44" i="4"/>
  <c r="CA195" i="4" s="1"/>
  <c r="BZ44" i="4"/>
  <c r="BZ195" i="4" s="1"/>
  <c r="BY44" i="4"/>
  <c r="BY195" i="4" s="1"/>
  <c r="BX44" i="4"/>
  <c r="BX195" i="4" s="1"/>
  <c r="BW44" i="4"/>
  <c r="BW195" i="4" s="1"/>
  <c r="BV44" i="4"/>
  <c r="BV195" i="4" s="1"/>
  <c r="BU44" i="4"/>
  <c r="BU195" i="4" s="1"/>
  <c r="BT44" i="4"/>
  <c r="BT195" i="4" s="1"/>
  <c r="BS44" i="4"/>
  <c r="BS195" i="4" s="1"/>
  <c r="BR44" i="4"/>
  <c r="BR195" i="4" s="1"/>
  <c r="BQ44" i="4"/>
  <c r="BQ195" i="4" s="1"/>
  <c r="BP44" i="4"/>
  <c r="BP195" i="4" s="1"/>
  <c r="BO44" i="4"/>
  <c r="BO195" i="4" s="1"/>
  <c r="BN44" i="4"/>
  <c r="BN195" i="4" s="1"/>
  <c r="BM44" i="4"/>
  <c r="BM195" i="4" s="1"/>
  <c r="BL44" i="4"/>
  <c r="BL195" i="4" s="1"/>
  <c r="BK44" i="4"/>
  <c r="BK195" i="4" s="1"/>
  <c r="BJ44" i="4"/>
  <c r="BJ195" i="4" s="1"/>
  <c r="BI44" i="4"/>
  <c r="BI195" i="4" s="1"/>
  <c r="BH44" i="4"/>
  <c r="BH195" i="4" s="1"/>
  <c r="BG44" i="4"/>
  <c r="BG195" i="4" s="1"/>
  <c r="BF44" i="4"/>
  <c r="BF195" i="4" s="1"/>
  <c r="BE44" i="4"/>
  <c r="BE195" i="4" s="1"/>
  <c r="BD44" i="4"/>
  <c r="BD195" i="4" s="1"/>
  <c r="BC44" i="4"/>
  <c r="BC195" i="4" s="1"/>
  <c r="BB44" i="4"/>
  <c r="BB195" i="4" s="1"/>
  <c r="BA44" i="4"/>
  <c r="BA195" i="4" s="1"/>
  <c r="AZ44" i="4"/>
  <c r="AZ195" i="4" s="1"/>
  <c r="CE43" i="4"/>
  <c r="CE194" i="4" s="1"/>
  <c r="CD43" i="4"/>
  <c r="CD194" i="4" s="1"/>
  <c r="CC43" i="4"/>
  <c r="CC194" i="4" s="1"/>
  <c r="CB43" i="4"/>
  <c r="CB194" i="4" s="1"/>
  <c r="CA43" i="4"/>
  <c r="CA194" i="4" s="1"/>
  <c r="BZ43" i="4"/>
  <c r="BZ194" i="4" s="1"/>
  <c r="BY43" i="4"/>
  <c r="BY194" i="4" s="1"/>
  <c r="BX43" i="4"/>
  <c r="BX194" i="4" s="1"/>
  <c r="BW43" i="4"/>
  <c r="BW194" i="4" s="1"/>
  <c r="BV43" i="4"/>
  <c r="BV194" i="4" s="1"/>
  <c r="BU43" i="4"/>
  <c r="BU194" i="4" s="1"/>
  <c r="BT43" i="4"/>
  <c r="BT194" i="4" s="1"/>
  <c r="BS43" i="4"/>
  <c r="BS194" i="4" s="1"/>
  <c r="BR43" i="4"/>
  <c r="BR194" i="4" s="1"/>
  <c r="BQ43" i="4"/>
  <c r="BQ194" i="4" s="1"/>
  <c r="BP43" i="4"/>
  <c r="BP194" i="4" s="1"/>
  <c r="BO43" i="4"/>
  <c r="BO194" i="4" s="1"/>
  <c r="BN43" i="4"/>
  <c r="BN194" i="4" s="1"/>
  <c r="BM43" i="4"/>
  <c r="BM194" i="4" s="1"/>
  <c r="BL43" i="4"/>
  <c r="BL194" i="4" s="1"/>
  <c r="BK43" i="4"/>
  <c r="BK194" i="4" s="1"/>
  <c r="BJ43" i="4"/>
  <c r="BJ194" i="4" s="1"/>
  <c r="BI43" i="4"/>
  <c r="BI194" i="4" s="1"/>
  <c r="BH43" i="4"/>
  <c r="BH194" i="4" s="1"/>
  <c r="BG43" i="4"/>
  <c r="BG194" i="4" s="1"/>
  <c r="BF43" i="4"/>
  <c r="BF194" i="4" s="1"/>
  <c r="BE43" i="4"/>
  <c r="BE194" i="4" s="1"/>
  <c r="BD43" i="4"/>
  <c r="BD194" i="4" s="1"/>
  <c r="BC43" i="4"/>
  <c r="BC194" i="4" s="1"/>
  <c r="BB43" i="4"/>
  <c r="BB194" i="4" s="1"/>
  <c r="BA43" i="4"/>
  <c r="BA194" i="4" s="1"/>
  <c r="AZ43" i="4"/>
  <c r="AZ194" i="4" s="1"/>
  <c r="DX42" i="4"/>
  <c r="CE193" i="4"/>
  <c r="CD42" i="4"/>
  <c r="CD193" i="4" s="1"/>
  <c r="CC42" i="4"/>
  <c r="CC193" i="4" s="1"/>
  <c r="CB42" i="4"/>
  <c r="CB193" i="4" s="1"/>
  <c r="CA42" i="4"/>
  <c r="CA193" i="4" s="1"/>
  <c r="BZ42" i="4"/>
  <c r="BZ193" i="4" s="1"/>
  <c r="BY42" i="4"/>
  <c r="BY193" i="4" s="1"/>
  <c r="BX42" i="4"/>
  <c r="BX193" i="4" s="1"/>
  <c r="BW42" i="4"/>
  <c r="BW193" i="4" s="1"/>
  <c r="BV42" i="4"/>
  <c r="BV193" i="4" s="1"/>
  <c r="BU42" i="4"/>
  <c r="BU193" i="4" s="1"/>
  <c r="BT42" i="4"/>
  <c r="BT193" i="4" s="1"/>
  <c r="BS42" i="4"/>
  <c r="BS193" i="4" s="1"/>
  <c r="BR42" i="4"/>
  <c r="BR193" i="4" s="1"/>
  <c r="BQ42" i="4"/>
  <c r="BQ193" i="4" s="1"/>
  <c r="BP42" i="4"/>
  <c r="BP193" i="4" s="1"/>
  <c r="BO42" i="4"/>
  <c r="BO193" i="4" s="1"/>
  <c r="BN42" i="4"/>
  <c r="BN193" i="4" s="1"/>
  <c r="BM42" i="4"/>
  <c r="BM193" i="4" s="1"/>
  <c r="BL42" i="4"/>
  <c r="BL193" i="4" s="1"/>
  <c r="BK42" i="4"/>
  <c r="BK193" i="4" s="1"/>
  <c r="BJ42" i="4"/>
  <c r="BJ193" i="4" s="1"/>
  <c r="BI42" i="4"/>
  <c r="BI193" i="4" s="1"/>
  <c r="BH42" i="4"/>
  <c r="BH193" i="4" s="1"/>
  <c r="BG42" i="4"/>
  <c r="BG193" i="4" s="1"/>
  <c r="BF42" i="4"/>
  <c r="BF193" i="4" s="1"/>
  <c r="BE42" i="4"/>
  <c r="BE193" i="4" s="1"/>
  <c r="BD42" i="4"/>
  <c r="BD193" i="4" s="1"/>
  <c r="BC42" i="4"/>
  <c r="BC193" i="4" s="1"/>
  <c r="BB42" i="4"/>
  <c r="BB193" i="4" s="1"/>
  <c r="BA42" i="4"/>
  <c r="BA193" i="4" s="1"/>
  <c r="AZ42" i="4"/>
  <c r="AZ193" i="4" s="1"/>
  <c r="CE41" i="4"/>
  <c r="CE192" i="4" s="1"/>
  <c r="CD41" i="4"/>
  <c r="CD192" i="4" s="1"/>
  <c r="CC41" i="4"/>
  <c r="CC192" i="4" s="1"/>
  <c r="CB41" i="4"/>
  <c r="CB192" i="4" s="1"/>
  <c r="CA41" i="4"/>
  <c r="CA192" i="4" s="1"/>
  <c r="BZ41" i="4"/>
  <c r="BZ192" i="4" s="1"/>
  <c r="BY41" i="4"/>
  <c r="BY192" i="4" s="1"/>
  <c r="BX41" i="4"/>
  <c r="BX192" i="4" s="1"/>
  <c r="BW41" i="4"/>
  <c r="BW192" i="4" s="1"/>
  <c r="BV41" i="4"/>
  <c r="BV192" i="4" s="1"/>
  <c r="BU41" i="4"/>
  <c r="BU192" i="4" s="1"/>
  <c r="BT41" i="4"/>
  <c r="BT192" i="4" s="1"/>
  <c r="BS41" i="4"/>
  <c r="BS192" i="4" s="1"/>
  <c r="BR41" i="4"/>
  <c r="BR192" i="4" s="1"/>
  <c r="BQ41" i="4"/>
  <c r="BQ192" i="4" s="1"/>
  <c r="BP41" i="4"/>
  <c r="BP192" i="4" s="1"/>
  <c r="BO41" i="4"/>
  <c r="BO192" i="4" s="1"/>
  <c r="BN41" i="4"/>
  <c r="BN192" i="4" s="1"/>
  <c r="BM41" i="4"/>
  <c r="BM192" i="4" s="1"/>
  <c r="BL41" i="4"/>
  <c r="BL192" i="4" s="1"/>
  <c r="BK41" i="4"/>
  <c r="BK192" i="4" s="1"/>
  <c r="BJ41" i="4"/>
  <c r="BJ192" i="4" s="1"/>
  <c r="BI41" i="4"/>
  <c r="BI192" i="4" s="1"/>
  <c r="BH41" i="4"/>
  <c r="BH192" i="4" s="1"/>
  <c r="BG41" i="4"/>
  <c r="BG192" i="4" s="1"/>
  <c r="BF41" i="4"/>
  <c r="BF192" i="4" s="1"/>
  <c r="BE41" i="4"/>
  <c r="BE192" i="4" s="1"/>
  <c r="BD41" i="4"/>
  <c r="BD192" i="4" s="1"/>
  <c r="BC41" i="4"/>
  <c r="BC192" i="4" s="1"/>
  <c r="BB41" i="4"/>
  <c r="BB192" i="4" s="1"/>
  <c r="BA41" i="4"/>
  <c r="BA192" i="4" s="1"/>
  <c r="AZ41" i="4"/>
  <c r="AZ192" i="4" s="1"/>
  <c r="CE40" i="4"/>
  <c r="CE191" i="4" s="1"/>
  <c r="CD40" i="4"/>
  <c r="CD191" i="4" s="1"/>
  <c r="CC40" i="4"/>
  <c r="CC191" i="4" s="1"/>
  <c r="CB40" i="4"/>
  <c r="CB191" i="4" s="1"/>
  <c r="CA40" i="4"/>
  <c r="CA191" i="4" s="1"/>
  <c r="BZ40" i="4"/>
  <c r="BZ191" i="4" s="1"/>
  <c r="BY40" i="4"/>
  <c r="BY191" i="4" s="1"/>
  <c r="BX40" i="4"/>
  <c r="BX191" i="4" s="1"/>
  <c r="BW40" i="4"/>
  <c r="BW191" i="4" s="1"/>
  <c r="BV40" i="4"/>
  <c r="BV191" i="4" s="1"/>
  <c r="BU40" i="4"/>
  <c r="BU191" i="4" s="1"/>
  <c r="BT40" i="4"/>
  <c r="BT191" i="4" s="1"/>
  <c r="BS40" i="4"/>
  <c r="BS191" i="4" s="1"/>
  <c r="BR40" i="4"/>
  <c r="BR191" i="4" s="1"/>
  <c r="BQ40" i="4"/>
  <c r="BQ191" i="4" s="1"/>
  <c r="BP40" i="4"/>
  <c r="BP191" i="4" s="1"/>
  <c r="BO40" i="4"/>
  <c r="BO191" i="4" s="1"/>
  <c r="BN40" i="4"/>
  <c r="BN191" i="4" s="1"/>
  <c r="BM40" i="4"/>
  <c r="BM191" i="4" s="1"/>
  <c r="BL40" i="4"/>
  <c r="BL191" i="4" s="1"/>
  <c r="BK40" i="4"/>
  <c r="BK191" i="4" s="1"/>
  <c r="BJ40" i="4"/>
  <c r="BJ191" i="4" s="1"/>
  <c r="BI40" i="4"/>
  <c r="BI191" i="4" s="1"/>
  <c r="BH40" i="4"/>
  <c r="BH191" i="4" s="1"/>
  <c r="BG40" i="4"/>
  <c r="BG191" i="4" s="1"/>
  <c r="BF40" i="4"/>
  <c r="BF191" i="4" s="1"/>
  <c r="BE40" i="4"/>
  <c r="BE191" i="4" s="1"/>
  <c r="BD40" i="4"/>
  <c r="BD191" i="4" s="1"/>
  <c r="BC40" i="4"/>
  <c r="BC191" i="4" s="1"/>
  <c r="BB40" i="4"/>
  <c r="BB191" i="4" s="1"/>
  <c r="BA40" i="4"/>
  <c r="BA191" i="4" s="1"/>
  <c r="AZ40" i="4"/>
  <c r="AZ191" i="4" s="1"/>
  <c r="CE39" i="4"/>
  <c r="CE190" i="4" s="1"/>
  <c r="CD39" i="4"/>
  <c r="CD190" i="4" s="1"/>
  <c r="CC39" i="4"/>
  <c r="CC190" i="4" s="1"/>
  <c r="CB39" i="4"/>
  <c r="CB190" i="4" s="1"/>
  <c r="CA39" i="4"/>
  <c r="CA190" i="4" s="1"/>
  <c r="BZ39" i="4"/>
  <c r="BZ190" i="4" s="1"/>
  <c r="BY39" i="4"/>
  <c r="BY190" i="4" s="1"/>
  <c r="BX39" i="4"/>
  <c r="BX190" i="4" s="1"/>
  <c r="BW39" i="4"/>
  <c r="BW190" i="4" s="1"/>
  <c r="BV39" i="4"/>
  <c r="BV190" i="4" s="1"/>
  <c r="BU39" i="4"/>
  <c r="BU190" i="4" s="1"/>
  <c r="BT39" i="4"/>
  <c r="BT190" i="4" s="1"/>
  <c r="BS39" i="4"/>
  <c r="BS190" i="4" s="1"/>
  <c r="BR39" i="4"/>
  <c r="BR190" i="4" s="1"/>
  <c r="BQ39" i="4"/>
  <c r="BQ190" i="4" s="1"/>
  <c r="BP39" i="4"/>
  <c r="BP190" i="4" s="1"/>
  <c r="BO39" i="4"/>
  <c r="BO190" i="4" s="1"/>
  <c r="BN39" i="4"/>
  <c r="BN190" i="4" s="1"/>
  <c r="BM39" i="4"/>
  <c r="BM190" i="4" s="1"/>
  <c r="BL39" i="4"/>
  <c r="BL190" i="4" s="1"/>
  <c r="BK39" i="4"/>
  <c r="BK190" i="4" s="1"/>
  <c r="BJ39" i="4"/>
  <c r="BJ190" i="4" s="1"/>
  <c r="BI39" i="4"/>
  <c r="BI190" i="4" s="1"/>
  <c r="BH39" i="4"/>
  <c r="BH190" i="4" s="1"/>
  <c r="BG39" i="4"/>
  <c r="BG190" i="4" s="1"/>
  <c r="BF39" i="4"/>
  <c r="BF190" i="4" s="1"/>
  <c r="BE39" i="4"/>
  <c r="BE190" i="4" s="1"/>
  <c r="BD39" i="4"/>
  <c r="BD190" i="4" s="1"/>
  <c r="BC39" i="4"/>
  <c r="BC190" i="4" s="1"/>
  <c r="BB39" i="4"/>
  <c r="BB190" i="4" s="1"/>
  <c r="BA39" i="4"/>
  <c r="BA190" i="4" s="1"/>
  <c r="AZ39" i="4"/>
  <c r="AZ190" i="4" s="1"/>
  <c r="CE38" i="4"/>
  <c r="CE189" i="4" s="1"/>
  <c r="CD38" i="4"/>
  <c r="CD189" i="4" s="1"/>
  <c r="CC38" i="4"/>
  <c r="CC189" i="4" s="1"/>
  <c r="CB38" i="4"/>
  <c r="CB189" i="4" s="1"/>
  <c r="CA38" i="4"/>
  <c r="CA189" i="4" s="1"/>
  <c r="BZ38" i="4"/>
  <c r="BZ189" i="4" s="1"/>
  <c r="BY38" i="4"/>
  <c r="BY189" i="4" s="1"/>
  <c r="BX38" i="4"/>
  <c r="BX189" i="4" s="1"/>
  <c r="BW38" i="4"/>
  <c r="BW189" i="4" s="1"/>
  <c r="BV38" i="4"/>
  <c r="BV189" i="4" s="1"/>
  <c r="BU38" i="4"/>
  <c r="BU189" i="4" s="1"/>
  <c r="BT38" i="4"/>
  <c r="BT189" i="4" s="1"/>
  <c r="BS38" i="4"/>
  <c r="BS189" i="4" s="1"/>
  <c r="BR38" i="4"/>
  <c r="BR189" i="4" s="1"/>
  <c r="BQ38" i="4"/>
  <c r="BQ189" i="4" s="1"/>
  <c r="BP38" i="4"/>
  <c r="BP189" i="4" s="1"/>
  <c r="BO38" i="4"/>
  <c r="BO189" i="4" s="1"/>
  <c r="BN38" i="4"/>
  <c r="BN189" i="4" s="1"/>
  <c r="BM38" i="4"/>
  <c r="BM189" i="4" s="1"/>
  <c r="BL38" i="4"/>
  <c r="BL189" i="4" s="1"/>
  <c r="BK38" i="4"/>
  <c r="BK189" i="4" s="1"/>
  <c r="BJ38" i="4"/>
  <c r="BJ189" i="4" s="1"/>
  <c r="BI38" i="4"/>
  <c r="BI189" i="4" s="1"/>
  <c r="BH38" i="4"/>
  <c r="BH189" i="4" s="1"/>
  <c r="BG38" i="4"/>
  <c r="BG189" i="4" s="1"/>
  <c r="BF38" i="4"/>
  <c r="BF189" i="4" s="1"/>
  <c r="BE38" i="4"/>
  <c r="BE189" i="4" s="1"/>
  <c r="BD38" i="4"/>
  <c r="BD189" i="4" s="1"/>
  <c r="BC38" i="4"/>
  <c r="BC189" i="4" s="1"/>
  <c r="BB38" i="4"/>
  <c r="BB189" i="4" s="1"/>
  <c r="BA38" i="4"/>
  <c r="BA189" i="4" s="1"/>
  <c r="AZ38" i="4"/>
  <c r="AZ189" i="4" s="1"/>
  <c r="CE37" i="4"/>
  <c r="CE188" i="4" s="1"/>
  <c r="CD37" i="4"/>
  <c r="CD188" i="4" s="1"/>
  <c r="CC37" i="4"/>
  <c r="CC188" i="4" s="1"/>
  <c r="CB37" i="4"/>
  <c r="CB188" i="4" s="1"/>
  <c r="CA37" i="4"/>
  <c r="CA188" i="4" s="1"/>
  <c r="BZ37" i="4"/>
  <c r="BZ188" i="4" s="1"/>
  <c r="BY37" i="4"/>
  <c r="BY188" i="4" s="1"/>
  <c r="BX37" i="4"/>
  <c r="BX188" i="4" s="1"/>
  <c r="BW37" i="4"/>
  <c r="BW188" i="4" s="1"/>
  <c r="BV37" i="4"/>
  <c r="BV188" i="4" s="1"/>
  <c r="BU37" i="4"/>
  <c r="BU188" i="4" s="1"/>
  <c r="BT37" i="4"/>
  <c r="BT188" i="4" s="1"/>
  <c r="BS37" i="4"/>
  <c r="BS188" i="4" s="1"/>
  <c r="BR37" i="4"/>
  <c r="BR188" i="4" s="1"/>
  <c r="BQ37" i="4"/>
  <c r="BQ188" i="4" s="1"/>
  <c r="BP37" i="4"/>
  <c r="BP188" i="4" s="1"/>
  <c r="BO37" i="4"/>
  <c r="BO188" i="4" s="1"/>
  <c r="BN37" i="4"/>
  <c r="BN188" i="4" s="1"/>
  <c r="BM37" i="4"/>
  <c r="BM188" i="4" s="1"/>
  <c r="BL37" i="4"/>
  <c r="BL188" i="4" s="1"/>
  <c r="BK37" i="4"/>
  <c r="BK188" i="4" s="1"/>
  <c r="BJ37" i="4"/>
  <c r="BJ188" i="4" s="1"/>
  <c r="BI37" i="4"/>
  <c r="BI188" i="4" s="1"/>
  <c r="BH37" i="4"/>
  <c r="BH188" i="4" s="1"/>
  <c r="BG37" i="4"/>
  <c r="BG188" i="4" s="1"/>
  <c r="BF37" i="4"/>
  <c r="BF188" i="4" s="1"/>
  <c r="BE37" i="4"/>
  <c r="BE188" i="4" s="1"/>
  <c r="BD37" i="4"/>
  <c r="BD188" i="4" s="1"/>
  <c r="BC37" i="4"/>
  <c r="BC188" i="4" s="1"/>
  <c r="BB37" i="4"/>
  <c r="BB188" i="4" s="1"/>
  <c r="BA37" i="4"/>
  <c r="BA188" i="4" s="1"/>
  <c r="AZ37" i="4"/>
  <c r="AZ188" i="4" s="1"/>
  <c r="CE36" i="4"/>
  <c r="CE187" i="4" s="1"/>
  <c r="CD36" i="4"/>
  <c r="CD187" i="4" s="1"/>
  <c r="CC36" i="4"/>
  <c r="CC187" i="4" s="1"/>
  <c r="CB36" i="4"/>
  <c r="CB187" i="4" s="1"/>
  <c r="CA36" i="4"/>
  <c r="CA187" i="4" s="1"/>
  <c r="BZ36" i="4"/>
  <c r="BZ187" i="4" s="1"/>
  <c r="BY36" i="4"/>
  <c r="BY187" i="4" s="1"/>
  <c r="BX36" i="4"/>
  <c r="BX187" i="4" s="1"/>
  <c r="BW36" i="4"/>
  <c r="BW187" i="4" s="1"/>
  <c r="BV36" i="4"/>
  <c r="BV187" i="4" s="1"/>
  <c r="BU36" i="4"/>
  <c r="BU187" i="4" s="1"/>
  <c r="BT36" i="4"/>
  <c r="BT187" i="4" s="1"/>
  <c r="BS36" i="4"/>
  <c r="BS187" i="4" s="1"/>
  <c r="BR36" i="4"/>
  <c r="BR187" i="4" s="1"/>
  <c r="BQ36" i="4"/>
  <c r="BQ187" i="4" s="1"/>
  <c r="BP36" i="4"/>
  <c r="BP187" i="4" s="1"/>
  <c r="BO36" i="4"/>
  <c r="BO187" i="4" s="1"/>
  <c r="BN36" i="4"/>
  <c r="BN187" i="4" s="1"/>
  <c r="BM36" i="4"/>
  <c r="BM187" i="4" s="1"/>
  <c r="BL36" i="4"/>
  <c r="BL187" i="4" s="1"/>
  <c r="BK36" i="4"/>
  <c r="BK187" i="4" s="1"/>
  <c r="BJ36" i="4"/>
  <c r="BJ187" i="4" s="1"/>
  <c r="BI36" i="4"/>
  <c r="BI187" i="4" s="1"/>
  <c r="BH36" i="4"/>
  <c r="BH187" i="4" s="1"/>
  <c r="BG36" i="4"/>
  <c r="BG187" i="4" s="1"/>
  <c r="BF36" i="4"/>
  <c r="BF187" i="4" s="1"/>
  <c r="BE36" i="4"/>
  <c r="BE187" i="4" s="1"/>
  <c r="BD36" i="4"/>
  <c r="BD187" i="4" s="1"/>
  <c r="BC36" i="4"/>
  <c r="BC187" i="4" s="1"/>
  <c r="BB36" i="4"/>
  <c r="BB187" i="4" s="1"/>
  <c r="BA36" i="4"/>
  <c r="BA187" i="4" s="1"/>
  <c r="AZ36" i="4"/>
  <c r="AZ187" i="4" s="1"/>
  <c r="CE35" i="4"/>
  <c r="CE186" i="4" s="1"/>
  <c r="CD35" i="4"/>
  <c r="CD186" i="4" s="1"/>
  <c r="CC35" i="4"/>
  <c r="CC186" i="4" s="1"/>
  <c r="CB35" i="4"/>
  <c r="CB186" i="4" s="1"/>
  <c r="CA35" i="4"/>
  <c r="CA186" i="4" s="1"/>
  <c r="BZ35" i="4"/>
  <c r="BZ186" i="4" s="1"/>
  <c r="BY35" i="4"/>
  <c r="BY186" i="4" s="1"/>
  <c r="BX35" i="4"/>
  <c r="BX186" i="4" s="1"/>
  <c r="BW35" i="4"/>
  <c r="BW186" i="4" s="1"/>
  <c r="BV35" i="4"/>
  <c r="BV186" i="4" s="1"/>
  <c r="BU35" i="4"/>
  <c r="BU186" i="4" s="1"/>
  <c r="BT35" i="4"/>
  <c r="BT186" i="4" s="1"/>
  <c r="BS35" i="4"/>
  <c r="BS186" i="4" s="1"/>
  <c r="BR35" i="4"/>
  <c r="BR186" i="4" s="1"/>
  <c r="BQ35" i="4"/>
  <c r="BQ186" i="4" s="1"/>
  <c r="BP35" i="4"/>
  <c r="BP186" i="4" s="1"/>
  <c r="BO35" i="4"/>
  <c r="BO186" i="4" s="1"/>
  <c r="BN35" i="4"/>
  <c r="BN186" i="4" s="1"/>
  <c r="BM35" i="4"/>
  <c r="BM186" i="4" s="1"/>
  <c r="BL35" i="4"/>
  <c r="BL186" i="4" s="1"/>
  <c r="BK35" i="4"/>
  <c r="BK186" i="4" s="1"/>
  <c r="BJ35" i="4"/>
  <c r="BJ186" i="4" s="1"/>
  <c r="BI35" i="4"/>
  <c r="BI186" i="4" s="1"/>
  <c r="BH35" i="4"/>
  <c r="BH186" i="4" s="1"/>
  <c r="BG35" i="4"/>
  <c r="BG186" i="4" s="1"/>
  <c r="BF35" i="4"/>
  <c r="BF186" i="4" s="1"/>
  <c r="BE35" i="4"/>
  <c r="BE186" i="4" s="1"/>
  <c r="BD35" i="4"/>
  <c r="BD186" i="4" s="1"/>
  <c r="BC35" i="4"/>
  <c r="BC186" i="4" s="1"/>
  <c r="BB35" i="4"/>
  <c r="BB186" i="4" s="1"/>
  <c r="BA35" i="4"/>
  <c r="BA186" i="4" s="1"/>
  <c r="AZ35" i="4"/>
  <c r="AZ186" i="4" s="1"/>
  <c r="CE34" i="4"/>
  <c r="CE185" i="4" s="1"/>
  <c r="CD34" i="4"/>
  <c r="CD185" i="4" s="1"/>
  <c r="CC34" i="4"/>
  <c r="CC185" i="4" s="1"/>
  <c r="CB34" i="4"/>
  <c r="CB185" i="4" s="1"/>
  <c r="CA34" i="4"/>
  <c r="CA185" i="4" s="1"/>
  <c r="BZ34" i="4"/>
  <c r="BZ185" i="4" s="1"/>
  <c r="BY34" i="4"/>
  <c r="BY185" i="4" s="1"/>
  <c r="BX34" i="4"/>
  <c r="BX185" i="4" s="1"/>
  <c r="BW34" i="4"/>
  <c r="BW185" i="4" s="1"/>
  <c r="BV34" i="4"/>
  <c r="BV185" i="4" s="1"/>
  <c r="BU34" i="4"/>
  <c r="BU185" i="4" s="1"/>
  <c r="BT34" i="4"/>
  <c r="BT185" i="4" s="1"/>
  <c r="BS34" i="4"/>
  <c r="BS185" i="4" s="1"/>
  <c r="BR34" i="4"/>
  <c r="BR185" i="4" s="1"/>
  <c r="BQ34" i="4"/>
  <c r="BQ185" i="4" s="1"/>
  <c r="BP34" i="4"/>
  <c r="BP185" i="4" s="1"/>
  <c r="BO34" i="4"/>
  <c r="BO185" i="4" s="1"/>
  <c r="BN34" i="4"/>
  <c r="BN185" i="4" s="1"/>
  <c r="BM34" i="4"/>
  <c r="BM185" i="4" s="1"/>
  <c r="BL34" i="4"/>
  <c r="BL185" i="4" s="1"/>
  <c r="BK34" i="4"/>
  <c r="BK185" i="4" s="1"/>
  <c r="BJ34" i="4"/>
  <c r="BJ185" i="4" s="1"/>
  <c r="BI34" i="4"/>
  <c r="BI185" i="4" s="1"/>
  <c r="BH34" i="4"/>
  <c r="BH185" i="4" s="1"/>
  <c r="BG34" i="4"/>
  <c r="BG185" i="4" s="1"/>
  <c r="BF34" i="4"/>
  <c r="BF185" i="4" s="1"/>
  <c r="BE34" i="4"/>
  <c r="BE185" i="4" s="1"/>
  <c r="BD34" i="4"/>
  <c r="BD185" i="4" s="1"/>
  <c r="BC34" i="4"/>
  <c r="BC185" i="4" s="1"/>
  <c r="BB34" i="4"/>
  <c r="BB185" i="4" s="1"/>
  <c r="BA34" i="4"/>
  <c r="BA185" i="4" s="1"/>
  <c r="AZ34" i="4"/>
  <c r="AZ185" i="4" s="1"/>
  <c r="CE33" i="4"/>
  <c r="CE184" i="4" s="1"/>
  <c r="CD33" i="4"/>
  <c r="CD184" i="4" s="1"/>
  <c r="CC33" i="4"/>
  <c r="CC184" i="4" s="1"/>
  <c r="CB33" i="4"/>
  <c r="CB184" i="4" s="1"/>
  <c r="CA33" i="4"/>
  <c r="CA184" i="4" s="1"/>
  <c r="BZ33" i="4"/>
  <c r="BZ184" i="4" s="1"/>
  <c r="BY33" i="4"/>
  <c r="BY184" i="4" s="1"/>
  <c r="BX33" i="4"/>
  <c r="BX184" i="4" s="1"/>
  <c r="BW33" i="4"/>
  <c r="BW184" i="4" s="1"/>
  <c r="BV33" i="4"/>
  <c r="BV184" i="4" s="1"/>
  <c r="BU33" i="4"/>
  <c r="BU184" i="4" s="1"/>
  <c r="BT33" i="4"/>
  <c r="BT184" i="4" s="1"/>
  <c r="BS33" i="4"/>
  <c r="BS184" i="4" s="1"/>
  <c r="BR33" i="4"/>
  <c r="BR184" i="4" s="1"/>
  <c r="BQ33" i="4"/>
  <c r="BQ184" i="4" s="1"/>
  <c r="BP33" i="4"/>
  <c r="BP184" i="4" s="1"/>
  <c r="BO33" i="4"/>
  <c r="BO184" i="4" s="1"/>
  <c r="BN33" i="4"/>
  <c r="BN184" i="4" s="1"/>
  <c r="BM33" i="4"/>
  <c r="BM184" i="4" s="1"/>
  <c r="BL33" i="4"/>
  <c r="BL184" i="4" s="1"/>
  <c r="BK33" i="4"/>
  <c r="BK184" i="4" s="1"/>
  <c r="BJ33" i="4"/>
  <c r="BJ184" i="4" s="1"/>
  <c r="BI33" i="4"/>
  <c r="BI184" i="4" s="1"/>
  <c r="BH33" i="4"/>
  <c r="BH184" i="4" s="1"/>
  <c r="BG33" i="4"/>
  <c r="BG184" i="4" s="1"/>
  <c r="BF33" i="4"/>
  <c r="BF184" i="4" s="1"/>
  <c r="BE33" i="4"/>
  <c r="BE184" i="4" s="1"/>
  <c r="BD33" i="4"/>
  <c r="BD184" i="4" s="1"/>
  <c r="BC33" i="4"/>
  <c r="BC184" i="4" s="1"/>
  <c r="BB33" i="4"/>
  <c r="BB184" i="4" s="1"/>
  <c r="BA33" i="4"/>
  <c r="BA184" i="4" s="1"/>
  <c r="AZ33" i="4"/>
  <c r="AZ184" i="4" s="1"/>
  <c r="CE32" i="4"/>
  <c r="CE183" i="4" s="1"/>
  <c r="CD32" i="4"/>
  <c r="CD183" i="4" s="1"/>
  <c r="CC32" i="4"/>
  <c r="CC183" i="4" s="1"/>
  <c r="CB32" i="4"/>
  <c r="CB183" i="4" s="1"/>
  <c r="CA32" i="4"/>
  <c r="CA183" i="4" s="1"/>
  <c r="BZ32" i="4"/>
  <c r="BZ183" i="4" s="1"/>
  <c r="BY32" i="4"/>
  <c r="BY183" i="4" s="1"/>
  <c r="BX32" i="4"/>
  <c r="BX183" i="4" s="1"/>
  <c r="BW32" i="4"/>
  <c r="BW183" i="4" s="1"/>
  <c r="BV32" i="4"/>
  <c r="BV183" i="4" s="1"/>
  <c r="BU32" i="4"/>
  <c r="BU183" i="4" s="1"/>
  <c r="BT32" i="4"/>
  <c r="BT183" i="4" s="1"/>
  <c r="BS32" i="4"/>
  <c r="BS183" i="4" s="1"/>
  <c r="BR32" i="4"/>
  <c r="BR183" i="4" s="1"/>
  <c r="BQ32" i="4"/>
  <c r="BQ183" i="4" s="1"/>
  <c r="BP32" i="4"/>
  <c r="BP183" i="4" s="1"/>
  <c r="BO32" i="4"/>
  <c r="BO183" i="4" s="1"/>
  <c r="BN32" i="4"/>
  <c r="BN183" i="4" s="1"/>
  <c r="BM32" i="4"/>
  <c r="BM183" i="4" s="1"/>
  <c r="BL32" i="4"/>
  <c r="BL183" i="4" s="1"/>
  <c r="BK32" i="4"/>
  <c r="BK183" i="4" s="1"/>
  <c r="BJ32" i="4"/>
  <c r="BJ183" i="4" s="1"/>
  <c r="BI32" i="4"/>
  <c r="BI183" i="4" s="1"/>
  <c r="BH32" i="4"/>
  <c r="BH183" i="4" s="1"/>
  <c r="BG32" i="4"/>
  <c r="BG183" i="4" s="1"/>
  <c r="BF32" i="4"/>
  <c r="BF183" i="4" s="1"/>
  <c r="BE32" i="4"/>
  <c r="BE183" i="4" s="1"/>
  <c r="BD32" i="4"/>
  <c r="BD183" i="4" s="1"/>
  <c r="BC32" i="4"/>
  <c r="BC183" i="4" s="1"/>
  <c r="BB32" i="4"/>
  <c r="BB183" i="4" s="1"/>
  <c r="BA32" i="4"/>
  <c r="BA183" i="4" s="1"/>
  <c r="AZ32" i="4"/>
  <c r="AZ183" i="4" s="1"/>
  <c r="CE31" i="4"/>
  <c r="CE182" i="4" s="1"/>
  <c r="CD31" i="4"/>
  <c r="CD182" i="4" s="1"/>
  <c r="CC31" i="4"/>
  <c r="CC182" i="4" s="1"/>
  <c r="CB31" i="4"/>
  <c r="CB182" i="4" s="1"/>
  <c r="CA31" i="4"/>
  <c r="CA182" i="4" s="1"/>
  <c r="BZ31" i="4"/>
  <c r="BZ182" i="4" s="1"/>
  <c r="BY31" i="4"/>
  <c r="BY182" i="4" s="1"/>
  <c r="BX31" i="4"/>
  <c r="BX182" i="4" s="1"/>
  <c r="BW31" i="4"/>
  <c r="BW182" i="4" s="1"/>
  <c r="BV31" i="4"/>
  <c r="BV182" i="4" s="1"/>
  <c r="BU31" i="4"/>
  <c r="BU182" i="4" s="1"/>
  <c r="BT31" i="4"/>
  <c r="BT182" i="4" s="1"/>
  <c r="BS31" i="4"/>
  <c r="BS182" i="4" s="1"/>
  <c r="BR31" i="4"/>
  <c r="BR182" i="4" s="1"/>
  <c r="BQ31" i="4"/>
  <c r="BQ182" i="4" s="1"/>
  <c r="BP31" i="4"/>
  <c r="BP182" i="4" s="1"/>
  <c r="BO31" i="4"/>
  <c r="BO182" i="4" s="1"/>
  <c r="BN31" i="4"/>
  <c r="BN182" i="4" s="1"/>
  <c r="BM31" i="4"/>
  <c r="BM182" i="4" s="1"/>
  <c r="BL31" i="4"/>
  <c r="BL182" i="4" s="1"/>
  <c r="BK31" i="4"/>
  <c r="BK182" i="4" s="1"/>
  <c r="BJ31" i="4"/>
  <c r="BJ182" i="4" s="1"/>
  <c r="BI31" i="4"/>
  <c r="BI182" i="4" s="1"/>
  <c r="BH31" i="4"/>
  <c r="BH182" i="4" s="1"/>
  <c r="BG31" i="4"/>
  <c r="BG182" i="4" s="1"/>
  <c r="BF31" i="4"/>
  <c r="BF182" i="4" s="1"/>
  <c r="BE31" i="4"/>
  <c r="BE182" i="4" s="1"/>
  <c r="BD31" i="4"/>
  <c r="BD182" i="4" s="1"/>
  <c r="BC31" i="4"/>
  <c r="BC182" i="4" s="1"/>
  <c r="BB31" i="4"/>
  <c r="BB182" i="4" s="1"/>
  <c r="BA31" i="4"/>
  <c r="BA182" i="4" s="1"/>
  <c r="AZ31" i="4"/>
  <c r="AZ182" i="4" s="1"/>
  <c r="CE30" i="4"/>
  <c r="CE181" i="4" s="1"/>
  <c r="CD30" i="4"/>
  <c r="CD181" i="4" s="1"/>
  <c r="CC30" i="4"/>
  <c r="CC181" i="4" s="1"/>
  <c r="CB30" i="4"/>
  <c r="CB181" i="4" s="1"/>
  <c r="CA30" i="4"/>
  <c r="CA181" i="4" s="1"/>
  <c r="BZ30" i="4"/>
  <c r="BZ181" i="4" s="1"/>
  <c r="BY30" i="4"/>
  <c r="BY181" i="4" s="1"/>
  <c r="BX30" i="4"/>
  <c r="BX181" i="4" s="1"/>
  <c r="BW30" i="4"/>
  <c r="BW181" i="4" s="1"/>
  <c r="BV30" i="4"/>
  <c r="BV181" i="4" s="1"/>
  <c r="BU30" i="4"/>
  <c r="BU181" i="4" s="1"/>
  <c r="BT30" i="4"/>
  <c r="BT181" i="4" s="1"/>
  <c r="BS30" i="4"/>
  <c r="BS181" i="4" s="1"/>
  <c r="BR30" i="4"/>
  <c r="BR181" i="4" s="1"/>
  <c r="BQ30" i="4"/>
  <c r="BQ181" i="4" s="1"/>
  <c r="BP30" i="4"/>
  <c r="BP181" i="4" s="1"/>
  <c r="BO30" i="4"/>
  <c r="BO181" i="4" s="1"/>
  <c r="BN30" i="4"/>
  <c r="BN181" i="4" s="1"/>
  <c r="BM30" i="4"/>
  <c r="BM181" i="4" s="1"/>
  <c r="BL30" i="4"/>
  <c r="BL181" i="4" s="1"/>
  <c r="BK30" i="4"/>
  <c r="BK181" i="4" s="1"/>
  <c r="BJ30" i="4"/>
  <c r="BJ181" i="4" s="1"/>
  <c r="BI30" i="4"/>
  <c r="BI181" i="4" s="1"/>
  <c r="BH30" i="4"/>
  <c r="BH181" i="4" s="1"/>
  <c r="BG30" i="4"/>
  <c r="BG181" i="4" s="1"/>
  <c r="BF30" i="4"/>
  <c r="BF181" i="4" s="1"/>
  <c r="BE30" i="4"/>
  <c r="BE181" i="4" s="1"/>
  <c r="BD30" i="4"/>
  <c r="BD181" i="4" s="1"/>
  <c r="BC30" i="4"/>
  <c r="BC181" i="4" s="1"/>
  <c r="BB30" i="4"/>
  <c r="BB181" i="4" s="1"/>
  <c r="BA30" i="4"/>
  <c r="BA181" i="4" s="1"/>
  <c r="AZ30" i="4"/>
  <c r="AZ181" i="4" s="1"/>
  <c r="CE29" i="4"/>
  <c r="CE180" i="4" s="1"/>
  <c r="CD29" i="4"/>
  <c r="CD180" i="4" s="1"/>
  <c r="CC29" i="4"/>
  <c r="CC180" i="4" s="1"/>
  <c r="CB29" i="4"/>
  <c r="CB180" i="4" s="1"/>
  <c r="CA29" i="4"/>
  <c r="CA180" i="4" s="1"/>
  <c r="BZ29" i="4"/>
  <c r="BZ180" i="4" s="1"/>
  <c r="BY29" i="4"/>
  <c r="BY180" i="4" s="1"/>
  <c r="BX29" i="4"/>
  <c r="BX180" i="4" s="1"/>
  <c r="BW29" i="4"/>
  <c r="BW180" i="4" s="1"/>
  <c r="BV29" i="4"/>
  <c r="BV180" i="4" s="1"/>
  <c r="BU29" i="4"/>
  <c r="BU180" i="4" s="1"/>
  <c r="BT29" i="4"/>
  <c r="BT180" i="4" s="1"/>
  <c r="BS29" i="4"/>
  <c r="BS180" i="4" s="1"/>
  <c r="BR29" i="4"/>
  <c r="BR180" i="4" s="1"/>
  <c r="BQ29" i="4"/>
  <c r="BQ180" i="4" s="1"/>
  <c r="BP29" i="4"/>
  <c r="BP180" i="4" s="1"/>
  <c r="BO29" i="4"/>
  <c r="BO180" i="4" s="1"/>
  <c r="BN29" i="4"/>
  <c r="BN180" i="4" s="1"/>
  <c r="BM29" i="4"/>
  <c r="BM180" i="4" s="1"/>
  <c r="BL29" i="4"/>
  <c r="BL180" i="4" s="1"/>
  <c r="BK29" i="4"/>
  <c r="BK180" i="4" s="1"/>
  <c r="BJ29" i="4"/>
  <c r="BJ180" i="4" s="1"/>
  <c r="BI29" i="4"/>
  <c r="BI180" i="4" s="1"/>
  <c r="BH29" i="4"/>
  <c r="BH180" i="4" s="1"/>
  <c r="BG29" i="4"/>
  <c r="BG180" i="4" s="1"/>
  <c r="BF29" i="4"/>
  <c r="BF180" i="4" s="1"/>
  <c r="BE29" i="4"/>
  <c r="BE180" i="4" s="1"/>
  <c r="BD29" i="4"/>
  <c r="BD180" i="4" s="1"/>
  <c r="BC29" i="4"/>
  <c r="BC180" i="4" s="1"/>
  <c r="BB29" i="4"/>
  <c r="BB180" i="4" s="1"/>
  <c r="BA29" i="4"/>
  <c r="BA180" i="4" s="1"/>
  <c r="AZ29" i="4"/>
  <c r="AZ180" i="4" s="1"/>
  <c r="CE28" i="4"/>
  <c r="CE179" i="4" s="1"/>
  <c r="CD28" i="4"/>
  <c r="CD179" i="4" s="1"/>
  <c r="CC28" i="4"/>
  <c r="CC179" i="4" s="1"/>
  <c r="CB28" i="4"/>
  <c r="CB179" i="4" s="1"/>
  <c r="CA28" i="4"/>
  <c r="CA179" i="4" s="1"/>
  <c r="BZ28" i="4"/>
  <c r="BZ179" i="4" s="1"/>
  <c r="BY28" i="4"/>
  <c r="BY179" i="4" s="1"/>
  <c r="BX28" i="4"/>
  <c r="BX179" i="4" s="1"/>
  <c r="BW28" i="4"/>
  <c r="BW179" i="4" s="1"/>
  <c r="BV28" i="4"/>
  <c r="BV179" i="4" s="1"/>
  <c r="BU28" i="4"/>
  <c r="BU179" i="4" s="1"/>
  <c r="BT28" i="4"/>
  <c r="BT179" i="4" s="1"/>
  <c r="BS28" i="4"/>
  <c r="BS179" i="4" s="1"/>
  <c r="BR28" i="4"/>
  <c r="BR179" i="4" s="1"/>
  <c r="BQ28" i="4"/>
  <c r="BQ179" i="4" s="1"/>
  <c r="BP28" i="4"/>
  <c r="BP179" i="4" s="1"/>
  <c r="BO28" i="4"/>
  <c r="BO179" i="4" s="1"/>
  <c r="BN28" i="4"/>
  <c r="BN179" i="4" s="1"/>
  <c r="BM28" i="4"/>
  <c r="BM179" i="4" s="1"/>
  <c r="BL28" i="4"/>
  <c r="BL179" i="4" s="1"/>
  <c r="BK28" i="4"/>
  <c r="BK179" i="4" s="1"/>
  <c r="BJ28" i="4"/>
  <c r="BJ179" i="4" s="1"/>
  <c r="BI28" i="4"/>
  <c r="BI179" i="4" s="1"/>
  <c r="BH28" i="4"/>
  <c r="BH179" i="4" s="1"/>
  <c r="BG28" i="4"/>
  <c r="BG179" i="4" s="1"/>
  <c r="BF28" i="4"/>
  <c r="BF179" i="4" s="1"/>
  <c r="BE28" i="4"/>
  <c r="BE179" i="4" s="1"/>
  <c r="BD28" i="4"/>
  <c r="BD179" i="4" s="1"/>
  <c r="BC28" i="4"/>
  <c r="BC179" i="4" s="1"/>
  <c r="BB28" i="4"/>
  <c r="BB179" i="4" s="1"/>
  <c r="BA28" i="4"/>
  <c r="BA179" i="4" s="1"/>
  <c r="AZ28" i="4"/>
  <c r="AZ179" i="4" s="1"/>
  <c r="EC27" i="4"/>
  <c r="CE27" i="4"/>
  <c r="CE178" i="4" s="1"/>
  <c r="CD27" i="4"/>
  <c r="CD178" i="4" s="1"/>
  <c r="CC27" i="4"/>
  <c r="CC178" i="4" s="1"/>
  <c r="CB27" i="4"/>
  <c r="CB178" i="4" s="1"/>
  <c r="CA27" i="4"/>
  <c r="CA178" i="4" s="1"/>
  <c r="BZ27" i="4"/>
  <c r="BZ178" i="4" s="1"/>
  <c r="BY27" i="4"/>
  <c r="BY178" i="4" s="1"/>
  <c r="BX27" i="4"/>
  <c r="BX178" i="4" s="1"/>
  <c r="BW27" i="4"/>
  <c r="BW178" i="4" s="1"/>
  <c r="BV27" i="4"/>
  <c r="BV178" i="4" s="1"/>
  <c r="BU27" i="4"/>
  <c r="BU178" i="4" s="1"/>
  <c r="BT27" i="4"/>
  <c r="BT178" i="4" s="1"/>
  <c r="BS27" i="4"/>
  <c r="BS178" i="4" s="1"/>
  <c r="BR27" i="4"/>
  <c r="BR178" i="4" s="1"/>
  <c r="BQ27" i="4"/>
  <c r="BQ178" i="4" s="1"/>
  <c r="BP27" i="4"/>
  <c r="BP178" i="4" s="1"/>
  <c r="BO27" i="4"/>
  <c r="BO178" i="4" s="1"/>
  <c r="BN27" i="4"/>
  <c r="BN178" i="4" s="1"/>
  <c r="BM27" i="4"/>
  <c r="BM178" i="4" s="1"/>
  <c r="BL27" i="4"/>
  <c r="BL178" i="4" s="1"/>
  <c r="BK27" i="4"/>
  <c r="BK178" i="4" s="1"/>
  <c r="BJ27" i="4"/>
  <c r="BJ178" i="4" s="1"/>
  <c r="BI27" i="4"/>
  <c r="BI178" i="4" s="1"/>
  <c r="BH27" i="4"/>
  <c r="BH178" i="4" s="1"/>
  <c r="BG27" i="4"/>
  <c r="BG178" i="4" s="1"/>
  <c r="BF27" i="4"/>
  <c r="BF178" i="4" s="1"/>
  <c r="BE27" i="4"/>
  <c r="BE178" i="4" s="1"/>
  <c r="BD27" i="4"/>
  <c r="BD178" i="4" s="1"/>
  <c r="BC27" i="4"/>
  <c r="BC178" i="4" s="1"/>
  <c r="BB27" i="4"/>
  <c r="BB178" i="4" s="1"/>
  <c r="BA27" i="4"/>
  <c r="BA178" i="4" s="1"/>
  <c r="AZ27" i="4"/>
  <c r="AZ178" i="4" s="1"/>
  <c r="CE26" i="4"/>
  <c r="CE177" i="4" s="1"/>
  <c r="CD26" i="4"/>
  <c r="CD177" i="4" s="1"/>
  <c r="CC26" i="4"/>
  <c r="CC177" i="4" s="1"/>
  <c r="CB26" i="4"/>
  <c r="CB177" i="4" s="1"/>
  <c r="CA26" i="4"/>
  <c r="CA177" i="4" s="1"/>
  <c r="BZ26" i="4"/>
  <c r="BZ177" i="4" s="1"/>
  <c r="BY26" i="4"/>
  <c r="BY177" i="4" s="1"/>
  <c r="BX26" i="4"/>
  <c r="BX177" i="4" s="1"/>
  <c r="BW26" i="4"/>
  <c r="BW177" i="4" s="1"/>
  <c r="BV26" i="4"/>
  <c r="BV177" i="4" s="1"/>
  <c r="BU26" i="4"/>
  <c r="BU177" i="4" s="1"/>
  <c r="BT26" i="4"/>
  <c r="BT177" i="4" s="1"/>
  <c r="BS26" i="4"/>
  <c r="BS177" i="4" s="1"/>
  <c r="BR26" i="4"/>
  <c r="BR177" i="4" s="1"/>
  <c r="BQ26" i="4"/>
  <c r="BQ177" i="4" s="1"/>
  <c r="BP26" i="4"/>
  <c r="BP177" i="4" s="1"/>
  <c r="BO26" i="4"/>
  <c r="BO177" i="4" s="1"/>
  <c r="BN26" i="4"/>
  <c r="BN177" i="4" s="1"/>
  <c r="BM26" i="4"/>
  <c r="BM177" i="4" s="1"/>
  <c r="BL26" i="4"/>
  <c r="BL177" i="4" s="1"/>
  <c r="BK26" i="4"/>
  <c r="BK177" i="4" s="1"/>
  <c r="BJ26" i="4"/>
  <c r="BJ177" i="4" s="1"/>
  <c r="BI26" i="4"/>
  <c r="BI177" i="4" s="1"/>
  <c r="BH26" i="4"/>
  <c r="BH177" i="4" s="1"/>
  <c r="BG26" i="4"/>
  <c r="BG177" i="4" s="1"/>
  <c r="BF26" i="4"/>
  <c r="BF177" i="4" s="1"/>
  <c r="BE26" i="4"/>
  <c r="BE177" i="4" s="1"/>
  <c r="BD26" i="4"/>
  <c r="BD177" i="4" s="1"/>
  <c r="BC26" i="4"/>
  <c r="BC177" i="4" s="1"/>
  <c r="BB26" i="4"/>
  <c r="BB177" i="4" s="1"/>
  <c r="BA26" i="4"/>
  <c r="BA177" i="4" s="1"/>
  <c r="AZ26" i="4"/>
  <c r="AZ177" i="4" s="1"/>
  <c r="CE25" i="4"/>
  <c r="CE176" i="4" s="1"/>
  <c r="CD25" i="4"/>
  <c r="CD176" i="4" s="1"/>
  <c r="CC25" i="4"/>
  <c r="CC176" i="4" s="1"/>
  <c r="CB25" i="4"/>
  <c r="CB176" i="4" s="1"/>
  <c r="CA25" i="4"/>
  <c r="CA176" i="4" s="1"/>
  <c r="BZ25" i="4"/>
  <c r="BZ176" i="4" s="1"/>
  <c r="BY25" i="4"/>
  <c r="BY176" i="4" s="1"/>
  <c r="BX25" i="4"/>
  <c r="BX176" i="4" s="1"/>
  <c r="BW25" i="4"/>
  <c r="BW176" i="4" s="1"/>
  <c r="BV25" i="4"/>
  <c r="BV176" i="4" s="1"/>
  <c r="BU25" i="4"/>
  <c r="BU176" i="4" s="1"/>
  <c r="BT25" i="4"/>
  <c r="BT176" i="4" s="1"/>
  <c r="BS25" i="4"/>
  <c r="BS176" i="4" s="1"/>
  <c r="BR25" i="4"/>
  <c r="BR176" i="4" s="1"/>
  <c r="BQ25" i="4"/>
  <c r="BQ176" i="4" s="1"/>
  <c r="BP25" i="4"/>
  <c r="BP176" i="4" s="1"/>
  <c r="BO25" i="4"/>
  <c r="BO176" i="4" s="1"/>
  <c r="BN25" i="4"/>
  <c r="BN176" i="4" s="1"/>
  <c r="BM25" i="4"/>
  <c r="BM176" i="4" s="1"/>
  <c r="BL25" i="4"/>
  <c r="BL176" i="4" s="1"/>
  <c r="BK25" i="4"/>
  <c r="BK176" i="4" s="1"/>
  <c r="BJ25" i="4"/>
  <c r="BJ176" i="4" s="1"/>
  <c r="BI25" i="4"/>
  <c r="BI176" i="4" s="1"/>
  <c r="BH25" i="4"/>
  <c r="BH176" i="4" s="1"/>
  <c r="BG25" i="4"/>
  <c r="BG176" i="4" s="1"/>
  <c r="BF25" i="4"/>
  <c r="BF176" i="4" s="1"/>
  <c r="BE25" i="4"/>
  <c r="BE176" i="4" s="1"/>
  <c r="BD25" i="4"/>
  <c r="BD176" i="4" s="1"/>
  <c r="BC25" i="4"/>
  <c r="BC176" i="4" s="1"/>
  <c r="BB25" i="4"/>
  <c r="BB176" i="4" s="1"/>
  <c r="BA25" i="4"/>
  <c r="BA176" i="4" s="1"/>
  <c r="AZ25" i="4"/>
  <c r="AZ176" i="4" s="1"/>
  <c r="CE24" i="4"/>
  <c r="CE175" i="4" s="1"/>
  <c r="CD24" i="4"/>
  <c r="CD175" i="4" s="1"/>
  <c r="CC24" i="4"/>
  <c r="CC175" i="4" s="1"/>
  <c r="CB24" i="4"/>
  <c r="CB175" i="4" s="1"/>
  <c r="CA24" i="4"/>
  <c r="CA175" i="4" s="1"/>
  <c r="BZ24" i="4"/>
  <c r="BZ175" i="4" s="1"/>
  <c r="BY24" i="4"/>
  <c r="BY175" i="4" s="1"/>
  <c r="BX24" i="4"/>
  <c r="BX175" i="4" s="1"/>
  <c r="BW24" i="4"/>
  <c r="BW175" i="4" s="1"/>
  <c r="BV24" i="4"/>
  <c r="BV175" i="4" s="1"/>
  <c r="BU24" i="4"/>
  <c r="BU175" i="4" s="1"/>
  <c r="BT24" i="4"/>
  <c r="BT175" i="4" s="1"/>
  <c r="BS24" i="4"/>
  <c r="BS175" i="4" s="1"/>
  <c r="BR24" i="4"/>
  <c r="BR175" i="4" s="1"/>
  <c r="BQ24" i="4"/>
  <c r="BQ175" i="4" s="1"/>
  <c r="BP24" i="4"/>
  <c r="BP175" i="4" s="1"/>
  <c r="BO24" i="4"/>
  <c r="BO175" i="4" s="1"/>
  <c r="BN24" i="4"/>
  <c r="BN175" i="4" s="1"/>
  <c r="BM24" i="4"/>
  <c r="BM175" i="4" s="1"/>
  <c r="BL24" i="4"/>
  <c r="BL175" i="4" s="1"/>
  <c r="BK24" i="4"/>
  <c r="BK175" i="4" s="1"/>
  <c r="BJ24" i="4"/>
  <c r="BJ175" i="4" s="1"/>
  <c r="BI24" i="4"/>
  <c r="BI175" i="4" s="1"/>
  <c r="BH24" i="4"/>
  <c r="BH175" i="4" s="1"/>
  <c r="BG24" i="4"/>
  <c r="BG175" i="4" s="1"/>
  <c r="BF24" i="4"/>
  <c r="BF175" i="4" s="1"/>
  <c r="BE24" i="4"/>
  <c r="BE175" i="4" s="1"/>
  <c r="BD24" i="4"/>
  <c r="BD175" i="4" s="1"/>
  <c r="BC24" i="4"/>
  <c r="BC175" i="4" s="1"/>
  <c r="BB24" i="4"/>
  <c r="BB175" i="4" s="1"/>
  <c r="BA24" i="4"/>
  <c r="BA175" i="4" s="1"/>
  <c r="AZ24" i="4"/>
  <c r="AZ175" i="4" s="1"/>
  <c r="CM175" i="4" l="1"/>
  <c r="EC175" i="4" s="1"/>
  <c r="EE24" i="4"/>
  <c r="CW175" i="4"/>
  <c r="EM175" i="4" s="1"/>
  <c r="EO24" i="4"/>
  <c r="CQ176" i="4"/>
  <c r="EG176" i="4" s="1"/>
  <c r="EI25" i="4"/>
  <c r="CI178" i="4"/>
  <c r="EA27" i="4"/>
  <c r="CX178" i="4"/>
  <c r="EN178" i="4" s="1"/>
  <c r="EP27" i="4"/>
  <c r="CM179" i="4"/>
  <c r="EC179" i="4" s="1"/>
  <c r="EE28" i="4"/>
  <c r="CL180" i="4"/>
  <c r="EB180" i="4" s="1"/>
  <c r="ED29" i="4"/>
  <c r="CK181" i="4"/>
  <c r="EA181" i="4" s="1"/>
  <c r="EC30" i="4"/>
  <c r="CU181" i="4"/>
  <c r="EK181" i="4" s="1"/>
  <c r="EM30" i="4"/>
  <c r="CI182" i="4"/>
  <c r="EA31" i="4"/>
  <c r="CX182" i="4"/>
  <c r="EN182" i="4" s="1"/>
  <c r="EP31" i="4"/>
  <c r="CH183" i="4"/>
  <c r="DZ32" i="4"/>
  <c r="CR183" i="4"/>
  <c r="EH183" i="4" s="1"/>
  <c r="EJ32" i="4"/>
  <c r="CL184" i="4"/>
  <c r="EB184" i="4" s="1"/>
  <c r="ED33" i="4"/>
  <c r="CF185" i="4"/>
  <c r="DX34" i="4"/>
  <c r="CP185" i="4"/>
  <c r="EF185" i="4" s="1"/>
  <c r="EH34" i="4"/>
  <c r="CN186" i="4"/>
  <c r="ED186" i="4" s="1"/>
  <c r="EF35" i="4"/>
  <c r="CH187" i="4"/>
  <c r="DZ36" i="4"/>
  <c r="CW187" i="4"/>
  <c r="EM187" i="4" s="1"/>
  <c r="EO36" i="4"/>
  <c r="CV188" i="4"/>
  <c r="EL188" i="4" s="1"/>
  <c r="EN37" i="4"/>
  <c r="CN190" i="4"/>
  <c r="ED190" i="4" s="1"/>
  <c r="EF39" i="4"/>
  <c r="CH191" i="4"/>
  <c r="DZ40" i="4"/>
  <c r="CW191" i="4"/>
  <c r="EM191" i="4" s="1"/>
  <c r="EO40" i="4"/>
  <c r="CL192" i="4"/>
  <c r="EB192" i="4" s="1"/>
  <c r="ED41" i="4"/>
  <c r="CF193" i="4"/>
  <c r="CP193" i="4"/>
  <c r="EF193" i="4" s="1"/>
  <c r="EH42" i="4"/>
  <c r="CS194" i="4"/>
  <c r="EI194" i="4" s="1"/>
  <c r="EK43" i="4"/>
  <c r="CH195" i="4"/>
  <c r="DZ44" i="4"/>
  <c r="CW195" i="4"/>
  <c r="EM195" i="4" s="1"/>
  <c r="EO44" i="4"/>
  <c r="CG196" i="4"/>
  <c r="DY45" i="4"/>
  <c r="CV196" i="4"/>
  <c r="EL196" i="4" s="1"/>
  <c r="EN45" i="4"/>
  <c r="CI198" i="4"/>
  <c r="EA47" i="4"/>
  <c r="CX198" i="4"/>
  <c r="EN198" i="4" s="1"/>
  <c r="EP47" i="4"/>
  <c r="CM199" i="4"/>
  <c r="EC199" i="4" s="1"/>
  <c r="EE48" i="4"/>
  <c r="CQ200" i="4"/>
  <c r="EG200" i="4" s="1"/>
  <c r="EI49" i="4"/>
  <c r="CN202" i="4"/>
  <c r="ED202" i="4" s="1"/>
  <c r="EF51" i="4"/>
  <c r="CM203" i="4"/>
  <c r="EC203" i="4" s="1"/>
  <c r="EE52" i="4"/>
  <c r="CW203" i="4"/>
  <c r="EM203" i="4" s="1"/>
  <c r="EO52" i="4"/>
  <c r="CL204" i="4"/>
  <c r="EB204" i="4" s="1"/>
  <c r="ED53" i="4"/>
  <c r="CK205" i="4"/>
  <c r="EA205" i="4" s="1"/>
  <c r="EC54" i="4"/>
  <c r="CU205" i="4"/>
  <c r="EK205" i="4" s="1"/>
  <c r="EM54" i="4"/>
  <c r="CI206" i="4"/>
  <c r="EA55" i="4"/>
  <c r="CX206" i="4"/>
  <c r="EN206" i="4" s="1"/>
  <c r="EP55" i="4"/>
  <c r="CM207" i="4"/>
  <c r="EC207" i="4" s="1"/>
  <c r="EE56" i="4"/>
  <c r="CL208" i="4"/>
  <c r="EB208" i="4" s="1"/>
  <c r="ED57" i="4"/>
  <c r="CF209" i="4"/>
  <c r="DX58" i="4"/>
  <c r="CP209" i="4"/>
  <c r="EF209" i="4" s="1"/>
  <c r="EH58" i="4"/>
  <c r="CS210" i="4"/>
  <c r="EI210" i="4" s="1"/>
  <c r="EK59" i="4"/>
  <c r="CM211" i="4"/>
  <c r="EC211" i="4" s="1"/>
  <c r="EE60" i="4"/>
  <c r="CG212" i="4"/>
  <c r="DY61" i="4"/>
  <c r="CV212" i="4"/>
  <c r="EL212" i="4" s="1"/>
  <c r="EN61" i="4"/>
  <c r="CS214" i="4"/>
  <c r="EI214" i="4" s="1"/>
  <c r="EK63" i="4"/>
  <c r="CM215" i="4"/>
  <c r="EC215" i="4" s="1"/>
  <c r="EE64" i="4"/>
  <c r="CG216" i="4"/>
  <c r="DY65" i="4"/>
  <c r="CV216" i="4"/>
  <c r="EL216" i="4" s="1"/>
  <c r="EN65" i="4"/>
  <c r="CF217" i="4"/>
  <c r="DX66" i="4"/>
  <c r="CP217" i="4"/>
  <c r="EF217" i="4" s="1"/>
  <c r="EH66" i="4"/>
  <c r="CI218" i="4"/>
  <c r="EA67" i="4"/>
  <c r="CX218" i="4"/>
  <c r="EN218" i="4" s="1"/>
  <c r="EP67" i="4"/>
  <c r="CM219" i="4"/>
  <c r="EC219" i="4" s="1"/>
  <c r="EE68" i="4"/>
  <c r="CG220" i="4"/>
  <c r="DY69" i="4"/>
  <c r="CV220" i="4"/>
  <c r="EL220" i="4" s="1"/>
  <c r="EN69" i="4"/>
  <c r="CF221" i="4"/>
  <c r="DX70" i="4"/>
  <c r="CP221" i="4"/>
  <c r="EF221" i="4" s="1"/>
  <c r="EH70" i="4"/>
  <c r="CN222" i="4"/>
  <c r="ED222" i="4" s="1"/>
  <c r="EF71" i="4"/>
  <c r="CH223" i="4"/>
  <c r="DZ72" i="4"/>
  <c r="CW223" i="4"/>
  <c r="EM223" i="4" s="1"/>
  <c r="EO72" i="4"/>
  <c r="CQ224" i="4"/>
  <c r="EG224" i="4" s="1"/>
  <c r="EI73" i="4"/>
  <c r="CF225" i="4"/>
  <c r="DX74" i="4"/>
  <c r="CP225" i="4"/>
  <c r="EF225" i="4" s="1"/>
  <c r="EH74" i="4"/>
  <c r="CI226" i="4"/>
  <c r="EA75" i="4"/>
  <c r="CX226" i="4"/>
  <c r="EN226" i="4" s="1"/>
  <c r="EP75" i="4"/>
  <c r="CR227" i="4"/>
  <c r="EH227" i="4" s="1"/>
  <c r="EJ76" i="4"/>
  <c r="CQ228" i="4"/>
  <c r="EG228" i="4" s="1"/>
  <c r="EI77" i="4"/>
  <c r="CN230" i="4"/>
  <c r="ED230" i="4" s="1"/>
  <c r="EF79" i="4"/>
  <c r="CM231" i="4"/>
  <c r="EC231" i="4" s="1"/>
  <c r="EE80" i="4"/>
  <c r="CL232" i="4"/>
  <c r="EB232" i="4" s="1"/>
  <c r="ED81" i="4"/>
  <c r="CN234" i="4"/>
  <c r="ED234" i="4" s="1"/>
  <c r="EF83" i="4"/>
  <c r="CR235" i="4"/>
  <c r="EH235" i="4" s="1"/>
  <c r="EJ84" i="4"/>
  <c r="CG236" i="4"/>
  <c r="DY85" i="4"/>
  <c r="CV236" i="4"/>
  <c r="EL236" i="4" s="1"/>
  <c r="EN85" i="4"/>
  <c r="CI238" i="4"/>
  <c r="EA87" i="4"/>
  <c r="CX238" i="4"/>
  <c r="EN238" i="4" s="1"/>
  <c r="EP87" i="4"/>
  <c r="CM239" i="4"/>
  <c r="EC239" i="4" s="1"/>
  <c r="EE88" i="4"/>
  <c r="CL240" i="4"/>
  <c r="EB240" i="4" s="1"/>
  <c r="ED89" i="4"/>
  <c r="CF241" i="4"/>
  <c r="DX90" i="4"/>
  <c r="CP241" i="4"/>
  <c r="EF241" i="4" s="1"/>
  <c r="EH90" i="4"/>
  <c r="CN242" i="4"/>
  <c r="ED242" i="4" s="1"/>
  <c r="EF91" i="4"/>
  <c r="CW243" i="4"/>
  <c r="EM243" i="4" s="1"/>
  <c r="EO92" i="4"/>
  <c r="CI175" i="4"/>
  <c r="EA24" i="4"/>
  <c r="CN175" i="4"/>
  <c r="ED175" i="4" s="1"/>
  <c r="EF24" i="4"/>
  <c r="CS175" i="4"/>
  <c r="EI175" i="4" s="1"/>
  <c r="EK24" i="4"/>
  <c r="CX175" i="4"/>
  <c r="EN175" i="4" s="1"/>
  <c r="EP24" i="4"/>
  <c r="CH176" i="4"/>
  <c r="DZ25" i="4"/>
  <c r="CM176" i="4"/>
  <c r="EC176" i="4" s="1"/>
  <c r="EE25" i="4"/>
  <c r="CR176" i="4"/>
  <c r="EH176" i="4" s="1"/>
  <c r="EJ25" i="4"/>
  <c r="CW176" i="4"/>
  <c r="EM176" i="4" s="1"/>
  <c r="EO25" i="4"/>
  <c r="CG177" i="4"/>
  <c r="DY26" i="4"/>
  <c r="CL177" i="4"/>
  <c r="EB177" i="4" s="1"/>
  <c r="ED26" i="4"/>
  <c r="CQ177" i="4"/>
  <c r="EG177" i="4" s="1"/>
  <c r="EI26" i="4"/>
  <c r="CV177" i="4"/>
  <c r="EL177" i="4" s="1"/>
  <c r="EN26" i="4"/>
  <c r="CF178" i="4"/>
  <c r="DX27" i="4"/>
  <c r="CP178" i="4"/>
  <c r="EF178" i="4" s="1"/>
  <c r="EH27" i="4"/>
  <c r="CU178" i="4"/>
  <c r="EK178" i="4" s="1"/>
  <c r="EM27" i="4"/>
  <c r="CI179" i="4"/>
  <c r="EA28" i="4"/>
  <c r="CN179" i="4"/>
  <c r="ED179" i="4" s="1"/>
  <c r="EF28" i="4"/>
  <c r="CS179" i="4"/>
  <c r="EI179" i="4" s="1"/>
  <c r="EK28" i="4"/>
  <c r="CX179" i="4"/>
  <c r="EN179" i="4" s="1"/>
  <c r="EP28" i="4"/>
  <c r="CH180" i="4"/>
  <c r="DZ29" i="4"/>
  <c r="CM180" i="4"/>
  <c r="EC180" i="4" s="1"/>
  <c r="EE29" i="4"/>
  <c r="CR180" i="4"/>
  <c r="EH180" i="4" s="1"/>
  <c r="EJ29" i="4"/>
  <c r="CW180" i="4"/>
  <c r="EM180" i="4" s="1"/>
  <c r="EO29" i="4"/>
  <c r="CG181" i="4"/>
  <c r="DY30" i="4"/>
  <c r="CL181" i="4"/>
  <c r="EB181" i="4" s="1"/>
  <c r="ED30" i="4"/>
  <c r="CQ181" i="4"/>
  <c r="EG181" i="4" s="1"/>
  <c r="EI30" i="4"/>
  <c r="CV181" i="4"/>
  <c r="EL181" i="4" s="1"/>
  <c r="EN30" i="4"/>
  <c r="CF182" i="4"/>
  <c r="DX31" i="4"/>
  <c r="CK182" i="4"/>
  <c r="EA182" i="4" s="1"/>
  <c r="EC31" i="4"/>
  <c r="CP182" i="4"/>
  <c r="EF182" i="4" s="1"/>
  <c r="EH31" i="4"/>
  <c r="CU182" i="4"/>
  <c r="EK182" i="4" s="1"/>
  <c r="EM31" i="4"/>
  <c r="CI183" i="4"/>
  <c r="EA32" i="4"/>
  <c r="CN183" i="4"/>
  <c r="ED183" i="4" s="1"/>
  <c r="EF32" i="4"/>
  <c r="CS183" i="4"/>
  <c r="EI183" i="4" s="1"/>
  <c r="EK32" i="4"/>
  <c r="CX183" i="4"/>
  <c r="EN183" i="4" s="1"/>
  <c r="EP32" i="4"/>
  <c r="CH184" i="4"/>
  <c r="DZ33" i="4"/>
  <c r="CM184" i="4"/>
  <c r="EC184" i="4" s="1"/>
  <c r="EE33" i="4"/>
  <c r="CR184" i="4"/>
  <c r="EH184" i="4" s="1"/>
  <c r="EJ33" i="4"/>
  <c r="CW184" i="4"/>
  <c r="EM184" i="4" s="1"/>
  <c r="EO33" i="4"/>
  <c r="CG185" i="4"/>
  <c r="DY34" i="4"/>
  <c r="CL185" i="4"/>
  <c r="EB185" i="4" s="1"/>
  <c r="ED34" i="4"/>
  <c r="CQ185" i="4"/>
  <c r="EG185" i="4" s="1"/>
  <c r="EI34" i="4"/>
  <c r="CV185" i="4"/>
  <c r="EL185" i="4" s="1"/>
  <c r="EN34" i="4"/>
  <c r="CF186" i="4"/>
  <c r="DX35" i="4"/>
  <c r="CK186" i="4"/>
  <c r="EA186" i="4" s="1"/>
  <c r="EC35" i="4"/>
  <c r="CP186" i="4"/>
  <c r="EF186" i="4" s="1"/>
  <c r="EH35" i="4"/>
  <c r="CU186" i="4"/>
  <c r="EK186" i="4" s="1"/>
  <c r="EM35" i="4"/>
  <c r="CI187" i="4"/>
  <c r="EA36" i="4"/>
  <c r="CN187" i="4"/>
  <c r="ED187" i="4" s="1"/>
  <c r="EF36" i="4"/>
  <c r="CS187" i="4"/>
  <c r="EI187" i="4" s="1"/>
  <c r="EK36" i="4"/>
  <c r="CX187" i="4"/>
  <c r="EN187" i="4" s="1"/>
  <c r="EP36" i="4"/>
  <c r="CH188" i="4"/>
  <c r="DZ37" i="4"/>
  <c r="CM188" i="4"/>
  <c r="EC188" i="4" s="1"/>
  <c r="EE37" i="4"/>
  <c r="CR188" i="4"/>
  <c r="EH188" i="4" s="1"/>
  <c r="EJ37" i="4"/>
  <c r="CW188" i="4"/>
  <c r="EM188" i="4" s="1"/>
  <c r="EO37" i="4"/>
  <c r="CG189" i="4"/>
  <c r="DY38" i="4"/>
  <c r="CL189" i="4"/>
  <c r="EB189" i="4" s="1"/>
  <c r="ED38" i="4"/>
  <c r="CQ189" i="4"/>
  <c r="EG189" i="4" s="1"/>
  <c r="EI38" i="4"/>
  <c r="CV189" i="4"/>
  <c r="EL189" i="4" s="1"/>
  <c r="EN38" i="4"/>
  <c r="CF190" i="4"/>
  <c r="DX39" i="4"/>
  <c r="CK190" i="4"/>
  <c r="EA190" i="4" s="1"/>
  <c r="EC39" i="4"/>
  <c r="CP190" i="4"/>
  <c r="EF190" i="4" s="1"/>
  <c r="EH39" i="4"/>
  <c r="CU190" i="4"/>
  <c r="EK190" i="4" s="1"/>
  <c r="EM39" i="4"/>
  <c r="CI191" i="4"/>
  <c r="EA40" i="4"/>
  <c r="CN191" i="4"/>
  <c r="ED191" i="4" s="1"/>
  <c r="EF40" i="4"/>
  <c r="CS191" i="4"/>
  <c r="EI191" i="4" s="1"/>
  <c r="EK40" i="4"/>
  <c r="CX191" i="4"/>
  <c r="EN191" i="4" s="1"/>
  <c r="EP40" i="4"/>
  <c r="CH192" i="4"/>
  <c r="DZ41" i="4"/>
  <c r="CM192" i="4"/>
  <c r="EC192" i="4" s="1"/>
  <c r="EE41" i="4"/>
  <c r="CR192" i="4"/>
  <c r="EH192" i="4" s="1"/>
  <c r="EJ41" i="4"/>
  <c r="CW192" i="4"/>
  <c r="EM192" i="4" s="1"/>
  <c r="EO41" i="4"/>
  <c r="CG193" i="4"/>
  <c r="DY42" i="4"/>
  <c r="CL193" i="4"/>
  <c r="EB193" i="4" s="1"/>
  <c r="ED42" i="4"/>
  <c r="CQ193" i="4"/>
  <c r="EG193" i="4" s="1"/>
  <c r="EI42" i="4"/>
  <c r="CV193" i="4"/>
  <c r="EL193" i="4" s="1"/>
  <c r="EN42" i="4"/>
  <c r="CF194" i="4"/>
  <c r="DX43" i="4"/>
  <c r="CK194" i="4"/>
  <c r="EA194" i="4" s="1"/>
  <c r="EC43" i="4"/>
  <c r="CP194" i="4"/>
  <c r="EF194" i="4" s="1"/>
  <c r="EH43" i="4"/>
  <c r="CU194" i="4"/>
  <c r="EK194" i="4" s="1"/>
  <c r="EM43" i="4"/>
  <c r="CI195" i="4"/>
  <c r="EA44" i="4"/>
  <c r="CN195" i="4"/>
  <c r="ED195" i="4" s="1"/>
  <c r="EF44" i="4"/>
  <c r="CS195" i="4"/>
  <c r="EI195" i="4" s="1"/>
  <c r="EK44" i="4"/>
  <c r="CX195" i="4"/>
  <c r="EN195" i="4" s="1"/>
  <c r="EP44" i="4"/>
  <c r="CH196" i="4"/>
  <c r="DZ45" i="4"/>
  <c r="CM196" i="4"/>
  <c r="EC196" i="4" s="1"/>
  <c r="EE45" i="4"/>
  <c r="CR196" i="4"/>
  <c r="EH196" i="4" s="1"/>
  <c r="EJ45" i="4"/>
  <c r="CW196" i="4"/>
  <c r="EM196" i="4" s="1"/>
  <c r="EO45" i="4"/>
  <c r="CG197" i="4"/>
  <c r="DY46" i="4"/>
  <c r="CL197" i="4"/>
  <c r="EB197" i="4" s="1"/>
  <c r="ED46" i="4"/>
  <c r="CQ197" i="4"/>
  <c r="EG197" i="4" s="1"/>
  <c r="EI46" i="4"/>
  <c r="CV197" i="4"/>
  <c r="EL197" i="4" s="1"/>
  <c r="EN46" i="4"/>
  <c r="CF198" i="4"/>
  <c r="DX47" i="4"/>
  <c r="CK198" i="4"/>
  <c r="EA198" i="4" s="1"/>
  <c r="EC47" i="4"/>
  <c r="CP198" i="4"/>
  <c r="EF198" i="4" s="1"/>
  <c r="EH47" i="4"/>
  <c r="CU198" i="4"/>
  <c r="EK198" i="4" s="1"/>
  <c r="EM47" i="4"/>
  <c r="CI199" i="4"/>
  <c r="EA48" i="4"/>
  <c r="CN199" i="4"/>
  <c r="ED199" i="4" s="1"/>
  <c r="EF48" i="4"/>
  <c r="CS199" i="4"/>
  <c r="EI199" i="4" s="1"/>
  <c r="EK48" i="4"/>
  <c r="CX199" i="4"/>
  <c r="EN199" i="4" s="1"/>
  <c r="EP48" i="4"/>
  <c r="CH200" i="4"/>
  <c r="DZ49" i="4"/>
  <c r="CM200" i="4"/>
  <c r="EC200" i="4" s="1"/>
  <c r="EE49" i="4"/>
  <c r="CR200" i="4"/>
  <c r="EH200" i="4" s="1"/>
  <c r="EJ49" i="4"/>
  <c r="CW200" i="4"/>
  <c r="EM200" i="4" s="1"/>
  <c r="EO49" i="4"/>
  <c r="CG201" i="4"/>
  <c r="DY50" i="4"/>
  <c r="CL201" i="4"/>
  <c r="EB201" i="4" s="1"/>
  <c r="ED50" i="4"/>
  <c r="CQ201" i="4"/>
  <c r="EG201" i="4" s="1"/>
  <c r="EI50" i="4"/>
  <c r="CV201" i="4"/>
  <c r="EL201" i="4" s="1"/>
  <c r="EN50" i="4"/>
  <c r="CF202" i="4"/>
  <c r="DX51" i="4"/>
  <c r="CK202" i="4"/>
  <c r="EA202" i="4" s="1"/>
  <c r="EC51" i="4"/>
  <c r="CP202" i="4"/>
  <c r="EF202" i="4" s="1"/>
  <c r="EH51" i="4"/>
  <c r="CU202" i="4"/>
  <c r="EK202" i="4" s="1"/>
  <c r="EM51" i="4"/>
  <c r="CI203" i="4"/>
  <c r="EA52" i="4"/>
  <c r="CN203" i="4"/>
  <c r="ED203" i="4" s="1"/>
  <c r="EF52" i="4"/>
  <c r="CS203" i="4"/>
  <c r="EI203" i="4" s="1"/>
  <c r="EK52" i="4"/>
  <c r="CX203" i="4"/>
  <c r="EN203" i="4" s="1"/>
  <c r="EP52" i="4"/>
  <c r="CH204" i="4"/>
  <c r="DZ53" i="4"/>
  <c r="CM204" i="4"/>
  <c r="EC204" i="4" s="1"/>
  <c r="EE53" i="4"/>
  <c r="CR204" i="4"/>
  <c r="EH204" i="4" s="1"/>
  <c r="EJ53" i="4"/>
  <c r="CW204" i="4"/>
  <c r="EM204" i="4" s="1"/>
  <c r="EO53" i="4"/>
  <c r="CG205" i="4"/>
  <c r="DY54" i="4"/>
  <c r="CL205" i="4"/>
  <c r="EB205" i="4" s="1"/>
  <c r="ED54" i="4"/>
  <c r="CQ205" i="4"/>
  <c r="EG205" i="4" s="1"/>
  <c r="EI54" i="4"/>
  <c r="CV205" i="4"/>
  <c r="EL205" i="4" s="1"/>
  <c r="EN54" i="4"/>
  <c r="CF206" i="4"/>
  <c r="DX55" i="4"/>
  <c r="CK206" i="4"/>
  <c r="EA206" i="4" s="1"/>
  <c r="EC55" i="4"/>
  <c r="CP206" i="4"/>
  <c r="EF206" i="4" s="1"/>
  <c r="EH55" i="4"/>
  <c r="CU206" i="4"/>
  <c r="EK206" i="4" s="1"/>
  <c r="EM55" i="4"/>
  <c r="CI207" i="4"/>
  <c r="EA56" i="4"/>
  <c r="CN207" i="4"/>
  <c r="ED207" i="4" s="1"/>
  <c r="EF56" i="4"/>
  <c r="CS207" i="4"/>
  <c r="EI207" i="4" s="1"/>
  <c r="EK56" i="4"/>
  <c r="CX207" i="4"/>
  <c r="EN207" i="4" s="1"/>
  <c r="EP56" i="4"/>
  <c r="CH208" i="4"/>
  <c r="DZ57" i="4"/>
  <c r="CM208" i="4"/>
  <c r="EC208" i="4" s="1"/>
  <c r="EE57" i="4"/>
  <c r="CR208" i="4"/>
  <c r="EH208" i="4" s="1"/>
  <c r="EJ57" i="4"/>
  <c r="CW208" i="4"/>
  <c r="EM208" i="4" s="1"/>
  <c r="EO57" i="4"/>
  <c r="CG209" i="4"/>
  <c r="DY58" i="4"/>
  <c r="CL209" i="4"/>
  <c r="EB209" i="4" s="1"/>
  <c r="ED58" i="4"/>
  <c r="CQ209" i="4"/>
  <c r="EG209" i="4" s="1"/>
  <c r="EI58" i="4"/>
  <c r="CV209" i="4"/>
  <c r="EL209" i="4" s="1"/>
  <c r="EN58" i="4"/>
  <c r="CF210" i="4"/>
  <c r="DX59" i="4"/>
  <c r="CK210" i="4"/>
  <c r="EA210" i="4" s="1"/>
  <c r="EC59" i="4"/>
  <c r="CP210" i="4"/>
  <c r="EF210" i="4" s="1"/>
  <c r="EH59" i="4"/>
  <c r="CU210" i="4"/>
  <c r="EK210" i="4" s="1"/>
  <c r="EM59" i="4"/>
  <c r="CI211" i="4"/>
  <c r="EA60" i="4"/>
  <c r="CN211" i="4"/>
  <c r="ED211" i="4" s="1"/>
  <c r="EF60" i="4"/>
  <c r="CS211" i="4"/>
  <c r="EI211" i="4" s="1"/>
  <c r="EK60" i="4"/>
  <c r="CX211" i="4"/>
  <c r="EN211" i="4" s="1"/>
  <c r="EP60" i="4"/>
  <c r="CH212" i="4"/>
  <c r="DZ61" i="4"/>
  <c r="CM212" i="4"/>
  <c r="EC212" i="4" s="1"/>
  <c r="EE61" i="4"/>
  <c r="CR212" i="4"/>
  <c r="EH212" i="4" s="1"/>
  <c r="EJ61" i="4"/>
  <c r="CW212" i="4"/>
  <c r="EM212" i="4" s="1"/>
  <c r="EO61" i="4"/>
  <c r="CG213" i="4"/>
  <c r="DY62" i="4"/>
  <c r="CL213" i="4"/>
  <c r="EB213" i="4" s="1"/>
  <c r="ED62" i="4"/>
  <c r="CQ213" i="4"/>
  <c r="EG213" i="4" s="1"/>
  <c r="EI62" i="4"/>
  <c r="CV213" i="4"/>
  <c r="EL213" i="4" s="1"/>
  <c r="EN62" i="4"/>
  <c r="CF214" i="4"/>
  <c r="DX63" i="4"/>
  <c r="CK214" i="4"/>
  <c r="EA214" i="4" s="1"/>
  <c r="EC63" i="4"/>
  <c r="CP214" i="4"/>
  <c r="EF214" i="4" s="1"/>
  <c r="EH63" i="4"/>
  <c r="CU214" i="4"/>
  <c r="EK214" i="4" s="1"/>
  <c r="EM63" i="4"/>
  <c r="CI215" i="4"/>
  <c r="EA64" i="4"/>
  <c r="CN215" i="4"/>
  <c r="ED215" i="4" s="1"/>
  <c r="EF64" i="4"/>
  <c r="CS215" i="4"/>
  <c r="EI215" i="4" s="1"/>
  <c r="EK64" i="4"/>
  <c r="CX215" i="4"/>
  <c r="EN215" i="4" s="1"/>
  <c r="EP64" i="4"/>
  <c r="CH216" i="4"/>
  <c r="DZ65" i="4"/>
  <c r="CM216" i="4"/>
  <c r="EC216" i="4" s="1"/>
  <c r="EE65" i="4"/>
  <c r="CR216" i="4"/>
  <c r="EH216" i="4" s="1"/>
  <c r="EJ65" i="4"/>
  <c r="CW216" i="4"/>
  <c r="EM216" i="4" s="1"/>
  <c r="EO65" i="4"/>
  <c r="CG217" i="4"/>
  <c r="DY66" i="4"/>
  <c r="CL217" i="4"/>
  <c r="EB217" i="4" s="1"/>
  <c r="ED66" i="4"/>
  <c r="CQ217" i="4"/>
  <c r="EG217" i="4" s="1"/>
  <c r="EI66" i="4"/>
  <c r="CV217" i="4"/>
  <c r="EL217" i="4" s="1"/>
  <c r="EN66" i="4"/>
  <c r="CF218" i="4"/>
  <c r="DX67" i="4"/>
  <c r="CK218" i="4"/>
  <c r="EA218" i="4" s="1"/>
  <c r="EC67" i="4"/>
  <c r="CP218" i="4"/>
  <c r="EF218" i="4" s="1"/>
  <c r="EH67" i="4"/>
  <c r="CU218" i="4"/>
  <c r="EK218" i="4" s="1"/>
  <c r="EM67" i="4"/>
  <c r="CI219" i="4"/>
  <c r="EA68" i="4"/>
  <c r="CN219" i="4"/>
  <c r="ED219" i="4" s="1"/>
  <c r="EF68" i="4"/>
  <c r="CS219" i="4"/>
  <c r="EI219" i="4" s="1"/>
  <c r="EK68" i="4"/>
  <c r="CX219" i="4"/>
  <c r="EN219" i="4" s="1"/>
  <c r="EP68" i="4"/>
  <c r="CH220" i="4"/>
  <c r="DZ69" i="4"/>
  <c r="CM220" i="4"/>
  <c r="EC220" i="4" s="1"/>
  <c r="EE69" i="4"/>
  <c r="CR220" i="4"/>
  <c r="EH220" i="4" s="1"/>
  <c r="EJ69" i="4"/>
  <c r="CW220" i="4"/>
  <c r="EM220" i="4" s="1"/>
  <c r="EO69" i="4"/>
  <c r="CG221" i="4"/>
  <c r="DY70" i="4"/>
  <c r="CL221" i="4"/>
  <c r="EB221" i="4" s="1"/>
  <c r="ED70" i="4"/>
  <c r="CQ221" i="4"/>
  <c r="EG221" i="4" s="1"/>
  <c r="EI70" i="4"/>
  <c r="CV221" i="4"/>
  <c r="EL221" i="4" s="1"/>
  <c r="EN70" i="4"/>
  <c r="CF222" i="4"/>
  <c r="DX71" i="4"/>
  <c r="CK222" i="4"/>
  <c r="EA222" i="4" s="1"/>
  <c r="EC71" i="4"/>
  <c r="CP222" i="4"/>
  <c r="EF222" i="4" s="1"/>
  <c r="EH71" i="4"/>
  <c r="CU222" i="4"/>
  <c r="EK222" i="4" s="1"/>
  <c r="EM71" i="4"/>
  <c r="CI223" i="4"/>
  <c r="EA72" i="4"/>
  <c r="CN223" i="4"/>
  <c r="ED223" i="4" s="1"/>
  <c r="EF72" i="4"/>
  <c r="CS223" i="4"/>
  <c r="EI223" i="4" s="1"/>
  <c r="EK72" i="4"/>
  <c r="CX223" i="4"/>
  <c r="EN223" i="4" s="1"/>
  <c r="EP72" i="4"/>
  <c r="CH224" i="4"/>
  <c r="DZ73" i="4"/>
  <c r="CM224" i="4"/>
  <c r="EC224" i="4" s="1"/>
  <c r="EE73" i="4"/>
  <c r="CR224" i="4"/>
  <c r="EH224" i="4" s="1"/>
  <c r="EJ73" i="4"/>
  <c r="CW224" i="4"/>
  <c r="EM224" i="4" s="1"/>
  <c r="EO73" i="4"/>
  <c r="CG225" i="4"/>
  <c r="DY74" i="4"/>
  <c r="CL225" i="4"/>
  <c r="EB225" i="4" s="1"/>
  <c r="ED74" i="4"/>
  <c r="CQ225" i="4"/>
  <c r="EG225" i="4" s="1"/>
  <c r="EI74" i="4"/>
  <c r="CV225" i="4"/>
  <c r="EL225" i="4" s="1"/>
  <c r="EN74" i="4"/>
  <c r="CF226" i="4"/>
  <c r="DX75" i="4"/>
  <c r="CK226" i="4"/>
  <c r="EA226" i="4" s="1"/>
  <c r="EC75" i="4"/>
  <c r="CP226" i="4"/>
  <c r="EF226" i="4" s="1"/>
  <c r="EH75" i="4"/>
  <c r="CU226" i="4"/>
  <c r="EK226" i="4" s="1"/>
  <c r="EM75" i="4"/>
  <c r="CI227" i="4"/>
  <c r="EA76" i="4"/>
  <c r="CN227" i="4"/>
  <c r="ED227" i="4" s="1"/>
  <c r="EF76" i="4"/>
  <c r="CS227" i="4"/>
  <c r="EI227" i="4" s="1"/>
  <c r="EK76" i="4"/>
  <c r="CX227" i="4"/>
  <c r="EN227" i="4" s="1"/>
  <c r="EP76" i="4"/>
  <c r="CH228" i="4"/>
  <c r="DZ77" i="4"/>
  <c r="CM228" i="4"/>
  <c r="EC228" i="4" s="1"/>
  <c r="EE77" i="4"/>
  <c r="CR228" i="4"/>
  <c r="EH228" i="4" s="1"/>
  <c r="EJ77" i="4"/>
  <c r="CW228" i="4"/>
  <c r="EM228" i="4" s="1"/>
  <c r="EO77" i="4"/>
  <c r="CG229" i="4"/>
  <c r="DY78" i="4"/>
  <c r="CL229" i="4"/>
  <c r="EB229" i="4" s="1"/>
  <c r="ED78" i="4"/>
  <c r="CQ229" i="4"/>
  <c r="EG229" i="4" s="1"/>
  <c r="EI78" i="4"/>
  <c r="CV229" i="4"/>
  <c r="EL229" i="4" s="1"/>
  <c r="EN78" i="4"/>
  <c r="CF230" i="4"/>
  <c r="DX79" i="4"/>
  <c r="CK230" i="4"/>
  <c r="EA230" i="4" s="1"/>
  <c r="EC79" i="4"/>
  <c r="CP230" i="4"/>
  <c r="EF230" i="4" s="1"/>
  <c r="EH79" i="4"/>
  <c r="CU230" i="4"/>
  <c r="EK230" i="4" s="1"/>
  <c r="EM79" i="4"/>
  <c r="CI231" i="4"/>
  <c r="EA80" i="4"/>
  <c r="CN231" i="4"/>
  <c r="ED231" i="4" s="1"/>
  <c r="EF80" i="4"/>
  <c r="CS231" i="4"/>
  <c r="EI231" i="4" s="1"/>
  <c r="EK80" i="4"/>
  <c r="CX231" i="4"/>
  <c r="EN231" i="4" s="1"/>
  <c r="EP80" i="4"/>
  <c r="CH232" i="4"/>
  <c r="DZ81" i="4"/>
  <c r="CM232" i="4"/>
  <c r="EC232" i="4" s="1"/>
  <c r="EE81" i="4"/>
  <c r="CR232" i="4"/>
  <c r="EH232" i="4" s="1"/>
  <c r="EJ81" i="4"/>
  <c r="CW232" i="4"/>
  <c r="EM232" i="4" s="1"/>
  <c r="EO81" i="4"/>
  <c r="CG233" i="4"/>
  <c r="DY82" i="4"/>
  <c r="CL233" i="4"/>
  <c r="EB233" i="4" s="1"/>
  <c r="ED82" i="4"/>
  <c r="CQ233" i="4"/>
  <c r="EG233" i="4" s="1"/>
  <c r="EI82" i="4"/>
  <c r="CV233" i="4"/>
  <c r="EL233" i="4" s="1"/>
  <c r="EN82" i="4"/>
  <c r="CF234" i="4"/>
  <c r="DX83" i="4"/>
  <c r="CK234" i="4"/>
  <c r="EA234" i="4" s="1"/>
  <c r="EC83" i="4"/>
  <c r="CP234" i="4"/>
  <c r="EF234" i="4" s="1"/>
  <c r="EH83" i="4"/>
  <c r="CU234" i="4"/>
  <c r="EK234" i="4" s="1"/>
  <c r="EM83" i="4"/>
  <c r="CI235" i="4"/>
  <c r="EA84" i="4"/>
  <c r="CN235" i="4"/>
  <c r="ED235" i="4" s="1"/>
  <c r="EF84" i="4"/>
  <c r="CS235" i="4"/>
  <c r="EI235" i="4" s="1"/>
  <c r="EK84" i="4"/>
  <c r="CX235" i="4"/>
  <c r="EN235" i="4" s="1"/>
  <c r="EP84" i="4"/>
  <c r="CH236" i="4"/>
  <c r="DZ85" i="4"/>
  <c r="CM236" i="4"/>
  <c r="EC236" i="4" s="1"/>
  <c r="EE85" i="4"/>
  <c r="CR236" i="4"/>
  <c r="EH236" i="4" s="1"/>
  <c r="EJ85" i="4"/>
  <c r="CW236" i="4"/>
  <c r="EM236" i="4" s="1"/>
  <c r="EO85" i="4"/>
  <c r="CG237" i="4"/>
  <c r="DY86" i="4"/>
  <c r="CL237" i="4"/>
  <c r="EB237" i="4" s="1"/>
  <c r="ED86" i="4"/>
  <c r="CQ237" i="4"/>
  <c r="EG237" i="4" s="1"/>
  <c r="EI86" i="4"/>
  <c r="CV237" i="4"/>
  <c r="EL237" i="4" s="1"/>
  <c r="EN86" i="4"/>
  <c r="CF238" i="4"/>
  <c r="DX87" i="4"/>
  <c r="CK238" i="4"/>
  <c r="EA238" i="4" s="1"/>
  <c r="EC87" i="4"/>
  <c r="CP238" i="4"/>
  <c r="EF238" i="4" s="1"/>
  <c r="EH87" i="4"/>
  <c r="CU238" i="4"/>
  <c r="EK238" i="4" s="1"/>
  <c r="EM87" i="4"/>
  <c r="CI239" i="4"/>
  <c r="EA88" i="4"/>
  <c r="CN239" i="4"/>
  <c r="ED239" i="4" s="1"/>
  <c r="EF88" i="4"/>
  <c r="CS239" i="4"/>
  <c r="EI239" i="4" s="1"/>
  <c r="EK88" i="4"/>
  <c r="CX239" i="4"/>
  <c r="EN239" i="4" s="1"/>
  <c r="EP88" i="4"/>
  <c r="CH240" i="4"/>
  <c r="DZ89" i="4"/>
  <c r="CM240" i="4"/>
  <c r="EC240" i="4" s="1"/>
  <c r="EE89" i="4"/>
  <c r="CR240" i="4"/>
  <c r="EH240" i="4" s="1"/>
  <c r="EJ89" i="4"/>
  <c r="CW240" i="4"/>
  <c r="EM240" i="4" s="1"/>
  <c r="EO89" i="4"/>
  <c r="CG241" i="4"/>
  <c r="DY90" i="4"/>
  <c r="CL241" i="4"/>
  <c r="EB241" i="4" s="1"/>
  <c r="ED90" i="4"/>
  <c r="CQ241" i="4"/>
  <c r="EG241" i="4" s="1"/>
  <c r="EI90" i="4"/>
  <c r="CV241" i="4"/>
  <c r="EL241" i="4" s="1"/>
  <c r="EN90" i="4"/>
  <c r="CF242" i="4"/>
  <c r="DX91" i="4"/>
  <c r="CK242" i="4"/>
  <c r="EA242" i="4" s="1"/>
  <c r="EC91" i="4"/>
  <c r="CP242" i="4"/>
  <c r="EF242" i="4" s="1"/>
  <c r="EH91" i="4"/>
  <c r="CU242" i="4"/>
  <c r="EK242" i="4" s="1"/>
  <c r="EM91" i="4"/>
  <c r="CN243" i="4"/>
  <c r="ED243" i="4" s="1"/>
  <c r="EF92" i="4"/>
  <c r="CS243" i="4"/>
  <c r="EI243" i="4" s="1"/>
  <c r="EK92" i="4"/>
  <c r="CX243" i="4"/>
  <c r="EN243" i="4" s="1"/>
  <c r="EP92" i="4"/>
  <c r="CH175" i="4"/>
  <c r="DZ24" i="4"/>
  <c r="CG176" i="4"/>
  <c r="DY25" i="4"/>
  <c r="CV176" i="4"/>
  <c r="EL176" i="4" s="1"/>
  <c r="EN25" i="4"/>
  <c r="CK177" i="4"/>
  <c r="EA177" i="4" s="1"/>
  <c r="EC26" i="4"/>
  <c r="CU177" i="4"/>
  <c r="EK177" i="4" s="1"/>
  <c r="EM26" i="4"/>
  <c r="CS178" i="4"/>
  <c r="EI178" i="4" s="1"/>
  <c r="EK27" i="4"/>
  <c r="CH179" i="4"/>
  <c r="DZ28" i="4"/>
  <c r="CW179" i="4"/>
  <c r="EM179" i="4" s="1"/>
  <c r="EO28" i="4"/>
  <c r="CG180" i="4"/>
  <c r="DY29" i="4"/>
  <c r="CQ180" i="4"/>
  <c r="EG180" i="4" s="1"/>
  <c r="EI29" i="4"/>
  <c r="CF181" i="4"/>
  <c r="DX30" i="4"/>
  <c r="CP181" i="4"/>
  <c r="EF181" i="4" s="1"/>
  <c r="EH30" i="4"/>
  <c r="CN182" i="4"/>
  <c r="ED182" i="4" s="1"/>
  <c r="EF31" i="4"/>
  <c r="CQ184" i="4"/>
  <c r="EG184" i="4" s="1"/>
  <c r="EI33" i="4"/>
  <c r="CK185" i="4"/>
  <c r="EA185" i="4" s="1"/>
  <c r="EC34" i="4"/>
  <c r="CU185" i="4"/>
  <c r="EK185" i="4" s="1"/>
  <c r="EM34" i="4"/>
  <c r="CS186" i="4"/>
  <c r="EI186" i="4" s="1"/>
  <c r="EK35" i="4"/>
  <c r="CM187" i="4"/>
  <c r="EC187" i="4" s="1"/>
  <c r="EE36" i="4"/>
  <c r="CL188" i="4"/>
  <c r="EB188" i="4" s="1"/>
  <c r="ED37" i="4"/>
  <c r="CK189" i="4"/>
  <c r="EA189" i="4" s="1"/>
  <c r="EC38" i="4"/>
  <c r="CU189" i="4"/>
  <c r="EK189" i="4" s="1"/>
  <c r="EM38" i="4"/>
  <c r="CS190" i="4"/>
  <c r="EI190" i="4" s="1"/>
  <c r="EK39" i="4"/>
  <c r="CR191" i="4"/>
  <c r="EH191" i="4" s="1"/>
  <c r="EJ40" i="4"/>
  <c r="CG192" i="4"/>
  <c r="DY41" i="4"/>
  <c r="CV192" i="4"/>
  <c r="EL192" i="4" s="1"/>
  <c r="EN41" i="4"/>
  <c r="CN194" i="4"/>
  <c r="ED194" i="4" s="1"/>
  <c r="EF43" i="4"/>
  <c r="CM195" i="4"/>
  <c r="EC195" i="4" s="1"/>
  <c r="EE44" i="4"/>
  <c r="CQ196" i="4"/>
  <c r="EG196" i="4" s="1"/>
  <c r="EI45" i="4"/>
  <c r="CK197" i="4"/>
  <c r="EA197" i="4" s="1"/>
  <c r="EC46" i="4"/>
  <c r="CU197" i="4"/>
  <c r="EK197" i="4" s="1"/>
  <c r="EM46" i="4"/>
  <c r="CS198" i="4"/>
  <c r="EI198" i="4" s="1"/>
  <c r="EK47" i="4"/>
  <c r="CR199" i="4"/>
  <c r="EH199" i="4" s="1"/>
  <c r="EJ48" i="4"/>
  <c r="CL200" i="4"/>
  <c r="EB200" i="4" s="1"/>
  <c r="ED49" i="4"/>
  <c r="CF201" i="4"/>
  <c r="DX50" i="4"/>
  <c r="CU201" i="4"/>
  <c r="EK201" i="4" s="1"/>
  <c r="EM50" i="4"/>
  <c r="CI202" i="4"/>
  <c r="EA51" i="4"/>
  <c r="CX202" i="4"/>
  <c r="EN202" i="4" s="1"/>
  <c r="EP51" i="4"/>
  <c r="CQ204" i="4"/>
  <c r="EG204" i="4" s="1"/>
  <c r="EI53" i="4"/>
  <c r="CS206" i="4"/>
  <c r="EI206" i="4" s="1"/>
  <c r="EK55" i="4"/>
  <c r="CH207" i="4"/>
  <c r="DZ56" i="4"/>
  <c r="CW207" i="4"/>
  <c r="EM207" i="4" s="1"/>
  <c r="EO56" i="4"/>
  <c r="CG208" i="4"/>
  <c r="DY57" i="4"/>
  <c r="CV208" i="4"/>
  <c r="EL208" i="4" s="1"/>
  <c r="EN57" i="4"/>
  <c r="CK209" i="4"/>
  <c r="EA209" i="4" s="1"/>
  <c r="EC58" i="4"/>
  <c r="CU209" i="4"/>
  <c r="EK209" i="4" s="1"/>
  <c r="EM58" i="4"/>
  <c r="CI210" i="4"/>
  <c r="EA59" i="4"/>
  <c r="CX210" i="4"/>
  <c r="EN210" i="4" s="1"/>
  <c r="EP59" i="4"/>
  <c r="CH211" i="4"/>
  <c r="DZ60" i="4"/>
  <c r="CW211" i="4"/>
  <c r="EM211" i="4" s="1"/>
  <c r="EO60" i="4"/>
  <c r="CQ212" i="4"/>
  <c r="EG212" i="4" s="1"/>
  <c r="EI61" i="4"/>
  <c r="CF213" i="4"/>
  <c r="DX62" i="4"/>
  <c r="CP213" i="4"/>
  <c r="EF213" i="4" s="1"/>
  <c r="EH62" i="4"/>
  <c r="CN214" i="4"/>
  <c r="ED214" i="4" s="1"/>
  <c r="EF63" i="4"/>
  <c r="CR215" i="4"/>
  <c r="EH215" i="4" s="1"/>
  <c r="EJ64" i="4"/>
  <c r="CL216" i="4"/>
  <c r="EB216" i="4" s="1"/>
  <c r="ED65" i="4"/>
  <c r="CS218" i="4"/>
  <c r="EI218" i="4" s="1"/>
  <c r="EK67" i="4"/>
  <c r="CR219" i="4"/>
  <c r="EH219" i="4" s="1"/>
  <c r="EJ68" i="4"/>
  <c r="CQ220" i="4"/>
  <c r="EG220" i="4" s="1"/>
  <c r="EI69" i="4"/>
  <c r="CK221" i="4"/>
  <c r="EA221" i="4" s="1"/>
  <c r="EC70" i="4"/>
  <c r="CU221" i="4"/>
  <c r="EK221" i="4" s="1"/>
  <c r="EM70" i="4"/>
  <c r="CS222" i="4"/>
  <c r="EI222" i="4" s="1"/>
  <c r="EK71" i="4"/>
  <c r="CR223" i="4"/>
  <c r="EH223" i="4" s="1"/>
  <c r="EJ72" i="4"/>
  <c r="CG224" i="4"/>
  <c r="DY73" i="4"/>
  <c r="CV224" i="4"/>
  <c r="EL224" i="4" s="1"/>
  <c r="EN73" i="4"/>
  <c r="CK225" i="4"/>
  <c r="EA225" i="4" s="1"/>
  <c r="EC74" i="4"/>
  <c r="CU225" i="4"/>
  <c r="EK225" i="4" s="1"/>
  <c r="EM74" i="4"/>
  <c r="CS226" i="4"/>
  <c r="EI226" i="4" s="1"/>
  <c r="EK75" i="4"/>
  <c r="CH227" i="4"/>
  <c r="DZ76" i="4"/>
  <c r="CW227" i="4"/>
  <c r="EM227" i="4" s="1"/>
  <c r="EO76" i="4"/>
  <c r="CG228" i="4"/>
  <c r="DY77" i="4"/>
  <c r="CV228" i="4"/>
  <c r="EL228" i="4" s="1"/>
  <c r="EN77" i="4"/>
  <c r="CK229" i="4"/>
  <c r="EA229" i="4" s="1"/>
  <c r="EC78" i="4"/>
  <c r="CU229" i="4"/>
  <c r="EK229" i="4" s="1"/>
  <c r="EM78" i="4"/>
  <c r="CI230" i="4"/>
  <c r="EA79" i="4"/>
  <c r="CX230" i="4"/>
  <c r="EN230" i="4" s="1"/>
  <c r="EP79" i="4"/>
  <c r="CR231" i="4"/>
  <c r="EH231" i="4" s="1"/>
  <c r="EJ80" i="4"/>
  <c r="CG232" i="4"/>
  <c r="DY81" i="4"/>
  <c r="CV232" i="4"/>
  <c r="EL232" i="4" s="1"/>
  <c r="EN81" i="4"/>
  <c r="CF233" i="4"/>
  <c r="DX82" i="4"/>
  <c r="CP233" i="4"/>
  <c r="EF233" i="4" s="1"/>
  <c r="EH82" i="4"/>
  <c r="CI234" i="4"/>
  <c r="EA83" i="4"/>
  <c r="CX234" i="4"/>
  <c r="EN234" i="4" s="1"/>
  <c r="EP83" i="4"/>
  <c r="CM235" i="4"/>
  <c r="EC235" i="4" s="1"/>
  <c r="EE84" i="4"/>
  <c r="CL236" i="4"/>
  <c r="EB236" i="4" s="1"/>
  <c r="ED85" i="4"/>
  <c r="CF237" i="4"/>
  <c r="DX86" i="4"/>
  <c r="CP237" i="4"/>
  <c r="EF237" i="4" s="1"/>
  <c r="EH86" i="4"/>
  <c r="CS238" i="4"/>
  <c r="EI238" i="4" s="1"/>
  <c r="EK87" i="4"/>
  <c r="CH239" i="4"/>
  <c r="DZ88" i="4"/>
  <c r="CW239" i="4"/>
  <c r="EM239" i="4" s="1"/>
  <c r="EO88" i="4"/>
  <c r="CQ240" i="4"/>
  <c r="EG240" i="4" s="1"/>
  <c r="EI89" i="4"/>
  <c r="CS242" i="4"/>
  <c r="EI242" i="4" s="1"/>
  <c r="EK91" i="4"/>
  <c r="CR243" i="4"/>
  <c r="EH243" i="4" s="1"/>
  <c r="EJ92" i="4"/>
  <c r="CF175" i="4"/>
  <c r="DX24" i="4"/>
  <c r="CK175" i="4"/>
  <c r="EA175" i="4" s="1"/>
  <c r="EC24" i="4"/>
  <c r="CP175" i="4"/>
  <c r="EF175" i="4" s="1"/>
  <c r="EH24" i="4"/>
  <c r="CU175" i="4"/>
  <c r="EK175" i="4" s="1"/>
  <c r="EM24" i="4"/>
  <c r="CI176" i="4"/>
  <c r="EA25" i="4"/>
  <c r="CN176" i="4"/>
  <c r="ED176" i="4" s="1"/>
  <c r="EF25" i="4"/>
  <c r="CS176" i="4"/>
  <c r="EI176" i="4" s="1"/>
  <c r="EK25" i="4"/>
  <c r="CX176" i="4"/>
  <c r="EN176" i="4" s="1"/>
  <c r="EP25" i="4"/>
  <c r="CH177" i="4"/>
  <c r="DZ26" i="4"/>
  <c r="CM177" i="4"/>
  <c r="EC177" i="4" s="1"/>
  <c r="EE26" i="4"/>
  <c r="CR177" i="4"/>
  <c r="EH177" i="4" s="1"/>
  <c r="EJ26" i="4"/>
  <c r="CW177" i="4"/>
  <c r="EM177" i="4" s="1"/>
  <c r="EO26" i="4"/>
  <c r="CG178" i="4"/>
  <c r="DY27" i="4"/>
  <c r="CL178" i="4"/>
  <c r="EB178" i="4" s="1"/>
  <c r="ED27" i="4"/>
  <c r="CQ178" i="4"/>
  <c r="EG178" i="4" s="1"/>
  <c r="EI27" i="4"/>
  <c r="CV178" i="4"/>
  <c r="EL178" i="4" s="1"/>
  <c r="EN27" i="4"/>
  <c r="CF179" i="4"/>
  <c r="DX28" i="4"/>
  <c r="CK179" i="4"/>
  <c r="EA179" i="4" s="1"/>
  <c r="EC28" i="4"/>
  <c r="CP179" i="4"/>
  <c r="EF179" i="4" s="1"/>
  <c r="EH28" i="4"/>
  <c r="CU179" i="4"/>
  <c r="EK179" i="4" s="1"/>
  <c r="EM28" i="4"/>
  <c r="CI180" i="4"/>
  <c r="EA29" i="4"/>
  <c r="CN180" i="4"/>
  <c r="ED180" i="4" s="1"/>
  <c r="EF29" i="4"/>
  <c r="CS180" i="4"/>
  <c r="EI180" i="4" s="1"/>
  <c r="EK29" i="4"/>
  <c r="CX180" i="4"/>
  <c r="EN180" i="4" s="1"/>
  <c r="EP29" i="4"/>
  <c r="CH181" i="4"/>
  <c r="DZ30" i="4"/>
  <c r="CM181" i="4"/>
  <c r="EC181" i="4" s="1"/>
  <c r="EE30" i="4"/>
  <c r="CR181" i="4"/>
  <c r="EH181" i="4" s="1"/>
  <c r="EJ30" i="4"/>
  <c r="CW181" i="4"/>
  <c r="EM181" i="4" s="1"/>
  <c r="EO30" i="4"/>
  <c r="CG182" i="4"/>
  <c r="DY31" i="4"/>
  <c r="CL182" i="4"/>
  <c r="EB182" i="4" s="1"/>
  <c r="ED31" i="4"/>
  <c r="CQ182" i="4"/>
  <c r="EG182" i="4" s="1"/>
  <c r="EI31" i="4"/>
  <c r="CV182" i="4"/>
  <c r="EL182" i="4" s="1"/>
  <c r="EN31" i="4"/>
  <c r="CF183" i="4"/>
  <c r="DX32" i="4"/>
  <c r="CK183" i="4"/>
  <c r="EA183" i="4" s="1"/>
  <c r="EC32" i="4"/>
  <c r="CP183" i="4"/>
  <c r="EF183" i="4" s="1"/>
  <c r="EH32" i="4"/>
  <c r="CU183" i="4"/>
  <c r="EK183" i="4" s="1"/>
  <c r="EM32" i="4"/>
  <c r="CI184" i="4"/>
  <c r="EA33" i="4"/>
  <c r="CN184" i="4"/>
  <c r="ED184" i="4" s="1"/>
  <c r="EF33" i="4"/>
  <c r="CS184" i="4"/>
  <c r="EI184" i="4" s="1"/>
  <c r="EK33" i="4"/>
  <c r="CX184" i="4"/>
  <c r="EN184" i="4" s="1"/>
  <c r="EP33" i="4"/>
  <c r="CH185" i="4"/>
  <c r="DZ34" i="4"/>
  <c r="CM185" i="4"/>
  <c r="EC185" i="4" s="1"/>
  <c r="EE34" i="4"/>
  <c r="CR185" i="4"/>
  <c r="EH185" i="4" s="1"/>
  <c r="EJ34" i="4"/>
  <c r="CW185" i="4"/>
  <c r="EM185" i="4" s="1"/>
  <c r="EO34" i="4"/>
  <c r="CG186" i="4"/>
  <c r="DY35" i="4"/>
  <c r="CL186" i="4"/>
  <c r="EB186" i="4" s="1"/>
  <c r="ED35" i="4"/>
  <c r="CQ186" i="4"/>
  <c r="EG186" i="4" s="1"/>
  <c r="EI35" i="4"/>
  <c r="CV186" i="4"/>
  <c r="EL186" i="4" s="1"/>
  <c r="EN35" i="4"/>
  <c r="CF187" i="4"/>
  <c r="DX36" i="4"/>
  <c r="CK187" i="4"/>
  <c r="EA187" i="4" s="1"/>
  <c r="EC36" i="4"/>
  <c r="CP187" i="4"/>
  <c r="EF187" i="4" s="1"/>
  <c r="EH36" i="4"/>
  <c r="CU187" i="4"/>
  <c r="EK187" i="4" s="1"/>
  <c r="EM36" i="4"/>
  <c r="CI188" i="4"/>
  <c r="EA37" i="4"/>
  <c r="CN188" i="4"/>
  <c r="ED188" i="4" s="1"/>
  <c r="EF37" i="4"/>
  <c r="CS188" i="4"/>
  <c r="EI188" i="4" s="1"/>
  <c r="EK37" i="4"/>
  <c r="CX188" i="4"/>
  <c r="EN188" i="4" s="1"/>
  <c r="EP37" i="4"/>
  <c r="CH189" i="4"/>
  <c r="DZ38" i="4"/>
  <c r="CM189" i="4"/>
  <c r="EC189" i="4" s="1"/>
  <c r="EE38" i="4"/>
  <c r="CR189" i="4"/>
  <c r="EH189" i="4" s="1"/>
  <c r="EJ38" i="4"/>
  <c r="CW189" i="4"/>
  <c r="EM189" i="4" s="1"/>
  <c r="EO38" i="4"/>
  <c r="CG190" i="4"/>
  <c r="DY39" i="4"/>
  <c r="CL190" i="4"/>
  <c r="EB190" i="4" s="1"/>
  <c r="ED39" i="4"/>
  <c r="CQ190" i="4"/>
  <c r="EG190" i="4" s="1"/>
  <c r="EI39" i="4"/>
  <c r="CV190" i="4"/>
  <c r="EL190" i="4" s="1"/>
  <c r="EN39" i="4"/>
  <c r="CF191" i="4"/>
  <c r="DX40" i="4"/>
  <c r="CK191" i="4"/>
  <c r="EA191" i="4" s="1"/>
  <c r="EC40" i="4"/>
  <c r="CP191" i="4"/>
  <c r="EF191" i="4" s="1"/>
  <c r="EH40" i="4"/>
  <c r="CU191" i="4"/>
  <c r="EK191" i="4" s="1"/>
  <c r="EM40" i="4"/>
  <c r="CI192" i="4"/>
  <c r="EA41" i="4"/>
  <c r="CN192" i="4"/>
  <c r="ED192" i="4" s="1"/>
  <c r="EF41" i="4"/>
  <c r="CS192" i="4"/>
  <c r="EI192" i="4" s="1"/>
  <c r="EK41" i="4"/>
  <c r="CX192" i="4"/>
  <c r="EN192" i="4" s="1"/>
  <c r="EP41" i="4"/>
  <c r="CH193" i="4"/>
  <c r="DZ42" i="4"/>
  <c r="CM193" i="4"/>
  <c r="EC193" i="4" s="1"/>
  <c r="EE42" i="4"/>
  <c r="CR193" i="4"/>
  <c r="EH193" i="4" s="1"/>
  <c r="EJ42" i="4"/>
  <c r="CW193" i="4"/>
  <c r="EM193" i="4" s="1"/>
  <c r="EO42" i="4"/>
  <c r="CG194" i="4"/>
  <c r="DY43" i="4"/>
  <c r="CL194" i="4"/>
  <c r="EB194" i="4" s="1"/>
  <c r="ED43" i="4"/>
  <c r="CQ194" i="4"/>
  <c r="EG194" i="4" s="1"/>
  <c r="EI43" i="4"/>
  <c r="CV194" i="4"/>
  <c r="EL194" i="4" s="1"/>
  <c r="EN43" i="4"/>
  <c r="CF195" i="4"/>
  <c r="DX44" i="4"/>
  <c r="CK195" i="4"/>
  <c r="EA195" i="4" s="1"/>
  <c r="EC44" i="4"/>
  <c r="CP195" i="4"/>
  <c r="EF195" i="4" s="1"/>
  <c r="EH44" i="4"/>
  <c r="CU195" i="4"/>
  <c r="EK195" i="4" s="1"/>
  <c r="EM44" i="4"/>
  <c r="CI196" i="4"/>
  <c r="EA45" i="4"/>
  <c r="CN196" i="4"/>
  <c r="ED196" i="4" s="1"/>
  <c r="EF45" i="4"/>
  <c r="CS196" i="4"/>
  <c r="EI196" i="4" s="1"/>
  <c r="EK45" i="4"/>
  <c r="CX196" i="4"/>
  <c r="EN196" i="4" s="1"/>
  <c r="EP45" i="4"/>
  <c r="CH197" i="4"/>
  <c r="DZ46" i="4"/>
  <c r="CM197" i="4"/>
  <c r="EC197" i="4" s="1"/>
  <c r="EE46" i="4"/>
  <c r="CR197" i="4"/>
  <c r="EH197" i="4" s="1"/>
  <c r="EJ46" i="4"/>
  <c r="CW197" i="4"/>
  <c r="EM197" i="4" s="1"/>
  <c r="EO46" i="4"/>
  <c r="CG198" i="4"/>
  <c r="DY47" i="4"/>
  <c r="CL198" i="4"/>
  <c r="EB198" i="4" s="1"/>
  <c r="ED47" i="4"/>
  <c r="CQ198" i="4"/>
  <c r="EG198" i="4" s="1"/>
  <c r="EI47" i="4"/>
  <c r="CV198" i="4"/>
  <c r="EL198" i="4" s="1"/>
  <c r="EN47" i="4"/>
  <c r="CF199" i="4"/>
  <c r="DX48" i="4"/>
  <c r="CK199" i="4"/>
  <c r="EA199" i="4" s="1"/>
  <c r="EC48" i="4"/>
  <c r="CP199" i="4"/>
  <c r="EF199" i="4" s="1"/>
  <c r="EH48" i="4"/>
  <c r="CU199" i="4"/>
  <c r="EK199" i="4" s="1"/>
  <c r="EM48" i="4"/>
  <c r="CI200" i="4"/>
  <c r="EA49" i="4"/>
  <c r="CN200" i="4"/>
  <c r="ED200" i="4" s="1"/>
  <c r="EF49" i="4"/>
  <c r="CS200" i="4"/>
  <c r="EI200" i="4" s="1"/>
  <c r="EK49" i="4"/>
  <c r="CX200" i="4"/>
  <c r="EN200" i="4" s="1"/>
  <c r="EP49" i="4"/>
  <c r="CH201" i="4"/>
  <c r="DZ50" i="4"/>
  <c r="CM201" i="4"/>
  <c r="EC201" i="4" s="1"/>
  <c r="EE50" i="4"/>
  <c r="CR201" i="4"/>
  <c r="EH201" i="4" s="1"/>
  <c r="EJ50" i="4"/>
  <c r="CW201" i="4"/>
  <c r="EM201" i="4" s="1"/>
  <c r="EO50" i="4"/>
  <c r="CG202" i="4"/>
  <c r="DY51" i="4"/>
  <c r="CL202" i="4"/>
  <c r="EB202" i="4" s="1"/>
  <c r="ED51" i="4"/>
  <c r="CQ202" i="4"/>
  <c r="EG202" i="4" s="1"/>
  <c r="EI51" i="4"/>
  <c r="CV202" i="4"/>
  <c r="EL202" i="4" s="1"/>
  <c r="EN51" i="4"/>
  <c r="CF203" i="4"/>
  <c r="DX52" i="4"/>
  <c r="CK203" i="4"/>
  <c r="EA203" i="4" s="1"/>
  <c r="EC52" i="4"/>
  <c r="CP203" i="4"/>
  <c r="EF203" i="4" s="1"/>
  <c r="EH52" i="4"/>
  <c r="CU203" i="4"/>
  <c r="EK203" i="4" s="1"/>
  <c r="EM52" i="4"/>
  <c r="CI204" i="4"/>
  <c r="EA53" i="4"/>
  <c r="CN204" i="4"/>
  <c r="ED204" i="4" s="1"/>
  <c r="EF53" i="4"/>
  <c r="CS204" i="4"/>
  <c r="EI204" i="4" s="1"/>
  <c r="EK53" i="4"/>
  <c r="CX204" i="4"/>
  <c r="EN204" i="4" s="1"/>
  <c r="EP53" i="4"/>
  <c r="CH205" i="4"/>
  <c r="DZ54" i="4"/>
  <c r="CM205" i="4"/>
  <c r="EC205" i="4" s="1"/>
  <c r="EE54" i="4"/>
  <c r="CR205" i="4"/>
  <c r="EH205" i="4" s="1"/>
  <c r="EJ54" i="4"/>
  <c r="CW205" i="4"/>
  <c r="EM205" i="4" s="1"/>
  <c r="EO54" i="4"/>
  <c r="CG206" i="4"/>
  <c r="DY55" i="4"/>
  <c r="CL206" i="4"/>
  <c r="EB206" i="4" s="1"/>
  <c r="ED55" i="4"/>
  <c r="CQ206" i="4"/>
  <c r="EG206" i="4" s="1"/>
  <c r="EI55" i="4"/>
  <c r="CV206" i="4"/>
  <c r="EL206" i="4" s="1"/>
  <c r="EN55" i="4"/>
  <c r="CF207" i="4"/>
  <c r="DX56" i="4"/>
  <c r="CK207" i="4"/>
  <c r="EA207" i="4" s="1"/>
  <c r="EC56" i="4"/>
  <c r="CP207" i="4"/>
  <c r="EF207" i="4" s="1"/>
  <c r="EH56" i="4"/>
  <c r="CU207" i="4"/>
  <c r="EK207" i="4" s="1"/>
  <c r="EM56" i="4"/>
  <c r="CI208" i="4"/>
  <c r="EA57" i="4"/>
  <c r="CN208" i="4"/>
  <c r="ED208" i="4" s="1"/>
  <c r="EF57" i="4"/>
  <c r="CS208" i="4"/>
  <c r="EI208" i="4" s="1"/>
  <c r="EK57" i="4"/>
  <c r="CX208" i="4"/>
  <c r="EN208" i="4" s="1"/>
  <c r="EP57" i="4"/>
  <c r="CH209" i="4"/>
  <c r="DZ58" i="4"/>
  <c r="CM209" i="4"/>
  <c r="EC209" i="4" s="1"/>
  <c r="EE58" i="4"/>
  <c r="CR209" i="4"/>
  <c r="EH209" i="4" s="1"/>
  <c r="EJ58" i="4"/>
  <c r="CW209" i="4"/>
  <c r="EM209" i="4" s="1"/>
  <c r="EO58" i="4"/>
  <c r="CG210" i="4"/>
  <c r="DY59" i="4"/>
  <c r="CL210" i="4"/>
  <c r="EB210" i="4" s="1"/>
  <c r="ED59" i="4"/>
  <c r="CQ210" i="4"/>
  <c r="EG210" i="4" s="1"/>
  <c r="EI59" i="4"/>
  <c r="CV210" i="4"/>
  <c r="EL210" i="4" s="1"/>
  <c r="EN59" i="4"/>
  <c r="CF211" i="4"/>
  <c r="DX60" i="4"/>
  <c r="CK211" i="4"/>
  <c r="EA211" i="4" s="1"/>
  <c r="EC60" i="4"/>
  <c r="CP211" i="4"/>
  <c r="EF211" i="4" s="1"/>
  <c r="EH60" i="4"/>
  <c r="CU211" i="4"/>
  <c r="EK211" i="4" s="1"/>
  <c r="EM60" i="4"/>
  <c r="CI212" i="4"/>
  <c r="EA61" i="4"/>
  <c r="CN212" i="4"/>
  <c r="ED212" i="4" s="1"/>
  <c r="EF61" i="4"/>
  <c r="CS212" i="4"/>
  <c r="EI212" i="4" s="1"/>
  <c r="EK61" i="4"/>
  <c r="CX212" i="4"/>
  <c r="EN212" i="4" s="1"/>
  <c r="EP61" i="4"/>
  <c r="CH213" i="4"/>
  <c r="DZ62" i="4"/>
  <c r="CM213" i="4"/>
  <c r="EC213" i="4" s="1"/>
  <c r="EE62" i="4"/>
  <c r="CR213" i="4"/>
  <c r="EH213" i="4" s="1"/>
  <c r="EJ62" i="4"/>
  <c r="CW213" i="4"/>
  <c r="EM213" i="4" s="1"/>
  <c r="EO62" i="4"/>
  <c r="CG214" i="4"/>
  <c r="DY63" i="4"/>
  <c r="CL214" i="4"/>
  <c r="EB214" i="4" s="1"/>
  <c r="ED63" i="4"/>
  <c r="CQ214" i="4"/>
  <c r="EG214" i="4" s="1"/>
  <c r="EI63" i="4"/>
  <c r="CV214" i="4"/>
  <c r="EL214" i="4" s="1"/>
  <c r="EN63" i="4"/>
  <c r="CF215" i="4"/>
  <c r="DX64" i="4"/>
  <c r="CK215" i="4"/>
  <c r="EA215" i="4" s="1"/>
  <c r="EC64" i="4"/>
  <c r="CP215" i="4"/>
  <c r="EF215" i="4" s="1"/>
  <c r="EH64" i="4"/>
  <c r="CU215" i="4"/>
  <c r="EK215" i="4" s="1"/>
  <c r="EM64" i="4"/>
  <c r="CI216" i="4"/>
  <c r="EA65" i="4"/>
  <c r="CN216" i="4"/>
  <c r="ED216" i="4" s="1"/>
  <c r="EF65" i="4"/>
  <c r="CS216" i="4"/>
  <c r="EI216" i="4" s="1"/>
  <c r="EK65" i="4"/>
  <c r="CX216" i="4"/>
  <c r="EN216" i="4" s="1"/>
  <c r="EP65" i="4"/>
  <c r="CH217" i="4"/>
  <c r="DZ66" i="4"/>
  <c r="CM217" i="4"/>
  <c r="EC217" i="4" s="1"/>
  <c r="EE66" i="4"/>
  <c r="CR217" i="4"/>
  <c r="EH217" i="4" s="1"/>
  <c r="EJ66" i="4"/>
  <c r="CW217" i="4"/>
  <c r="EM217" i="4" s="1"/>
  <c r="EO66" i="4"/>
  <c r="CG218" i="4"/>
  <c r="DY67" i="4"/>
  <c r="CL218" i="4"/>
  <c r="EB218" i="4" s="1"/>
  <c r="ED67" i="4"/>
  <c r="CQ218" i="4"/>
  <c r="EG218" i="4" s="1"/>
  <c r="EI67" i="4"/>
  <c r="CV218" i="4"/>
  <c r="EL218" i="4" s="1"/>
  <c r="EN67" i="4"/>
  <c r="CF219" i="4"/>
  <c r="DX68" i="4"/>
  <c r="CK219" i="4"/>
  <c r="EA219" i="4" s="1"/>
  <c r="EC68" i="4"/>
  <c r="CP219" i="4"/>
  <c r="EF219" i="4" s="1"/>
  <c r="EH68" i="4"/>
  <c r="CU219" i="4"/>
  <c r="EK219" i="4" s="1"/>
  <c r="EM68" i="4"/>
  <c r="CI220" i="4"/>
  <c r="EA69" i="4"/>
  <c r="CN220" i="4"/>
  <c r="ED220" i="4" s="1"/>
  <c r="EF69" i="4"/>
  <c r="CS220" i="4"/>
  <c r="EI220" i="4" s="1"/>
  <c r="EK69" i="4"/>
  <c r="CX220" i="4"/>
  <c r="EN220" i="4" s="1"/>
  <c r="EP69" i="4"/>
  <c r="CH221" i="4"/>
  <c r="DZ70" i="4"/>
  <c r="CM221" i="4"/>
  <c r="EC221" i="4" s="1"/>
  <c r="EE70" i="4"/>
  <c r="CR221" i="4"/>
  <c r="EH221" i="4" s="1"/>
  <c r="EJ70" i="4"/>
  <c r="CW221" i="4"/>
  <c r="EM221" i="4" s="1"/>
  <c r="EO70" i="4"/>
  <c r="CG222" i="4"/>
  <c r="DY71" i="4"/>
  <c r="CL222" i="4"/>
  <c r="EB222" i="4" s="1"/>
  <c r="ED71" i="4"/>
  <c r="CQ222" i="4"/>
  <c r="EG222" i="4" s="1"/>
  <c r="EI71" i="4"/>
  <c r="CV222" i="4"/>
  <c r="EL222" i="4" s="1"/>
  <c r="EN71" i="4"/>
  <c r="CF223" i="4"/>
  <c r="DX72" i="4"/>
  <c r="CK223" i="4"/>
  <c r="EA223" i="4" s="1"/>
  <c r="EC72" i="4"/>
  <c r="CP223" i="4"/>
  <c r="EF223" i="4" s="1"/>
  <c r="EH72" i="4"/>
  <c r="CU223" i="4"/>
  <c r="EK223" i="4" s="1"/>
  <c r="EM72" i="4"/>
  <c r="CI224" i="4"/>
  <c r="EA73" i="4"/>
  <c r="CN224" i="4"/>
  <c r="ED224" i="4" s="1"/>
  <c r="EF73" i="4"/>
  <c r="CS224" i="4"/>
  <c r="EI224" i="4" s="1"/>
  <c r="EK73" i="4"/>
  <c r="CX224" i="4"/>
  <c r="EN224" i="4" s="1"/>
  <c r="EP73" i="4"/>
  <c r="CH225" i="4"/>
  <c r="DZ74" i="4"/>
  <c r="CM225" i="4"/>
  <c r="EC225" i="4" s="1"/>
  <c r="EE74" i="4"/>
  <c r="CR225" i="4"/>
  <c r="EH225" i="4" s="1"/>
  <c r="EJ74" i="4"/>
  <c r="CW225" i="4"/>
  <c r="EM225" i="4" s="1"/>
  <c r="EO74" i="4"/>
  <c r="CG226" i="4"/>
  <c r="DY75" i="4"/>
  <c r="CL226" i="4"/>
  <c r="EB226" i="4" s="1"/>
  <c r="ED75" i="4"/>
  <c r="CQ226" i="4"/>
  <c r="EG226" i="4" s="1"/>
  <c r="EI75" i="4"/>
  <c r="CV226" i="4"/>
  <c r="EL226" i="4" s="1"/>
  <c r="EN75" i="4"/>
  <c r="CF227" i="4"/>
  <c r="DX76" i="4"/>
  <c r="CK227" i="4"/>
  <c r="EA227" i="4" s="1"/>
  <c r="EC76" i="4"/>
  <c r="CP227" i="4"/>
  <c r="EF227" i="4" s="1"/>
  <c r="EH76" i="4"/>
  <c r="CU227" i="4"/>
  <c r="EK227" i="4" s="1"/>
  <c r="EM76" i="4"/>
  <c r="CI228" i="4"/>
  <c r="EA77" i="4"/>
  <c r="CN228" i="4"/>
  <c r="ED228" i="4" s="1"/>
  <c r="EF77" i="4"/>
  <c r="CS228" i="4"/>
  <c r="EI228" i="4" s="1"/>
  <c r="EK77" i="4"/>
  <c r="CX228" i="4"/>
  <c r="EN228" i="4" s="1"/>
  <c r="EP77" i="4"/>
  <c r="CH229" i="4"/>
  <c r="DZ78" i="4"/>
  <c r="CM229" i="4"/>
  <c r="EC229" i="4" s="1"/>
  <c r="EE78" i="4"/>
  <c r="CR229" i="4"/>
  <c r="EH229" i="4" s="1"/>
  <c r="EJ78" i="4"/>
  <c r="CW229" i="4"/>
  <c r="EM229" i="4" s="1"/>
  <c r="EO78" i="4"/>
  <c r="CG230" i="4"/>
  <c r="DY79" i="4"/>
  <c r="CL230" i="4"/>
  <c r="EB230" i="4" s="1"/>
  <c r="ED79" i="4"/>
  <c r="CQ230" i="4"/>
  <c r="EG230" i="4" s="1"/>
  <c r="EI79" i="4"/>
  <c r="CV230" i="4"/>
  <c r="EL230" i="4" s="1"/>
  <c r="EN79" i="4"/>
  <c r="CF231" i="4"/>
  <c r="DX80" i="4"/>
  <c r="CK231" i="4"/>
  <c r="EA231" i="4" s="1"/>
  <c r="EC80" i="4"/>
  <c r="CP231" i="4"/>
  <c r="EF231" i="4" s="1"/>
  <c r="EH80" i="4"/>
  <c r="CU231" i="4"/>
  <c r="EK231" i="4" s="1"/>
  <c r="EM80" i="4"/>
  <c r="CI232" i="4"/>
  <c r="EA81" i="4"/>
  <c r="CN232" i="4"/>
  <c r="ED232" i="4" s="1"/>
  <c r="EF81" i="4"/>
  <c r="CS232" i="4"/>
  <c r="EI232" i="4" s="1"/>
  <c r="EK81" i="4"/>
  <c r="CX232" i="4"/>
  <c r="EN232" i="4" s="1"/>
  <c r="EP81" i="4"/>
  <c r="CH233" i="4"/>
  <c r="DZ82" i="4"/>
  <c r="CM233" i="4"/>
  <c r="EC233" i="4" s="1"/>
  <c r="EE82" i="4"/>
  <c r="CR233" i="4"/>
  <c r="EH233" i="4" s="1"/>
  <c r="EJ82" i="4"/>
  <c r="CW233" i="4"/>
  <c r="EM233" i="4" s="1"/>
  <c r="EO82" i="4"/>
  <c r="CG234" i="4"/>
  <c r="DY83" i="4"/>
  <c r="CL234" i="4"/>
  <c r="EB234" i="4" s="1"/>
  <c r="ED83" i="4"/>
  <c r="CQ234" i="4"/>
  <c r="EG234" i="4" s="1"/>
  <c r="EI83" i="4"/>
  <c r="CV234" i="4"/>
  <c r="EL234" i="4" s="1"/>
  <c r="EN83" i="4"/>
  <c r="CF235" i="4"/>
  <c r="DX84" i="4"/>
  <c r="CK235" i="4"/>
  <c r="EA235" i="4" s="1"/>
  <c r="EC84" i="4"/>
  <c r="CP235" i="4"/>
  <c r="EF235" i="4" s="1"/>
  <c r="EH84" i="4"/>
  <c r="CU235" i="4"/>
  <c r="EK235" i="4" s="1"/>
  <c r="EM84" i="4"/>
  <c r="CI236" i="4"/>
  <c r="EA85" i="4"/>
  <c r="CN236" i="4"/>
  <c r="ED236" i="4" s="1"/>
  <c r="EF85" i="4"/>
  <c r="CS236" i="4"/>
  <c r="EI236" i="4" s="1"/>
  <c r="EK85" i="4"/>
  <c r="CX236" i="4"/>
  <c r="EN236" i="4" s="1"/>
  <c r="EP85" i="4"/>
  <c r="CH237" i="4"/>
  <c r="DZ86" i="4"/>
  <c r="CM237" i="4"/>
  <c r="EC237" i="4" s="1"/>
  <c r="EE86" i="4"/>
  <c r="CR237" i="4"/>
  <c r="EH237" i="4" s="1"/>
  <c r="EJ86" i="4"/>
  <c r="CW237" i="4"/>
  <c r="EM237" i="4" s="1"/>
  <c r="EO86" i="4"/>
  <c r="CG238" i="4"/>
  <c r="DY87" i="4"/>
  <c r="CL238" i="4"/>
  <c r="EB238" i="4" s="1"/>
  <c r="ED87" i="4"/>
  <c r="CQ238" i="4"/>
  <c r="EG238" i="4" s="1"/>
  <c r="EI87" i="4"/>
  <c r="CV238" i="4"/>
  <c r="EL238" i="4" s="1"/>
  <c r="EN87" i="4"/>
  <c r="CF239" i="4"/>
  <c r="DX88" i="4"/>
  <c r="CK239" i="4"/>
  <c r="EA239" i="4" s="1"/>
  <c r="EC88" i="4"/>
  <c r="CP239" i="4"/>
  <c r="EF239" i="4" s="1"/>
  <c r="EH88" i="4"/>
  <c r="CU239" i="4"/>
  <c r="EK239" i="4" s="1"/>
  <c r="EM88" i="4"/>
  <c r="CI240" i="4"/>
  <c r="EA89" i="4"/>
  <c r="CN240" i="4"/>
  <c r="ED240" i="4" s="1"/>
  <c r="EF89" i="4"/>
  <c r="CS240" i="4"/>
  <c r="EI240" i="4" s="1"/>
  <c r="EK89" i="4"/>
  <c r="CX240" i="4"/>
  <c r="EN240" i="4" s="1"/>
  <c r="EP89" i="4"/>
  <c r="CH241" i="4"/>
  <c r="DZ90" i="4"/>
  <c r="CM241" i="4"/>
  <c r="EC241" i="4" s="1"/>
  <c r="EE90" i="4"/>
  <c r="CR241" i="4"/>
  <c r="EH241" i="4" s="1"/>
  <c r="EJ90" i="4"/>
  <c r="CW241" i="4"/>
  <c r="EM241" i="4" s="1"/>
  <c r="EO90" i="4"/>
  <c r="CG242" i="4"/>
  <c r="DY91" i="4"/>
  <c r="CL242" i="4"/>
  <c r="EB242" i="4" s="1"/>
  <c r="ED91" i="4"/>
  <c r="CQ242" i="4"/>
  <c r="EG242" i="4" s="1"/>
  <c r="EI91" i="4"/>
  <c r="CV242" i="4"/>
  <c r="EL242" i="4" s="1"/>
  <c r="EN91" i="4"/>
  <c r="CF243" i="4"/>
  <c r="DX92" i="4"/>
  <c r="CK243" i="4"/>
  <c r="EA243" i="4" s="1"/>
  <c r="EC92" i="4"/>
  <c r="CP243" i="4"/>
  <c r="EF243" i="4" s="1"/>
  <c r="EH92" i="4"/>
  <c r="CU243" i="4"/>
  <c r="EK243" i="4" s="1"/>
  <c r="EM92" i="4"/>
  <c r="CK178" i="4"/>
  <c r="EA178" i="4" s="1"/>
  <c r="CR175" i="4"/>
  <c r="EH175" i="4" s="1"/>
  <c r="EJ24" i="4"/>
  <c r="CL176" i="4"/>
  <c r="EB176" i="4" s="1"/>
  <c r="ED25" i="4"/>
  <c r="CF177" i="4"/>
  <c r="DX26" i="4"/>
  <c r="CP177" i="4"/>
  <c r="EF177" i="4" s="1"/>
  <c r="EH26" i="4"/>
  <c r="CN178" i="4"/>
  <c r="ED178" i="4" s="1"/>
  <c r="EF27" i="4"/>
  <c r="CR179" i="4"/>
  <c r="EH179" i="4" s="1"/>
  <c r="EJ28" i="4"/>
  <c r="CV180" i="4"/>
  <c r="EL180" i="4" s="1"/>
  <c r="EN29" i="4"/>
  <c r="CS182" i="4"/>
  <c r="EI182" i="4" s="1"/>
  <c r="EK31" i="4"/>
  <c r="CM183" i="4"/>
  <c r="EC183" i="4" s="1"/>
  <c r="EE32" i="4"/>
  <c r="CW183" i="4"/>
  <c r="EM183" i="4" s="1"/>
  <c r="EO32" i="4"/>
  <c r="CG184" i="4"/>
  <c r="DY33" i="4"/>
  <c r="CV184" i="4"/>
  <c r="EL184" i="4" s="1"/>
  <c r="EN33" i="4"/>
  <c r="CI186" i="4"/>
  <c r="EA35" i="4"/>
  <c r="CX186" i="4"/>
  <c r="EN186" i="4" s="1"/>
  <c r="EP35" i="4"/>
  <c r="CR187" i="4"/>
  <c r="EH187" i="4" s="1"/>
  <c r="EJ36" i="4"/>
  <c r="CG188" i="4"/>
  <c r="DY37" i="4"/>
  <c r="CQ188" i="4"/>
  <c r="EG188" i="4" s="1"/>
  <c r="EI37" i="4"/>
  <c r="CF189" i="4"/>
  <c r="DX38" i="4"/>
  <c r="CP189" i="4"/>
  <c r="EF189" i="4" s="1"/>
  <c r="EH38" i="4"/>
  <c r="CI190" i="4"/>
  <c r="EA39" i="4"/>
  <c r="CX190" i="4"/>
  <c r="EN190" i="4" s="1"/>
  <c r="EP39" i="4"/>
  <c r="CM191" i="4"/>
  <c r="EC191" i="4" s="1"/>
  <c r="EE40" i="4"/>
  <c r="CQ192" i="4"/>
  <c r="EG192" i="4" s="1"/>
  <c r="EI41" i="4"/>
  <c r="CK193" i="4"/>
  <c r="EA193" i="4" s="1"/>
  <c r="EC42" i="4"/>
  <c r="CU193" i="4"/>
  <c r="EK193" i="4" s="1"/>
  <c r="EM42" i="4"/>
  <c r="CI194" i="4"/>
  <c r="EA43" i="4"/>
  <c r="CX194" i="4"/>
  <c r="EN194" i="4" s="1"/>
  <c r="EP43" i="4"/>
  <c r="CR195" i="4"/>
  <c r="EH195" i="4" s="1"/>
  <c r="EJ44" i="4"/>
  <c r="CL196" i="4"/>
  <c r="EB196" i="4" s="1"/>
  <c r="ED45" i="4"/>
  <c r="CF197" i="4"/>
  <c r="DX46" i="4"/>
  <c r="CP197" i="4"/>
  <c r="EF197" i="4" s="1"/>
  <c r="EH46" i="4"/>
  <c r="CN198" i="4"/>
  <c r="ED198" i="4" s="1"/>
  <c r="EF47" i="4"/>
  <c r="CH199" i="4"/>
  <c r="DZ48" i="4"/>
  <c r="CW199" i="4"/>
  <c r="EM199" i="4" s="1"/>
  <c r="EO48" i="4"/>
  <c r="CG200" i="4"/>
  <c r="DY49" i="4"/>
  <c r="CV200" i="4"/>
  <c r="EL200" i="4" s="1"/>
  <c r="EN49" i="4"/>
  <c r="CK201" i="4"/>
  <c r="EA201" i="4" s="1"/>
  <c r="EC50" i="4"/>
  <c r="CP201" i="4"/>
  <c r="EF201" i="4" s="1"/>
  <c r="EH50" i="4"/>
  <c r="CS202" i="4"/>
  <c r="EI202" i="4" s="1"/>
  <c r="EK51" i="4"/>
  <c r="CH203" i="4"/>
  <c r="DZ52" i="4"/>
  <c r="CR203" i="4"/>
  <c r="EH203" i="4" s="1"/>
  <c r="EJ52" i="4"/>
  <c r="CG204" i="4"/>
  <c r="DY53" i="4"/>
  <c r="CV204" i="4"/>
  <c r="EL204" i="4" s="1"/>
  <c r="EN53" i="4"/>
  <c r="CF205" i="4"/>
  <c r="DX54" i="4"/>
  <c r="CP205" i="4"/>
  <c r="EF205" i="4" s="1"/>
  <c r="EH54" i="4"/>
  <c r="CN206" i="4"/>
  <c r="ED206" i="4" s="1"/>
  <c r="EF55" i="4"/>
  <c r="CR207" i="4"/>
  <c r="EH207" i="4" s="1"/>
  <c r="EJ56" i="4"/>
  <c r="CQ208" i="4"/>
  <c r="EG208" i="4" s="1"/>
  <c r="EI57" i="4"/>
  <c r="CN210" i="4"/>
  <c r="ED210" i="4" s="1"/>
  <c r="EF59" i="4"/>
  <c r="CR211" i="4"/>
  <c r="EH211" i="4" s="1"/>
  <c r="EJ60" i="4"/>
  <c r="CL212" i="4"/>
  <c r="EB212" i="4" s="1"/>
  <c r="ED61" i="4"/>
  <c r="CK213" i="4"/>
  <c r="EA213" i="4" s="1"/>
  <c r="EC62" i="4"/>
  <c r="CU213" i="4"/>
  <c r="EK213" i="4" s="1"/>
  <c r="EM62" i="4"/>
  <c r="CI214" i="4"/>
  <c r="EA63" i="4"/>
  <c r="CX214" i="4"/>
  <c r="EN214" i="4" s="1"/>
  <c r="EP63" i="4"/>
  <c r="CH215" i="4"/>
  <c r="DZ64" i="4"/>
  <c r="CW215" i="4"/>
  <c r="EM215" i="4" s="1"/>
  <c r="EO64" i="4"/>
  <c r="CQ216" i="4"/>
  <c r="EG216" i="4" s="1"/>
  <c r="EI65" i="4"/>
  <c r="CK217" i="4"/>
  <c r="EA217" i="4" s="1"/>
  <c r="EC66" i="4"/>
  <c r="CU217" i="4"/>
  <c r="EK217" i="4" s="1"/>
  <c r="EM66" i="4"/>
  <c r="CN218" i="4"/>
  <c r="ED218" i="4" s="1"/>
  <c r="EF67" i="4"/>
  <c r="CH219" i="4"/>
  <c r="DZ68" i="4"/>
  <c r="CW219" i="4"/>
  <c r="EM219" i="4" s="1"/>
  <c r="EO68" i="4"/>
  <c r="CL220" i="4"/>
  <c r="EB220" i="4" s="1"/>
  <c r="ED69" i="4"/>
  <c r="CI222" i="4"/>
  <c r="EA71" i="4"/>
  <c r="CX222" i="4"/>
  <c r="EN222" i="4" s="1"/>
  <c r="EP71" i="4"/>
  <c r="CM223" i="4"/>
  <c r="EC223" i="4" s="1"/>
  <c r="EE72" i="4"/>
  <c r="CL224" i="4"/>
  <c r="EB224" i="4" s="1"/>
  <c r="ED73" i="4"/>
  <c r="CN226" i="4"/>
  <c r="ED226" i="4" s="1"/>
  <c r="EF75" i="4"/>
  <c r="CM227" i="4"/>
  <c r="EC227" i="4" s="1"/>
  <c r="EE76" i="4"/>
  <c r="CL228" i="4"/>
  <c r="EB228" i="4" s="1"/>
  <c r="ED77" i="4"/>
  <c r="CF229" i="4"/>
  <c r="DX78" i="4"/>
  <c r="CP229" i="4"/>
  <c r="EF229" i="4" s="1"/>
  <c r="EH78" i="4"/>
  <c r="CS230" i="4"/>
  <c r="EI230" i="4" s="1"/>
  <c r="EK79" i="4"/>
  <c r="CH231" i="4"/>
  <c r="DZ80" i="4"/>
  <c r="CW231" i="4"/>
  <c r="EM231" i="4" s="1"/>
  <c r="EO80" i="4"/>
  <c r="CQ232" i="4"/>
  <c r="EG232" i="4" s="1"/>
  <c r="EI81" i="4"/>
  <c r="CK233" i="4"/>
  <c r="EA233" i="4" s="1"/>
  <c r="EC82" i="4"/>
  <c r="CU233" i="4"/>
  <c r="EK233" i="4" s="1"/>
  <c r="EM82" i="4"/>
  <c r="CS234" i="4"/>
  <c r="EI234" i="4" s="1"/>
  <c r="EK83" i="4"/>
  <c r="CH235" i="4"/>
  <c r="DZ84" i="4"/>
  <c r="CW235" i="4"/>
  <c r="EM235" i="4" s="1"/>
  <c r="EO84" i="4"/>
  <c r="CQ236" i="4"/>
  <c r="EG236" i="4" s="1"/>
  <c r="EI85" i="4"/>
  <c r="CK237" i="4"/>
  <c r="EA237" i="4" s="1"/>
  <c r="EC86" i="4"/>
  <c r="CU237" i="4"/>
  <c r="EK237" i="4" s="1"/>
  <c r="EM86" i="4"/>
  <c r="CN238" i="4"/>
  <c r="ED238" i="4" s="1"/>
  <c r="EF87" i="4"/>
  <c r="CR239" i="4"/>
  <c r="EH239" i="4" s="1"/>
  <c r="EJ88" i="4"/>
  <c r="CG240" i="4"/>
  <c r="DY89" i="4"/>
  <c r="CV240" i="4"/>
  <c r="EL240" i="4" s="1"/>
  <c r="EN89" i="4"/>
  <c r="CK241" i="4"/>
  <c r="EA241" i="4" s="1"/>
  <c r="EC90" i="4"/>
  <c r="CU241" i="4"/>
  <c r="EK241" i="4" s="1"/>
  <c r="EM90" i="4"/>
  <c r="CI242" i="4"/>
  <c r="EA91" i="4"/>
  <c r="CX242" i="4"/>
  <c r="EN242" i="4" s="1"/>
  <c r="EP91" i="4"/>
  <c r="CM243" i="4"/>
  <c r="EC243" i="4" s="1"/>
  <c r="EE92" i="4"/>
  <c r="CG175" i="4"/>
  <c r="DY24" i="4"/>
  <c r="CL175" i="4"/>
  <c r="EB175" i="4" s="1"/>
  <c r="ED24" i="4"/>
  <c r="CQ175" i="4"/>
  <c r="EG175" i="4" s="1"/>
  <c r="EI24" i="4"/>
  <c r="CV175" i="4"/>
  <c r="EL175" i="4" s="1"/>
  <c r="EN24" i="4"/>
  <c r="CF176" i="4"/>
  <c r="DX25" i="4"/>
  <c r="CK176" i="4"/>
  <c r="EA176" i="4" s="1"/>
  <c r="EC25" i="4"/>
  <c r="CP176" i="4"/>
  <c r="EF176" i="4" s="1"/>
  <c r="EH25" i="4"/>
  <c r="CU176" i="4"/>
  <c r="EK176" i="4" s="1"/>
  <c r="EM25" i="4"/>
  <c r="CI177" i="4"/>
  <c r="EA26" i="4"/>
  <c r="CN177" i="4"/>
  <c r="ED177" i="4" s="1"/>
  <c r="EF26" i="4"/>
  <c r="CS177" i="4"/>
  <c r="EI177" i="4" s="1"/>
  <c r="EK26" i="4"/>
  <c r="CX177" i="4"/>
  <c r="EN177" i="4" s="1"/>
  <c r="EP26" i="4"/>
  <c r="CH178" i="4"/>
  <c r="DZ27" i="4"/>
  <c r="CM178" i="4"/>
  <c r="EC178" i="4" s="1"/>
  <c r="EE27" i="4"/>
  <c r="CR178" i="4"/>
  <c r="EH178" i="4" s="1"/>
  <c r="EJ27" i="4"/>
  <c r="CW178" i="4"/>
  <c r="EM178" i="4" s="1"/>
  <c r="EO27" i="4"/>
  <c r="CG179" i="4"/>
  <c r="DY28" i="4"/>
  <c r="CL179" i="4"/>
  <c r="EB179" i="4" s="1"/>
  <c r="ED28" i="4"/>
  <c r="CQ179" i="4"/>
  <c r="EG179" i="4" s="1"/>
  <c r="EI28" i="4"/>
  <c r="CV179" i="4"/>
  <c r="EL179" i="4" s="1"/>
  <c r="EN28" i="4"/>
  <c r="CF180" i="4"/>
  <c r="DX29" i="4"/>
  <c r="CK180" i="4"/>
  <c r="EA180" i="4" s="1"/>
  <c r="EC29" i="4"/>
  <c r="CP180" i="4"/>
  <c r="EF180" i="4" s="1"/>
  <c r="EH29" i="4"/>
  <c r="CU180" i="4"/>
  <c r="EK180" i="4" s="1"/>
  <c r="EM29" i="4"/>
  <c r="CI181" i="4"/>
  <c r="EA30" i="4"/>
  <c r="CN181" i="4"/>
  <c r="ED181" i="4" s="1"/>
  <c r="EF30" i="4"/>
  <c r="CS181" i="4"/>
  <c r="EI181" i="4" s="1"/>
  <c r="EK30" i="4"/>
  <c r="CX181" i="4"/>
  <c r="EN181" i="4" s="1"/>
  <c r="EP30" i="4"/>
  <c r="CH182" i="4"/>
  <c r="DZ31" i="4"/>
  <c r="CM182" i="4"/>
  <c r="EC182" i="4" s="1"/>
  <c r="EE31" i="4"/>
  <c r="CR182" i="4"/>
  <c r="EH182" i="4" s="1"/>
  <c r="EJ31" i="4"/>
  <c r="CW182" i="4"/>
  <c r="EM182" i="4" s="1"/>
  <c r="EO31" i="4"/>
  <c r="CG183" i="4"/>
  <c r="DY32" i="4"/>
  <c r="CL183" i="4"/>
  <c r="EB183" i="4" s="1"/>
  <c r="ED32" i="4"/>
  <c r="CQ183" i="4"/>
  <c r="EG183" i="4" s="1"/>
  <c r="EI32" i="4"/>
  <c r="CV183" i="4"/>
  <c r="EL183" i="4" s="1"/>
  <c r="EN32" i="4"/>
  <c r="CF184" i="4"/>
  <c r="DX33" i="4"/>
  <c r="CK184" i="4"/>
  <c r="EA184" i="4" s="1"/>
  <c r="EC33" i="4"/>
  <c r="CP184" i="4"/>
  <c r="EF184" i="4" s="1"/>
  <c r="EH33" i="4"/>
  <c r="CU184" i="4"/>
  <c r="EK184" i="4" s="1"/>
  <c r="EM33" i="4"/>
  <c r="CI185" i="4"/>
  <c r="EA34" i="4"/>
  <c r="CN185" i="4"/>
  <c r="ED185" i="4" s="1"/>
  <c r="EF34" i="4"/>
  <c r="CS185" i="4"/>
  <c r="EI185" i="4" s="1"/>
  <c r="EK34" i="4"/>
  <c r="CX185" i="4"/>
  <c r="EN185" i="4" s="1"/>
  <c r="EP34" i="4"/>
  <c r="CH186" i="4"/>
  <c r="DZ35" i="4"/>
  <c r="CM186" i="4"/>
  <c r="EC186" i="4" s="1"/>
  <c r="EE35" i="4"/>
  <c r="CR186" i="4"/>
  <c r="EH186" i="4" s="1"/>
  <c r="EJ35" i="4"/>
  <c r="CW186" i="4"/>
  <c r="EM186" i="4" s="1"/>
  <c r="EO35" i="4"/>
  <c r="CG187" i="4"/>
  <c r="DY36" i="4"/>
  <c r="CL187" i="4"/>
  <c r="EB187" i="4" s="1"/>
  <c r="ED36" i="4"/>
  <c r="CQ187" i="4"/>
  <c r="EG187" i="4" s="1"/>
  <c r="EI36" i="4"/>
  <c r="CV187" i="4"/>
  <c r="EL187" i="4" s="1"/>
  <c r="EN36" i="4"/>
  <c r="CF188" i="4"/>
  <c r="DX37" i="4"/>
  <c r="CK188" i="4"/>
  <c r="EA188" i="4" s="1"/>
  <c r="EC37" i="4"/>
  <c r="CP188" i="4"/>
  <c r="EF188" i="4" s="1"/>
  <c r="EH37" i="4"/>
  <c r="CU188" i="4"/>
  <c r="EK188" i="4" s="1"/>
  <c r="EM37" i="4"/>
  <c r="CI189" i="4"/>
  <c r="EA38" i="4"/>
  <c r="CN189" i="4"/>
  <c r="ED189" i="4" s="1"/>
  <c r="EF38" i="4"/>
  <c r="CS189" i="4"/>
  <c r="EI189" i="4" s="1"/>
  <c r="EK38" i="4"/>
  <c r="CX189" i="4"/>
  <c r="EN189" i="4" s="1"/>
  <c r="EP38" i="4"/>
  <c r="CH190" i="4"/>
  <c r="DZ39" i="4"/>
  <c r="CM190" i="4"/>
  <c r="EC190" i="4" s="1"/>
  <c r="EE39" i="4"/>
  <c r="CR190" i="4"/>
  <c r="EH190" i="4" s="1"/>
  <c r="EJ39" i="4"/>
  <c r="CW190" i="4"/>
  <c r="EM190" i="4" s="1"/>
  <c r="EO39" i="4"/>
  <c r="CG191" i="4"/>
  <c r="DY40" i="4"/>
  <c r="CL191" i="4"/>
  <c r="EB191" i="4" s="1"/>
  <c r="ED40" i="4"/>
  <c r="CQ191" i="4"/>
  <c r="EG191" i="4" s="1"/>
  <c r="EI40" i="4"/>
  <c r="CV191" i="4"/>
  <c r="EL191" i="4" s="1"/>
  <c r="EN40" i="4"/>
  <c r="CF192" i="4"/>
  <c r="DX41" i="4"/>
  <c r="CK192" i="4"/>
  <c r="EA192" i="4" s="1"/>
  <c r="EC41" i="4"/>
  <c r="CP192" i="4"/>
  <c r="EF192" i="4" s="1"/>
  <c r="EH41" i="4"/>
  <c r="CU192" i="4"/>
  <c r="EK192" i="4" s="1"/>
  <c r="EM41" i="4"/>
  <c r="CI193" i="4"/>
  <c r="EA42" i="4"/>
  <c r="CN193" i="4"/>
  <c r="ED193" i="4" s="1"/>
  <c r="EF42" i="4"/>
  <c r="CS193" i="4"/>
  <c r="EI193" i="4" s="1"/>
  <c r="EK42" i="4"/>
  <c r="CX193" i="4"/>
  <c r="EN193" i="4" s="1"/>
  <c r="EP42" i="4"/>
  <c r="CH194" i="4"/>
  <c r="DZ43" i="4"/>
  <c r="CM194" i="4"/>
  <c r="EC194" i="4" s="1"/>
  <c r="EE43" i="4"/>
  <c r="CR194" i="4"/>
  <c r="EH194" i="4" s="1"/>
  <c r="EJ43" i="4"/>
  <c r="CW194" i="4"/>
  <c r="EM194" i="4" s="1"/>
  <c r="EO43" i="4"/>
  <c r="CG195" i="4"/>
  <c r="DY44" i="4"/>
  <c r="CL195" i="4"/>
  <c r="EB195" i="4" s="1"/>
  <c r="ED44" i="4"/>
  <c r="CQ195" i="4"/>
  <c r="EG195" i="4" s="1"/>
  <c r="EI44" i="4"/>
  <c r="CV195" i="4"/>
  <c r="EL195" i="4" s="1"/>
  <c r="EN44" i="4"/>
  <c r="CF196" i="4"/>
  <c r="DX45" i="4"/>
  <c r="CK196" i="4"/>
  <c r="EA196" i="4" s="1"/>
  <c r="EC45" i="4"/>
  <c r="CP196" i="4"/>
  <c r="EF196" i="4" s="1"/>
  <c r="EH45" i="4"/>
  <c r="CU196" i="4"/>
  <c r="EK196" i="4" s="1"/>
  <c r="EM45" i="4"/>
  <c r="CI197" i="4"/>
  <c r="EA46" i="4"/>
  <c r="CN197" i="4"/>
  <c r="ED197" i="4" s="1"/>
  <c r="EF46" i="4"/>
  <c r="CS197" i="4"/>
  <c r="EI197" i="4" s="1"/>
  <c r="EK46" i="4"/>
  <c r="CX197" i="4"/>
  <c r="EN197" i="4" s="1"/>
  <c r="EP46" i="4"/>
  <c r="CH198" i="4"/>
  <c r="DZ47" i="4"/>
  <c r="CM198" i="4"/>
  <c r="EC198" i="4" s="1"/>
  <c r="EE47" i="4"/>
  <c r="CR198" i="4"/>
  <c r="EH198" i="4" s="1"/>
  <c r="EJ47" i="4"/>
  <c r="CW198" i="4"/>
  <c r="EM198" i="4" s="1"/>
  <c r="EO47" i="4"/>
  <c r="CG199" i="4"/>
  <c r="DY48" i="4"/>
  <c r="CL199" i="4"/>
  <c r="EB199" i="4" s="1"/>
  <c r="ED48" i="4"/>
  <c r="CQ199" i="4"/>
  <c r="EG199" i="4" s="1"/>
  <c r="EI48" i="4"/>
  <c r="CV199" i="4"/>
  <c r="EL199" i="4" s="1"/>
  <c r="EN48" i="4"/>
  <c r="CF200" i="4"/>
  <c r="DX49" i="4"/>
  <c r="CK200" i="4"/>
  <c r="EA200" i="4" s="1"/>
  <c r="EC49" i="4"/>
  <c r="CP200" i="4"/>
  <c r="EF200" i="4" s="1"/>
  <c r="EH49" i="4"/>
  <c r="CU200" i="4"/>
  <c r="EK200" i="4" s="1"/>
  <c r="EM49" i="4"/>
  <c r="CI201" i="4"/>
  <c r="EA50" i="4"/>
  <c r="CN201" i="4"/>
  <c r="ED201" i="4" s="1"/>
  <c r="EF50" i="4"/>
  <c r="CS201" i="4"/>
  <c r="EI201" i="4" s="1"/>
  <c r="EK50" i="4"/>
  <c r="CX201" i="4"/>
  <c r="EN201" i="4" s="1"/>
  <c r="EP50" i="4"/>
  <c r="CH202" i="4"/>
  <c r="DZ51" i="4"/>
  <c r="CM202" i="4"/>
  <c r="EC202" i="4" s="1"/>
  <c r="EE51" i="4"/>
  <c r="CR202" i="4"/>
  <c r="EH202" i="4" s="1"/>
  <c r="EJ51" i="4"/>
  <c r="CW202" i="4"/>
  <c r="EM202" i="4" s="1"/>
  <c r="EO51" i="4"/>
  <c r="CG203" i="4"/>
  <c r="DY52" i="4"/>
  <c r="CL203" i="4"/>
  <c r="EB203" i="4" s="1"/>
  <c r="ED52" i="4"/>
  <c r="CQ203" i="4"/>
  <c r="EG203" i="4" s="1"/>
  <c r="EI52" i="4"/>
  <c r="CV203" i="4"/>
  <c r="EL203" i="4" s="1"/>
  <c r="EN52" i="4"/>
  <c r="CF204" i="4"/>
  <c r="DX53" i="4"/>
  <c r="CK204" i="4"/>
  <c r="EA204" i="4" s="1"/>
  <c r="EC53" i="4"/>
  <c r="CP204" i="4"/>
  <c r="EF204" i="4" s="1"/>
  <c r="EH53" i="4"/>
  <c r="CU204" i="4"/>
  <c r="EK204" i="4" s="1"/>
  <c r="EM53" i="4"/>
  <c r="CI205" i="4"/>
  <c r="EA54" i="4"/>
  <c r="CN205" i="4"/>
  <c r="ED205" i="4" s="1"/>
  <c r="EF54" i="4"/>
  <c r="CS205" i="4"/>
  <c r="EI205" i="4" s="1"/>
  <c r="EK54" i="4"/>
  <c r="CX205" i="4"/>
  <c r="EN205" i="4" s="1"/>
  <c r="EP54" i="4"/>
  <c r="CH206" i="4"/>
  <c r="DZ55" i="4"/>
  <c r="CM206" i="4"/>
  <c r="EC206" i="4" s="1"/>
  <c r="EE55" i="4"/>
  <c r="CR206" i="4"/>
  <c r="EH206" i="4" s="1"/>
  <c r="EJ55" i="4"/>
  <c r="CW206" i="4"/>
  <c r="EM206" i="4" s="1"/>
  <c r="EO55" i="4"/>
  <c r="CG207" i="4"/>
  <c r="DY56" i="4"/>
  <c r="CL207" i="4"/>
  <c r="EB207" i="4" s="1"/>
  <c r="ED56" i="4"/>
  <c r="CQ207" i="4"/>
  <c r="EG207" i="4" s="1"/>
  <c r="EI56" i="4"/>
  <c r="CV207" i="4"/>
  <c r="EL207" i="4" s="1"/>
  <c r="EN56" i="4"/>
  <c r="CF208" i="4"/>
  <c r="DX57" i="4"/>
  <c r="CK208" i="4"/>
  <c r="EA208" i="4" s="1"/>
  <c r="EC57" i="4"/>
  <c r="CP208" i="4"/>
  <c r="EF208" i="4" s="1"/>
  <c r="EH57" i="4"/>
  <c r="CU208" i="4"/>
  <c r="EK208" i="4" s="1"/>
  <c r="EM57" i="4"/>
  <c r="CI209" i="4"/>
  <c r="EA58" i="4"/>
  <c r="CN209" i="4"/>
  <c r="ED209" i="4" s="1"/>
  <c r="EF58" i="4"/>
  <c r="CS209" i="4"/>
  <c r="EI209" i="4" s="1"/>
  <c r="EK58" i="4"/>
  <c r="CX209" i="4"/>
  <c r="EN209" i="4" s="1"/>
  <c r="EP58" i="4"/>
  <c r="CH210" i="4"/>
  <c r="DZ59" i="4"/>
  <c r="CM210" i="4"/>
  <c r="EC210" i="4" s="1"/>
  <c r="EE59" i="4"/>
  <c r="CR210" i="4"/>
  <c r="EH210" i="4" s="1"/>
  <c r="EJ59" i="4"/>
  <c r="CW210" i="4"/>
  <c r="EM210" i="4" s="1"/>
  <c r="EO59" i="4"/>
  <c r="CG211" i="4"/>
  <c r="DY60" i="4"/>
  <c r="CL211" i="4"/>
  <c r="EB211" i="4" s="1"/>
  <c r="ED60" i="4"/>
  <c r="CQ211" i="4"/>
  <c r="EG211" i="4" s="1"/>
  <c r="EI60" i="4"/>
  <c r="CV211" i="4"/>
  <c r="EL211" i="4" s="1"/>
  <c r="EN60" i="4"/>
  <c r="CF212" i="4"/>
  <c r="DX61" i="4"/>
  <c r="CK212" i="4"/>
  <c r="EA212" i="4" s="1"/>
  <c r="EC61" i="4"/>
  <c r="CP212" i="4"/>
  <c r="EF212" i="4" s="1"/>
  <c r="EH61" i="4"/>
  <c r="CU212" i="4"/>
  <c r="EK212" i="4" s="1"/>
  <c r="EM61" i="4"/>
  <c r="CI213" i="4"/>
  <c r="EA62" i="4"/>
  <c r="CN213" i="4"/>
  <c r="ED213" i="4" s="1"/>
  <c r="EF62" i="4"/>
  <c r="CS213" i="4"/>
  <c r="EI213" i="4" s="1"/>
  <c r="EK62" i="4"/>
  <c r="CX213" i="4"/>
  <c r="EN213" i="4" s="1"/>
  <c r="EP62" i="4"/>
  <c r="CH214" i="4"/>
  <c r="DZ63" i="4"/>
  <c r="CM214" i="4"/>
  <c r="EC214" i="4" s="1"/>
  <c r="EE63" i="4"/>
  <c r="CR214" i="4"/>
  <c r="EH214" i="4" s="1"/>
  <c r="EJ63" i="4"/>
  <c r="CW214" i="4"/>
  <c r="EM214" i="4" s="1"/>
  <c r="EO63" i="4"/>
  <c r="CG215" i="4"/>
  <c r="DY64" i="4"/>
  <c r="CL215" i="4"/>
  <c r="EB215" i="4" s="1"/>
  <c r="ED64" i="4"/>
  <c r="CQ215" i="4"/>
  <c r="EG215" i="4" s="1"/>
  <c r="EI64" i="4"/>
  <c r="CV215" i="4"/>
  <c r="EL215" i="4" s="1"/>
  <c r="EN64" i="4"/>
  <c r="CF216" i="4"/>
  <c r="DX65" i="4"/>
  <c r="CK216" i="4"/>
  <c r="EA216" i="4" s="1"/>
  <c r="EC65" i="4"/>
  <c r="CP216" i="4"/>
  <c r="EF216" i="4" s="1"/>
  <c r="EH65" i="4"/>
  <c r="CU216" i="4"/>
  <c r="EK216" i="4" s="1"/>
  <c r="EM65" i="4"/>
  <c r="CI217" i="4"/>
  <c r="EA66" i="4"/>
  <c r="CN217" i="4"/>
  <c r="ED217" i="4" s="1"/>
  <c r="EF66" i="4"/>
  <c r="CS217" i="4"/>
  <c r="EI217" i="4" s="1"/>
  <c r="EK66" i="4"/>
  <c r="CX217" i="4"/>
  <c r="EN217" i="4" s="1"/>
  <c r="EP66" i="4"/>
  <c r="CH218" i="4"/>
  <c r="DZ67" i="4"/>
  <c r="CM218" i="4"/>
  <c r="EC218" i="4" s="1"/>
  <c r="EE67" i="4"/>
  <c r="CR218" i="4"/>
  <c r="EH218" i="4" s="1"/>
  <c r="EJ67" i="4"/>
  <c r="CW218" i="4"/>
  <c r="EM218" i="4" s="1"/>
  <c r="EO67" i="4"/>
  <c r="CG219" i="4"/>
  <c r="DY68" i="4"/>
  <c r="CL219" i="4"/>
  <c r="EB219" i="4" s="1"/>
  <c r="ED68" i="4"/>
  <c r="CQ219" i="4"/>
  <c r="EG219" i="4" s="1"/>
  <c r="EI68" i="4"/>
  <c r="CV219" i="4"/>
  <c r="EL219" i="4" s="1"/>
  <c r="EN68" i="4"/>
  <c r="CF220" i="4"/>
  <c r="DX69" i="4"/>
  <c r="CK220" i="4"/>
  <c r="EA220" i="4" s="1"/>
  <c r="EC69" i="4"/>
  <c r="CP220" i="4"/>
  <c r="EF220" i="4" s="1"/>
  <c r="EH69" i="4"/>
  <c r="CU220" i="4"/>
  <c r="EK220" i="4" s="1"/>
  <c r="EM69" i="4"/>
  <c r="CI221" i="4"/>
  <c r="EA70" i="4"/>
  <c r="CN221" i="4"/>
  <c r="ED221" i="4" s="1"/>
  <c r="EF70" i="4"/>
  <c r="CS221" i="4"/>
  <c r="EI221" i="4" s="1"/>
  <c r="EK70" i="4"/>
  <c r="CX221" i="4"/>
  <c r="EN221" i="4" s="1"/>
  <c r="EP70" i="4"/>
  <c r="CH222" i="4"/>
  <c r="DZ71" i="4"/>
  <c r="CM222" i="4"/>
  <c r="EC222" i="4" s="1"/>
  <c r="EE71" i="4"/>
  <c r="CR222" i="4"/>
  <c r="EH222" i="4" s="1"/>
  <c r="EJ71" i="4"/>
  <c r="CW222" i="4"/>
  <c r="EM222" i="4" s="1"/>
  <c r="EO71" i="4"/>
  <c r="CG223" i="4"/>
  <c r="DY72" i="4"/>
  <c r="CL223" i="4"/>
  <c r="EB223" i="4" s="1"/>
  <c r="ED72" i="4"/>
  <c r="CQ223" i="4"/>
  <c r="EG223" i="4" s="1"/>
  <c r="EI72" i="4"/>
  <c r="CV223" i="4"/>
  <c r="EL223" i="4" s="1"/>
  <c r="EN72" i="4"/>
  <c r="CF224" i="4"/>
  <c r="DX73" i="4"/>
  <c r="CK224" i="4"/>
  <c r="EA224" i="4" s="1"/>
  <c r="EC73" i="4"/>
  <c r="CP224" i="4"/>
  <c r="EF224" i="4" s="1"/>
  <c r="EH73" i="4"/>
  <c r="CU224" i="4"/>
  <c r="EK224" i="4" s="1"/>
  <c r="EM73" i="4"/>
  <c r="CI225" i="4"/>
  <c r="EA74" i="4"/>
  <c r="CN225" i="4"/>
  <c r="ED225" i="4" s="1"/>
  <c r="EF74" i="4"/>
  <c r="CS225" i="4"/>
  <c r="EI225" i="4" s="1"/>
  <c r="EK74" i="4"/>
  <c r="CX225" i="4"/>
  <c r="EN225" i="4" s="1"/>
  <c r="EP74" i="4"/>
  <c r="CH226" i="4"/>
  <c r="DZ75" i="4"/>
  <c r="CM226" i="4"/>
  <c r="EC226" i="4" s="1"/>
  <c r="EE75" i="4"/>
  <c r="CR226" i="4"/>
  <c r="EH226" i="4" s="1"/>
  <c r="EJ75" i="4"/>
  <c r="CW226" i="4"/>
  <c r="EM226" i="4" s="1"/>
  <c r="EO75" i="4"/>
  <c r="CG227" i="4"/>
  <c r="DY76" i="4"/>
  <c r="CL227" i="4"/>
  <c r="EB227" i="4" s="1"/>
  <c r="ED76" i="4"/>
  <c r="CQ227" i="4"/>
  <c r="EG227" i="4" s="1"/>
  <c r="EI76" i="4"/>
  <c r="CV227" i="4"/>
  <c r="EL227" i="4" s="1"/>
  <c r="EN76" i="4"/>
  <c r="CF228" i="4"/>
  <c r="DX77" i="4"/>
  <c r="CK228" i="4"/>
  <c r="EA228" i="4" s="1"/>
  <c r="EC77" i="4"/>
  <c r="CP228" i="4"/>
  <c r="EF228" i="4" s="1"/>
  <c r="EH77" i="4"/>
  <c r="CU228" i="4"/>
  <c r="EK228" i="4" s="1"/>
  <c r="EM77" i="4"/>
  <c r="CI229" i="4"/>
  <c r="EA78" i="4"/>
  <c r="CN229" i="4"/>
  <c r="ED229" i="4" s="1"/>
  <c r="EF78" i="4"/>
  <c r="CS229" i="4"/>
  <c r="EI229" i="4" s="1"/>
  <c r="EK78" i="4"/>
  <c r="CX229" i="4"/>
  <c r="EN229" i="4" s="1"/>
  <c r="EP78" i="4"/>
  <c r="CH230" i="4"/>
  <c r="DZ79" i="4"/>
  <c r="CM230" i="4"/>
  <c r="EC230" i="4" s="1"/>
  <c r="EE79" i="4"/>
  <c r="CR230" i="4"/>
  <c r="EH230" i="4" s="1"/>
  <c r="EJ79" i="4"/>
  <c r="CW230" i="4"/>
  <c r="EM230" i="4" s="1"/>
  <c r="EO79" i="4"/>
  <c r="CG231" i="4"/>
  <c r="DY80" i="4"/>
  <c r="CL231" i="4"/>
  <c r="EB231" i="4" s="1"/>
  <c r="ED80" i="4"/>
  <c r="CQ231" i="4"/>
  <c r="EG231" i="4" s="1"/>
  <c r="EI80" i="4"/>
  <c r="CV231" i="4"/>
  <c r="EL231" i="4" s="1"/>
  <c r="EN80" i="4"/>
  <c r="CF232" i="4"/>
  <c r="DX81" i="4"/>
  <c r="CK232" i="4"/>
  <c r="EA232" i="4" s="1"/>
  <c r="EC81" i="4"/>
  <c r="CP232" i="4"/>
  <c r="EF232" i="4" s="1"/>
  <c r="EH81" i="4"/>
  <c r="CU232" i="4"/>
  <c r="EK232" i="4" s="1"/>
  <c r="EM81" i="4"/>
  <c r="CI233" i="4"/>
  <c r="EA82" i="4"/>
  <c r="CN233" i="4"/>
  <c r="ED233" i="4" s="1"/>
  <c r="EF82" i="4"/>
  <c r="CS233" i="4"/>
  <c r="EI233" i="4" s="1"/>
  <c r="EK82" i="4"/>
  <c r="CX233" i="4"/>
  <c r="EN233" i="4" s="1"/>
  <c r="EP82" i="4"/>
  <c r="CH234" i="4"/>
  <c r="DZ83" i="4"/>
  <c r="CM234" i="4"/>
  <c r="EC234" i="4" s="1"/>
  <c r="EE83" i="4"/>
  <c r="CR234" i="4"/>
  <c r="EH234" i="4" s="1"/>
  <c r="EJ83" i="4"/>
  <c r="CW234" i="4"/>
  <c r="EM234" i="4" s="1"/>
  <c r="EO83" i="4"/>
  <c r="CG235" i="4"/>
  <c r="DY84" i="4"/>
  <c r="CL235" i="4"/>
  <c r="EB235" i="4" s="1"/>
  <c r="ED84" i="4"/>
  <c r="CQ235" i="4"/>
  <c r="EG235" i="4" s="1"/>
  <c r="EI84" i="4"/>
  <c r="CV235" i="4"/>
  <c r="EL235" i="4" s="1"/>
  <c r="EN84" i="4"/>
  <c r="CF236" i="4"/>
  <c r="DX85" i="4"/>
  <c r="CK236" i="4"/>
  <c r="EA236" i="4" s="1"/>
  <c r="EC85" i="4"/>
  <c r="CP236" i="4"/>
  <c r="EF236" i="4" s="1"/>
  <c r="EH85" i="4"/>
  <c r="CU236" i="4"/>
  <c r="EK236" i="4" s="1"/>
  <c r="EM85" i="4"/>
  <c r="CI237" i="4"/>
  <c r="EA86" i="4"/>
  <c r="CN237" i="4"/>
  <c r="ED237" i="4" s="1"/>
  <c r="EF86" i="4"/>
  <c r="CS237" i="4"/>
  <c r="EI237" i="4" s="1"/>
  <c r="EK86" i="4"/>
  <c r="CX237" i="4"/>
  <c r="EN237" i="4" s="1"/>
  <c r="EP86" i="4"/>
  <c r="CH238" i="4"/>
  <c r="DZ87" i="4"/>
  <c r="CM238" i="4"/>
  <c r="EC238" i="4" s="1"/>
  <c r="EE87" i="4"/>
  <c r="CR238" i="4"/>
  <c r="EH238" i="4" s="1"/>
  <c r="EJ87" i="4"/>
  <c r="CW238" i="4"/>
  <c r="EM238" i="4" s="1"/>
  <c r="EO87" i="4"/>
  <c r="CG239" i="4"/>
  <c r="DY88" i="4"/>
  <c r="CL239" i="4"/>
  <c r="EB239" i="4" s="1"/>
  <c r="ED88" i="4"/>
  <c r="CQ239" i="4"/>
  <c r="EG239" i="4" s="1"/>
  <c r="EI88" i="4"/>
  <c r="CV239" i="4"/>
  <c r="EL239" i="4" s="1"/>
  <c r="EN88" i="4"/>
  <c r="CF240" i="4"/>
  <c r="DX89" i="4"/>
  <c r="CK240" i="4"/>
  <c r="EA240" i="4" s="1"/>
  <c r="EC89" i="4"/>
  <c r="CP240" i="4"/>
  <c r="EF240" i="4" s="1"/>
  <c r="EH89" i="4"/>
  <c r="CU240" i="4"/>
  <c r="EK240" i="4" s="1"/>
  <c r="EM89" i="4"/>
  <c r="CI241" i="4"/>
  <c r="EA90" i="4"/>
  <c r="CN241" i="4"/>
  <c r="ED241" i="4" s="1"/>
  <c r="EF90" i="4"/>
  <c r="CS241" i="4"/>
  <c r="EI241" i="4" s="1"/>
  <c r="EK90" i="4"/>
  <c r="CX241" i="4"/>
  <c r="EN241" i="4" s="1"/>
  <c r="EP90" i="4"/>
  <c r="CH242" i="4"/>
  <c r="DZ91" i="4"/>
  <c r="CM242" i="4"/>
  <c r="EC242" i="4" s="1"/>
  <c r="EE91" i="4"/>
  <c r="CR242" i="4"/>
  <c r="EH242" i="4" s="1"/>
  <c r="EJ91" i="4"/>
  <c r="CW242" i="4"/>
  <c r="EM242" i="4" s="1"/>
  <c r="EO91" i="4"/>
  <c r="CL243" i="4"/>
  <c r="EB243" i="4" s="1"/>
  <c r="ED92" i="4"/>
  <c r="CQ243" i="4"/>
  <c r="EG243" i="4" s="1"/>
  <c r="EI92" i="4"/>
  <c r="CV243" i="4"/>
  <c r="EL243" i="4" s="1"/>
  <c r="EN92" i="4"/>
  <c r="Z74" i="1"/>
  <c r="Y73" i="1"/>
  <c r="X73" i="1"/>
  <c r="Z71" i="1"/>
  <c r="X71" i="1"/>
  <c r="Z69" i="1"/>
  <c r="Y69" i="1"/>
  <c r="X69" i="1"/>
  <c r="Z68" i="1"/>
  <c r="Z67" i="1"/>
  <c r="Y67" i="1"/>
  <c r="Z66" i="1"/>
  <c r="Y65" i="1"/>
  <c r="X65" i="1"/>
  <c r="Z36" i="1"/>
  <c r="Z35" i="1"/>
  <c r="Y35" i="1"/>
  <c r="Z34" i="1"/>
  <c r="Y33" i="1"/>
  <c r="X33" i="1"/>
  <c r="Z31" i="1"/>
  <c r="X31" i="1"/>
  <c r="Z29" i="1"/>
  <c r="Y29" i="1"/>
  <c r="X29" i="1"/>
  <c r="Z28" i="1"/>
  <c r="Z27" i="1"/>
  <c r="Y27" i="1"/>
  <c r="Z26" i="1"/>
  <c r="Y24" i="1"/>
  <c r="Z23" i="1"/>
  <c r="AA22" i="1"/>
  <c r="AA63" i="1" s="1"/>
  <c r="AA21" i="1"/>
  <c r="AA73" i="1" s="1"/>
  <c r="Z21" i="1"/>
  <c r="Y21" i="1"/>
  <c r="X21" i="1"/>
  <c r="X70" i="1" s="1"/>
  <c r="W22" i="1"/>
  <c r="W55" i="1" s="1"/>
  <c r="R21" i="1"/>
  <c r="R22" i="1"/>
  <c r="X22" i="1" s="1"/>
  <c r="R23" i="1"/>
  <c r="X23" i="1" s="1"/>
  <c r="R24" i="1"/>
  <c r="X24" i="1" s="1"/>
  <c r="R25" i="1"/>
  <c r="R26" i="1"/>
  <c r="X26" i="1" s="1"/>
  <c r="R27" i="1"/>
  <c r="X27" i="1" s="1"/>
  <c r="R28" i="1"/>
  <c r="R29" i="1"/>
  <c r="R30" i="1"/>
  <c r="R31" i="1"/>
  <c r="R32" i="1"/>
  <c r="R33" i="1"/>
  <c r="R34" i="1"/>
  <c r="X34" i="1" s="1"/>
  <c r="R35" i="1"/>
  <c r="X35" i="1" s="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X66" i="1" s="1"/>
  <c r="R67" i="1"/>
  <c r="X67" i="1" s="1"/>
  <c r="R68" i="1"/>
  <c r="R69" i="1"/>
  <c r="R70" i="1"/>
  <c r="R71" i="1"/>
  <c r="R72" i="1"/>
  <c r="R73" i="1"/>
  <c r="R74" i="1"/>
  <c r="X74" i="1" s="1"/>
  <c r="U74" i="1"/>
  <c r="AA74" i="1" s="1"/>
  <c r="U73" i="1"/>
  <c r="U72" i="1"/>
  <c r="AA72" i="1" s="1"/>
  <c r="U71" i="1"/>
  <c r="U70" i="1"/>
  <c r="AA70" i="1" s="1"/>
  <c r="U69" i="1"/>
  <c r="AA69" i="1" s="1"/>
  <c r="U68" i="1"/>
  <c r="AA68" i="1" s="1"/>
  <c r="U67" i="1"/>
  <c r="AA67" i="1" s="1"/>
  <c r="U66" i="1"/>
  <c r="AA66" i="1" s="1"/>
  <c r="U65" i="1"/>
  <c r="U64" i="1"/>
  <c r="AA64" i="1" s="1"/>
  <c r="U63" i="1"/>
  <c r="U62" i="1"/>
  <c r="AA62" i="1" s="1"/>
  <c r="U61" i="1"/>
  <c r="AA61" i="1" s="1"/>
  <c r="U60" i="1"/>
  <c r="AA60" i="1" s="1"/>
  <c r="U59" i="1"/>
  <c r="AA59" i="1" s="1"/>
  <c r="U58" i="1"/>
  <c r="AA58" i="1" s="1"/>
  <c r="U57" i="1"/>
  <c r="U56" i="1"/>
  <c r="AA56" i="1" s="1"/>
  <c r="U55" i="1"/>
  <c r="U54" i="1"/>
  <c r="AA54" i="1" s="1"/>
  <c r="U53" i="1"/>
  <c r="AA53" i="1" s="1"/>
  <c r="U52" i="1"/>
  <c r="AA52" i="1" s="1"/>
  <c r="U51" i="1"/>
  <c r="AA51" i="1" s="1"/>
  <c r="U50" i="1"/>
  <c r="AA50" i="1" s="1"/>
  <c r="U49" i="1"/>
  <c r="U48" i="1"/>
  <c r="AA48" i="1" s="1"/>
  <c r="U47" i="1"/>
  <c r="U46" i="1"/>
  <c r="AA46" i="1" s="1"/>
  <c r="U45" i="1"/>
  <c r="AA45" i="1" s="1"/>
  <c r="U44" i="1"/>
  <c r="AA44" i="1" s="1"/>
  <c r="U43" i="1"/>
  <c r="AA43" i="1" s="1"/>
  <c r="U42" i="1"/>
  <c r="AA42" i="1" s="1"/>
  <c r="U41" i="1"/>
  <c r="U40" i="1"/>
  <c r="AA40" i="1" s="1"/>
  <c r="U39" i="1"/>
  <c r="U38" i="1"/>
  <c r="AA38" i="1" s="1"/>
  <c r="U37" i="1"/>
  <c r="AA37" i="1" s="1"/>
  <c r="U36" i="1"/>
  <c r="AA36" i="1" s="1"/>
  <c r="U35" i="1"/>
  <c r="AA35" i="1" s="1"/>
  <c r="U34" i="1"/>
  <c r="AA34" i="1" s="1"/>
  <c r="U33" i="1"/>
  <c r="U32" i="1"/>
  <c r="AA32" i="1" s="1"/>
  <c r="U31" i="1"/>
  <c r="U30" i="1"/>
  <c r="AA30" i="1" s="1"/>
  <c r="U29" i="1"/>
  <c r="AA29" i="1" s="1"/>
  <c r="U28" i="1"/>
  <c r="AA28" i="1" s="1"/>
  <c r="U27" i="1"/>
  <c r="AA27" i="1" s="1"/>
  <c r="U26" i="1"/>
  <c r="AA26" i="1" s="1"/>
  <c r="U25" i="1"/>
  <c r="U24" i="1"/>
  <c r="AA24" i="1" s="1"/>
  <c r="U23" i="1"/>
  <c r="AA23" i="1" s="1"/>
  <c r="U22" i="1"/>
  <c r="U21" i="1"/>
  <c r="T74" i="1"/>
  <c r="T73" i="1"/>
  <c r="Z73" i="1" s="1"/>
  <c r="T72" i="1"/>
  <c r="Z72" i="1" s="1"/>
  <c r="T71" i="1"/>
  <c r="T70" i="1"/>
  <c r="Z70" i="1" s="1"/>
  <c r="T69" i="1"/>
  <c r="T68" i="1"/>
  <c r="T67" i="1"/>
  <c r="T66" i="1"/>
  <c r="T65" i="1"/>
  <c r="Z65" i="1" s="1"/>
  <c r="T64" i="1"/>
  <c r="Z64" i="1" s="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Z33" i="1" s="1"/>
  <c r="T32" i="1"/>
  <c r="Z32" i="1" s="1"/>
  <c r="T31" i="1"/>
  <c r="T30" i="1"/>
  <c r="Z30" i="1" s="1"/>
  <c r="T29" i="1"/>
  <c r="T28" i="1"/>
  <c r="T27" i="1"/>
  <c r="T26" i="1"/>
  <c r="T25" i="1"/>
  <c r="T24" i="1"/>
  <c r="Z24" i="1" s="1"/>
  <c r="T23" i="1"/>
  <c r="T22" i="1"/>
  <c r="Z22" i="1" s="1"/>
  <c r="T21" i="1"/>
  <c r="S74" i="1"/>
  <c r="Y74" i="1" s="1"/>
  <c r="S73" i="1"/>
  <c r="S72" i="1"/>
  <c r="Y72" i="1" s="1"/>
  <c r="S71" i="1"/>
  <c r="Y71" i="1" s="1"/>
  <c r="S70" i="1"/>
  <c r="Y70" i="1" s="1"/>
  <c r="S69" i="1"/>
  <c r="S68" i="1"/>
  <c r="Y68" i="1" s="1"/>
  <c r="S67" i="1"/>
  <c r="S66" i="1"/>
  <c r="Y66" i="1" s="1"/>
  <c r="S65" i="1"/>
  <c r="S64" i="1"/>
  <c r="Y64" i="1" s="1"/>
  <c r="S63" i="1"/>
  <c r="S62" i="1"/>
  <c r="S61" i="1"/>
  <c r="S60" i="1"/>
  <c r="Y60" i="1" s="1"/>
  <c r="S59" i="1"/>
  <c r="S58" i="1"/>
  <c r="Y58" i="1" s="1"/>
  <c r="S57" i="1"/>
  <c r="S56" i="1"/>
  <c r="S55" i="1"/>
  <c r="S54" i="1"/>
  <c r="S53" i="1"/>
  <c r="S52" i="1"/>
  <c r="Y52" i="1" s="1"/>
  <c r="S51" i="1"/>
  <c r="S50" i="1"/>
  <c r="Y50" i="1" s="1"/>
  <c r="S49" i="1"/>
  <c r="S48" i="1"/>
  <c r="S47" i="1"/>
  <c r="S46" i="1"/>
  <c r="S45" i="1"/>
  <c r="S44" i="1"/>
  <c r="Y44" i="1" s="1"/>
  <c r="S43" i="1"/>
  <c r="S42" i="1"/>
  <c r="Y42" i="1" s="1"/>
  <c r="S41" i="1"/>
  <c r="S40" i="1"/>
  <c r="S39" i="1"/>
  <c r="S38" i="1"/>
  <c r="S37" i="1"/>
  <c r="S36" i="1"/>
  <c r="Y36" i="1" s="1"/>
  <c r="S35" i="1"/>
  <c r="S34" i="1"/>
  <c r="Y34" i="1" s="1"/>
  <c r="S33" i="1"/>
  <c r="S32" i="1"/>
  <c r="Y32" i="1" s="1"/>
  <c r="S31" i="1"/>
  <c r="Y31" i="1" s="1"/>
  <c r="S30" i="1"/>
  <c r="Y30" i="1" s="1"/>
  <c r="S29" i="1"/>
  <c r="S28" i="1"/>
  <c r="Y28" i="1" s="1"/>
  <c r="S27" i="1"/>
  <c r="S26" i="1"/>
  <c r="Y26" i="1" s="1"/>
  <c r="S25" i="1"/>
  <c r="S24" i="1"/>
  <c r="S23" i="1"/>
  <c r="Y23" i="1" s="1"/>
  <c r="S22" i="1"/>
  <c r="Y22" i="1" s="1"/>
  <c r="S21" i="1"/>
  <c r="Q22" i="1"/>
  <c r="Q74" i="1"/>
  <c r="Q73" i="1"/>
  <c r="W73" i="1" s="1"/>
  <c r="Q72" i="1"/>
  <c r="Q71" i="1"/>
  <c r="Q70" i="1"/>
  <c r="Q69" i="1"/>
  <c r="W69" i="1" s="1"/>
  <c r="Q68" i="1"/>
  <c r="W68" i="1" s="1"/>
  <c r="Q67" i="1"/>
  <c r="W67" i="1" s="1"/>
  <c r="Q66" i="1"/>
  <c r="Q65" i="1"/>
  <c r="W65" i="1" s="1"/>
  <c r="Q64" i="1"/>
  <c r="Q63" i="1"/>
  <c r="Q62" i="1"/>
  <c r="W62" i="1" s="1"/>
  <c r="Q61" i="1"/>
  <c r="W61" i="1" s="1"/>
  <c r="Q60" i="1"/>
  <c r="W60" i="1" s="1"/>
  <c r="Q59" i="1"/>
  <c r="W59" i="1" s="1"/>
  <c r="Q58" i="1"/>
  <c r="Q57" i="1"/>
  <c r="W57" i="1" s="1"/>
  <c r="Q56" i="1"/>
  <c r="Q55" i="1"/>
  <c r="Q54" i="1"/>
  <c r="W54" i="1" s="1"/>
  <c r="Q53" i="1"/>
  <c r="W53" i="1" s="1"/>
  <c r="Q52" i="1"/>
  <c r="W52" i="1" s="1"/>
  <c r="Q51" i="1"/>
  <c r="W51" i="1" s="1"/>
  <c r="Q50" i="1"/>
  <c r="Q49" i="1"/>
  <c r="W49" i="1" s="1"/>
  <c r="Q48" i="1"/>
  <c r="Q47" i="1"/>
  <c r="Q46" i="1"/>
  <c r="W46" i="1" s="1"/>
  <c r="Q45" i="1"/>
  <c r="W45" i="1" s="1"/>
  <c r="Q44" i="1"/>
  <c r="W44" i="1" s="1"/>
  <c r="Q43" i="1"/>
  <c r="W43" i="1" s="1"/>
  <c r="Q42" i="1"/>
  <c r="Q41" i="1"/>
  <c r="W41" i="1" s="1"/>
  <c r="Q40" i="1"/>
  <c r="Q39" i="1"/>
  <c r="Q38" i="1"/>
  <c r="W38" i="1" s="1"/>
  <c r="Q37" i="1"/>
  <c r="W37" i="1" s="1"/>
  <c r="Q36" i="1"/>
  <c r="W36" i="1" s="1"/>
  <c r="Q35" i="1"/>
  <c r="W35" i="1" s="1"/>
  <c r="Q34" i="1"/>
  <c r="Q33" i="1"/>
  <c r="W33" i="1" s="1"/>
  <c r="Q32" i="1"/>
  <c r="Q31" i="1"/>
  <c r="Q30" i="1"/>
  <c r="Q29" i="1"/>
  <c r="W29" i="1" s="1"/>
  <c r="Q28" i="1"/>
  <c r="W28" i="1" s="1"/>
  <c r="Q27" i="1"/>
  <c r="W27" i="1" s="1"/>
  <c r="Q26" i="1"/>
  <c r="Q25" i="1"/>
  <c r="Q24" i="1"/>
  <c r="Q23" i="1"/>
  <c r="Q21" i="1"/>
  <c r="W21" i="1" s="1"/>
  <c r="Z60" i="1" l="1"/>
  <c r="Z52" i="1"/>
  <c r="Z44" i="1"/>
  <c r="Z58" i="1"/>
  <c r="Z50" i="1"/>
  <c r="Z42" i="1"/>
  <c r="Z63" i="1"/>
  <c r="Z61" i="1"/>
  <c r="Z59" i="1"/>
  <c r="Z55" i="1"/>
  <c r="Z53" i="1"/>
  <c r="Z51" i="1"/>
  <c r="Z47" i="1"/>
  <c r="Z43" i="1"/>
  <c r="Z37" i="1"/>
  <c r="Z45" i="1"/>
  <c r="Z39" i="1"/>
  <c r="Z46" i="1"/>
  <c r="Z54" i="1"/>
  <c r="Z62" i="1"/>
  <c r="Z38" i="1"/>
  <c r="Y46" i="1"/>
  <c r="Z56" i="1"/>
  <c r="X43" i="1"/>
  <c r="Y57" i="1"/>
  <c r="Y61" i="1"/>
  <c r="Y53" i="1"/>
  <c r="Y43" i="1"/>
  <c r="Y49" i="1"/>
  <c r="Y37" i="1"/>
  <c r="Y45" i="1"/>
  <c r="Y59" i="1"/>
  <c r="Y51" i="1"/>
  <c r="Y41" i="1"/>
  <c r="Y54" i="1"/>
  <c r="X59" i="1"/>
  <c r="W64" i="1"/>
  <c r="W24" i="1"/>
  <c r="W23" i="1"/>
  <c r="W71" i="1"/>
  <c r="W72" i="1"/>
  <c r="W74" i="1"/>
  <c r="W66" i="1"/>
  <c r="W34" i="1"/>
  <c r="W26" i="1"/>
  <c r="W32" i="1"/>
  <c r="W31" i="1"/>
  <c r="Y47" i="1"/>
  <c r="Y55" i="1"/>
  <c r="Y63" i="1"/>
  <c r="Z41" i="1"/>
  <c r="Z49" i="1"/>
  <c r="Z57" i="1"/>
  <c r="X58" i="1"/>
  <c r="X50" i="1"/>
  <c r="X42" i="1"/>
  <c r="Y38" i="1"/>
  <c r="Z48" i="1"/>
  <c r="X51" i="1"/>
  <c r="W30" i="1"/>
  <c r="W70" i="1"/>
  <c r="Y39" i="1"/>
  <c r="Y48" i="1"/>
  <c r="Y56" i="1"/>
  <c r="X63" i="1"/>
  <c r="X45" i="1"/>
  <c r="X62" i="1"/>
  <c r="X60" i="1"/>
  <c r="X54" i="1"/>
  <c r="X52" i="1"/>
  <c r="X48" i="1"/>
  <c r="X44" i="1"/>
  <c r="X40" i="1"/>
  <c r="X56" i="1"/>
  <c r="X46" i="1"/>
  <c r="X38" i="1"/>
  <c r="X61" i="1"/>
  <c r="X57" i="1"/>
  <c r="X53" i="1"/>
  <c r="X49" i="1"/>
  <c r="X41" i="1"/>
  <c r="X55" i="1"/>
  <c r="X47" i="1"/>
  <c r="X39" i="1"/>
  <c r="X37" i="1"/>
  <c r="Y62" i="1"/>
  <c r="Z40" i="1"/>
  <c r="Y40" i="1"/>
  <c r="W63" i="1"/>
  <c r="W40" i="1"/>
  <c r="W42" i="1"/>
  <c r="W50" i="1"/>
  <c r="W58" i="1"/>
  <c r="AA31" i="1"/>
  <c r="AA33" i="1"/>
  <c r="AA39" i="1"/>
  <c r="AA41" i="1"/>
  <c r="AA47" i="1"/>
  <c r="AA49" i="1"/>
  <c r="AA55" i="1"/>
  <c r="AA57" i="1"/>
  <c r="AA65" i="1"/>
  <c r="AA71" i="1"/>
  <c r="W47" i="1"/>
  <c r="X30" i="1"/>
  <c r="X36" i="1"/>
  <c r="X72" i="1"/>
  <c r="W56" i="1"/>
  <c r="X28" i="1"/>
  <c r="X32" i="1"/>
  <c r="X64" i="1"/>
  <c r="X68" i="1"/>
  <c r="W39" i="1"/>
  <c r="W48" i="1"/>
  <c r="CN174" i="4"/>
  <c r="ED174" i="4" s="1"/>
  <c r="CS174" i="4"/>
  <c r="EI174" i="4" s="1"/>
  <c r="CX174" i="4" l="1"/>
  <c r="EN174" i="4" s="1"/>
  <c r="DZ92" i="4"/>
  <c r="CH243" i="4"/>
  <c r="DY92" i="4"/>
  <c r="CG243" i="4"/>
  <c r="CI243" i="4"/>
  <c r="EA92" i="4"/>
  <c r="CL174" i="4" l="1"/>
  <c r="EB174" i="4" s="1"/>
  <c r="CV174" i="4"/>
  <c r="EL174" i="4" s="1"/>
  <c r="CQ174" i="4"/>
  <c r="EG174" i="4" s="1"/>
  <c r="CI174" i="4"/>
  <c r="CH174" i="4"/>
  <c r="CG174" i="4"/>
  <c r="CR174" i="4" l="1"/>
  <c r="EH174" i="4" s="1"/>
  <c r="CW174" i="4"/>
  <c r="EM174" i="4" s="1"/>
  <c r="CM174" i="4"/>
  <c r="EC174" i="4" s="1"/>
</calcChain>
</file>

<file path=xl/sharedStrings.xml><?xml version="1.0" encoding="utf-8"?>
<sst xmlns="http://schemas.openxmlformats.org/spreadsheetml/2006/main" count="23449" uniqueCount="3404">
  <si>
    <t/>
  </si>
  <si>
    <t>Custom Tables</t>
  </si>
  <si>
    <t>Notes</t>
  </si>
  <si>
    <t>Output Created</t>
  </si>
  <si>
    <t>Comments</t>
  </si>
  <si>
    <t>Input</t>
  </si>
  <si>
    <t>Data</t>
  </si>
  <si>
    <t>Active Dataset</t>
  </si>
  <si>
    <t>Filter</t>
  </si>
  <si>
    <t>Weight</t>
  </si>
  <si>
    <t>Split File</t>
  </si>
  <si>
    <t>N of Rows in Working Data File</t>
  </si>
  <si>
    <t>Syntax</t>
  </si>
  <si>
    <t>Resources</t>
  </si>
  <si>
    <t>Processor Time</t>
  </si>
  <si>
    <t>Elapsed Time</t>
  </si>
  <si>
    <t>28-NOV-2019 16:39:20</t>
  </si>
  <si>
    <t>H:\PSC\Policy and Data Analytics\Data Analytics and Reporting\Secure\HRMOIR data\HRMOIR FY15 to FY19 Q4 Jun 20191111.sav</t>
  </si>
  <si>
    <t>Jun15_16</t>
  </si>
  <si>
    <t>filter_$ entitytype &gt; 10001 (FILTER)</t>
  </si>
  <si>
    <t>&lt;none&gt;</t>
  </si>
  <si>
    <t>CTABLES
  /VLABELS VARIABLES=Sex AgeGrp5 ANZSCO1 PSGA_Equiv2 SalGrp10 Region3 FYQ Headcount FTE
    DISPLAY=BOTH
  /TABLE Sex [C] + AgeGrp5 [C] + ANZSCO1 [C] + PSGA_Equiv2 [C] + SalGrp10 [C] + Region3 [C] BY FYQ
    &gt; (Headcount [S][SUM] + FTE [S][SUM])
  /CATEGORIES VARIABLES=Sex AgeGrp5 ANZSCO1 PSGA_Equiv2 SalGrp10 Region3 ORDER=A KEY=VALUE
    EMPTY=INCLUDE
  /CATEGORIES VARIABLES=FYQ ORDER=A KEY=VALUE EMPTY=EXCLUDE
  /CRITERIA CILEVEL=95.</t>
  </si>
  <si>
    <t>00:00:02.67</t>
  </si>
  <si>
    <t>00:00:02.56</t>
  </si>
  <si>
    <t>FYQ</t>
  </si>
  <si>
    <t>20154.00</t>
  </si>
  <si>
    <t>20164.00</t>
  </si>
  <si>
    <t>20174.00</t>
  </si>
  <si>
    <t>20184.00</t>
  </si>
  <si>
    <t>20194.00</t>
  </si>
  <si>
    <t>Headcount</t>
  </si>
  <si>
    <t>FTE</t>
  </si>
  <si>
    <t>Sum</t>
  </si>
  <si>
    <t>Sex</t>
  </si>
  <si>
    <t>F Female</t>
  </si>
  <si>
    <t>M Male</t>
  </si>
  <si>
    <t>X UII</t>
  </si>
  <si>
    <t>AgeGrp5 5 Year Age Groups</t>
  </si>
  <si>
    <t>1 Less than 20</t>
  </si>
  <si>
    <t>2 20 to 24</t>
  </si>
  <si>
    <t>3 25 to 29</t>
  </si>
  <si>
    <t>4 30 to 34</t>
  </si>
  <si>
    <t>5 35 to 39</t>
  </si>
  <si>
    <t>6 40 to 44</t>
  </si>
  <si>
    <t>7 45 to 49</t>
  </si>
  <si>
    <t>8 50 to 54</t>
  </si>
  <si>
    <t>9 55 to 59</t>
  </si>
  <si>
    <t>10 60 to 64</t>
  </si>
  <si>
    <t>11 65 and above</t>
  </si>
  <si>
    <t>ANZSCO1 ANZSCO Major Groups</t>
  </si>
  <si>
    <t>1 Managers</t>
  </si>
  <si>
    <t>2 Professionals</t>
  </si>
  <si>
    <t>3 Technicians and Trades Workers</t>
  </si>
  <si>
    <t>4 Community and Personal Service Workers</t>
  </si>
  <si>
    <t>5 Clerical and Administrative Workers</t>
  </si>
  <si>
    <t>6 Sales Workers</t>
  </si>
  <si>
    <t>7 Machinery Operators and Drivers</t>
  </si>
  <si>
    <t>8 Labourers</t>
  </si>
  <si>
    <t>PSGA_Equiv2 PSGA_Equiv2</t>
  </si>
  <si>
    <t>.00 Below PSGOGA Equiv Level 1</t>
  </si>
  <si>
    <t>1.00 PSGOGA Equiv Level 1</t>
  </si>
  <si>
    <t>2.00 PSGOGA Equiv Level 2</t>
  </si>
  <si>
    <t>3.00 PSGOGA Equiv Level 3</t>
  </si>
  <si>
    <t>4.00 PSGOGA Equiv Level 4</t>
  </si>
  <si>
    <t>5.00 PSGOGA Equiv Level 5</t>
  </si>
  <si>
    <t>6.00 PSGOGA Equiv Level 6</t>
  </si>
  <si>
    <t>7.00 PSGOGA Equiv Level 7</t>
  </si>
  <si>
    <t>8.00 PSGOGA Equiv Level 8</t>
  </si>
  <si>
    <t>9.00 PSGOGA Equiv Level 9</t>
  </si>
  <si>
    <t>10.00 PSGOGA Equiv Class1+</t>
  </si>
  <si>
    <t>SalGrp10 Salary Groups</t>
  </si>
  <si>
    <t>1 Less than $10,000</t>
  </si>
  <si>
    <t>2 $10,000 to $19,999</t>
  </si>
  <si>
    <t>3 $20,000 to $29,999</t>
  </si>
  <si>
    <t>4 $30,000 to $39,999</t>
  </si>
  <si>
    <t>5 $40,000 to $49,999</t>
  </si>
  <si>
    <t>6 $50,000 to $59,999</t>
  </si>
  <si>
    <t>7 $60,000 to $69,999</t>
  </si>
  <si>
    <t>8 $70,000 to $79,999</t>
  </si>
  <si>
    <t>9 $80,000 to $89,999</t>
  </si>
  <si>
    <t>10 $90,000 to $99,999</t>
  </si>
  <si>
    <t>11 $100,000 to $109,999</t>
  </si>
  <si>
    <t>12 $110,000 to $119,999</t>
  </si>
  <si>
    <t>13 $120,000 to $129,999</t>
  </si>
  <si>
    <t>14 $130,000 to $139,999</t>
  </si>
  <si>
    <t>15 $140,000 to $149,999</t>
  </si>
  <si>
    <t>16 $150,000 to $159,999</t>
  </si>
  <si>
    <t>17 $160,000 to $169,999</t>
  </si>
  <si>
    <t>18 $170,000 to $179,999</t>
  </si>
  <si>
    <t>19 $180,000 to $189,999</t>
  </si>
  <si>
    <t>20 $190,000 to $199,999</t>
  </si>
  <si>
    <t>21 More than $200,000</t>
  </si>
  <si>
    <t>Region3 Regions Official</t>
  </si>
  <si>
    <t>1 Gascoyne</t>
  </si>
  <si>
    <t>2 Goldfields Esperance</t>
  </si>
  <si>
    <t>3 Great Southern</t>
  </si>
  <si>
    <t>4 Kimberley</t>
  </si>
  <si>
    <t>5 Mid West</t>
  </si>
  <si>
    <t>6 Peel</t>
  </si>
  <si>
    <t>7 Pilbara</t>
  </si>
  <si>
    <t>8 South West</t>
  </si>
  <si>
    <t>9 Wheatbelt</t>
  </si>
  <si>
    <t>10 Metropolitan</t>
  </si>
  <si>
    <t>11 Outside WA</t>
  </si>
  <si>
    <t>12 To be identified</t>
  </si>
  <si>
    <t>Gender (Headcount) - Unspecified/Indeterminate/Intersex</t>
  </si>
  <si>
    <t>Age (Headcount) - Under 20</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</si>
  <si>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</si>
  <si>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</si>
  <si>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</si>
  <si>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</si>
  <si>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</si>
  <si>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</si>
  <si>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</si>
  <si>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</si>
  <si>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</si>
  <si>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and above</t>
  </si>
  <si>
    <t>ANZSCO Major Groups (FTE) - Managers</t>
  </si>
  <si>
    <t>ANZSCO Major Groups (FTE) - Professionals</t>
  </si>
  <si>
    <t>ANZSCO Major Groups (FTE) - Technicians and Trades Workers</t>
  </si>
  <si>
    <t>ANZSCO Major Groups (FTE) - Community and Personal Service Workers</t>
  </si>
  <si>
    <t>ANZSCO Major Groups (FTE) - Clerical and Administrative Workers</t>
  </si>
  <si>
    <t>ANZSCO Major Groups (FTE) - Sales Workers</t>
  </si>
  <si>
    <t>ANZSCO Major Groups (FTE) - Machinery Operators and Drivers</t>
  </si>
  <si>
    <t>ANZSCO Major Groups (FTE) - Labourers</t>
  </si>
  <si>
    <t>PSGOGA equivalent salary bands (FTE) - Level 1 and below</t>
  </si>
  <si>
    <t>PSGOGA equivalent salary bands (FTE) - Level 2</t>
  </si>
  <si>
    <t>PSGOGA equivalent salary bands (FTE) - Level 3</t>
  </si>
  <si>
    <t>PSGOGA equivalent salary bands (FTE) - Level 4</t>
  </si>
  <si>
    <t>PSGOGA equivalent salary bands (FTE) - Level 5</t>
  </si>
  <si>
    <t>PSGOGA equivalent salary bands (FTE) - Level 6</t>
  </si>
  <si>
    <t>PSGOGA equivalent salary bands (FTE) - Level 7</t>
  </si>
  <si>
    <t>PSGOGA equivalent salary bands (FTE) - Level 8</t>
  </si>
  <si>
    <t>PSGOGA equivalent salary bands (FTE) - Level 9</t>
  </si>
  <si>
    <t>PSGOGA equivalent salary bands (FTE) - Class 1 and above</t>
  </si>
  <si>
    <t>Regions (Headcount) - Gascoyne</t>
  </si>
  <si>
    <t>Regions (Headcount) - Goldfields Esperance</t>
  </si>
  <si>
    <t>Regions (Headcount) - Great Southern</t>
  </si>
  <si>
    <t>Regions (Headcount) - Kimberley</t>
  </si>
  <si>
    <t>Regions (Headcount) - Mid West</t>
  </si>
  <si>
    <t>Regions (Headcount) - Peel</t>
  </si>
  <si>
    <t>Regions (Headcount) - Pilbara</t>
  </si>
  <si>
    <t>Regions (Headcount) - South West</t>
  </si>
  <si>
    <t>Regions (Headcount) - Wheatbelt</t>
  </si>
  <si>
    <t>Regions (Headcount) - Metropolitan</t>
  </si>
  <si>
    <t>Regions (Headcount) - Outside WA</t>
  </si>
  <si>
    <t>Gender (Headcount) - Women</t>
  </si>
  <si>
    <t>Gender (Headcount) - Men</t>
  </si>
  <si>
    <t>Less than $60 000</t>
  </si>
  <si>
    <t>$60 000 to $79 000</t>
  </si>
  <si>
    <t>$80 000 to $99 000</t>
  </si>
  <si>
    <t>$100 000 to $119 000</t>
  </si>
  <si>
    <t>$120 000 to $139 000</t>
  </si>
  <si>
    <t>$140 000 to $159 000</t>
  </si>
  <si>
    <t>$160 000 to $179 000</t>
  </si>
  <si>
    <t>$180 000 to $199 000</t>
  </si>
  <si>
    <t>$200 000 and above</t>
  </si>
  <si>
    <t>N/A</t>
  </si>
  <si>
    <t>&lt;0.1%</t>
  </si>
  <si>
    <t>Agency</t>
  </si>
  <si>
    <t xml:space="preserve">Total Headcount </t>
  </si>
  <si>
    <t>Total FTE</t>
  </si>
  <si>
    <t>Female</t>
  </si>
  <si>
    <t>Male</t>
  </si>
  <si>
    <t>Median age - Female</t>
  </si>
  <si>
    <t>Median age - Male</t>
  </si>
  <si>
    <t>Median age - All employees</t>
  </si>
  <si>
    <t>Age group - Less than 25</t>
  </si>
  <si>
    <t>Age group - 25 to 34</t>
  </si>
  <si>
    <t>Age group - 35 to 44</t>
  </si>
  <si>
    <t>Age group - 45 to 54</t>
  </si>
  <si>
    <t>Age group - 55 to 64</t>
  </si>
  <si>
    <t>Age group - 65 and above</t>
  </si>
  <si>
    <t>Work location - Gascoyne</t>
  </si>
  <si>
    <t>Work location - Goldfields-Esperance</t>
  </si>
  <si>
    <t>Work location - Great Southern</t>
  </si>
  <si>
    <t>Work location - Kimberley</t>
  </si>
  <si>
    <t>Work location - Mid West</t>
  </si>
  <si>
    <t>Work location - Peel</t>
  </si>
  <si>
    <t>Work location - Pilbara</t>
  </si>
  <si>
    <t>Work location - South West</t>
  </si>
  <si>
    <t>Work location - Wheatbelt</t>
  </si>
  <si>
    <t>Work location - Metropolitan</t>
  </si>
  <si>
    <t>Work location - Outside WA</t>
  </si>
  <si>
    <t>ANZSCO - Managers</t>
  </si>
  <si>
    <t>ANZSCO - Professionals</t>
  </si>
  <si>
    <t>ANZSCO - Technicians and Trades Workers</t>
  </si>
  <si>
    <t>ANZSCO - Community and Personal Service Workers</t>
  </si>
  <si>
    <t>ANZSCO - Clerical and Administrative Workers</t>
  </si>
  <si>
    <t>ANZSCO - Sales Workers</t>
  </si>
  <si>
    <t>ANZSCO - Machinery Operators and Drivers</t>
  </si>
  <si>
    <t>ANZSCO - Labourers</t>
  </si>
  <si>
    <t>06-DEC-2019 15:45:17</t>
  </si>
  <si>
    <t>06-DEC-2019 15:48:38</t>
  </si>
  <si>
    <t>June2019a</t>
  </si>
  <si>
    <t>filter_$ entitytype &gt; 10001 and headcount = 1 (FILTER)</t>
  </si>
  <si>
    <t>CTABLES
  /VLABELS VARIABLES=AgencyUnit_MOGed Headcount FTE Sex AgeGrp5 Region3 ANZSCO1 Tenure_grp
    Contracts Tenure_Yrs_Derived
    DISPLAY=BOTH
  /TABLE AgencyUnit_MOGed [C] BY Headcount [S][SUM] + FTE [S][SUM] + Sex [C] &gt; Headcount [S][SUM] +
    AgeGrp5 [C] &gt; Headcount [S][SUM] + Region3 [C] &gt; FTE [S][SUM] + ANZSCO1 [C] &gt; FTE [S][SUM] +
    Tenure_grp [C] &gt; (FTE [S][SUM] + Contracts [S][SUM]) + Tenure_Yrs_Derived [MEAN, MEDIAN]
  /CATEGORIES VARIABLES=AgencyUnit_MOGed ORDER=A KEY=VALUE EMPTY=EXCLUDE TOTAL=YES POSITION=AFTER
  /CATEGORIES VARIABLES=Sex AgeGrp5 Region3 ANZSCO1 Tenure_grp ORDER=A KEY=VALUE EMPTY=INCLUDE
  /CRITERIA CILEVEL=95.</t>
  </si>
  <si>
    <t>CTABLES
  /VLABELS VARIABLES=AgencyUnit_MOGed Sex Age_whole DISPLAY=BOTH
  /TABLE AgencyUnit_MOGed [C] BY Sex [C] &gt; Age_whole [S][MEDIAN]
  /CATEGORIES VARIABLES=AgencyUnit_MOGed ORDER=A KEY=VALUE EMPTY=EXCLUDE TOTAL=YES POSITION=AFTER
  /CATEGORIES VARIABLES=Sex ORDER=A KEY=VALUE EMPTY=INCLUDE TOTAL=YES POSITION=AFTER
  /CRITERIA CILEVEL=95.</t>
  </si>
  <si>
    <t>00:01:03.78</t>
  </si>
  <si>
    <t>00:00:00.78</t>
  </si>
  <si>
    <t>00:01:07.64</t>
  </si>
  <si>
    <t xml:space="preserve">[June2019a] </t>
  </si>
  <si>
    <t>Total</t>
  </si>
  <si>
    <t>Age_whole</t>
  </si>
  <si>
    <t>Median</t>
  </si>
  <si>
    <t>% Women in SES</t>
  </si>
  <si>
    <t>% Women in MT1</t>
  </si>
  <si>
    <t>% Women in MT2</t>
  </si>
  <si>
    <t>% Women in MT3</t>
  </si>
  <si>
    <t>Women - Equity Index</t>
  </si>
  <si>
    <t>Aboriginal Australians - Valid responses</t>
  </si>
  <si>
    <t>Aboriginal Australians - % valid response</t>
  </si>
  <si>
    <t xml:space="preserve">Aboriginal Australians </t>
  </si>
  <si>
    <t>Aboriginal Australians - Representation</t>
  </si>
  <si>
    <t>Aboriginal Australians - Equity Index</t>
  </si>
  <si>
    <t>People with culturally and linguistically diverse backgrounds - Valid responses</t>
  </si>
  <si>
    <t>People with culturally and linguistically diverse backgrounds - % valid response</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</si>
  <si>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</si>
  <si>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</si>
  <si>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</si>
  <si>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</si>
  <si>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t>
  </si>
  <si>
    <t>People with disability</t>
  </si>
  <si>
    <t>People with disability - Representation</t>
  </si>
  <si>
    <t>People with disability - Equity Index</t>
  </si>
  <si>
    <t>AgencyUnit_MOGed</t>
  </si>
  <si>
    <t>103</t>
  </si>
  <si>
    <t>109</t>
  </si>
  <si>
    <t>113</t>
  </si>
  <si>
    <t>117</t>
  </si>
  <si>
    <t>120</t>
  </si>
  <si>
    <t>124</t>
  </si>
  <si>
    <t>125</t>
  </si>
  <si>
    <t>126</t>
  </si>
  <si>
    <t>133</t>
  </si>
  <si>
    <t>138</t>
  </si>
  <si>
    <t>144</t>
  </si>
  <si>
    <t>145</t>
  </si>
  <si>
    <t>147</t>
  </si>
  <si>
    <t>148</t>
  </si>
  <si>
    <t>149</t>
  </si>
  <si>
    <t>150</t>
  </si>
  <si>
    <t>158</t>
  </si>
  <si>
    <t>159</t>
  </si>
  <si>
    <t>160</t>
  </si>
  <si>
    <t>161</t>
  </si>
  <si>
    <t>162</t>
  </si>
  <si>
    <t>163</t>
  </si>
  <si>
    <t>164</t>
  </si>
  <si>
    <t>165</t>
  </si>
  <si>
    <t>166</t>
  </si>
  <si>
    <t>210</t>
  </si>
  <si>
    <t>211</t>
  </si>
  <si>
    <t>213</t>
  </si>
  <si>
    <t>214</t>
  </si>
  <si>
    <t>215</t>
  </si>
  <si>
    <t>216</t>
  </si>
  <si>
    <t>217</t>
  </si>
  <si>
    <t>313</t>
  </si>
  <si>
    <t>314</t>
  </si>
  <si>
    <t>315</t>
  </si>
  <si>
    <t>316</t>
  </si>
  <si>
    <t>317</t>
  </si>
  <si>
    <t>322</t>
  </si>
  <si>
    <t>325</t>
  </si>
  <si>
    <t>328</t>
  </si>
  <si>
    <t>330</t>
  </si>
  <si>
    <t>331</t>
  </si>
  <si>
    <t>332</t>
  </si>
  <si>
    <t>333</t>
  </si>
  <si>
    <t>336</t>
  </si>
  <si>
    <t>339</t>
  </si>
  <si>
    <t>341</t>
  </si>
  <si>
    <t>346</t>
  </si>
  <si>
    <t>351</t>
  </si>
  <si>
    <t>356</t>
  </si>
  <si>
    <t>601</t>
  </si>
  <si>
    <t>602</t>
  </si>
  <si>
    <t>604</t>
  </si>
  <si>
    <t>606</t>
  </si>
  <si>
    <t>610</t>
  </si>
  <si>
    <t>611</t>
  </si>
  <si>
    <t>612</t>
  </si>
  <si>
    <t>615</t>
  </si>
  <si>
    <t>617</t>
  </si>
  <si>
    <t>618</t>
  </si>
  <si>
    <t>620</t>
  </si>
  <si>
    <t>621</t>
  </si>
  <si>
    <t>622</t>
  </si>
  <si>
    <t>623</t>
  </si>
  <si>
    <t>625</t>
  </si>
  <si>
    <t>631</t>
  </si>
  <si>
    <t>632</t>
  </si>
  <si>
    <t>634</t>
  </si>
  <si>
    <t>637</t>
  </si>
  <si>
    <t>103 Office of the Auditor General</t>
  </si>
  <si>
    <t>109 Office of the Inspector of Custodial Services</t>
  </si>
  <si>
    <t>113 Western Australian Electoral Commission</t>
  </si>
  <si>
    <t>117 Department of Health</t>
  </si>
  <si>
    <t>120 Department of the Registrar, Western Australian Industrial Relations Commission</t>
  </si>
  <si>
    <t>124 Western Australia Police</t>
  </si>
  <si>
    <t>125 Department of the Premier and Cabinet</t>
  </si>
  <si>
    <t>126 Office of the Director of Public Prosecutions</t>
  </si>
  <si>
    <t>133 Public Sector Commission</t>
  </si>
  <si>
    <t>138 Department of Transport</t>
  </si>
  <si>
    <t>144 Department of Training and Workforce Development</t>
  </si>
  <si>
    <t>145 Department of Education</t>
  </si>
  <si>
    <t>147 Mental Health Commission</t>
  </si>
  <si>
    <t>148 Department of Finance</t>
  </si>
  <si>
    <t>149 Department of Treasury</t>
  </si>
  <si>
    <t>150 Department of Fire and Emergency Services</t>
  </si>
  <si>
    <t>158 Department of Jobs, Tourism, Science and Innovation</t>
  </si>
  <si>
    <t>159 Department of Mines, Industry Regulation and Safety</t>
  </si>
  <si>
    <t>160 Department of Primary Industries and Regional Development</t>
  </si>
  <si>
    <t>161 Department of Communities</t>
  </si>
  <si>
    <t>162 Department of Justice</t>
  </si>
  <si>
    <t>163 Department of Planning, Lands and Heritage</t>
  </si>
  <si>
    <t>164 Department of Biodiversity, Conservation and Attractions</t>
  </si>
  <si>
    <t>165 Department of Local Government, Sport and Cultural Industries</t>
  </si>
  <si>
    <t>166 Department of Water and Environmental Regulation</t>
  </si>
  <si>
    <t>210 WA Country Health Service</t>
  </si>
  <si>
    <t>211 East Metropolitan Health Service</t>
  </si>
  <si>
    <t>213 Health Support Services</t>
  </si>
  <si>
    <t>214 Child and Adolescent Health Service</t>
  </si>
  <si>
    <t>215 North Metropolitan Health Service</t>
  </si>
  <si>
    <t>216 South Metropolitan Health Service</t>
  </si>
  <si>
    <t>217 PathWest</t>
  </si>
  <si>
    <t>313 North Metropolitan TAFE</t>
  </si>
  <si>
    <t>314 South Metropolitan TAFE</t>
  </si>
  <si>
    <t>315 North Regional TAFE</t>
  </si>
  <si>
    <t>316 Central Regional TAFE</t>
  </si>
  <si>
    <t>317 South Regional TAFE</t>
  </si>
  <si>
    <t>322 Economic Regulation Authority</t>
  </si>
  <si>
    <t>325 Government Employees Superannuation Board</t>
  </si>
  <si>
    <t>328 Insurance Commission of Western Australia</t>
  </si>
  <si>
    <t>330 Chemistry Centre (WA)</t>
  </si>
  <si>
    <t>331 Lotteries Commission</t>
  </si>
  <si>
    <t>332 Commissioner of Main Roads</t>
  </si>
  <si>
    <t>333 Metropolitan Cemeteries Board</t>
  </si>
  <si>
    <t>336 Minerals Research Institute of Western Australia</t>
  </si>
  <si>
    <t>339 Public Transport Authority of Western Australia</t>
  </si>
  <si>
    <t>341 Small Business Development Corporation</t>
  </si>
  <si>
    <t>346 WorkCover Western Australia Authority</t>
  </si>
  <si>
    <t>351 Metropolitan Redevelopment Authority</t>
  </si>
  <si>
    <t>356 Western Australian Land Information Authority</t>
  </si>
  <si>
    <t>601 Animal Resources Authority</t>
  </si>
  <si>
    <t>602 Architects Board of Western Australia</t>
  </si>
  <si>
    <t>604 Building and Construction Industry Training Fund</t>
  </si>
  <si>
    <t>606 The Burswood Park Board</t>
  </si>
  <si>
    <t>610 Corruption and Crime Commission</t>
  </si>
  <si>
    <t>611 Commissioner for Equal Opportunity</t>
  </si>
  <si>
    <t>612 Forest Products Commission</t>
  </si>
  <si>
    <t>615 Health and Disability Services Complaints Office</t>
  </si>
  <si>
    <t>617 Office of the Information Commissioner</t>
  </si>
  <si>
    <t>618 Keep Australia Beautiful Council (W.A.)</t>
  </si>
  <si>
    <t>620 Legal Aid Commission of Western Australia</t>
  </si>
  <si>
    <t>621 Legal Practice Board</t>
  </si>
  <si>
    <t>622 Western Australian Meat Industry Authority</t>
  </si>
  <si>
    <t>623 The National Trust of Australia (W.A.)</t>
  </si>
  <si>
    <t>625 Parliamentary Commissioner for Administrative Investigations</t>
  </si>
  <si>
    <t>631 Salaries and Allowances Tribunal</t>
  </si>
  <si>
    <t>632 Western Australian Sports Centre Trust</t>
  </si>
  <si>
    <t>634 Veterinary Surgeons' Board</t>
  </si>
  <si>
    <t>637 Commissioner for Children and Young People</t>
  </si>
  <si>
    <t>No SES officers</t>
  </si>
  <si>
    <t>-</t>
  </si>
  <si>
    <t>Office of the Auditor General</t>
  </si>
  <si>
    <t>Office of the Inspector of Custodial Services</t>
  </si>
  <si>
    <t>Western Australian Electoral Commission</t>
  </si>
  <si>
    <t>Department of Health</t>
  </si>
  <si>
    <t>Department of the Registrar, Western Australian Industrial Relations Commission</t>
  </si>
  <si>
    <t>Western Australia Police</t>
  </si>
  <si>
    <t>Department of the Premier and Cabinet</t>
  </si>
  <si>
    <t>Office of the Director of Public Prosecutions</t>
  </si>
  <si>
    <t>Public Sector Commission</t>
  </si>
  <si>
    <t>Department of Transport</t>
  </si>
  <si>
    <t>Department of Training and Workforce Development</t>
  </si>
  <si>
    <t>Department of Education</t>
  </si>
  <si>
    <t>Mental Health Commission</t>
  </si>
  <si>
    <t>Department of Finance</t>
  </si>
  <si>
    <t>Department of Treasury</t>
  </si>
  <si>
    <t>Department of Fire and Emergency Services</t>
  </si>
  <si>
    <t>Department of Jobs, Tourism, Science and Innovation</t>
  </si>
  <si>
    <t>Department of Mines, Industry Regulation and Safety</t>
  </si>
  <si>
    <t>Department of Primary Industries and Regional Development</t>
  </si>
  <si>
    <t>Department of Communities</t>
  </si>
  <si>
    <t>Department of Justice</t>
  </si>
  <si>
    <t>Department of Planning, Lands and Heritage</t>
  </si>
  <si>
    <t>Department of Biodiversity, Conservation and Attractions</t>
  </si>
  <si>
    <t>Department of Local Government, Sport and Cultural Industries</t>
  </si>
  <si>
    <t>Department of Water and Environmental Regulation</t>
  </si>
  <si>
    <t>WA Country Health Service</t>
  </si>
  <si>
    <t>East Metropolitan Health Service</t>
  </si>
  <si>
    <t>Health Support Services</t>
  </si>
  <si>
    <t>Child and Adolescent Health Service</t>
  </si>
  <si>
    <t>North Metropolitan Health Service</t>
  </si>
  <si>
    <t>South Metropolitan Health Service</t>
  </si>
  <si>
    <t>PathWest</t>
  </si>
  <si>
    <t>North Metropolitan TAFE</t>
  </si>
  <si>
    <t>South Metropolitan TAFE</t>
  </si>
  <si>
    <t>North Regional TAFE</t>
  </si>
  <si>
    <t>Central Regional TAFE</t>
  </si>
  <si>
    <t>South Regional TAFE</t>
  </si>
  <si>
    <t>Economic Regulation Authority</t>
  </si>
  <si>
    <t>GESB</t>
  </si>
  <si>
    <t>Insurance Commission of Western Australia</t>
  </si>
  <si>
    <t>ChemCentre</t>
  </si>
  <si>
    <t>Lotterywest</t>
  </si>
  <si>
    <t>Main Roads Western Australia</t>
  </si>
  <si>
    <t>Metropolitan Cemeteries Board</t>
  </si>
  <si>
    <t>Minerals Research Institute of Western Australia (MRIWA)</t>
  </si>
  <si>
    <t>Public Transport Authority</t>
  </si>
  <si>
    <t>Small Business Development Corporation</t>
  </si>
  <si>
    <t>WorkCover Western Australia</t>
  </si>
  <si>
    <t>Metropolitan Redevelopment Authority</t>
  </si>
  <si>
    <t>Landgate</t>
  </si>
  <si>
    <t>Animal Resources Centre</t>
  </si>
  <si>
    <t>Architects Board of Western Australia</t>
  </si>
  <si>
    <t>Construction Training Fund</t>
  </si>
  <si>
    <t>Burswood Park Board</t>
  </si>
  <si>
    <t>Corruption and Crime Commission</t>
  </si>
  <si>
    <t>Equal Opportunity Commission</t>
  </si>
  <si>
    <t>Forest Products Commission</t>
  </si>
  <si>
    <t>Health and Disability Services Complaints Office</t>
  </si>
  <si>
    <t>Office of the Information Commissioner</t>
  </si>
  <si>
    <t>Keep Australia Beautiful WA</t>
  </si>
  <si>
    <t>Legal Aid Commission of Western Australia</t>
  </si>
  <si>
    <t>Legal Practice Board</t>
  </si>
  <si>
    <t>Western Australian Meat Industry Authority</t>
  </si>
  <si>
    <t>National Trust of Australia (W.A.)</t>
  </si>
  <si>
    <t>Ombudsman Western Australia</t>
  </si>
  <si>
    <t>Salaries and Allowances Tribunal</t>
  </si>
  <si>
    <t>VenuesWest</t>
  </si>
  <si>
    <t>Veterinary Surgeons' Board</t>
  </si>
  <si>
    <t>Commissioner for Children and Young People</t>
  </si>
  <si>
    <t>Does your organisation’s code of conduct meet the requirements of Commissioner’s Instructions No.7 – Code of Ethics and No.8 – Codes of Conduct and Integrity Training?</t>
  </si>
  <si>
    <t>When did you last complete a formal review of your code of conduct?</t>
  </si>
  <si>
    <t>Which measures did your organisation have in place in the past year to ensure all employees are familiar with the code of conduct? (SATA) - Conduct requirements are covered in induction programs for new employees</t>
  </si>
  <si>
    <t>How many employees did your organisation have as at 30 June 2019? - headcount</t>
  </si>
  <si>
    <t>How many of these employees (headcount) have participated in (AEDM) training in the last five years?</t>
  </si>
  <si>
    <t>Does your organisations executive team have integrity and conduct-related matters as a standing item on the corporate executive agenda to drive an integrity culture?</t>
  </si>
  <si>
    <t>Is the role of leaders in creating and promoting a high integrity culture discussed as part of the formal performance management process between the Chief Executive and Executives?</t>
  </si>
  <si>
    <t>Does your organisation currently assess alignment of a candidates personal values with the organisations corporate values during the recruitment and selection process?</t>
  </si>
  <si>
    <t>Does your organisation have a formal, documented approach to identifying organisational integrity risks?</t>
  </si>
  <si>
    <t>As Yes has been selected, what documents contribute to your organisations approach?</t>
  </si>
  <si>
    <t>As Other has been selected, please provide further details.</t>
  </si>
  <si>
    <t>How often are your identified organisational integrity risks reviewed?</t>
  </si>
  <si>
    <t>In which of the following functional areas does your organisation specifically address integrity risks? (SATA) - Procurement/Contract management</t>
  </si>
  <si>
    <t>In which of the following functional areas does your organisation specifically address integrity risks? (SATA) - Recruitment/Employment/Post-employment</t>
  </si>
  <si>
    <t>In which of the following functional areas does your organisation specifically address integrity risks? (SATA) - Regulation</t>
  </si>
  <si>
    <t>In which of the following functional areas does your organisation specifically address integrity risks? (SATA) - Approvals</t>
  </si>
  <si>
    <t>In which of the following functional areas does your organisation specifically address integrity risks? (SATA) - Working with vulnerable clients</t>
  </si>
  <si>
    <t>In which of the following functional areas does your organisation specifically address integrity risks? (SATA) - Grants</t>
  </si>
  <si>
    <t>In which of the following functional areas does your organisation specifically address integrity risks? (SATA) - Other</t>
  </si>
  <si>
    <t>How often does your organisation actively remind employees about how to report unethical conduct?</t>
  </si>
  <si>
    <t>How does your organisation advise your contractors and suppliers about how to report unethical conduct? (SATA) - Induction</t>
  </si>
  <si>
    <t>How does your organisation advise your contractors and suppliers about how to report unethical conduct? (SATA) - Feedback surveys/interviews</t>
  </si>
  <si>
    <t>How does your organisation advise your contractors and suppliers about how to report unethical conduct? (SATA) - Posters/Noticeboards in public areas</t>
  </si>
  <si>
    <t>How does your organisation advise your contractors and suppliers about how to report unethical conduct? (SATA) - External facing website (Internet)</t>
  </si>
  <si>
    <t>How does your organisation advise your contractors and suppliers about how to report unethical conduct? (SATA) - Contracts/Tenders/Service Agreements</t>
  </si>
  <si>
    <t>How does your organisation advise your contractors and suppliers about how to report unethical conduct? (SATA) - Ad hoc/Word of mouth</t>
  </si>
  <si>
    <t>How does your organisation advise your contractors and suppliers about how to report unethical conduct? (SATA) - Other</t>
  </si>
  <si>
    <t>How does your organisation ensure unethical conduct is managed and investigated? (SATA) - The way allegations of unethical conduct are managed and investigated is published in the code of conduct</t>
  </si>
  <si>
    <t>How does your organisation ensure unethical conduct is managed and investigated? (SATA) - Other policies or procedures outline how allegations of unethical conduct are managed and investigated</t>
  </si>
  <si>
    <t>How does your organisation ensure unethical conduct is managed and investigated? (SATA) - A specific position or section within the organisation is responsible for managing and investigating allegations of unethical conduct</t>
  </si>
  <si>
    <t>How does your organisation ensure unethical conduct is managed and investigated? (SATA) - Managers are trained in how to receive reports of unethical conduct and understand how to refer them for investigation</t>
  </si>
  <si>
    <t>How does your organisation ensure unethical conduct is managed and investigated? (SATA) - Employees within the organisation are trained in how to conduct or oversee investigations</t>
  </si>
  <si>
    <t>How does your organisation ensure unethical conduct is managed and investigated? (SATA) - Other</t>
  </si>
  <si>
    <t>In the period 1 July 2018 to 30 June 2019, were most reports of unethical conduct by employees in your organisation investigated by your organisations own employees?</t>
  </si>
  <si>
    <t>Where does oversight for integrity and conduct-related matters lie in your organisation?</t>
  </si>
  <si>
    <t>How does your organisation ensure employees who report unethical conduct are treated appropriately afterwards? (SATA) - Reporting employees are advised of counselling/assistance services</t>
  </si>
  <si>
    <t>How does your organisation ensure employees who report unethical conduct are treated appropriately afterwards? (SATA) - Reporting employees are acknowledged and thanked confidentially</t>
  </si>
  <si>
    <t>How does your organisation ensure employees who report unethical conduct are treated appropriately afterwards? (SATA) - Reporting employees are surveyed/interviewed several months after the process has ended</t>
  </si>
  <si>
    <t>How does your organisation ensure employees who report unethical conduct are treated appropriately afterwards? (SATA) - Any changes in the position/classification/contract of reporting employees are tracked</t>
  </si>
  <si>
    <t>How does your organisation ensure employees who report unethical conduct are treated appropriately afterwards? (SATA) - Any changes in the use of leave entitlements of reporting employees are tracked</t>
  </si>
  <si>
    <t>How does your organisation ensure employees who report unethical conduct are treated appropriately afterwards? (SATA) - Other</t>
  </si>
  <si>
    <t>How does your organisation ensure employees who report unethical conduct are treated appropriately afterwards? (SATA) - Not Applicable - There is no follow-up on reporting employees</t>
  </si>
  <si>
    <t>Were reports of suspected minor or serious misconduct investigated in accordance with the Corruption, Crime and Misconduct Act 2003 between 1 July 2018 and 30 June 2019?</t>
  </si>
  <si>
    <t>Notification stage the Public Sector Commission or the Corruption and Crime Commission? (answers must sum to 100%) - Prior to investigation and as soon as the report was made</t>
  </si>
  <si>
    <t>Notification stage the Public Sector Commission or the Corruption and Crime Commission? (answers must sum to 100%) - Prior to investigation and during or after a preliminary assessment of the report</t>
  </si>
  <si>
    <t>Notification stage the Public Sector Commission or the Corruption and Crime Commission? (answers must sum to 100%) - Prior to decision and during or after investigation</t>
  </si>
  <si>
    <t>Notification stage the Public Sector Commission or the Corruption and Crime Commission? (answers must sum to 100%) - After decision and during or after investigation</t>
  </si>
  <si>
    <t>Notification stage the Public Sector Commission or the Corruption and Crime Commission? (answers must sum to 100%) - After decision and investigation</t>
  </si>
  <si>
    <t>Notification stage the Public Sector Commission or the Corruption and Crime Commission? (answers must sum to 100%) - No notification was made</t>
  </si>
  <si>
    <t>Notification stage the Public Sector Commission or the Corruption and Crime Commission? (answers must sum to 100%) - A different point in the process</t>
  </si>
  <si>
    <t>Did your organisation discontinue any breach of discipline processes for any employees between 1 July 2018 and 30 June 2019?</t>
  </si>
  <si>
    <t>Did your organisation complete any breach of discipline processes for any employees between 1 July 2018 and 30 June 2019?</t>
  </si>
  <si>
    <t>What was the average length of time taken to complete the breach of discipline processes?</t>
  </si>
  <si>
    <t>What types of unethical conduct were considered?</t>
  </si>
  <si>
    <t>a.   Offensive or inappropriate personal behaviour - Allegations</t>
  </si>
  <si>
    <t>a.   Offensive or inappropriate personal behaviour - Substantiated allegations</t>
  </si>
  <si>
    <t>b.   Repeated unreasonable or inappropriate behaviour directed towards a worker, or group of workers, that creates a risk to health and safety - Allegations</t>
  </si>
  <si>
    <t>b.   Repeated unreasonable or inappropriate behaviour directed towards a worker, or group of workers, that creates a risk to health and safety - Substantiated allegations</t>
  </si>
  <si>
    <t>c.   Failure to manage conflict of interest - Allegations</t>
  </si>
  <si>
    <t>c.   Failure to manage conflict of interest - Substantiated allegations</t>
  </si>
  <si>
    <t>d.   Inappropriate acceptance/provision of gift/benefit - Allegations</t>
  </si>
  <si>
    <t>d.   Inappropriate acceptance/provision of gift/benefit - Substantiated allegations</t>
  </si>
  <si>
    <t>e.   Corrupt behaviour - Allegations</t>
  </si>
  <si>
    <t>e.   Corrupt behaviour - Substantiated allegations</t>
  </si>
  <si>
    <t>f.    Misuse of computer/internet/email - Allegations</t>
  </si>
  <si>
    <t>f.    Misuse of computer/internet/email - Substantiated allegations</t>
  </si>
  <si>
    <t>g.   Discrimination, harassment, sexual assault or other discriminatory/indecent behaviour - Allegations</t>
  </si>
  <si>
    <t>g.   Discrimination, harassment, sexual assault or other discriminatory/indecent behaviour - Substantiated allegations</t>
  </si>
  <si>
    <t>h.   Illicit drug use/alcohol intoxication - Allegations</t>
  </si>
  <si>
    <t>h.   Illicit drug use/alcohol intoxication - Substantiated allegations</t>
  </si>
  <si>
    <t>i.    Inappropriate physical behaviour - Allegations</t>
  </si>
  <si>
    <t>i.    Inappropriate physical behaviour - Substantiated allegations</t>
  </si>
  <si>
    <t>j.    Inappropriate access/use/disclosure of information - Allegations</t>
  </si>
  <si>
    <t>j.    Inappropriate access/use/disclosure of information - Substantiated allegations</t>
  </si>
  <si>
    <t>k.   Workplace bribes/theft - Allegations</t>
  </si>
  <si>
    <t>k.   Workplace bribes/theft - Substantiated allegations</t>
  </si>
  <si>
    <t>l.    Misuse of public resources - Allegations</t>
  </si>
  <si>
    <t>l.    Misuse of public resources - Substantiated allegations</t>
  </si>
  <si>
    <t>m.  Fraudulent behaviour/falsification of information/records - Allegations</t>
  </si>
  <si>
    <t>m.  Fraudulent behaviour/falsification of information/records - Substantiated allegations</t>
  </si>
  <si>
    <t>n.   Neglect of duty - Allegations</t>
  </si>
  <si>
    <t>n.   Neglect of duty - Substantiated allegations</t>
  </si>
  <si>
    <t>o.   Criminal behaviour outside work - Allegations</t>
  </si>
  <si>
    <t>o.   Criminal behaviour outside work - Substantiated allegations</t>
  </si>
  <si>
    <t>p.   Unauthorised secondary employment outside work - Allegations</t>
  </si>
  <si>
    <t>p.   Unauthorised secondary employment outside work - Substantiated allegations</t>
  </si>
  <si>
    <t>q.   Disobeying or disregarding a direction or lawful order - Allegations</t>
  </si>
  <si>
    <t>q.   Disobeying or disregarding a direction or lawful order - Substantiated allegations</t>
  </si>
  <si>
    <t>r.    Failing to act with integrity - Allegations</t>
  </si>
  <si>
    <t>r.    Failing to act with integrity - Substantiated allegations</t>
  </si>
  <si>
    <t>s.   Others (please specify) - Allegations</t>
  </si>
  <si>
    <t>s.   Others (please specify) - Substantiated allegations</t>
  </si>
  <si>
    <t>How many employees were subject to the completed discipline processes? (if none, please leave as 0) - Unique Individuals</t>
  </si>
  <si>
    <t>How many employees had allegations substantiated against them? (if none, please leave as 0) - Unique Individuals</t>
  </si>
  <si>
    <t>What were the outcomes for the completed breach of discipline processes where there were substantiated allegations?</t>
  </si>
  <si>
    <t>Type of outcome for each completed breach of discipline process - a. No sanctions</t>
  </si>
  <si>
    <t>Type of outcome for each completed breach of discipline process - b. Termination</t>
  </si>
  <si>
    <t>Type of outcome for each completed breach of discipline process - c. Training, counselling or improvement action</t>
  </si>
  <si>
    <t>Type of outcome for each completed breach of discipline process - d. Warning/reprimand</t>
  </si>
  <si>
    <t>Type of outcome for each completed breach of discipline process - e. Other</t>
  </si>
  <si>
    <t>For a. No sanctions how many employees</t>
  </si>
  <si>
    <t>For b. Termination how many employees</t>
  </si>
  <si>
    <t>‎Does your organisation have the following requirements under the PID Act in place? (SATA) At least one PID officer assigned to receive disclosures. s.23(1)(a)</t>
  </si>
  <si>
    <t>Does your organisation have the following requirements under the PID Act in place? (SATA) Published procedures on how the organisation manages any public interest disclosures s.23(1)(e)</t>
  </si>
  <si>
    <t>Does your organisation have the following requirements under the PID Act in place? (SATA) The organisation does not currently have any of the above requirements in place</t>
  </si>
  <si>
    <t>How often does your organisation actively remind employees about reporting public interest information?</t>
  </si>
  <si>
    <t>How many disclosures were received between 1 July 2018 and 30 June 2019? (if none, please leave as 0) - Number of disclosures</t>
  </si>
  <si>
    <t>How many were assessed as a disclosure under the PID Act? - Number of appropriate disclosures</t>
  </si>
  <si>
    <t>Of any of those disclosures received between 1 July 2018 and 30 June 2019 were not assessed as a disclosure for the purposes of the PID Act, please tell us why that decision was made?</t>
  </si>
  <si>
    <t>Received any allegations of non-compliance with PID Act and/or PID officers code of conduct and integrity?</t>
  </si>
  <si>
    <t>Please advise of any changes to the list of PID Officers</t>
  </si>
  <si>
    <t>No. of breaches of public sector standard claims - a. Employment</t>
  </si>
  <si>
    <t>No. of breaches of public sector standard claims - b. Grievance resolution</t>
  </si>
  <si>
    <t>No. of breaches of public sector standard claims - c. Performance management</t>
  </si>
  <si>
    <t>No. of breaches of public sector standard claims - d. Redeployment</t>
  </si>
  <si>
    <t>No. of breaches of public sector standard claims - e. Termination</t>
  </si>
  <si>
    <t>Estimated percentage of your organisations Tier 2 and 3 officers with managerial responsibilities had at least one formal, documented performance meeting/discussion with their line manager between 1 July 2018 and 30 June 2019?</t>
  </si>
  <si>
    <t>Estimated percentage of employees across all tiers (including Tier 2 and 3 officers) had a documented performance meeting/discussion with their line manager between 1 July 2018 and 30 June 2019?</t>
  </si>
  <si>
    <t>Number of employees that were subject to a substandard performance process that started between 1 July 2018 and 30 June 2019</t>
  </si>
  <si>
    <t>Did you formally address and complete any grievances between 1 July 2018 and 30 June 2019?</t>
  </si>
  <si>
    <t>Number of completed grievances related to - a. Disagreement with decisions</t>
  </si>
  <si>
    <t>Number of completed grievances related to - b. Disagreement with policies</t>
  </si>
  <si>
    <t>Number of completed grievances related to - c. Unfair treatment</t>
  </si>
  <si>
    <t>Number of completed grievances related to - d. Disagreement with performance feedback/assessment</t>
  </si>
  <si>
    <t>Number of completed grievances related to - e. Inability to access leave or other conditions of employment</t>
  </si>
  <si>
    <t>Number of completed grievances related to - f. Disagreement with recruitment processes and actions</t>
  </si>
  <si>
    <t>Number of completed grievances related to - g. Interpersonal conflict</t>
  </si>
  <si>
    <t>Number of completed grievances related to - h. Bullying</t>
  </si>
  <si>
    <t>Number of completed grievances related to - i. Discrimination</t>
  </si>
  <si>
    <t>Number of completed grievances related to - j. Other inappropriate personal behaviour in the workplace</t>
  </si>
  <si>
    <t>Number of completed grievances related to - k. Disagreement with workplace change</t>
  </si>
  <si>
    <t>Number of completed grievances related to - l. Others</t>
  </si>
  <si>
    <t>Which diversity groups have been a focus for your organisation in the past year? (SATA) - Aboriginal Australians</t>
  </si>
  <si>
    <t>Which diversity groups have been a focus for your organisation in the past year? (SATA) - People with disability</t>
  </si>
  <si>
    <t>Which diversity groups have been a focus for your organisation in the past year? (SATA) - CALD</t>
  </si>
  <si>
    <t>Which diversity groups have been a focus for your organisation in the past year? (SATA) - Women</t>
  </si>
  <si>
    <t>Which diversity groups have been a focus for your organisation in the past year? (SATA) - Youth</t>
  </si>
  <si>
    <t>Which diversity groups have been a focus for your organisation in the past year? (SATA) - Mature</t>
  </si>
  <si>
    <t>Which diversity groups have been a focus for your organisation in the past year? (SATA) - No particular focus</t>
  </si>
  <si>
    <t>Briefly describe one activity or program your organisation has implemented in the past year to prioritise the employment of Aboriginal Australians.</t>
  </si>
  <si>
    <t>Briefly describe one activity or program your organisation has implemented in the past year to prioritise the employment of People with disability.</t>
  </si>
  <si>
    <t>Briefly describe one activity or program your organisation has implemented in the past year to prioritise the employment of People from culturally and linguistically diverse backgrounds.</t>
  </si>
  <si>
    <t>Briefly describe one activity or program your organisation has implemented in the past year to prioritise the employment of Women.</t>
  </si>
  <si>
    <t>Briefly describe one activity or program your organisation has implemented in the past year to prioritise the employment of People aged 24 years and under (youth).</t>
  </si>
  <si>
    <t>Briefly describe one activity or program your organisation has implemented in the past year to prioritise the employment of People aged 45 years and over (mature).</t>
  </si>
  <si>
    <t>Set and achieved documented targets to increase workforce representation - Aboriginal Australians</t>
  </si>
  <si>
    <t>Set and achieved documented targets to increase workforce representation - People with disability</t>
  </si>
  <si>
    <t>Set and achieved documented targets to increase workforce representation - CALD</t>
  </si>
  <si>
    <t>Set and achieved documented targets to increase workforce representation - Women</t>
  </si>
  <si>
    <t>Set and achieved documented targets to increase workforce representation - Youth</t>
  </si>
  <si>
    <t>Set and achieved documented targets to increase workforce representation - Mature</t>
  </si>
  <si>
    <t>Describe why your organisation did not set targets for the selected diversity groups</t>
  </si>
  <si>
    <t>Describe what factors impacted your organisations ability to meet those commitments.</t>
  </si>
  <si>
    <t>Describe how your organisation met those commitments.</t>
  </si>
  <si>
    <t>Strategy or initiative used - b. Aboriginal employees are encouraged to disclose their diversity status during workforce collection</t>
  </si>
  <si>
    <t>Strategy or initiative used - c. Cultural awareness material is embedded in all training materials and programs</t>
  </si>
  <si>
    <t>Strategy or initiative used - d. Flexible work practices to assist Aboriginal employees to balance work and cultural commitments</t>
  </si>
  <si>
    <t>Strategy or initiative used - f. Provisions in the Equal Opportunity Act 1984</t>
  </si>
  <si>
    <t>Strategy or initiative used - g. Conscious and unconscious bias awareness raising and/or training</t>
  </si>
  <si>
    <t>Strategy or initiative used - h. Leadership, development and advancement opportunities for Aboriginal employees</t>
  </si>
  <si>
    <t>Strategy or initiative used - i. Mentoring programs or other formal support networks</t>
  </si>
  <si>
    <t>Strategy or initiative used - j. Other</t>
  </si>
  <si>
    <t>As No has been selected for one or more strategies or initiatives, please briefly describe why initiatives have not yet been implemented.</t>
  </si>
  <si>
    <t>Strategy or initiative used - a.    The disability employment approach is informed by See my abilities: An employment strategy for people with disability</t>
  </si>
  <si>
    <t>Strategy or initiative used - b.   Employees with disability are encouraged to disclose their diversity status during workforce data collection</t>
  </si>
  <si>
    <t>Strategy or initiative used - c.   Disability, diversity and inclusion content is incorporated in all training materials and programs</t>
  </si>
  <si>
    <t>Strategy or initiative used - d.   Flexible and innovative approaches in recruiting and employing people with disability</t>
  </si>
  <si>
    <t>Strategy or initiative used - e.   Provisions in the Equal Opportunity Act 1984</t>
  </si>
  <si>
    <t>Strategy or initiative used - f.    Conscious and unconscious bias awareness raising and/or training</t>
  </si>
  <si>
    <t>Strategy or initiative used - g.   Accessible information about working with the organisation is available</t>
  </si>
  <si>
    <t>Strategy or initiative used - h.   Managers are educated about support options available for employees with disability</t>
  </si>
  <si>
    <t>Strategy or initiative used - i.    Leadership, development and advancement opportunities for employees with disability</t>
  </si>
  <si>
    <t>Strategy or initiative used - j.    Mentoring programs or other formal support networks</t>
  </si>
  <si>
    <t>Strategy or initiative used - k.   Others (please specify)</t>
  </si>
  <si>
    <t>As No has been selected to one or more strategies or initiatives, please briefly describe why initiatives have not yet been implemented.</t>
  </si>
  <si>
    <t>Strategy or initiative used for gender equity at all classification levels - a.    Selection criteria, JDFs and other recruitment documentation that are non-discriminatory</t>
  </si>
  <si>
    <t>Strategy or initiative used for gender equity at all classification levels - b.   Equitable human resource processes</t>
  </si>
  <si>
    <t>Strategy or initiative used for gender equity at all classification levels - c.   Contemporary flexible working practices and policies for all staff</t>
  </si>
  <si>
    <t>Strategy or initiative used for gender equity at all classification levels - d.   Senior leaders visibly lead and commit to gender diversity initiatives, and are held accountable for progress</t>
  </si>
  <si>
    <t>Strategy or initiative used for gender equity at all classification levels - e.   Monitoring and reporting on progress towards internally-set gender diversity targets</t>
  </si>
  <si>
    <t>Strategy or initiative used for gender equity at all classification levels - f.    Evaluation of gender diversity initiatives, including if agreed performance measures were achieved</t>
  </si>
  <si>
    <t>Strategy or initiative used for gender equity at all classification levels - g.   All staff receive diversity and awareness training, which includes advice on gender equity and equity issues in the workplace</t>
  </si>
  <si>
    <t>Strategy or initiative used for gender equity at all classification levels - h.   Others (please specify)</t>
  </si>
  <si>
    <t>Are employees in your organisation able to identify as a gender other than male or female when providing their diversity status to your organisation?</t>
  </si>
  <si>
    <t>Strategy or initiative used (SATA) - Documenting and promoting a commitment from leadership</t>
  </si>
  <si>
    <t>Strategy or initiative used (SATA) - Zero tolerance for discrimination and harassment enforced through governance policies</t>
  </si>
  <si>
    <t>Strategy or initiative used (SATA) - Implementation of inclusive language policies</t>
  </si>
  <si>
    <t>Strategy or initiative used (SATA) - Cultural awareness and/or diversity training</t>
  </si>
  <si>
    <t>Strategy or initiative used (SATA) - Conscious and unconscious awareness raising and/or training</t>
  </si>
  <si>
    <t>Strategy or initiative used (SATA) - Celebrating significant days</t>
  </si>
  <si>
    <t>Strategy or initiative used (SATA) - Celebrating cultural holidays</t>
  </si>
  <si>
    <t>Strategy or initiative used (SATA) - Other</t>
  </si>
  <si>
    <t>Does your organisation have any specific policies and/or strategies to build LGBTI (lesbian, gay, bisexual, transgender and intersex) inclusion, visibility and equity?</t>
  </si>
  <si>
    <t>Is workplace diversity and inclusion covered in employee induction or orientation?</t>
  </si>
  <si>
    <t>Is workplace diversity and inclusion monitored and reported on through the organisations Corporate Executive/Senior managers group?</t>
  </si>
  <si>
    <t>Has your organisation collaborated or partnered with any other public authorities on diversity and inclusion initiatives in the past year?</t>
  </si>
  <si>
    <t>Has your organisation collaborated with, partnered with or joined any peak diversity bodies on diversity and inclusion initiatives in the past year?</t>
  </si>
  <si>
    <t>Your organisation collaborated or partnered with other public authorities on diversity and inclusion initiatives in the past year. What were the outcomes achieved?</t>
  </si>
  <si>
    <t>Why did your organisation choose to access/join these groups?</t>
  </si>
  <si>
    <t>Briefly describe at least one activity or program that your organisation will implement in the coming year to eliminate discrimination and promote equal employment opportunity, and what you hope this achieves.</t>
  </si>
  <si>
    <t>Which of the following plans does your organisation have and in what year were they last updated? (SATA) Integrated workforce and diversity plan</t>
  </si>
  <si>
    <t>When was the integrated workforce and diversity plan last updated? - Year</t>
  </si>
  <si>
    <t>When did the integrated workforce and diversity plan expire, or when it is due to expire? - Year</t>
  </si>
  <si>
    <t>Which of the following plans does your organisation have and in what year were they last updated? (SATA) Stand-alone equal employment opportunity management plan</t>
  </si>
  <si>
    <t>When was the stand-alone equal employment opportunity management plan last updated? - Year</t>
  </si>
  <si>
    <t>When did the stand-alone equal employment opportunity management plan expire, or when it is due to expire? - Year</t>
  </si>
  <si>
    <t>Which of the following plans does your organisation have and in what year were they last updated? (SATA) Stand-alone workforce plan</t>
  </si>
  <si>
    <t>When was the stand-alone workforce plan last updated? - Year</t>
  </si>
  <si>
    <t>When did the stand-alone workforce plan expire, or when it is due to expire? - Year</t>
  </si>
  <si>
    <t>Which of the following plans does your organisation have and in what year were they last updated? (SATA) Not applicable – the organisation does not have any workforce plans</t>
  </si>
  <si>
    <t>Does your organisation have a policy or procedure regarding the engagement of temporary personnel?</t>
  </si>
  <si>
    <t>Does this policy or procedure include workforce planning considerations prior to engaging temporary personnel?</t>
  </si>
  <si>
    <t>Does your organisation have workforce planning processes that inform the future shape and stability of the workforce?</t>
  </si>
  <si>
    <t>How does your organisation capture information on the engagement of temporary personnel?</t>
  </si>
  <si>
    <t>Compliance statement for s. 31(2) of the Public Sector Management Act 1994</t>
  </si>
  <si>
    <t>Agricultural Produce Commission</t>
  </si>
  <si>
    <t>Yes</t>
  </si>
  <si>
    <t>Between 1 July 2017 and 30 June 2018 (2017/18)</t>
  </si>
  <si>
    <t>X</t>
  </si>
  <si>
    <t>No</t>
  </si>
  <si>
    <t>More ad hoc/Infrequently</t>
  </si>
  <si>
    <t>The code of conduct is being updated to include the management of unethical conduct</t>
  </si>
  <si>
    <t>Not Applicable - The organisation did not handle any reports of unethical conduct in 2018/19</t>
  </si>
  <si>
    <t>Other</t>
  </si>
  <si>
    <t>The Commission has oversight of these matters</t>
  </si>
  <si>
    <t>No investigations of suspected minor or serious misconduct were commenced during the year</t>
  </si>
  <si>
    <t>Never</t>
  </si>
  <si>
    <t>No to both</t>
  </si>
  <si>
    <t>Changes advised</t>
  </si>
  <si>
    <t>0-19%</t>
  </si>
  <si>
    <t>0</t>
  </si>
  <si>
    <t>No - None completed</t>
  </si>
  <si>
    <t>No, not set</t>
  </si>
  <si>
    <t>The Commission only has three employees who work for the Commission itself.  There have been no changes in staff so it has not been a recent consideration.  Should there be any change in staff the Commission would be very open to employing any of the above diversity groups.  Of the three current employees, two are from culturally and linguistically diverse backgrounds, three are women and two are in the mature age group.</t>
  </si>
  <si>
    <t>Yes - Partially</t>
  </si>
  <si>
    <t>Yes - Fully</t>
  </si>
  <si>
    <t>Being Developed</t>
  </si>
  <si>
    <t>Both Finance and HR systems</t>
  </si>
  <si>
    <t>Annually</t>
  </si>
  <si>
    <t>HR INVESTIGATED</t>
  </si>
  <si>
    <t>With the Chief Human Resources Officer/HR Manager</t>
  </si>
  <si>
    <t>No changes required</t>
  </si>
  <si>
    <t>60-79%</t>
  </si>
  <si>
    <t>Yes, set and achieved</t>
  </si>
  <si>
    <t>WE ARE FLEXIBLE, FAMILY ORIENTATED ORGANISATION AND TRY TO SET ALL THE TARGETS FOR THE ABOVE PARAMETERS.</t>
  </si>
  <si>
    <t>WILL  HAVE TO INCLUDE GENDER EQUITY INTO OUR DIVERSITY AND AWARENESS TRAINING.</t>
  </si>
  <si>
    <t>LOOK AT COMBINING DIVERSITY AWARENESS</t>
  </si>
  <si>
    <t>2019</t>
  </si>
  <si>
    <t>2020</t>
  </si>
  <si>
    <t>Currently under review (not completed)</t>
  </si>
  <si>
    <t>The Board has many different Policies in place such as an Authorisation for Execution of Documents Policy, an Expenditure Authority Limit Policy and a Privacy Policy.</t>
  </si>
  <si>
    <t>A Governance Committee has just been convened and the Board is currently in the process of finalising the Charter for this Committee.</t>
  </si>
  <si>
    <t>On another periodic basis (e.g. every two or three years)</t>
  </si>
  <si>
    <t>With the Chief Executive</t>
  </si>
  <si>
    <t>No employees have reported unethical behaviour.</t>
  </si>
  <si>
    <t>80-100%</t>
  </si>
  <si>
    <t>We only have 2 employees and have not advertised any job vacancies for several years now.</t>
  </si>
  <si>
    <t>We only have 2 employees (both of whom are women) and have not advertised any job vacancies for several years now.</t>
  </si>
  <si>
    <t>We only have 2 employees.</t>
  </si>
  <si>
    <t>We only have 2 employees and have not advertised any job vacancies for several years now. Both employees are women and both enjoy flexible working arrangements. Accordingly, there is no discrimination that needs to be eliminated and there were no employment opportunities during the reporting period that required an activity or program.</t>
  </si>
  <si>
    <t>Botanic Gardens and Parks Authority</t>
  </si>
  <si>
    <t>Between 1 July 2018 and 30 June 2019 (2018/19)</t>
  </si>
  <si>
    <t>Risk management policy, risk register and risk review practices. Also involvement with DBCA audit and risk management protocols.</t>
  </si>
  <si>
    <t>Biannually</t>
  </si>
  <si>
    <t>Involvement with DBCA provides additional avenues and expertise for managing allegations.</t>
  </si>
  <si>
    <t>The matter has a low level allegation lodged formally by a volunteer. Initial consideration of the matter by a BGPA employee was considered appropriate in the context of the matter.</t>
  </si>
  <si>
    <t>20-39%</t>
  </si>
  <si>
    <t>Not really a conscious decision to not set targets but more reflective of the reality of fixed term conversion and of the work that is still underway to develop whole of DBCA approaches with multiple entities. BGPA also has very low turnover.</t>
  </si>
  <si>
    <t>Informing strategies and creating networks.</t>
  </si>
  <si>
    <t>Increased participation in Aboriginal Cultural Awareness with view to building understanding and appreciation of recognition in our operations.</t>
  </si>
  <si>
    <t>2016</t>
  </si>
  <si>
    <t>Finance system</t>
  </si>
  <si>
    <t>With the General Manager</t>
  </si>
  <si>
    <t>Agency size restricts ability to support these programs proactively.</t>
  </si>
  <si>
    <t>currently progressing a project for Aboriginal cultural signage throughout the park.</t>
  </si>
  <si>
    <t>na</t>
  </si>
  <si>
    <t>Before 2014</t>
  </si>
  <si>
    <t>2018</t>
  </si>
  <si>
    <t>Risk Management Policy, Risk Register etc</t>
  </si>
  <si>
    <t>No - Most were investigated by external parties (including previous employees)</t>
  </si>
  <si>
    <t>Between 6 and 12 months</t>
  </si>
  <si>
    <t>Types of unethical conduct considered are set out in the following table:</t>
  </si>
  <si>
    <t>Outcomes for completed breach of discipline processes are set out in the following table:</t>
  </si>
  <si>
    <t>Information not available</t>
  </si>
  <si>
    <t>Establishment of a Coordinator Regional Training (50d) position on the Northam campus to assist in the development, implementation and monitoring of training programs that support learning and employment outcomes, communities and the region, with a focus on Aboriginal persons and groups.</t>
  </si>
  <si>
    <t>Establishment of an Access and Equity Support Officer position on the Geraldton campus to establish and implement a range of support services to assist people with disabilities to access and participate in Central Regional TAFE programs and services.</t>
  </si>
  <si>
    <t>Yes, set but not achieved</t>
  </si>
  <si>
    <t>With the assistance of ADCET we are implementing their training package for Introduction to Disability Awareness training modules into our Online Induction program for staff.</t>
  </si>
  <si>
    <t>Please note the College has not engaged temporary personnel services for staff.</t>
  </si>
  <si>
    <t>Risk Appetite Statement, Risk Management Policy and Framework, Risk Register, PID processes, Audit and Risk Committee</t>
  </si>
  <si>
    <t>ChemCentre recently reviewed its Workforce and Diversity Plan and has set a clear focus to further expand diversity group representation of women in management positions.  ChemCentre actively promotes an Aboriginal scholarship within several universities and supports the PS Aboriginal traineeship program with placement opportunities in ChemCentre.</t>
  </si>
  <si>
    <t>As refer to the previous question where ChemCentre mentions its Aboriginal scholarship and Support for the Aboriginal traineeship program.</t>
  </si>
  <si>
    <t>Referenced in EEO and Diversity and Inclusion policy</t>
  </si>
  <si>
    <t>Review of training initiatives and use of pulse surveys.</t>
  </si>
  <si>
    <t>2021</t>
  </si>
  <si>
    <t>More than two years ago</t>
  </si>
  <si>
    <t>Risk Management Policy, Fraud and Corruption Control Plan, Risk Register</t>
  </si>
  <si>
    <t>Continuously (i.e. constantly being refined)</t>
  </si>
  <si>
    <t>Monthly/Quarterly</t>
  </si>
  <si>
    <t>annual form communication</t>
  </si>
  <si>
    <t>With the Conduct and Standards branch (or equivalent)</t>
  </si>
  <si>
    <t>Six, due to no regulatory provision to continue a disciplinary process for former employees</t>
  </si>
  <si>
    <t>Between 3 and 6 months</t>
  </si>
  <si>
    <t>Grievance was in relation to the overall management of the operations of a department within the organisation.</t>
  </si>
  <si>
    <t>There has not been active work in this space to promote initiatives to attract and develop people with a disability. This will be reviewed in the current financial year</t>
  </si>
  <si>
    <t>CAHS will develop their own Equity and Diversity Strategy in 2019/2020</t>
  </si>
  <si>
    <t>Procurement and contract system</t>
  </si>
  <si>
    <t>cross-checked with PSC CI8</t>
  </si>
  <si>
    <t>A review of code of conduct and AEDM training provided to all staff at a staff meeting</t>
  </si>
  <si>
    <t>information session held for all staff on Aboriginal culture, employed a person of Aboriginal descent, reviewed Aboriginal Action Plan</t>
  </si>
  <si>
    <t>Reviewed Disability Action Plan</t>
  </si>
  <si>
    <t>Engaged a school based trainee</t>
  </si>
  <si>
    <t>As a small office 15FTE have not had the opportunity to employ a person with a disability</t>
  </si>
  <si>
    <t>Limited scope only 15FTE</t>
  </si>
  <si>
    <t>part of our project work</t>
  </si>
  <si>
    <t>Unknown</t>
  </si>
  <si>
    <t>HR system</t>
  </si>
  <si>
    <t>The Commissioner for Children and Young People and his staff comply with the public sector standards, codes of ethics and other relative codes of conduct compiled for CCYP.</t>
  </si>
  <si>
    <t>Please note that as we are a very small office approximately 15 FTE it is sometimes hard to implement full policies particularly when we do not have a large turn over of staff.</t>
  </si>
  <si>
    <t>Conservation and Parks Commission</t>
  </si>
  <si>
    <t>Risk Management Policy, Risk Management Framework, Risk Management register</t>
  </si>
  <si>
    <t>Monthly opportunity at Commission meetings to discuss interaction with stakeholders</t>
  </si>
  <si>
    <t>Director of the Commission</t>
  </si>
  <si>
    <t>Appointment of Aboriginal heritage background Commissioner</t>
  </si>
  <si>
    <t>Appointment of female Commission members</t>
  </si>
  <si>
    <t>Nominations are made by the Minister for Environment for appointment by the Governor</t>
  </si>
  <si>
    <t>The Commission is no longer an employing authority (CALM Act amendments 2015) and all staff working in the secretariat of the Commission are appointed by the CEO of the Department of Biodiversity, Conservation and Attractions. It is therefore difficult to conduct this survey in isolation of the department and it is suggested that future surveys be led by DBCA and include the Commmission.</t>
  </si>
  <si>
    <t>As per previous answer - the Commission is no longer an employing authority</t>
  </si>
  <si>
    <t>Reconciliation WA aligns with key policy direction of Commission to seek joint management over vested lands and waters</t>
  </si>
  <si>
    <t>The Commission is no longer an employing authority - see DBCA response</t>
  </si>
  <si>
    <t>Email request to provide updates</t>
  </si>
  <si>
    <t>Please note that future reporting by the Commission on this survey needs to be reviewed as the public sector staff of the Commission are not employed by the Commission but rather by the CEO of the Department of Biodiversity, Conservation and Attractions. Although the Commissioners are independent the staff are under the corporate guidance of DBCA. I have found it difficult to answer many questions in this survey with this in mind.</t>
  </si>
  <si>
    <t>Construction Industry Training Fund</t>
  </si>
  <si>
    <t>Diversity and awareness training is not formalised.</t>
  </si>
  <si>
    <t>Performance Planning and Review process and Capability and Leadership Framework</t>
  </si>
  <si>
    <t>Recruitment policy and procedures, Security clearnance and vetting policy and procedures, risk registers, auditing third party system access</t>
  </si>
  <si>
    <t>Internal Information management, change in circumstances - Declaration of material personal interests, management of assumed identities, access of controls relating to external systems</t>
  </si>
  <si>
    <t>Employment contracts and Parliamentary Inspector reporting obligations</t>
  </si>
  <si>
    <t>Chief Executive and the Legal Services Directorate and the Parliamentary Inspector</t>
  </si>
  <si>
    <t>Not applicable</t>
  </si>
  <si>
    <t>Diversity and inclusion strategy will be embedded in our new Workforce Plan</t>
  </si>
  <si>
    <t>Development of a new integrated Workforce and Diversity Plan</t>
  </si>
  <si>
    <t>Department of Biodiversity Conservation and Attractions</t>
  </si>
  <si>
    <t>Corporate Executive Committee - meets monthly, Audit and Risk Management Committee - meets quarterly.</t>
  </si>
  <si>
    <t>Project Management Training provided for works procurement</t>
  </si>
  <si>
    <t>A number of positions have specialised skills in the area of investigation.</t>
  </si>
  <si>
    <t>Unauthorised absence from work.</t>
  </si>
  <si>
    <t>2</t>
  </si>
  <si>
    <t>Implementing section 51 to target Aboriginal applicants in recruitment processes.</t>
  </si>
  <si>
    <t>Although targets are not specifically set in ours plans, we do aim to align our strategies and goals with PSC recommendations.</t>
  </si>
  <si>
    <t>The strategy to improve representation of women has not been completed.</t>
  </si>
  <si>
    <t>Increased use of section 50d and 51 under the EEO Act. Participation in the Aboriginal Ranger Program.</t>
  </si>
  <si>
    <t>A  formal mentoring program has not been implemented due to the complexities of managing such a program. Some staff do informally seek mentoring opportunities.</t>
  </si>
  <si>
    <t>Targets are not currently set.</t>
  </si>
  <si>
    <t>To inform our strategies, implement best practice and create networks.</t>
  </si>
  <si>
    <t>2014</t>
  </si>
  <si>
    <t>2017</t>
  </si>
  <si>
    <t>Information about the engagement of temporary personnel is collected on a quarterly basis and collated into a spreadsheet.</t>
  </si>
  <si>
    <t>Risk Management Framework, Risk Management Policy, Risk Register, internal audit and review</t>
  </si>
  <si>
    <t>Chosen according to the requirements of the individual business area</t>
  </si>
  <si>
    <t>1 because a fixed term contract expired, 3 as a result of resignations and 1 through retirement on the grounds of ill health</t>
  </si>
  <si>
    <t>More than 12 months</t>
  </si>
  <si>
    <t>Not applicable - not yet concluded</t>
  </si>
  <si>
    <t>1</t>
  </si>
  <si>
    <t>Sexual harassment</t>
  </si>
  <si>
    <t>A key part of providing culturally appropriate and responsive services in the need to attract and retain Aboriginal people in our workforce. Our Aboriginal Employment Policy and Strategy provide practical strategies to create a workplace that values and respects Aboriginal people, focuses on building relationships with Aboriginal communities and emphasises the importance of providing employment opportunities for Aboriginal people. Communities has a designated Aboriginal Cultural Development team which will focus on developing Aboriginal employee career pathways, professional development opportunities (including leadership development) and cultural competency within Communities (recently launched the Aboriginal cultural appreciation training module which will be compulsory training for all Communities employees)</t>
  </si>
  <si>
    <t>No information available</t>
  </si>
  <si>
    <t>The groups were considered to be the peak bodies in the field.</t>
  </si>
  <si>
    <t>2023</t>
  </si>
  <si>
    <t>The Department does not advise contractors and suppliers about how to report unethical conduct.</t>
  </si>
  <si>
    <t>The Department has an in-house team of 13 investigators skilled in child interviewing and public sector misconduct matters. At any point in time, the Standards and Integrity team would have in excess of 100 investigations being completed concurrently. All misconduct allegations are reported to the Standards and Integrity directorate for assessment and investigation where appropriate.</t>
  </si>
  <si>
    <t>Yes, PID Act</t>
  </si>
  <si>
    <t>6</t>
  </si>
  <si>
    <t>The Department provides consultancy support through its equity and diversity team to enable positive inclusion. This includes access to Department support, resources and information for individuals, school administrators and line managers.</t>
  </si>
  <si>
    <t>Departmental Governance Framework, Risk Management Framework, Risk Management Guidelines, Fraud and Corruption Policy, Fraud and Corruption Control Plan, Risk Register, Gifts, Benefits, Hospitality and Conflict of Interest Guidelines</t>
  </si>
  <si>
    <t>One. Employee resigned prior to the outcome being determined.</t>
  </si>
  <si>
    <t>Within 3 months</t>
  </si>
  <si>
    <t>Attended Aboriginal Careers Fair</t>
  </si>
  <si>
    <t>Graduate Recruitment offered employment opportunities to People with disability</t>
  </si>
  <si>
    <t>Participation in programs offering cadetships and traineeships</t>
  </si>
  <si>
    <t>Our demographics show that there is a high complement of staff over 45.</t>
  </si>
  <si>
    <t>Historically the Department has had a culturally diverse workforce</t>
  </si>
  <si>
    <t>No  positions identified for this requirement</t>
  </si>
  <si>
    <t>No positions identified for this requirement</t>
  </si>
  <si>
    <t>Cultural Food events</t>
  </si>
  <si>
    <t>Promoted IDAHOBIT day to raise awareness</t>
  </si>
  <si>
    <t>Shared NAIDOC event with the Department of Training and Workforce Development</t>
  </si>
  <si>
    <t>Development of unconscious bias training module</t>
  </si>
  <si>
    <t>Promotion of International day of Disability from DAIP committee to assist with supporting access and inclusion</t>
  </si>
  <si>
    <t>3 Yearly refresher training for AEDM</t>
  </si>
  <si>
    <t>DFES has completed an integrity risk assessment in accordance with the DFES Risk Management Policy and also developed a Fraud and Corruption Control Plan. All risks are on the corporate risk register and managed.</t>
  </si>
  <si>
    <t>Audit and Risk Management Committee</t>
  </si>
  <si>
    <t>Across all areas of DFES</t>
  </si>
  <si>
    <t>Internal and External audit. Independent Pcard transaction audit</t>
  </si>
  <si>
    <t>Policies and procedures are available on the Intranet. Professional Standards has an information page with guides and contacts.</t>
  </si>
  <si>
    <t>Dedicated function - Professional Standards has trained, skilled and qualified investigators.</t>
  </si>
  <si>
    <t>4</t>
  </si>
  <si>
    <t>A number of trainees have found longer term employment at DFES after completing their traineeships.  NAIDOC celebrations state wide involving the WA community</t>
  </si>
  <si>
    <t>Instagram campaign for the recent Trainee Firefighter School recruitment process saw a significant increase in the number of females that applied</t>
  </si>
  <si>
    <t>A jointly funded position with the Department of Corrective Services saw the creation of a Youth Programs Officer to work with the youth in the Banksia Hill Detention Centre developing and educating them with life skills to enable them to hopefully secure employment once out of detention.</t>
  </si>
  <si>
    <t>No targets set as this is not a reportable diversity group.</t>
  </si>
  <si>
    <t>Recent firefighter recruitment campaign resulted in an increased number of women applying possibly as a result of a female led social media campaign and a number of information sessions provided.</t>
  </si>
  <si>
    <t>Online Disability Awareness training, Commissioner is an AFAC Male Champion of Change, Aboriginal Advancement Unit, EO Bullying and Harassment training (Face to Face), DAIP, Child Safe, Child Friendly policies and procedures for youth, Masterclass in Substantive Equality and Unconscious Bias in Recruitment (face to face), Flexible Working Arrangements Policy, participation in the WA Pride Festival, Online Cross-cultural Awareness Training</t>
  </si>
  <si>
    <t>No policy, but participating in WA Pride Festival in November 2019.</t>
  </si>
  <si>
    <t>DFES Commissioner has joined the Australasian Fire and Emergency Services Authorities Council (AFAC) Male Champions of Change with the objective to advance gender equality, inclusive cultures and achieve sustainable improvements in the representation of women in their workplaces, including senior leadership positions amongst a paid and volunteer workforce.</t>
  </si>
  <si>
    <t>Monitoring of the case management system for conduct matters</t>
  </si>
  <si>
    <t>Not Applicable - No allegations were substantiated</t>
  </si>
  <si>
    <t>All advertised vacancies for the Department of Health have Section 51 of the Equal Opportunity Act 1984 applied to all recruitment process.</t>
  </si>
  <si>
    <t>The Department of Health has regularly promoted it inclusiveness and our desire to be an Organisation of choice for all people in the state of Western Australia.  This has had an ongoing positive effect and ensuring that we have a diverse workforce.</t>
  </si>
  <si>
    <t>We have already met our targets for people with a disability so this is not a focus for the Department of Health at this time.</t>
  </si>
  <si>
    <t>2015</t>
  </si>
  <si>
    <t>Department of Jobs Tourism Science and Innovation</t>
  </si>
  <si>
    <t>JTSI is undergoing significant cultural change with a focus on integrity and governance.  We have a an audit and risk plan and committee, risk management policy, fraud and corruptions guidelines, risk register and ICT risk plan for parts of the business.  As a MOG agency the process for integration of policies and procedures is in progress.</t>
  </si>
  <si>
    <t>A corporate induction for all new employees is provided and this induction covers Code of Conduct, Conflict of Interest and PID.</t>
  </si>
  <si>
    <t>40-59%</t>
  </si>
  <si>
    <t>The department participates in an Interagency Graduate Program with Department of Mines, Industry Regulation and Safety. this program is aimed a employment of youth.</t>
  </si>
  <si>
    <t>JTSI has limited recruitment opportunities to target specific groups, therefore our focus is on inclusion in recruitment.</t>
  </si>
  <si>
    <t>as there were no new employees in 18/19 commencing with an identified disability and current employees with disability do not require ongoing assistance.  Assistance for employees with disability is supported and managed at local level and not reported on.</t>
  </si>
  <si>
    <t>JTSI, does not currently have targets, however we have a range of strategies/initiatives i.e. celebrating diversity via IWD, targeting suitable courses for leadership for women and mentoring program.</t>
  </si>
  <si>
    <t>JTSI collaborated with DMIRS in regards to Graduate Program for the appointment of 2 young employees.</t>
  </si>
  <si>
    <t>n/a</t>
  </si>
  <si>
    <t>JTSI captures information on temporary personnel in an excel spreadsheet for monitoring purposes.</t>
  </si>
  <si>
    <t>In response to feedback received from the WA Prison Officers Union.</t>
  </si>
  <si>
    <t>Risk Register and Audit Plan.</t>
  </si>
  <si>
    <t>Creation of Professional Standards Division.</t>
  </si>
  <si>
    <t>Online reporting tool is available on the intranet. Reports are automatically sent to the Professional Standards Division for assessment.</t>
  </si>
  <si>
    <t>Investigators were recruited to positions within the Professional Standards Division through normal public sector standard recruitment processes.</t>
  </si>
  <si>
    <t>40 processes were discontinued, 32 were discontinued due to insufficient evidence or moving to improvement action. 8 employees resigned whilst the discipline process was extant.</t>
  </si>
  <si>
    <t>The majority of disclosures did not meet the definitions under the Act. As prisoners can send material to the PID officer without mail being opened at the Prison (unlike standard mail) prisoners will sometimes use this medium to send material, like a letter stating their love to a partner not incarcerated. Other mail sent as a PID disclosure is far removed from being anything like a disclosure. One sealed PID envelope contained a pencil as the enclosure.</t>
  </si>
  <si>
    <t>The Department supports a number of traineeship programs and takes active steps to employ participants on completion of their traineeship.</t>
  </si>
  <si>
    <t>The Department has a high percentage of employees within this group and as such do not see this as a target.</t>
  </si>
  <si>
    <t>The Department has a EEO plan in place and is now now working towards developing a comprehensive Diversity and Inclusion Strategy to create organisational focus and strategic endeavours to lead and sponsor diversity and inclusion initiatives and commitments for the Department.</t>
  </si>
  <si>
    <t>The Department continues to develop and implement initiatives under the Disability Action Plan.</t>
  </si>
  <si>
    <t>The Department is working towards creating organisational focus and strategic endeavours to lead and sponsor diversity and inclusion initiatives and commitments for the Department</t>
  </si>
  <si>
    <t>Partnering with Curtin University, Edith Cowan University, Public Sector Commission, Department of Premier and Cabinet to hold an Aboriginal Workforce Development Conference.</t>
  </si>
  <si>
    <t>The Department is developing its Diversion and Inclusion Strategy which will identify a range of initiatives for implementation.</t>
  </si>
  <si>
    <t>Please see email that has been sent re Aboriginal Traineeship Program</t>
  </si>
  <si>
    <t>Nil</t>
  </si>
  <si>
    <t>Department of Local Government Sport and Cultural Industries</t>
  </si>
  <si>
    <t>Commenced work on an on-line lobbyist register, conflict of interest register, secondary employment register and policy acknowledgement that confirms Code of Conduct has been read and understood.</t>
  </si>
  <si>
    <t>Overarching Code of Conduct covers conflicts of interest, offer and acceptance of gifts, benefits and hospitality.  Department of Finance provides training.  Further training on procurement is noted for future development.</t>
  </si>
  <si>
    <t>Victimisation of those reporting unethical conduct is covered in the Breaches of Discipline Policy.  The Code of Conduct links back to Corruption and Crime Commission and the Public Sector Commission where further information is available.</t>
  </si>
  <si>
    <t>Confidential reporting to Human Resources or Executive Director Corporate Services</t>
  </si>
  <si>
    <t>A Combination of trained officers within the department and trained investigators who were chosen from those listed on the Public Sector Common Use Agreement.</t>
  </si>
  <si>
    <t>Female representation in management is at a high level within the department and this has not been a target priority for action in the past year.</t>
  </si>
  <si>
    <t>Internships, traineeships and work experience opportunities (a mix of paid and unpaid) across the department have been a popular means of prioritising the employment for people aged 24 years and under (youth) and providing them with potential further opportunities of employment.  In several instances, this has directly led to further employment.  The department remains committed to this program.</t>
  </si>
  <si>
    <t>There is already a high representation in this age group.</t>
  </si>
  <si>
    <t>As the lead agency for multicultural affairs and Aboriginal History, the department has recognized and is committed to the importance of diversity and inclusion in the workforce and in the wider community. Traineeships, work experience, internships have been a demonstration of commitment, as has been training, effective recruitment, and promotion of a culture of inclusivity.</t>
  </si>
  <si>
    <t>The Employment of a Return to Work Coordinator who assists managers with return to work programs for non compensable injury.</t>
  </si>
  <si>
    <t>Sharing of resources with the Diversity Council for example, to achieve outcomes such as the Kaleidoscope initiative.  Working with education providers to provide migrants/refugees who have had intensive english training to be able to gain work experiences,  This has led to further employment.  We also worked wtih Dept of Transport to enable refugees to access trasnport concessions.  This will help them to access employment, interviews and learning opportunities that can lead to work and better outcomes. We continue to provide Diversity training, DiverseWA which assists organisations t=with diversity awareness.</t>
  </si>
  <si>
    <t>As above.  Synergies come from sharing resources and assisting others and we are walking the talk with our own commitments,</t>
  </si>
  <si>
    <t>Department of Mines Industry Regulation and Safety</t>
  </si>
  <si>
    <t>Risk Management Policy, Fraud and Corruption Control Plan, Risk Registers, Conflict of Interest Policy, Cyber Security Policy.</t>
  </si>
  <si>
    <t>Exploration Incentive Scheme</t>
  </si>
  <si>
    <t>Depending on the nature of incidents and required expertise.</t>
  </si>
  <si>
    <t>The department provided a number of learning and development programs for women. The department ensured there was gender balance on all internal leadership programs. Women were provided opportunities for women to act in senior leadership roles prior to a vacancy being filled. Women were supported through a Corporate Executive mentor program and the Learn Explore And Do (LEAD) Program.</t>
  </si>
  <si>
    <t>The department hopes to utilise Section 66R of the Equal Opportunity Act 1984 as a measure to achieve equality to employ more people with disability</t>
  </si>
  <si>
    <t>In relation to the engagement of temporary personnel, the department whilst not having a specific policy, it is committed to implementing the Government's policy of providing permanent employment for public sector employees. The department does have a significant number of controls and guidance in place to ensure the requirements of AP5 and Department of Finance procurement policies are met.</t>
  </si>
  <si>
    <t>Department of Planning Lands and Heritage</t>
  </si>
  <si>
    <t>Mandatory Online training and re-training</t>
  </si>
  <si>
    <t>Online Training</t>
  </si>
  <si>
    <t>Risk management policy and procedures are under review. The risk register is also under review.</t>
  </si>
  <si>
    <t>Trained employees appointed where appropriate</t>
  </si>
  <si>
    <t>Reconciliation action plan (RAP), Diversity and Inclusion, Mandatory Cultural Awareness Training.</t>
  </si>
  <si>
    <t>Graduate Intake program</t>
  </si>
  <si>
    <t>They are currently being reviewed</t>
  </si>
  <si>
    <t>No Other / NA</t>
  </si>
  <si>
    <t>Talent and diversity framework being established to address deficiencies</t>
  </si>
  <si>
    <t>Cultural competency framework developed</t>
  </si>
  <si>
    <t>Cultural awareness training to all staff and collaboration with communities for delivery of an online training resource</t>
  </si>
  <si>
    <t>Focus has been cultural awareness training and deliver face to face now rolled out to all levels of staff</t>
  </si>
  <si>
    <t>Procurement</t>
  </si>
  <si>
    <t>A new policy and associated Conduct Guide was developed for DPIRD.</t>
  </si>
  <si>
    <t>One employee resigned after findings had been made but before the proposed penalty of dismissal was applied.</t>
  </si>
  <si>
    <t>Future recruitment training has been identified which will include modules on conscious and unconscious bias.</t>
  </si>
  <si>
    <t>Events held to celebrate International Day of People with disability.</t>
  </si>
  <si>
    <t>Events held to celebrate International Womens Day.</t>
  </si>
  <si>
    <t>Development of DAIP and RAP.</t>
  </si>
  <si>
    <t>Development of DAIP, RAP, Fishability - funding.</t>
  </si>
  <si>
    <t>See attached article on the Employee Support Network.</t>
  </si>
  <si>
    <t>2022</t>
  </si>
  <si>
    <t>Managers are required to complete an Exemption Form to request temporary personnel which is approved by both HR and Finance divisions, and kept in a register for temporary personnel held by the People and Culture team. Invoices are to be paid by purchase order with an associated temp personnel expenditure code.</t>
  </si>
  <si>
    <t>With the Governance branch</t>
  </si>
  <si>
    <t>Not meeting public interest information definitions under the Act</t>
  </si>
  <si>
    <t>The Department does not have a formal mentoring program at this time.  Strategies to support aboriginal employment are currently being considered and approaches to supporting Aboriginal employees, including mentoring, will be examined as a part of this process.</t>
  </si>
  <si>
    <t>The Department address many of the strategies listed on a case by case manner, but does not have formal initiatives in place at this time.</t>
  </si>
  <si>
    <t>The Department does not have any formal programs in place for gender EEO initiatives.</t>
  </si>
  <si>
    <t>Gained assistance and information and invited WaterCorp to present to staff on the development of a RAP.</t>
  </si>
  <si>
    <t>The Department has partnered with Reconciliation WA to embed reconciliation in the everyday business of Government.</t>
  </si>
  <si>
    <t>The Department is in the process of developing an Aboriginal Employment Framework with an aim to improve diversity and employment outcomes for the duration of the employment lifecycle.</t>
  </si>
  <si>
    <t>Department of the Registrar Western Australian Industrial Relations Commission</t>
  </si>
  <si>
    <t>Risk Management Policy and Procedures, Risk Register, ICT Disaster Recovery Plan, Code of Conduct, Discipline Policy and Procedures, Grievance Resolution Policy and Procedures.</t>
  </si>
  <si>
    <t>All procurement requires a briefing note and sign off by a manager prior to purchase.</t>
  </si>
  <si>
    <t>1 retirement, 1 resignation</t>
  </si>
  <si>
    <t>Breach of the Code of Conduct</t>
  </si>
  <si>
    <t>not meeting public interest information definitions under the Act</t>
  </si>
  <si>
    <t>Advertised vacancies are included on the Aboriginal Services jobs board</t>
  </si>
  <si>
    <t>Substantive equality statement is included on each advertised vacancy</t>
  </si>
  <si>
    <t>The Department has a range of employees within these diversity categories</t>
  </si>
  <si>
    <t>Applications for vacancies have not been received from people within these diversity categories</t>
  </si>
  <si>
    <t>We do not currently employ any people within this diversity category</t>
  </si>
  <si>
    <t>The Corporate Leadership Group attended an integrity presentation by the CCC.</t>
  </si>
  <si>
    <t>Risk Management Framework, Rick Management Policy, Strategic Risk Register, Procurement Review Committee Terms of Reference and Training on Procurement material.</t>
  </si>
  <si>
    <t>Several meetings were held with the Corporate Executive to discuss and finalise the Strategic Risk Register.</t>
  </si>
  <si>
    <t>Aboriginal Employment Strategy was developed.</t>
  </si>
  <si>
    <t>Direct appointment of two Aboriginal trainees and five school based trainees.</t>
  </si>
  <si>
    <t>Face to face and online Aboriginal Cultural Awareness training is provided.</t>
  </si>
  <si>
    <t>The majority of training is delivered by external providers.</t>
  </si>
  <si>
    <t>Equity, diversity and EEO is included in Induction which captures new employees only.</t>
  </si>
  <si>
    <t>To develop a new Stretch Reconciliation Action Plan to further embed reconciliation within the Department and promote reconciliation through its sphere of influence.</t>
  </si>
  <si>
    <t>Risk Management Policy, Risk Management Procedures, Risk Register, Integrity Policy, Fraud and Corruption Control Plan</t>
  </si>
  <si>
    <t>N/a</t>
  </si>
  <si>
    <t>Staff turnover and competing priorities prevented a sustained focus. We are now resourced sufficiently to sustain and mature our diversity and inclusion plan. We are also reviewing our data capturing methods to ensure we are accurately measuring.</t>
  </si>
  <si>
    <t>Through natural accumulation from recruitment process</t>
  </si>
  <si>
    <t>Formed partnership with disability employment providers to access support and guide our practices</t>
  </si>
  <si>
    <t>Formed partnership</t>
  </si>
  <si>
    <t>Participant in PSC Aboriginal Traineeship program to facilitate successful placement of indigenous trainees at DoT</t>
  </si>
  <si>
    <t>Finance system as well as Network Access Active Directory</t>
  </si>
  <si>
    <t>Risk Management Policy, Fraud Risk Register, ICT Risk Plan, Gifts and Invitations Register.</t>
  </si>
  <si>
    <t>Work place support officer service.</t>
  </si>
  <si>
    <t>Treasury has focussed on other diversity groups in the past, however will consider opportunities for inclusion of people with a disability and what support mechanisms will need to be implemented for this to occur.</t>
  </si>
  <si>
    <t>As outlined in previous question, an executive decision was made to ensure that future recruitment and promotion decisions are fair, transparent and based on merit.</t>
  </si>
  <si>
    <t>We have an employee who has identified as being Autistic, this employee has been provided with additional support throughout his employment, and an adjusted roster has been made available to ensure he is supported in the workplace.</t>
  </si>
  <si>
    <t>Not captured in a system</t>
  </si>
  <si>
    <t>Inclusion of a Physical and Mental safety section</t>
  </si>
  <si>
    <t>Fraud and corruption control framework, fraud and corruption resistance policy, risk register, risk appetite statement, risk management policy, Code of Conduct, financial controls.</t>
  </si>
  <si>
    <t>1 process discontinued due to death of employee</t>
  </si>
  <si>
    <t>Breach of ICT policies</t>
  </si>
  <si>
    <t>Employee Community Involvement Policy</t>
  </si>
  <si>
    <t>Yammer pages, awareness raising ie. IDAHOBIT, specialist EAP services for LGTQBI employees.</t>
  </si>
  <si>
    <t>Graduate Program to increase employee diversity for youth, people with disabilities and those of Aboriginal descent.  Becoming a Disability Confident Recruiter.  Implement an annual staff diversity census which encourages participation through highlighting the benefits of disclosing this information anonymously.</t>
  </si>
  <si>
    <t>nomenclature amendments</t>
  </si>
  <si>
    <t>EMHS Ethical Conduct Review Committee.</t>
  </si>
  <si>
    <t>Risk Policy, Enterprise Risk Management System, and Fraud and Corruption Control Plan.</t>
  </si>
  <si>
    <t>Ethical Conduct Review Committee reviews and EMHS Integrity and Ethics Risks.</t>
  </si>
  <si>
    <t>WIP for data analytics</t>
  </si>
  <si>
    <t>5</t>
  </si>
  <si>
    <t>EMHS participated in the WA Health Section 51 Pilot Program that commenced in June 2017. This mandated the application of s.51 to all pool recruitment from February 2018 resulting in an increase in appointments of Aboriginal candidates.</t>
  </si>
  <si>
    <t>All staff receive an overview only of their responsibilities in relation to diversity at induction. Other relevant training, awareness and support programs have been available during the year including as a part of the Royal Perth Bentley Groups Rainbow Accreditation program (education sessions) and the EMHS partnership with the Australian College of Health Service Management in development of the Women in Leadership breakfast series.</t>
  </si>
  <si>
    <t>Bentley Mental Health has achieved LGBTI Rainbow Tick Accreditation</t>
  </si>
  <si>
    <t>Service 3 Inpatient Mental Health Program within the Royal Perth Bentley Group has achieved Rainbow Tick accreditation against the Rainbow Tick Standards. Inclusive service benefits not only our patients and consumers but also our staff, and includes workforce planning components.</t>
  </si>
  <si>
    <t>At Question E4 data is provided by process/case only, not by individual allegation. Information on number of substantiated allegations against these allegation types is not available in this format.</t>
  </si>
  <si>
    <t>Risk Management Policy, Risk Register, PID policy</t>
  </si>
  <si>
    <t>Gender pay Equity Audit was undertaken and informal mentoring for female staff is in place.</t>
  </si>
  <si>
    <t>Gender pay Equity Audit</t>
  </si>
  <si>
    <t>Our positions are highly specialised and therefore we have difficulty contributing towards these strategies.</t>
  </si>
  <si>
    <t>We participated with other public sector agencies in the Albert Facey House to celebrate NAIDOC week.</t>
  </si>
  <si>
    <t>We will continue to conduct training programs conducted by the Equal opportunity Commission</t>
  </si>
  <si>
    <t>None to share.</t>
  </si>
  <si>
    <t>Only when a requirement or obligation arises (e.g. introduction of a new standard)</t>
  </si>
  <si>
    <t>The CEO formally investigates all reports</t>
  </si>
  <si>
    <t>Corporate Executive</t>
  </si>
  <si>
    <t>There has been no staff turn over during 2018-19 however, our core business is complaint handling and assisting people from these diversity groups with enquiries regarding discrimination.</t>
  </si>
  <si>
    <t>We have 2 50d positions</t>
  </si>
  <si>
    <t>We currently do not have a need to utilise these strategies</t>
  </si>
  <si>
    <t>Universal access toilets</t>
  </si>
  <si>
    <t>Communication between agencies and collaboration on a draft policy.</t>
  </si>
  <si>
    <t>Synergies with our core business.</t>
  </si>
  <si>
    <t>This is our core business.</t>
  </si>
  <si>
    <t>Risk Management Procedure</t>
  </si>
  <si>
    <t>The People Services Branch has 2 employees who are trained investigators and the investigations were conducted by these 2 employees.</t>
  </si>
  <si>
    <t>Not Applicable - Breach of discipline processes were not related to unethical conduct</t>
  </si>
  <si>
    <t>In July 2018 we implemented an Aboriginal Traineeship program and welcomed four Aboriginal trainees to the FPC in two operational and two administration roles. This program is a key action of our first Reconciliation Action Plan and aims to provide opportunities for Aboriginal people with an interest in forestry or land management, to learn the skills required for employment within government and the forestry industry.</t>
  </si>
  <si>
    <t>The Forestry Industry is male dominated and it has been difficult to attract females to this industry. Our workforce and diversity plan is being reviewed and we are looking at options to increase gender balance in our Agency.</t>
  </si>
  <si>
    <t>To enhance awareness and encourage aboriginal employment . We worked with Nudge to offer Aboriginal trainees a 2 year employment contract.</t>
  </si>
  <si>
    <t>We are reviewing our workforce and diversity plan and activities will be listed in this plan</t>
  </si>
  <si>
    <t>Our partnership with Nudge helped us to employ Aboriginal people and meet our target to have at least 4 trainees employed for the next 2 years.</t>
  </si>
  <si>
    <t>The Contracts Branch captures information on the engagement of temporary staff</t>
  </si>
  <si>
    <t>Gascoyne Development Commission</t>
  </si>
  <si>
    <t>Due to a change over in management, these targets will be determined in due course</t>
  </si>
  <si>
    <t>Involvement on the 2019 Naidoc Committee as part of the Reopening of the Gwoonwardu Mia Aboriginal Heritage and Cultural Centre</t>
  </si>
  <si>
    <t>As a result in change in management these activities and programs will be developed in the coming year</t>
  </si>
  <si>
    <t>Not Applicable</t>
  </si>
  <si>
    <t>Within the last 6 months there has been a change in the management of the Gascoyne Development Commission which includes a new CEO and board members. With this change a new strategy will be set and all policies and procedures at the commission will be reviewed and updated a required. This is a work in progress and will be completed by the end of the FY1920 year.</t>
  </si>
  <si>
    <t>When there is an incident</t>
  </si>
  <si>
    <t>The Manager of Risk and Compliance role</t>
  </si>
  <si>
    <t>GESB has participated in the Aboriginal Traineeship Program via the PSC. Our first trainees was the inaugural Aboriginal Trainee of the Year and is now a permanent officer at GESB. We are presently participating in the School based Aboriginal Traineeship Program.</t>
  </si>
  <si>
    <t>GESB has an established relationship with the Good Samaritans Industries and to date, we have offered 3 People with disability to complete work experience with us. We continue to provide this opportunity.</t>
  </si>
  <si>
    <t>None</t>
  </si>
  <si>
    <t>GESB has successfully recruited a Graduate Officer in our Member Engagement team effective 12 August 2019.</t>
  </si>
  <si>
    <t>GESB is presently working on its Workforce and Diversity Plan which will be implemented by November 2019. This plan was not commenced earlier as GESB has just embedded its organisational structure after a significant outsourcing project.</t>
  </si>
  <si>
    <t>At this stage, GESB has a work experience programme for People with disability but will be advertising for a disability traineeship in early 2020. With this appointment, development programmes will be included in the workforce plan.</t>
  </si>
  <si>
    <t>GESB sought advice and support from the PSC in the initial phase in developing its Reconciliation Action Plan.</t>
  </si>
  <si>
    <t>GESB was committed in developing its own Reconciliation Action Plan in providing knowledge and information to its staff on diversity and cultural sensitivity and to provide a better service to its Aboriginal and Torres Strait Islander members.</t>
  </si>
  <si>
    <t>GESB will be conducting its next round of cultural and sensitivity training for staff. This training will continue to keep diversity front and centre of all GESB outcomes. GESB will also be working towards meeting the action plans identified in the Reconciliation Action Plan.</t>
  </si>
  <si>
    <t>Goldfields-Esperance Development Commission</t>
  </si>
  <si>
    <t>Risk Management Policy, Risk Register, Internal Audit Protocols</t>
  </si>
  <si>
    <t>Given Machinery of Government changes, the GEDC is the employing authority for the CEO only. All other staff previously allocated to the agency now reside with DPIRD. Efforts have been made through Ministerial appointments to ensure a diverse board membership, however no specific targets have been set.</t>
  </si>
  <si>
    <t>DIAP prepared with DPIRD</t>
  </si>
  <si>
    <t>Cultural Awareness Training</t>
  </si>
  <si>
    <t>Great Southern Development Commission</t>
  </si>
  <si>
    <t>Risk Management Policy, Risk Register</t>
  </si>
  <si>
    <t>The GSDC is a small organisation with a very stable workforce, hence it is difficult to set and achieve diversity targets.</t>
  </si>
  <si>
    <t>The GSDC is a small organisation with a very stable workforce; hence it is difficult to set and achieve diversity targets.</t>
  </si>
  <si>
    <t>Active pursuit by management of diversity and inclusion in agency employment.</t>
  </si>
  <si>
    <t>Change made inclusing responmse to peer review of Code of Conduct by Public Sector Comission</t>
  </si>
  <si>
    <t>Risk Management Framework, Risk Policy, Risk Register and OAG Annual Fraud and Corruption Revew</t>
  </si>
  <si>
    <t>Organisation Risks are managed closely due to size of the organisation (16FTE)</t>
  </si>
  <si>
    <t>HaDSCO has a limited number of suppliers, most suppliers are on the CUA</t>
  </si>
  <si>
    <t>Submisison for an Aboriginal Trainee through the PSC traineeship</t>
  </si>
  <si>
    <t>HaDSCO participated in the International Day of People with Disability event hosted by the South Metropolitan Health Service and Disability Network in December 2018. Involvement in the event provided the opportunity to challenge myths, improve awareness and take positive action to promote inclusion and accessibility for people with disability.</t>
  </si>
  <si>
    <t>HaDSCO staff completed cultural diversity training in the areas of intercultural competence, fostering inclusive cultures and understanding and addressing unconscious bias in the workplace. This training provided staff with the opportunity to reflect on inclusive environments that allow for open and respectful dialogue as a means to raise consciousness at the individual, community and organisational levels.</t>
  </si>
  <si>
    <t>Targets are imbedded into our everyday practices and procedures. Due to our small organisational size (16 FTE) there are no documented targets.</t>
  </si>
  <si>
    <t>Due to HaDSCO orgnisational size, strategies and initatives are imbedded into our everyday practices and procedures.</t>
  </si>
  <si>
    <t>HaDSCO attended NAIDOC morning tea held by OAG.</t>
  </si>
  <si>
    <t>The development and implementation of the HSS Aboriginal Workforce Action Plan and HSS Diversity and Inclusion Strategy.</t>
  </si>
  <si>
    <t>HSS is a member of the Diversity Council of Australia, to enable us to access best practice research and professional development.</t>
  </si>
  <si>
    <t>HSS will be in a position to respond to this question in the following reporting year.</t>
  </si>
  <si>
    <t>Code updated to reflect revised values and desired corporate culture. Information on reporting misconduct also included.</t>
  </si>
  <si>
    <t>Risk Management Framework, Risk Assessment Criteria, Risk Appetite Statement.</t>
  </si>
  <si>
    <t>Quarterly risk review meetings. Regular risk review updates, including provision of relevant risk and governance matters e.g. APRA expectations, implications of Hayne Royal Commission findings, etc are provided to the Executive Committee, Audit and Risk Committee and Board of Commissioners.Chief Executive raises ethics issues during divisional meetings in discussing results of Employee Engagement and Culture survey and at all Staff Forums.</t>
  </si>
  <si>
    <t>The Insurance Commission has specialist investigators within our Intelligence and Investigations Unit and the Head of Human Resources who have relevant skills and experience to conduct initial investigations.</t>
  </si>
  <si>
    <t>The Head of Human Resources follows up employee to determine issues and implements relevant strategies to address any areas of concern.</t>
  </si>
  <si>
    <t>Not treating Client with respect in accordance with values. Breach of Flexible Working Hours Policy.</t>
  </si>
  <si>
    <t>Executive Committee endorsed using provisions of the EO Act that provide for measures intended to achieve equality. The Insurance Commission now also posts job vacancies on the Department of Training and Workforce Development Indigenous jobs board.</t>
  </si>
  <si>
    <t>Executive Committee endorsed using provisions of the EO Act designed to achieve equality of this particular diversity cohort. Advertised vacancies placed on the Job Access online jobs board. Online employee training program on Disability Awareness releases in May 2019 and is required to be completed by all employees.</t>
  </si>
  <si>
    <t>With average age of 44 the focus is on youth cohort.</t>
  </si>
  <si>
    <t>Intended roll out of SBS online diversity training modules to all employees.</t>
  </si>
  <si>
    <t>Very limited use of temporary personnel Excel spreadsheet meets our needs and reporting requirements</t>
  </si>
  <si>
    <t>Kimberley Development Commission</t>
  </si>
  <si>
    <t>Internal Audit</t>
  </si>
  <si>
    <t>Fraud and Corruption Policy and Plan are accessible to all employees</t>
  </si>
  <si>
    <t>Developed a plan to employee an Aboriginal person in partnership with a high profile Kimberley Traditional Owner organisation.</t>
  </si>
  <si>
    <t>The Commission has continued to support employment of young people within the Kimberley, particularly young Indigenous people with a view to offering them a sound foundation for their careers.</t>
  </si>
  <si>
    <t>The Commission has committed to supporting its mature age employees especially through flexible work practices.</t>
  </si>
  <si>
    <t>The detailed planning and discussion to fill the one identified position in partnership with a Traditional Owner organisation was underway at the end of the financial year. Unfortunately, this position is no longer funded via DPIRD.</t>
  </si>
  <si>
    <t>By advertising and promoting jobs suitable for either men or women and ensuring selection and recruitment processes are unbiased. KDC Recruitment panels always comprise male and female members.</t>
  </si>
  <si>
    <t>The Kimberley has equal percentages of non Aboriginal and Aboriginal people. In this operating environment the Commission works proactively in all that it does to advance Aboriginal people. Whilst at times it may not employ any, it does continually focus on facilitating Aboriginal employment in its strategic project work.</t>
  </si>
  <si>
    <t>A focus on treating all individuals (staff or otherwise) with respect regardless of their cultural background, gender, age or whether they have a disability and not categorising people.</t>
  </si>
  <si>
    <t>Audit and Risj</t>
  </si>
  <si>
    <t>Graduate Program aimed at Aboriginal australians</t>
  </si>
  <si>
    <t>Created an inhouse youth group to meet on regular occasions</t>
  </si>
  <si>
    <t>We created a grad program to target this group</t>
  </si>
  <si>
    <t>Due to our low level of aboriginal employees we have not looked at h at this point in time. In regards to F based on our research this deters applicants</t>
  </si>
  <si>
    <t>We have just about a 50 50 split of gender, however more women work in the lower levels which we are looking at</t>
  </si>
  <si>
    <t>We celebrate Lunar new year, R U Ok day with a focus on mental health, LGBTIQ just to name a few to bring education to our business.</t>
  </si>
  <si>
    <t>Risk Management Policy, Conflict of Interest (non legal conflicts) and Related Party Disclosure Policy, Risk Register, IT Security Incident Policy, ICT Governance Group, Disaster Recovery Plan, Discipline Policy.</t>
  </si>
  <si>
    <t>Appointed by the Director of Legal Aid (CEO)</t>
  </si>
  <si>
    <t>Two processes relating to the same employee were discontinued.  Both were discontinued because the employee resigned.</t>
  </si>
  <si>
    <t>I don't believe we do this at all</t>
  </si>
  <si>
    <t>With our Executive Director and our Board members and Chairperson</t>
  </si>
  <si>
    <t>We are generally well represented with c,d,e and f and have not thought about any further representation targets</t>
  </si>
  <si>
    <t>nothing formal has been implemented but if staff celebrate these, they are not discouraged</t>
  </si>
  <si>
    <t>LotteryWest</t>
  </si>
  <si>
    <t>Internship Program</t>
  </si>
  <si>
    <t>Graduate Program</t>
  </si>
  <si>
    <t>The agency focus was setting the foundation for indigenous and youth through our Internship and Graduate programs</t>
  </si>
  <si>
    <t>We do not have any positions that would require a D50 Classification</t>
  </si>
  <si>
    <t>Aboriginal Cultural Training for all staff during 2019/2020 period</t>
  </si>
  <si>
    <t>Main Roads WA</t>
  </si>
  <si>
    <t>Training Engaging Accountable Managers (TEAM) sessions</t>
  </si>
  <si>
    <t>integrity Policy, Integrity Framework, FCC Plan, Fraud Corruption Contract Plan Risk registers, Detection Plan</t>
  </si>
  <si>
    <t>Integrity Risks discussed at Audit Committee</t>
  </si>
  <si>
    <t>Ongoing procurement awareness training as Training Engaging Accountable Managers (TEAM) sessions</t>
  </si>
  <si>
    <t>We have internal staff qualified in Govt investigations</t>
  </si>
  <si>
    <t>This has been addressed in the workforce planning cycle</t>
  </si>
  <si>
    <t>FTE limitations and mentoring support not sufficient for retention</t>
  </si>
  <si>
    <t>Specific employment strategies, targeted recruitment, cultural awareness</t>
  </si>
  <si>
    <t>This year we have engaged the expertise of a Senior Advisor in Aboriginal Engagement who has played an integral role in helping us achieve the outcomes of our Strategic Business Case for Aboriginal Engagement. We have also engaged the expertise of an Indigenous Employment Officer to assist with the consultation and coordination of our next Reconciliation Action Plan.</t>
  </si>
  <si>
    <t>2024</t>
  </si>
  <si>
    <t>Conflicts of interest declaration process in place that includes identification of management strategies.  Conflicts of interest register in place and reviewed by Internal Audit.</t>
  </si>
  <si>
    <t>MHC utilises training and development program offered by the Dept of Finance procurement to update capabilities and skills.</t>
  </si>
  <si>
    <t>One report was received and an internal preliminary assessment was undertaken - the employee resigned before the assessment was finalised.</t>
  </si>
  <si>
    <t>One process and the employee resigned.</t>
  </si>
  <si>
    <t>Generally where targets are not set, the MHC is reasonably well represented for specific diversity groups.  In some areas, the MHC has limited capacity to support ongoing programs such as graduates and trainees.</t>
  </si>
  <si>
    <t>Strong Spirits Strong Minds Program and Elders in Residence Program</t>
  </si>
  <si>
    <t>The MHC will be addressing employment and inclusion strategies when our Workforce and Diversity Plan is updated this year.</t>
  </si>
  <si>
    <t>Unconscious Bias Training</t>
  </si>
  <si>
    <t>Risk Management Policy, Risk Register, Risk Dashboard Reports to the MCB Board via the Board Committee for Audit and Risk.</t>
  </si>
  <si>
    <t>Manager Human Resources and Senior HR Consultant based upon previous experience and knowledge of the process and requirements.</t>
  </si>
  <si>
    <t>Employee resigned before his employment was terminated.</t>
  </si>
  <si>
    <t>Cemetery Worker (Grounds) pool recruitment advertisement was sent to an Aboriginal Employment Agency to encourage Aboriginal applicants.</t>
  </si>
  <si>
    <t>Offering a new Horticulture Apprenticeship and school based traineeship to young people, and recruited three TAFE Horticulture graduates (including one former Apprentice).</t>
  </si>
  <si>
    <t>We have maintained most of our Aboriginal employees, losing one to retirement and one to travel east with her family.  But we also employed Aboriginal employees in this financial year.  All job vacancies specifically encourage Aboriginal Australians, people with a disability, women and young people to apply.</t>
  </si>
  <si>
    <t>Offering Aboriginal Traineeships</t>
  </si>
  <si>
    <t>Not sure what is expected in relation to this one.</t>
  </si>
  <si>
    <t>Not sure what is expected / required for this one.</t>
  </si>
  <si>
    <t>EEO and the prevention of discrimination is addressed at Corporate Induction, and Unconscious Bias training is provided to all employees.</t>
  </si>
  <si>
    <t>EEO is addressed at Corporate Induction for all new employees.</t>
  </si>
  <si>
    <t>The MCB has partnered with various disability employment agencies on a contractual basis to provide specific grounds maintenance work for people with a disability.</t>
  </si>
  <si>
    <t>Unconscious Bias training by Illuminate Group was well received by employees.  We now running a refresher course with a specific emphasis on diversity and equity (unconscious bias against women (and other diverse groups) in the workplace).</t>
  </si>
  <si>
    <t>Audit and Risk Committee</t>
  </si>
  <si>
    <t>Risk Management Policy, Fraud and Corruption Control Plan, Risk Register, ICT Risk Plan and Whispli.</t>
  </si>
  <si>
    <t>Audits on potential risks with certain projects.</t>
  </si>
  <si>
    <t>Projects and Corporate.</t>
  </si>
  <si>
    <t>Intranet</t>
  </si>
  <si>
    <t>Whispli</t>
  </si>
  <si>
    <t>PID Officers</t>
  </si>
  <si>
    <t>HR and Governance divisions.</t>
  </si>
  <si>
    <t>Procurement - contractor selection at Yagan Square.</t>
  </si>
  <si>
    <t>Implemented our Disability Access Plan.</t>
  </si>
  <si>
    <t>Continued with student practicum placements.</t>
  </si>
  <si>
    <t>Formal targets not set due to uncertainty regarding land development agency reform.</t>
  </si>
  <si>
    <t>Has not been required as of yet.</t>
  </si>
  <si>
    <t>While we have implemented details as per our Disability Access and Inclusion Plan, some items have not been able to progress due to the current land development agency reform process.</t>
  </si>
  <si>
    <t>Progress on initiative has been limited due to uncertainty regarding the current land development agency reform process.</t>
  </si>
  <si>
    <t>We will roll out the new RAP in partnership with LandCorp.</t>
  </si>
  <si>
    <t>Mid West Development Commission</t>
  </si>
  <si>
    <t>Risk Management Policy</t>
  </si>
  <si>
    <t>Integrated as part of normal operating procedures</t>
  </si>
  <si>
    <t>Increased regional procurement and capacity building opportunities for Aboriginal businesses</t>
  </si>
  <si>
    <t>MWDC Board sets strategic priorities with prioritisation given to key focus areas and projects that drive regional economic development outcomes.</t>
  </si>
  <si>
    <t>Please refer to response given to the previous questions.</t>
  </si>
  <si>
    <t>Please refer to responses given to the previous questions.</t>
  </si>
  <si>
    <t>Not applicable.</t>
  </si>
  <si>
    <t>Minerals Research Institute of Western Australia</t>
  </si>
  <si>
    <t>Risk Register, Gifts and Hospitality Register, Declaration of Material Personal Interest, Related Party Disclosure</t>
  </si>
  <si>
    <t>Due to our small size, our supplier needs are also small, where possible we try to use aboriginal suppliers such as stationery.</t>
  </si>
  <si>
    <t>We are a team of 3 staff that base recruitment entirely on specific skill set required to perform the role</t>
  </si>
  <si>
    <t>We are a team of 3 staff with recruitment based solely on skill set required to perform the duties of the role.</t>
  </si>
  <si>
    <t>Our women scholars will finish their PhDs in three years time, this would be a great opportunity to profile their achievements</t>
  </si>
  <si>
    <t>MyLeave</t>
  </si>
  <si>
    <t>ALL STAFF PARTICIPATED IN THE YEARLY ACCOUNTABLE AND ETHICAL DECISION MAKING  TRAINING DAY</t>
  </si>
  <si>
    <t>RISK REGISTER</t>
  </si>
  <si>
    <t>WE DO NOT ADVISE OUR CONTRACTORS OR SUPPLIERS ABOUT HOW TO REPORT UNETHICAL CONDUCT</t>
  </si>
  <si>
    <t>MYLEAVE HAS 13 FEMALES AND 9 MALES AS AT 30 JUNE 2019 . MINIMAL OPPORTUNITY TO CHANGE . SOUND DIVERSITY IN WORKPLACE</t>
  </si>
  <si>
    <t>ANNUAL AGENDA ITEM FOR MANAGERS MEETING FOR WORK PLACE DIVERSITY INCLUSION TO BE CONSIDERED WHEN RECRUITING (LGBTI)</t>
  </si>
  <si>
    <t>NONE</t>
  </si>
  <si>
    <t>National Trust of Australia WA</t>
  </si>
  <si>
    <t>The National Trust is too small an organisation to set targets. It is however, inclusive and embraces equal opportunity. It retains a focus on merit for the skill sets required.</t>
  </si>
  <si>
    <t>The National Trust has been successful in an application to Lotterywest for funding that will enable improved engagement with Aboriginal people across its portfolio of heritage places in the south west of Western Australia. The National Trust will contract an Aboriginal person or organisation to assist with this project.</t>
  </si>
  <si>
    <t>The setting up of the Goldfields Aboriginal Language Centre to protect Aboriginal languages is a success story, along with the adoption of the approved National Trust Reconciliation Action Plan and the strong NAIDOC Week involvement.</t>
  </si>
  <si>
    <t>Controls are in place to manage the identified integrity risks in the Risk Register.</t>
  </si>
  <si>
    <t>Guidance for managers to report unethical  conduct is included in a HR guide for managers.</t>
  </si>
  <si>
    <t>Not meeting public interest information definitions under the Act.</t>
  </si>
  <si>
    <t>16</t>
  </si>
  <si>
    <t>There is a limited pool of candidates from the identified diversity groups for available vacancies.</t>
  </si>
  <si>
    <t>NMHS was able to achieve these targets due to good pools of high calibre applicants from these diversity groups applying for our advertised vacancies. NMHS also has continued to retain significant numbers of staff within these diversity groups.</t>
  </si>
  <si>
    <t>Initial discussions with the National Disability Recruitment Coordinator (NDRC) have commenced with a view to reviewing our existing recruitment practices and expanding our people with disability recruitment pipelines.</t>
  </si>
  <si>
    <t>All HR policies and procedures consider diversity and inclusion, which includes ensuring barriers to gender equity are minimised and eliminated where possible. This includes our processes to update JDFs, the approval of flexible working practices and all selection and recruitment actions.</t>
  </si>
  <si>
    <t>This area has not been an immediate priority with other diversity groups including Aboriginal Australians and people with disability currently taking precedence.</t>
  </si>
  <si>
    <t>Promoting job vacancies and increasing expressions of interest in participating in traineeships.</t>
  </si>
  <si>
    <t>As part of its pending People Strategy, NMHS will be promoting the value of diversity through a communications campaign and conducting a Diversity Survey to better understand the diversity of our workforce and identify any trends and initiatives required so that we can build a more diverse and inclusive culture.</t>
  </si>
  <si>
    <t>Risk Register and Risk Management Procedure.</t>
  </si>
  <si>
    <t>2 due to employee resignations.</t>
  </si>
  <si>
    <t>Aboriginal school based trainees including one from the PSC program.</t>
  </si>
  <si>
    <t>Review of HR processes to ensure there are no barriers to the employment of people with disability.  This includes consultation with our Disability Support Office.</t>
  </si>
  <si>
    <t>Our CorpEX has a focus on women in leadership and the agency monitors the number of women employees in leadership roles.  The agency is also focused on workforce planning to ensure greater participation of women in lecturing, eg in areas such as engineering.</t>
  </si>
  <si>
    <t>Targets were not set for women and those over 45 years of age as they are well represented in the workforce.</t>
  </si>
  <si>
    <t>Conscious and unconscious bias training has not yet been implemented.</t>
  </si>
  <si>
    <t>Conscious and unconscious bias awareness training has not yet been developed.</t>
  </si>
  <si>
    <t>Yes, the agency had collaborated with the PSC and with educational institutions on engaging Aboriginal School Based Trainees.  In addition to considering its own employees, North Metro TAFE provides a fully accessible learning environment with a range of support for students with diagnosed disabilities, mental health and medical conditions.  Our Koolark unit provides mentoring, advice and support to our Aboriginal and Torres Strait Islander students. Improving community employability is a focus of this organisation.</t>
  </si>
  <si>
    <t>Involvement of our leadership group in events such as NAIDOC week and the Walk for Reconciliation encourages our employees to participate as well.</t>
  </si>
  <si>
    <t>1 employee retired and the second employee resigned.</t>
  </si>
  <si>
    <t>Currently working on setting target numbers for 2020.</t>
  </si>
  <si>
    <t>currently working on recruitment and attraction plan that will include employment strategy for attraction for Aboriginal People.</t>
  </si>
  <si>
    <t>DIAP is currently being reviewed and the new DIAP will address the above.</t>
  </si>
  <si>
    <t>An employee lifecycle project is currently underway and  all recruitment and attraction processes are currently under review and will address the above.</t>
  </si>
  <si>
    <t>Equal Opportunity Commission will run training in August and September 2019.</t>
  </si>
  <si>
    <t>Organisational and business Unit Risk Registers and Treatment Action Plans, Risk Management Policy, Fraud and Corruption Control Plan, ICT Risk Plan</t>
  </si>
  <si>
    <t>Engagement independence declaration - for external auditors</t>
  </si>
  <si>
    <t>The issue developed from initial identification into a broader investigation. The investigators were the first responders and had the authority and relevant experience to manage the process.</t>
  </si>
  <si>
    <t>Disclosure did not relate to public interest information as defined in the PID Act.</t>
  </si>
  <si>
    <t>Specialist position created and filled for trial - to be advertised for permanent appointment.</t>
  </si>
  <si>
    <t>Declared disabilities are few and minor. They do not require significant alternatives/additional support.</t>
  </si>
  <si>
    <t>OAG gender diversity is significant, and the cultural norm. There have been no incidents indicating the need for particular initiatives or training.</t>
  </si>
  <si>
    <t>Working together with other Albert Facey House tenants towards creating an Aboriginal cultural hub.</t>
  </si>
  <si>
    <t>Placement of a Gay Pride flag in our own foyer, and now also in Albert Facey House foyer - as well as Australian, Western Australian and Aboriginal flags.</t>
  </si>
  <si>
    <t>Coordination of NAIDOC Week morning tea for all Albert Facey House tenants, catered by Aboriginal catering company. Statement of intent to create cultural hub. Presentation by OAG indigenous employee about the significance and importance of NAIDOC Week and agency recognition. Large number of people attended and everything was well received by all attendees. Indigenous employee also led a group of interested people from all tenancies to NAIDOC Week event in Ashfield. Also very well received. A number of our own employees have posted photos and positive feedback on the intranet.</t>
  </si>
  <si>
    <t>Risk Management Plan, Risk Register, ICT Risk Plan</t>
  </si>
  <si>
    <t>Relationship with Aboriginal Employment agencies.</t>
  </si>
  <si>
    <t>Relationship with Disability Employment agencies</t>
  </si>
  <si>
    <t>Updating the ability for employees to identify as gender other than male or female in our HRIS</t>
  </si>
  <si>
    <t>Risk management policy and register; conflict of interest register; gift register.</t>
  </si>
  <si>
    <t>Not feasible in an office of this size to set targets.</t>
  </si>
  <si>
    <t>Not feasible in an office of this size.</t>
  </si>
  <si>
    <t>A Disability Access and Inclusion Policy.</t>
  </si>
  <si>
    <t>The Inspectorate does everything in an integral manner.   It is strongly embedded in our culture, which is demonstrated and promoted in all daily activities.</t>
  </si>
  <si>
    <t>The inspection team is integral when fulfilling its statutory responsibilities.  For example, when obtaining information and intelligence on site at prisons we are highly trusted in the accurately recording and publishiing information.</t>
  </si>
  <si>
    <t>We have a Community Liasion Officer who is part of many community networks and promotes opportunities when possible.  We also have a focus during our inspection work on identifying opportunities for employment of Aboriginal Australians in custodial facilities.</t>
  </si>
  <si>
    <t>The Office currently has a balanced ratio of men and women working in the Office.  We also have a focus on women when employing new staff and look for opportunities to  increase this.</t>
  </si>
  <si>
    <t>The Office currently has a high ratio of mature employees and promotes opportunities as and when they arise.  We also look for opportunities to increase this ratio and and when opportunities arise.</t>
  </si>
  <si>
    <t>We inspect prisons which can be intimidating and challenging working environments.  This presents a number of difficulties in setting realistic and achievable targets for people within these groups.    This does not mean we would exclude these groups, just not set a hard target.</t>
  </si>
  <si>
    <t>In regards to the Aboriginal Australian target it was a concious decision to employ an Aboriginal person in our Community Liaison Officer role to enhance our cultural understanding, build community connection and develop communication avenues with Aboriginal prisoners.</t>
  </si>
  <si>
    <t>We provide executive support to our Aboriginal member of staff.</t>
  </si>
  <si>
    <t>The nature of the work we do in prisons does create issues, but we may need to consider options where more can be done.</t>
  </si>
  <si>
    <t>Our code of conduct was updated in 2019 and includes clauses which build LGBTI inclusiveness.</t>
  </si>
  <si>
    <t>We are part of a joint initiative with co-located agencies to form a cultural hub within Albert Facey House.  We did this to show our support for Aboriginal people.</t>
  </si>
  <si>
    <t>Open advertising for positions.  We consider all applicants and do not discrimate against anyone.  The successful applicant is chosen from a merit based process.</t>
  </si>
  <si>
    <t>We were one of the first accountability agencies to employ a dedicated Aboriginal Liaison Officer to liaise with the Aboriginal community.</t>
  </si>
  <si>
    <t>Conduct, Human Resources and Procurement policies identify how to manage integrity risks when they are identified</t>
  </si>
  <si>
    <t>Flexible work practices – supports people with family responsibilities, particularly women, and people with disability.</t>
  </si>
  <si>
    <t>Peel Development Commission</t>
  </si>
  <si>
    <t>The Commission takes on a school based trainee each year.</t>
  </si>
  <si>
    <t>if/when a vacant position in the commission gets advertised in the next year, it will be done so to promote equal employment opportunity for those to apply.</t>
  </si>
  <si>
    <t>Pilbara Development Commission</t>
  </si>
  <si>
    <t>Internal audit plan, Fraud and Corruption policy and plan, Audit and risk subcommittee, PDC board governance and risk register.</t>
  </si>
  <si>
    <t>Employed an aboriginal trainee and plan to do so annually</t>
  </si>
  <si>
    <t>The PDC has taken the approach to employ an aboriginal trainee annually. The staff profile is generally professional people and aboriginal people with these skills are in high demand in the very well paying resource sector which dominates the region</t>
  </si>
  <si>
    <t>The PDC has a strong and positive reputation and supports flexible work arrangements for staff, as the region has a very young average age of 31 years, this is important in attracting both women and men</t>
  </si>
  <si>
    <t>The PDC has a work environment were all are treated equally, this is supported by a values based culture</t>
  </si>
  <si>
    <t>Organisational culture that is value based</t>
  </si>
  <si>
    <t>To support the updated Code of Conduct, and to help employees to understand and apply it, we also developed new guidance material</t>
  </si>
  <si>
    <t>Forms part of our performance management process</t>
  </si>
  <si>
    <t>The sole report of unethical conduct was investigated by our HR Manager, who has oversight for integrity and conduct-related matters</t>
  </si>
  <si>
    <t>In addition to recognising and celebrating National Reconciliation Week, a number of Commission staff participated in the walk for reconciliation.</t>
  </si>
  <si>
    <t>As outlined within previous survey responses</t>
  </si>
  <si>
    <t>PTA has a Professional Standards and Integrity Unit which undertakes audits in high risk areas.</t>
  </si>
  <si>
    <t>Risk Management Policy, Integrity Reviews Procedure, verification of qualifications process and regular ongoing audit and integrity checking.  Integrity included in many related policies.</t>
  </si>
  <si>
    <t>Accounts Payable</t>
  </si>
  <si>
    <t>Director Integrity and Investigations, by delegation.</t>
  </si>
  <si>
    <t>Process of PID is adhered to and all staff are aware of detrimental action protection under PID Act.</t>
  </si>
  <si>
    <t>Safety breaches.</t>
  </si>
  <si>
    <t>13</t>
  </si>
  <si>
    <t>Working with Aboriginal employment groups and Aboriginal companies on procurement of services.</t>
  </si>
  <si>
    <t>Discussions with disability providers to identify suitable opportunities in PTA.</t>
  </si>
  <si>
    <t>Promotional activities highlighting successful women in rail.</t>
  </si>
  <si>
    <t>Those initiatives did not suit Agency requirements or plan for 2019.</t>
  </si>
  <si>
    <t>These initiatives did not suit Agency requirements or plan for 2019</t>
  </si>
  <si>
    <t>Cultural diversity lunches.Strong annual program of support to charities nominated each year by employees.</t>
  </si>
  <si>
    <t>Beyond 2024</t>
  </si>
  <si>
    <t>Queen Elizabeth II Medical Centre Trust</t>
  </si>
  <si>
    <t>Reference to appropriate North Metropolitan Health Service procedures and policies</t>
  </si>
  <si>
    <t>In conjunction with NMHS procedures</t>
  </si>
  <si>
    <t>See also NMHS procurement responses.</t>
  </si>
  <si>
    <t>See also NMHS processes in this regard.</t>
  </si>
  <si>
    <t>See NMHS procedures. These apply to staff seconded to the Trust</t>
  </si>
  <si>
    <t>As per NMHS processes</t>
  </si>
  <si>
    <t>See NMHS responses.  Trust has no employees and refers to NMHS in this regard.  Seconded staff implement NMHS procedures as may apply.</t>
  </si>
  <si>
    <t>Trust has no employees and relies on NMHS initiatives.</t>
  </si>
  <si>
    <t>Trust has no employees and relies on NMHS initiatives</t>
  </si>
  <si>
    <t>Trust has no employees.  NMHS Seconded staff strive to achieve the above in context of the NMHS initiatives on behalf of the Trust org.</t>
  </si>
  <si>
    <t>Observe and respect diverse religious and cultural backgrounds of our employees and celebrate with them if they wish it.  This continues our internal diversity acceptance and encourages cross cultural team environment.  This applies to seconded NMHS staff to Trust.</t>
  </si>
  <si>
    <t>Both HR and Finance Systems for NMHS.  Trust finance system and HR reviews by management.</t>
  </si>
  <si>
    <t>Note that the Trust is not an employer of staff.  NMHS staff are seconded to Trust activities.  All responses are to the best knowledge of Trust seconded staff - responses may not capture all NMHS procedures, as a number of circumstances may not have been encountered.  All NMHS processes and procedures are available to staff seconded to Trust and are accessible via Intranet.</t>
  </si>
  <si>
    <t>Rottnest Island Authority</t>
  </si>
  <si>
    <t>All operational and project areas of the RIA</t>
  </si>
  <si>
    <t>Induction</t>
  </si>
  <si>
    <t>No specific reporting mechanism other than stipulating ethical standards required in contract documents.</t>
  </si>
  <si>
    <t>HR team</t>
  </si>
  <si>
    <t>Participate in Public Sector Commission Aboriginal Traineeship Program</t>
  </si>
  <si>
    <t>Disability Access Inclusion Plan</t>
  </si>
  <si>
    <t>No current Workforce Plan in place.</t>
  </si>
  <si>
    <t>No current Workforce plan in place.</t>
  </si>
  <si>
    <t>Implementation of DAIP</t>
  </si>
  <si>
    <t>A small agency that conducts limited recruitment throughout the year. Statistics currently show a good representation of all diversity groups.</t>
  </si>
  <si>
    <t>The agency does not have any specific policies regarding recruitment of particular diversity groups. We believe that our existing recruitment practices are successful in employing within the diversity groups</t>
  </si>
  <si>
    <t>The agency does not have any specific policies regarding particular diversity groups. We believe that our existing policies and practices are successful in ensuring an inclusive work environment across al diversity groups.</t>
  </si>
  <si>
    <t>The collaboration raised awareness across multiple agencies of the level of diversity within the community and the public sector.</t>
  </si>
  <si>
    <t>We will continue to support initiatives that seek to eliminate discrimination including ensuring that recruitment practices are inclusive and offer suitable flexibility.  A detailed review of the workforce plan is scheduled and will continue to integrate EEO and diversity targets.</t>
  </si>
  <si>
    <t>No noteworthy examples</t>
  </si>
  <si>
    <t>Standing item on Executive meetings</t>
  </si>
  <si>
    <t>Decision maker decides, in consultation with Human Resources. Relevant skill and abilities (e.g. expertise, suitably trained, knowledge of area) which need to be undertaken for the specific case is considered. All SMHS HR consultants (including Coordinators and the Manager) have undertaken the PSC sponsored Cert IV in Govt Investigations (either directly with the PSC or via internal training facilitated by the presenter utilised by the PSC). As such, when an investigation is required, an assessment in relation to knowledge, skills, availability and consideration as to whether or not a conflict of interest exists is undertaken prior to allocating an investigation to a employee. In addition, at times it is identified that clinical expertise may be required. In that case, relevant employees are identified to work closely with the relevant appointed investigator.</t>
  </si>
  <si>
    <t>Inappropriate use of social media (external to the workplace)</t>
  </si>
  <si>
    <t>SMHS has developed Reasonable Adjustment Guidelines and is currently in the process of communicating this to our staff. The Guidelines are published on our intranet and information about them will be placed in our enewsletters during August.</t>
  </si>
  <si>
    <t>SMHS is participating in the PSC Disability Traineeship Program. Four trainees commenced working with us in July 2018 (2 x Fremantle Hospital, 2 x Rockingham Hospital). Two trainees worked full time for 12 months with the other two working part time for 18 months. The trainees are assisted to complete a Certificate III in Government over the traineeship period.</t>
  </si>
  <si>
    <t>SMHS entered into partnership with the National Disability Recruitment Coordinator (NDRC) to develop appropriate, targeted employment related strategies and activities in support of the current Disability Access and Inclusion Plan.</t>
  </si>
  <si>
    <t>Electronic Risk Management database that assesses and controls risks across all areas of the organisation including ICT, financial probity, staffing matters and the conduct of training delivery.</t>
  </si>
  <si>
    <t>Appropriately trained personnel with an appropriate skill and experience level were identified for any such tasks.</t>
  </si>
  <si>
    <t>3 employees sourced as part of the Inclusive Employment strategy have recently been appointed permanently - To acknowledge this achievement the Disability Employment service provider were invited to a function which was attended by College executives and local media.</t>
  </si>
  <si>
    <t>Through virtue of the nature of Vocational Training, a majority of staff have already had a career in their chosen trade before commencing employment at TAFE, consequently the youth target is difficult to achieve.</t>
  </si>
  <si>
    <t>A significant number of employees identifying as Aboriginal departed the College over the reporting period for promotional opportunities elsewhere and the rectification of this reduction has currently commenced through seeking to advertise appropriate vacant positions.</t>
  </si>
  <si>
    <t>As a result of being an inclusive employer with appropriate networks and systems in place to ensure that employees in the above target groups are retained.</t>
  </si>
  <si>
    <t>The College has a dedicated Aboriginal Services Branch in addition to significant resources being deployed at SM TAFE Job Skills Centres to further outcomes for Aboriginal people.</t>
  </si>
  <si>
    <t>A dedicated Inclusive Employment Strategy is an ongoing feature of the SM TAFE culture which has resulted in significant outcomes for the employment outcomes for people with disabilities.</t>
  </si>
  <si>
    <t>Inclusive Employment Strategy has ensured SM TAFE is making a significant contribution to the state government's role in employing people with disabilities.</t>
  </si>
  <si>
    <t>Risk management including integrity risk is managed through the Finance Audit and Risk Management Committee, being a subcommittee of the Governing Council</t>
  </si>
  <si>
    <t>The Aboriginal School Based Training program commenced this year for the first time in Collie and Busselton.  Both a Mentor and Tutor were employed to assist with the classes and students.  A number of activities and excursions allowed the students to view occupations they may not have thought about previously and maybe a spark that would see them succeed further within their school environment.  These included Cultural activities and partnerships with a number of Aboriginal focused businesses and Elders who  were happy to assist and deliver cultural activities and training.  A special morning tea event was organised in Busselton, were a number of local Aboriginal families attended and community organisations and businesses were represented.  The success of the morning tea was received with a number of excellent feedback from all who attended.</t>
  </si>
  <si>
    <t>With the re-launch of our staff induction on a suitable platform and with a completions recording process in the HRIMS now established, the college will be able to report on completions by time period for training such as AEDM in the next PS Entity Survey period.</t>
  </si>
  <si>
    <t>South West Development Commission</t>
  </si>
  <si>
    <t>Risk Management Policy and Risk Register</t>
  </si>
  <si>
    <t>CEO Employed by the Public Sector Commission</t>
  </si>
  <si>
    <t>Development of a Reflect Reconciliation Action Plan which includes initiatives for traineeships, partnerships with external organisations, and training.</t>
  </si>
  <si>
    <t>Memorandum of Understanding with Edge Employment Solutions for employment opportunities for people with a disability.</t>
  </si>
  <si>
    <t>These groups are well represented within our organisation.</t>
  </si>
  <si>
    <t>Focus being placed on recruitment for 2019/20 as well as support to Mnaagers of people wtih disability.  Focus for 2019/20 will be on new support programs.</t>
  </si>
  <si>
    <t>Cultural awareness and/or diversity training coming in 2019/20</t>
  </si>
  <si>
    <t>Reconciliation WA as part of the development of the RAP</t>
  </si>
  <si>
    <t>Veterinary Surgeons Board</t>
  </si>
  <si>
    <t>Chair of the Board</t>
  </si>
  <si>
    <t>The Board has not had any new employees for the last 5 years and is not planning to increase or change its staff in the near to medium future.</t>
  </si>
  <si>
    <t>See previous answer</t>
  </si>
  <si>
    <t>see previous answers</t>
  </si>
  <si>
    <t>WA Health Risk, Compliance and Audit Policy Framework, WA Health Risk Management Policy, WACHS Risk Management Policy, WACHS Audit Policy, WACHS Risk Appetite Statement, WACHS Enterprise Risk Management System, Fraud and Corruption Control Plan, WAHCS Strategic Risks, WACHS Risk Register.</t>
  </si>
  <si>
    <t>State Supply Commission Annual Audit and periodic internal audits</t>
  </si>
  <si>
    <t>WACHS has an Integrity Unit to undertake internal investigations</t>
  </si>
  <si>
    <t>A total of 39 processes were discontinued. 18 required no further action, 11 were performance related, 4 were resolved through improvement action (Step 2A), one was grievance related, 4 due to resignations and one due to death.</t>
  </si>
  <si>
    <t>17</t>
  </si>
  <si>
    <t>S 51 of the Equal Opportunity Act 1984 has been utilised in recruitment processes</t>
  </si>
  <si>
    <t>Other Diversity groups are captured via specific initiatives outlined in the Equity and Diversity Strategy and Disability Access and Inclusion Plans. Increasing the workforce representation for Aboriginal Australians has again been a key focus for WACHS.</t>
  </si>
  <si>
    <t>WACHS has several initiatives to improve the employability of local Aboriginal Communities.  These include entry level employment programs, PSC Aboriginal Traineeship program and the creation of Aboriginal Health Practitioner roles in the regions.  WACHS has continued the use of S51 of the Equal Employment Opportunity Act in recruitment processes for which 591 advertisements were made with 290 Aboriginal applicants.</t>
  </si>
  <si>
    <t>Aboriginal Employment Strategy and the Aboriginal Health Strategy with Workforce elements</t>
  </si>
  <si>
    <t>Workplace gender equity is achieved when employees are able to access and enjoy the same rewards, resources and opportunities, regardless of their gender. The aim of gender equity in the workplace is to achieve broadly equal outcomes for all genders, not necessarily outcomes that are exactly the same for all.</t>
  </si>
  <si>
    <t>WACHS has commenced an inclusion initiative recognising and celebrating local community characteristics.</t>
  </si>
  <si>
    <t>Service Agreements</t>
  </si>
  <si>
    <t>Blueline confidential reporting system</t>
  </si>
  <si>
    <t>Chief Procurement Officer for integrity matters associated with procurement activities</t>
  </si>
  <si>
    <t>The WA Police Force has focussed on qualitative measures to increase workforce diversity, rather than setting specific quantitative targets. To date a number of diversity initiatives have been implemented, including the Police Preparation Program for diverse individuals including women, culturally and linguistically diverse individuals and Aboriginal people.</t>
  </si>
  <si>
    <t>WA Police Force launched an EEO Management Plan and a Disability Access and Inclusion Plan, which identify actions to address the inclusion of people with a disability.  The items can be considered in the context of the implementation of these plans.</t>
  </si>
  <si>
    <t>WA Police have established an Aboriginal Police Advisory Forum to provide advice to the Commissioner and Senior Executive on matters affecting Aboriginal employees. It offers an avenue for shared decision making between WA Police and Aboriginal people.</t>
  </si>
  <si>
    <t>Police Force have partnered with Reconciliation WA to implement a Reconciliation Action Plan.</t>
  </si>
  <si>
    <t>The WA Police Force is committed to providing a working environment and policing services that are free from discrimination, harassment and victimisation, and where individuals are treated with fairness, dignity and respect. In 2018 the WA Police Force implemented Disability Access and Inclusion Plan, and in 2019 an EEO Management Plan and Reconciliation Action Plan.  The Agency will continue to work towards commitments within these plans.</t>
  </si>
  <si>
    <t>No investigations into misconduct were undertkaen in the reporting year.</t>
  </si>
  <si>
    <t>The Commission has created a Working Group to identify strategies that could be implemented to increase employment opportunities for Aboriginal Australians at major electoral events.</t>
  </si>
  <si>
    <t>The Commission is investigating ways to give employees the opportunity to disclose a  disability in the aim of providing suitbale employment, as part of the wider recruitment strategy for the next state general election.</t>
  </si>
  <si>
    <t>The Commission is a very small workforce with low staff turnover and limited scope to implement all the strategies outlined.</t>
  </si>
  <si>
    <t>The Commission is a very small workforce with low staff turnover and limited scope to implement all the stratgies outlined.</t>
  </si>
  <si>
    <t>The Commission is a very small workforce with low staff turnover and limited scope to implement all the stragies listed.</t>
  </si>
  <si>
    <t>The Commission works with the AEC and other state Electoral Commissions to ensure consistentcy of customer service and inclusion initiatives.</t>
  </si>
  <si>
    <t>The Commission undertook a CaLD Ambassador Program at the last State general election whereby people from a wide range of backgrounds were employed to spread the message of democracy and voting within their local communities.</t>
  </si>
  <si>
    <t>Western Australian Institute of Sport</t>
  </si>
  <si>
    <t>NA</t>
  </si>
  <si>
    <t>We are a very small Authority and vacancies are based on the persons having specific skills sets and experience.</t>
  </si>
  <si>
    <t>We are a small agency who promotes equal opportunities for all employees, but do not have the resources to offer leadership or mentoring programs</t>
  </si>
  <si>
    <t>We are a small agency</t>
  </si>
  <si>
    <t>We are a small agency that requires unique livestock/farming skills and knowledge, but our agency does have a diverse gender mix of staff.</t>
  </si>
  <si>
    <t>We will review our recruitment and induction process to ensure we are promoting gender equality.</t>
  </si>
  <si>
    <t>We are a small agency and all HR matters are managed by the Executive Officer and CEO.</t>
  </si>
  <si>
    <t>Wheatbelt Development Commission</t>
  </si>
  <si>
    <t>We are a very small organisation, and look to employ on a case by case basis depending on skills and experience required, workforce availability and external funding.  Each a position becomes available a review of the above s undertaken.</t>
  </si>
  <si>
    <t>Active recruitment is completed by DPIRD HR, and/or PSC not the Commission</t>
  </si>
  <si>
    <t>Alignment to our service delivery reform in the aged services sector</t>
  </si>
  <si>
    <t>Ongoing coaching and mentoring of DPIRD staff with WDC CEO and DPIRD Director Regional Services</t>
  </si>
  <si>
    <t>A committment to abide by the Code of Coduct is included in contracts of employment.</t>
  </si>
  <si>
    <t>The disclosure received did not meet the public interest definitions under the Act.</t>
  </si>
  <si>
    <t>Traineeship and graduate program</t>
  </si>
  <si>
    <t>Current staffing levels were maintained.</t>
  </si>
  <si>
    <t>(f) Evaluation methods for gender diversity initiatives were not included in their development.</t>
  </si>
  <si>
    <t>Cultural competence training.</t>
  </si>
  <si>
    <t>Zoological Parks Authority</t>
  </si>
  <si>
    <t>Risk Management Policy, Risk Registers, Procedures, Gifts and Hospitality Policy, Gifts Register, Conflict of Interest Register, Secondary Employment Policy and Register.</t>
  </si>
  <si>
    <t>Privacy of information</t>
  </si>
  <si>
    <t>Suitably skilled staff available.</t>
  </si>
  <si>
    <t>Age profile meets the needs of the organisation.</t>
  </si>
  <si>
    <t>Limited resources.</t>
  </si>
  <si>
    <t>Resource issues, targets achieved, resources redirected on other matters.</t>
  </si>
  <si>
    <t>Lack of resources.</t>
  </si>
  <si>
    <t>Increased staff awareness, increased events for people with disability and outreach to children held in detention.</t>
  </si>
  <si>
    <t>The Zoo receives a large number of autistic visitors. The Zoo collaborated with Autism WA on training for Zoo.</t>
  </si>
  <si>
    <t>Unconscious bias training.</t>
  </si>
  <si>
    <t>Finance system, security access system and IT system.</t>
  </si>
  <si>
    <t>Biosecurity Council of Western Australia</t>
  </si>
  <si>
    <t>question not applicable to biosecurity council</t>
  </si>
  <si>
    <t>With the Chairperson</t>
  </si>
  <si>
    <t>The Biosecurity Council works under the DPIRD processes</t>
  </si>
  <si>
    <t>Bunbury Water Corporation (Aqwest)</t>
  </si>
  <si>
    <t>Risk Register</t>
  </si>
  <si>
    <t>ICT, Records</t>
  </si>
  <si>
    <t>Follow the PID Guidelines/Process</t>
  </si>
  <si>
    <t>Follow PID Guidelines/Process</t>
  </si>
  <si>
    <t>Bunbury-Harvey Regional Council</t>
  </si>
  <si>
    <t>Administrative updates IE Logo Changes</t>
  </si>
  <si>
    <t>Busselton Water</t>
  </si>
  <si>
    <t>No employee has reported unethical conduct.</t>
  </si>
  <si>
    <t>Cattle Industry Funding Scheme Management Committee</t>
  </si>
  <si>
    <t>Not applicable to this committee</t>
  </si>
  <si>
    <t>This Committee will use the DPIRD process</t>
  </si>
  <si>
    <t>City of Albany</t>
  </si>
  <si>
    <t>Internal checks are conducted to review Non Conforming File Notes in regards to procurement, ensure appropriate quotations are obtained, ensure goods and services are received in accordance with contract/purchase order.</t>
  </si>
  <si>
    <t>7</t>
  </si>
  <si>
    <t>City of Armadale</t>
  </si>
  <si>
    <t>Two processes ended before investigations were completed as both employees resigned.</t>
  </si>
  <si>
    <t>3</t>
  </si>
  <si>
    <t>City of Bayswater</t>
  </si>
  <si>
    <t>whole of organisation Internal Audit Plan</t>
  </si>
  <si>
    <t>Included in Internal Audit Plan</t>
  </si>
  <si>
    <t>PID process currently under review (Whistleblower)</t>
  </si>
  <si>
    <t>Included in Tender document</t>
  </si>
  <si>
    <t>Currently reviewing our processes</t>
  </si>
  <si>
    <t>One employee - resignation</t>
  </si>
  <si>
    <t>City of Belmont</t>
  </si>
  <si>
    <t>Risk Management Plan, Risk Register, IT Security Policy, Complaints Management Plan, PID Procedures.</t>
  </si>
  <si>
    <t>2 matters, investigation commenced, officers resigned before investigation completed.</t>
  </si>
  <si>
    <t>City of Bunbury</t>
  </si>
  <si>
    <t>Inductions new staff and existing re induction</t>
  </si>
  <si>
    <t>Staff Inductions</t>
  </si>
  <si>
    <t>Trained cert IV Government Investigations trained by the PSC</t>
  </si>
  <si>
    <t>1 left employment</t>
  </si>
  <si>
    <t>City of Busselton</t>
  </si>
  <si>
    <t>Human Resources undertakes investigations into unethical conduct.  They are the most skilled in undertaking investigations due to training and exposure to such complaints.  Additionally the Director of Finance and Corporate Services is the PID Officer</t>
  </si>
  <si>
    <t>City of Canning</t>
  </si>
  <si>
    <t>Risk Management Policy, Fraud &amp; Corruption Control Framework.Plan, Fraud Risk Registers, Fraud Assessments (High Risk Activities).</t>
  </si>
  <si>
    <t>Internal audit of procurement activities</t>
  </si>
  <si>
    <t>Whistleblower Hotline</t>
  </si>
  <si>
    <t>Whistleblower hotline, Fraud and Corruption Control Champions, Fraud and Corruption Control Framework, information on City Intranet, awareness sessions.</t>
  </si>
  <si>
    <t>Internal Human Resources team that is assigned to sections of the organisation.</t>
  </si>
  <si>
    <t>Depending on the conduct matter, it may be managed by either our Executive Manager Governance or Executive Manager Human Resources.</t>
  </si>
  <si>
    <t>City of Cockburn</t>
  </si>
  <si>
    <t>Risk Management Policy, Procurement Policy</t>
  </si>
  <si>
    <t>Knowledge of issues, promptness and the trained individuals available to undertake the investigation.</t>
  </si>
  <si>
    <t>On two occasions the employee resigned prior to the completion of the investigation.</t>
  </si>
  <si>
    <t>City of Fremantle</t>
  </si>
  <si>
    <t>Complainant did not respond to forms or emails.</t>
  </si>
  <si>
    <t>Yes, PID officers' code of conduct and integrity</t>
  </si>
  <si>
    <t>not disclosing a criminal record at recruitment</t>
  </si>
  <si>
    <t>City of Gosnells</t>
  </si>
  <si>
    <t>Risk Management Framework, Risk Management Policy and Risk register</t>
  </si>
  <si>
    <t>None at this stage</t>
  </si>
  <si>
    <t>Employee misconduct investigated by Human Resources and reported to PSC or CCC</t>
  </si>
  <si>
    <t>Two and reasons were resignation before concusion of investigation</t>
  </si>
  <si>
    <t>City of Greater Geraldton</t>
  </si>
  <si>
    <t>Integrity risk covered off in Risk Register and reports assessed frequently.</t>
  </si>
  <si>
    <t>All Council reports.</t>
  </si>
  <si>
    <t>Annual Conflict of Interest sign off to ensure probity/compliance of advisors integrity.</t>
  </si>
  <si>
    <t>Induction process informs all new starters and annual sign off on Policy.</t>
  </si>
  <si>
    <t>Code of Business Ethics</t>
  </si>
  <si>
    <t>Employees from the HR, Procurement and Governance team have had formal LG Investigations training. The person chosen to lead the investigation would depend on the report made and the final decision of who, is made by the Manager Corporate Services (as per the Grievance and Investigations Policy).</t>
  </si>
  <si>
    <t>1 (one)</t>
  </si>
  <si>
    <t>City of Joondalup</t>
  </si>
  <si>
    <t>Understanding is also monitored through on-line code of conduct module testing.</t>
  </si>
  <si>
    <t>None of the above</t>
  </si>
  <si>
    <t>Live data analytics monitoring identifies financial trends and anomalies where potential fraud corruption risk exposures may exist. Potential inappropriate relationships are also identified such as employee to employee, employee to supplier and supplier to supplier.</t>
  </si>
  <si>
    <t>Data analytics modelling using accounts payable, contracts and payroll data continually displays 22 months of data and is used to perform internal audit testing of key fraud exposures.</t>
  </si>
  <si>
    <t>Informal reporting to Manager Audit and Risk Services and Internal Auditor pending implementation of expanded PID function.</t>
  </si>
  <si>
    <t>Internal Auditor investigates referrals from external oversight agencies.  Managers investigate matters raised within their business unit.</t>
  </si>
  <si>
    <t>Informal practices by relevant Managers and/or Directors.</t>
  </si>
  <si>
    <t>Breach of Drug Testing Protocol.</t>
  </si>
  <si>
    <t>City of Kalamunda</t>
  </si>
  <si>
    <t>Expertise exists in-house through General Counsel.  Investigator cannot be involved in the matter under investigation, otherwise it is referred to an external investigator.</t>
  </si>
  <si>
    <t>3 - Employees resigned</t>
  </si>
  <si>
    <t>10</t>
  </si>
  <si>
    <t>City of Kalgoorlie-Boulder</t>
  </si>
  <si>
    <t>Strategic and Operational Risk Registers</t>
  </si>
  <si>
    <t>City of Karratha</t>
  </si>
  <si>
    <t>Large scale review and numerous changes.</t>
  </si>
  <si>
    <t>Procurement Training available for all staff</t>
  </si>
  <si>
    <t>Governance - Compliance training for all new employees discusses Public Interest Disclosure and unethical conduct where confidential contact with Governance staff is promoted.</t>
  </si>
  <si>
    <t>Human Resources or Governance Officers are assigned based on the nature of the investigation. Staff are qualified with Certificate IV in Government Investigations.</t>
  </si>
  <si>
    <t>Director Corporate Services</t>
  </si>
  <si>
    <t>City of Kwinana</t>
  </si>
  <si>
    <t>Breaches of ethical codes communicated to staff</t>
  </si>
  <si>
    <t>Council Policy - Risk Management, Risk Registers for all departments, Organisational Risk Register, City of Kwinana Corporate Business Plan, Risk Register, procedures, code of conduct.</t>
  </si>
  <si>
    <t>Ad hoc information provided to staff</t>
  </si>
  <si>
    <t>Choice of whether to use external or internal investigations is dependent on the unethical behaviour and who it relates to.</t>
  </si>
  <si>
    <t>failure to lodge annual return</t>
  </si>
  <si>
    <t>City of Mandurah</t>
  </si>
  <si>
    <t>Following our Code of Conduct Process and our investigation framework.</t>
  </si>
  <si>
    <t>Two employees submitted their resignations which the City accepted.</t>
  </si>
  <si>
    <t>City of Melville</t>
  </si>
  <si>
    <t>City of Nedlands</t>
  </si>
  <si>
    <t>Trained internal personnel used. (If and when necessary, external investigators and/or forensic accountants can be used - this was not necessary in the 2018/19 year).</t>
  </si>
  <si>
    <t>City of Perth</t>
  </si>
  <si>
    <t>Risk management policy, risk register, fraud and misconduct risk controls, code of conduct, statement of business ethics, internal and external audit.</t>
  </si>
  <si>
    <t>Decision making.</t>
  </si>
  <si>
    <t>Statement of business ethics.</t>
  </si>
  <si>
    <t>Internal investigators are used for all matters save for serious/complex matters and those where there may be an impartiality issue.</t>
  </si>
  <si>
    <t>Governance and Human Resources business units reporting to the CEO.</t>
  </si>
  <si>
    <t>Late to work, absenteeism, smoking when no on break, failure to notify of sick leave, abandonment of employment.</t>
  </si>
  <si>
    <t>City of Rockingham</t>
  </si>
  <si>
    <t>Risk management Policy, Misconduct Prevention Strategy, Internal Audit Plan, etc</t>
  </si>
  <si>
    <t>Internal Audit Function</t>
  </si>
  <si>
    <t>Internal Audit (Internal Controls)</t>
  </si>
  <si>
    <t>Included in all new employee induction</t>
  </si>
  <si>
    <t>Four trained grievance officers (HR) and four trained PID Officers (Legal and Governance)</t>
  </si>
  <si>
    <t>City of South Perth</t>
  </si>
  <si>
    <t>Update in relation to organisational values.  Other minor grammatical changes were made.</t>
  </si>
  <si>
    <t>City of Stirling</t>
  </si>
  <si>
    <t>Annual training for all employees</t>
  </si>
  <si>
    <t>Risk Management Policy, Risk Management Practice, Risk Management Framework, Corporate Risk Register, Risk Management Action Plan</t>
  </si>
  <si>
    <t>Line Managers typically take the lead in investigating allegations of unethical behaviour with support from functional teams (e.g. Human Resources, OSH, Governance, Finance and/or Information Technology teams). A Director or a senior employee from another area may lead the investigation if concerns exist about a potential conflict or perceived conflict of interest. Alternatively, an external investigator may be appointed as appropriate.</t>
  </si>
  <si>
    <t>City of Subiaco</t>
  </si>
  <si>
    <t>Risk Register, Risk Matrix Policy which is tied to the Governance Framework, Occupational Safety and Health and contractor management toolkits.</t>
  </si>
  <si>
    <t>Human Resources.</t>
  </si>
  <si>
    <t>8 - all resigned.</t>
  </si>
  <si>
    <t>City of Swan</t>
  </si>
  <si>
    <t>Mandatory on line learning module i.e. Code of Conduct which has to be completed every 2 years.</t>
  </si>
  <si>
    <t>The investigations were managed by the Manager - Governance and Strategy and the Manager - HR respectively</t>
  </si>
  <si>
    <t>not made to the proper authority,</t>
  </si>
  <si>
    <t>Activities of a Councillor in their private capacity</t>
  </si>
  <si>
    <t>City of Vincent</t>
  </si>
  <si>
    <t>Formatting</t>
  </si>
  <si>
    <t>Risk Management Policy, Fraud and Corruption Policy, Draft Risk Management Framework (RMF currently being reviewed and will review our approach to integrity risks, with the view of creating a formalised and documented approach)</t>
  </si>
  <si>
    <t>The City has compulsory online procurement training</t>
  </si>
  <si>
    <t>HR conducts these or governance where appropriate</t>
  </si>
  <si>
    <t>City of Wanneroo</t>
  </si>
  <si>
    <t>To reflect revised Corporate Values.</t>
  </si>
  <si>
    <t>Included in offer of employment.</t>
  </si>
  <si>
    <t>Community</t>
  </si>
  <si>
    <t>Statement of Business Ethics which is published on the City's website and covers the City and suppliers.</t>
  </si>
  <si>
    <t>This is part of particular position requirements and the post-holders have the required skills and training.</t>
  </si>
  <si>
    <t>Two processes due to the employee resigning during the disciplinary process.</t>
  </si>
  <si>
    <t>9</t>
  </si>
  <si>
    <t>Commission for Occupational Safety and Health</t>
  </si>
  <si>
    <t>Amended to record new Commission chair and amended one paragraph to clarify Commission's position.</t>
  </si>
  <si>
    <t>Declarations of conflict of interest relating to meeting agenda items.</t>
  </si>
  <si>
    <t>Not relevant</t>
  </si>
  <si>
    <t>With the Chair</t>
  </si>
  <si>
    <t>No reports of unethical conduct.</t>
  </si>
  <si>
    <t>Curtin University of Technology</t>
  </si>
  <si>
    <t>Fraud and Corruption Control Plan, Fraud and Corruption Policy, Fraud and Corruption Risk Assessment / Register.</t>
  </si>
  <si>
    <t>xxx</t>
  </si>
  <si>
    <t>Information not avaliable</t>
  </si>
  <si>
    <t>Eastern Metropolitan Regional Council</t>
  </si>
  <si>
    <t>Edith Cowan University</t>
  </si>
  <si>
    <t>Specific area within University investigates, may refer external if deemed necessary.</t>
  </si>
  <si>
    <t>Electricity Networks Corporation (Western Power)</t>
  </si>
  <si>
    <t>Items raised on agenda when key risks are identified.</t>
  </si>
  <si>
    <t>Reporting employees are debriefed on the outcome of the investigation.</t>
  </si>
  <si>
    <t>19 matters were withdrawn prior to the completion of the discipline process. 6 matters were discontinued because the employee involved resigned prior to the completion of the disciplinary process.</t>
  </si>
  <si>
    <t>Fire and Emergency Services Superannuation Board</t>
  </si>
  <si>
    <t>The Code of Conduct currently only applies to Board members. It will be introduced to all employees before the end of 2019.</t>
  </si>
  <si>
    <t>Internal training/refresher sessions include instruction about reporting unethical behaviour.</t>
  </si>
  <si>
    <t>Not applicable - no allegations have been received between 1 July 2018 and 30 June 2019.</t>
  </si>
  <si>
    <t>If such reports were made, the CEO and/or Risk and Compliance Manager would remain in regular contact with the employee who made the report.</t>
  </si>
  <si>
    <t>Fremantle Ports</t>
  </si>
  <si>
    <t>To reflect Strategic Plans</t>
  </si>
  <si>
    <t>Internal Audits/Assurance</t>
  </si>
  <si>
    <t>Project Management</t>
  </si>
  <si>
    <t>Segregation of duties and Supervisory controls (exception reports, etc).</t>
  </si>
  <si>
    <t>Fremantle Ports Code of Conduct Charter is supplied.</t>
  </si>
  <si>
    <t>Publicised PID and contact officer network</t>
  </si>
  <si>
    <t>Gold Corporation</t>
  </si>
  <si>
    <t>Fraud and Corruption Control Plan, Corporate Anti-bribery and Corruption Policies, Code of Conduct, Risk Management Framework (including a clearly articulated risk appetite / tolerance for integrity and conduct matters)</t>
  </si>
  <si>
    <t>1 - the employee resigned</t>
  </si>
  <si>
    <t>Grains, Seeds and Hay Industry Funding Scheme Management Committee</t>
  </si>
  <si>
    <t>Chairperson</t>
  </si>
  <si>
    <t>This Committee uses DPIRD processes</t>
  </si>
  <si>
    <t>Horizon Power</t>
  </si>
  <si>
    <t>Integrity Awareness e-learning course</t>
  </si>
  <si>
    <t>As part of the supplier accreditation process (e.g. supplier declaration of conflicts of interest and identification of supplier key roles &amp; beneficiaries). Procuring staff  re required to sign a conflict of interest and confidentiality declaration.</t>
  </si>
  <si>
    <t>All Australian companies are actively monitored against the ASIC registrations for changes in Directors, Company Secretaries and Shareholders with any changes compared against a  current list of employees.  Further a supplier watch list is maintained which prohibits the business from using suppliers identified as unsuitable to contract with due to irregularities and conduct issues.</t>
  </si>
  <si>
    <t>2 employees due to employee resignation / mutual separation</t>
  </si>
  <si>
    <t>Industry Funding Scheme Appointments Committee</t>
  </si>
  <si>
    <t>Committee follows DPIRD processes</t>
  </si>
  <si>
    <t>Kimberley Development Commission Board</t>
  </si>
  <si>
    <t>KDC Board Meetings which consider Organisational Capability and include financial and HR management, Board Governance and Risk Management</t>
  </si>
  <si>
    <t>Kimberley Ports Authority</t>
  </si>
  <si>
    <t>Every two years KPA has an external provider come in and conduct Code of Conduct, Bullying and Harassment, Equal Opportunity and Fair Treatment Officer training.</t>
  </si>
  <si>
    <t>Risk Management Procedure, Procurement Procedure, Conflict of Interest reporting, Gift decision register, Credit card and entertainment expenditure procedures, Fair Treatment procedure, PID reporting procedure, and Code of Conduct.</t>
  </si>
  <si>
    <t>The Code of Conduct covers gift/hospitality acceptance, conflict of interest reporting, and KPA ahs credit card and entertainment limits and expenditure criteria documents in procedures.</t>
  </si>
  <si>
    <t>Administration Manager</t>
  </si>
  <si>
    <t>LandCorp</t>
  </si>
  <si>
    <t>Liquor Commission</t>
  </si>
  <si>
    <t>The Liquor Commission is an appeal jurisdiction and this question is not relevant to the jurisdiction.</t>
  </si>
  <si>
    <t>The Liquor Commission is an appeal jurisdiction and this section is not relevant to the jurisdiction.</t>
  </si>
  <si>
    <t>The Liquor Commission is an appeal jurisdiction and this section is not relevant to the jurisdiction. Any procurement for the Commission is managed by the Department of Local Government, Sport and Cultural Industries in accordance with its procurement policy.</t>
  </si>
  <si>
    <t>Same as previous</t>
  </si>
  <si>
    <t>The Liquor Commission is an appeal jurisdiction constituted and this section is not relevant to this jurisdiction.</t>
  </si>
  <si>
    <t>With the Chairperson of the Liquor Commission</t>
  </si>
  <si>
    <t>Local Government Advisory Board</t>
  </si>
  <si>
    <t>Charter, meeting procedures document, Code of Conduct</t>
  </si>
  <si>
    <t>Manager, Local Government Executive Support</t>
  </si>
  <si>
    <t>None received</t>
  </si>
  <si>
    <t>Mid West Ports</t>
  </si>
  <si>
    <t>Mindarie Regional Council</t>
  </si>
  <si>
    <t>Values were updated and minor text changes.</t>
  </si>
  <si>
    <t>Risk Management framework and risk register.</t>
  </si>
  <si>
    <t>Murchison Regional Vermin Council</t>
  </si>
  <si>
    <t>MRVC only employees the CEO</t>
  </si>
  <si>
    <t>by complaint received by the CEO or Chairperson</t>
  </si>
  <si>
    <t>the MRVC has only one employee being the CEO</t>
  </si>
  <si>
    <t>Murdoch University</t>
  </si>
  <si>
    <t>Cases are raised with executive members on a case by case basis as required</t>
  </si>
  <si>
    <t>All new starters must complete eLearning Module within 30 days; employees verify they have read, understand and commit on contract pre-hire; included in all position descriptions; Online module required to be recompleted bi- annually</t>
  </si>
  <si>
    <t>Contract registered under development</t>
  </si>
  <si>
    <t>E-Modules on integrity matters are in place</t>
  </si>
  <si>
    <t>People and Culture Advisory and Employee Relations Team services and engage external investigators in certain circumstances</t>
  </si>
  <si>
    <t>4 due to resignation</t>
  </si>
  <si>
    <t>Legislative compliance</t>
  </si>
  <si>
    <t>Pilbara Ports Authority</t>
  </si>
  <si>
    <t>Risk and Audit Committee Revue</t>
  </si>
  <si>
    <t>Code of Conduct states that all employees are not disadvantaged or treated unfairly when making use of their rights.</t>
  </si>
  <si>
    <t>Identified HR employees and Senior staff relevant to the area but without direct involvement with the matter.</t>
  </si>
  <si>
    <t>With the Chief Executive and further oversight by the Risk and Audit Committee</t>
  </si>
  <si>
    <t>Employees are provided with feedback and a contact they can continue to liaise with regarding the matter.</t>
  </si>
  <si>
    <t>1 following resignation of the employee</t>
  </si>
  <si>
    <t>Prisoners Review Board</t>
  </si>
  <si>
    <t>Undertaken by the DoJ.</t>
  </si>
  <si>
    <t>These activities are undertaken by the DoJ. Please refer to DoJ repsonse</t>
  </si>
  <si>
    <t>All staff fall with DoJ. Please see DoJ response</t>
  </si>
  <si>
    <t>Please see DoJ response</t>
  </si>
  <si>
    <t>All managed within DoJ</t>
  </si>
  <si>
    <t>All managed with DoJ</t>
  </si>
  <si>
    <t>See DoJ response</t>
  </si>
  <si>
    <t>Not applicable to PRB</t>
  </si>
  <si>
    <t>Managed by DoJ</t>
  </si>
  <si>
    <t>Please refer to DoJ response</t>
  </si>
  <si>
    <t>Racing and Wagering Western Australia</t>
  </si>
  <si>
    <t>Risk register</t>
  </si>
  <si>
    <t>General performance issues/ breach of betting policy and other policies</t>
  </si>
  <si>
    <t>Rivers Regional Council</t>
  </si>
  <si>
    <t>Control procedures taking into account the size and complexity of the organisation</t>
  </si>
  <si>
    <t>Roadside Conservation Committee</t>
  </si>
  <si>
    <t>Shark Bay World Heritage Advisory Committee</t>
  </si>
  <si>
    <t>The Shark Bay World Heritage Advisory Committee is a Commonwealth funded, State Committee which in addition to having its own Code of Conduct for members, also complies with the Department of Biodiversity, Conservation and Attractions Code of Conduct for Employees.</t>
  </si>
  <si>
    <t>Procurement is not a component of the role of members on this committee.</t>
  </si>
  <si>
    <t>Not relevant to Committee members, as they would not deal directly with contractors and suppliers.  That is the domain of the Executive Officer for the Committee who is bound by the DBCA Code of Conduct.</t>
  </si>
  <si>
    <t>In the case of the World Heritage Committee the oversight would initially lie with the Chair, with referral to the DBCA Shark Bay District Manager if necessary and then to HR Manager and other appropriate officers in the departmental hierarchy if required.</t>
  </si>
  <si>
    <t>Sheep and Goat Industry Funding Scheme Management Committee</t>
  </si>
  <si>
    <t>WIth the Chair</t>
  </si>
  <si>
    <t>Shire of Ashburton</t>
  </si>
  <si>
    <t>Risk policy and framework</t>
  </si>
  <si>
    <t>Yes, through HR and external providers.</t>
  </si>
  <si>
    <t>Shire of Augusta-Margaret River</t>
  </si>
  <si>
    <t>Risk Management Policy, Risk Register, currently reviewing ICT Framework which will incorporate risk management.</t>
  </si>
  <si>
    <t>Risk register is discussed with leadership on a quarterly basis, and when issues arise.</t>
  </si>
  <si>
    <t>Purchasing Policy has been recently reviewed and a new purchasing system aligns with purchasing thresholds.</t>
  </si>
  <si>
    <t>Statement of purchasing ethics.</t>
  </si>
  <si>
    <t>CEO nominated staff to conduct investigations, who had experience, and / or completed PSC training Governance Investigations.</t>
  </si>
  <si>
    <t>Shire of Beverley</t>
  </si>
  <si>
    <t>Annual Regulation 17 Review</t>
  </si>
  <si>
    <t>Deputy Chief Executive Officer</t>
  </si>
  <si>
    <t>Shire of Boddington</t>
  </si>
  <si>
    <t>Minor changes to wording in Staff Code of Conduct</t>
  </si>
  <si>
    <t>Shire of Boyup Brook</t>
  </si>
  <si>
    <t>Staff meetings (Admin) and Toolbox meetings (Outside Workers) reinforcing the Code of conduct.</t>
  </si>
  <si>
    <t>Although not specifically stating unethical behaviour, the Code of Conduct includes grievance procedures, EEO ,OSH.</t>
  </si>
  <si>
    <t>Shire liaises with WALGA Employee Relations to provide advice and to review documentation.</t>
  </si>
  <si>
    <t>Refer Qn 18.</t>
  </si>
  <si>
    <t>Human Resource Coodinator meets with the employee to discuss how they are coping and if they have suggestions on how this process can be improved upon.</t>
  </si>
  <si>
    <t>The matter was managed by an external third party.</t>
  </si>
  <si>
    <t>Shire of Bridgetown-Greenbushes</t>
  </si>
  <si>
    <t>Monitoring of behaviour</t>
  </si>
  <si>
    <t>Monitoring for compliance to the organisation's procurement policy is a continuing process and exercise</t>
  </si>
  <si>
    <t>Shire of Brookton</t>
  </si>
  <si>
    <t>Shire of Broome</t>
  </si>
  <si>
    <t>8</t>
  </si>
  <si>
    <t>Shire of Broomehill-Tambellup</t>
  </si>
  <si>
    <t>Risk Management policy, Risk Register</t>
  </si>
  <si>
    <t>Regular informal discussion in the period after the report is made, and follow up there after.</t>
  </si>
  <si>
    <t>Shire of Bruce Rock</t>
  </si>
  <si>
    <t>Shire of Capel</t>
  </si>
  <si>
    <t>Requirement to disclose secondary employment. Combined Councillor and employee Code of Conduct into one document.</t>
  </si>
  <si>
    <t>Position, skills, experience and relationship to others</t>
  </si>
  <si>
    <t>Shire of Carnamah</t>
  </si>
  <si>
    <t>Shire of Carnarvon</t>
  </si>
  <si>
    <t>Shire of Chapman Valley</t>
  </si>
  <si>
    <t>Shire of Chittering</t>
  </si>
  <si>
    <t>1 Staff member, related to Code of Conduct (Workplace Behaviours) and the process was discontinued due to resignation of the employee.</t>
  </si>
  <si>
    <t>Shire of Collie</t>
  </si>
  <si>
    <t>7.18 Risk Management Policy, Fraud Policy and Risk Register</t>
  </si>
  <si>
    <t>Shire of Coolgardie</t>
  </si>
  <si>
    <t>Shire of Coorow</t>
  </si>
  <si>
    <t>CEO was chosen because most senior</t>
  </si>
  <si>
    <t>Shire of Corrigin</t>
  </si>
  <si>
    <t>Included in letter of offer when accepting the position.</t>
  </si>
  <si>
    <t>internal Control and Risk Review Matrix presented to quarterly audit committee</t>
  </si>
  <si>
    <t>Integrity risk management discussed informally at weekly staff meetings to reinforce high standards of conduct and behaviour, culture of best practice and striving for continuous improvement.</t>
  </si>
  <si>
    <t>The Chief Executive Officer identified the breach and followed up with the appropriate disciplinary process so there was no separate reporting officer involved.</t>
  </si>
  <si>
    <t>Shire of Cranbrook</t>
  </si>
  <si>
    <t>Shire of Cuballing</t>
  </si>
  <si>
    <t>Employees provided with code of conduct</t>
  </si>
  <si>
    <t>Integrity risk management is discussed at Audit Committee Meetings</t>
  </si>
  <si>
    <t>Employees are aware of reporting unethical conduct to CEO</t>
  </si>
  <si>
    <t>Our organisation does not advise contractors and suppliers about how to report unethical conduct</t>
  </si>
  <si>
    <t>as a small organisation the CEO ensures that unethical conduct is managed and investigated</t>
  </si>
  <si>
    <t>Shire of Cue</t>
  </si>
  <si>
    <t>Shire of cue Policy G3 - Grievance, investigations and resolutions policy.</t>
  </si>
  <si>
    <t>Shire of Cunderdin</t>
  </si>
  <si>
    <t>Shire of Dalwallinu</t>
  </si>
  <si>
    <t>Shire of Dandaragan</t>
  </si>
  <si>
    <t>Removed the Code from the existing Policy manual to be adopted as a standalone document.</t>
  </si>
  <si>
    <t>Code of Conduct emailed out to all staff and provided in hard copies at Depots.</t>
  </si>
  <si>
    <t>The CEO is immediately approachable for all staff members with unethical conduct concerns.</t>
  </si>
  <si>
    <t>No reports undertaken recently however the abovementioned would be utilised. In addition being a small workforce the CEO is generally in close contact with all staff.</t>
  </si>
  <si>
    <t>Shire of Dardanup</t>
  </si>
  <si>
    <t>Trained Staff in Public Sector Training- Cert IV in Government Investigations</t>
  </si>
  <si>
    <t>1 - Staff member resigned.</t>
  </si>
  <si>
    <t>Shire of Denmark</t>
  </si>
  <si>
    <t>Risk Management Policy and Procedures</t>
  </si>
  <si>
    <t>Shire of Derby-West Kimberley</t>
  </si>
  <si>
    <t>Alignment with Recordkeeping requirements, business ethics and industry best practice.</t>
  </si>
  <si>
    <t>Review currently being undertaken and will be addressed in CEO Reg 17 Risk review with procedures to be developed and training undertaken where necessary.</t>
  </si>
  <si>
    <t>Shire of Donnybrook-Balingup</t>
  </si>
  <si>
    <t>Defining roles of the Elected members, Employees and Council</t>
  </si>
  <si>
    <t>Shire of Dowerin</t>
  </si>
  <si>
    <t>Risk Management Policy and Framework, Risk Register, Interim Audit Fraud Checklist, draft Business Continuity Plan</t>
  </si>
  <si>
    <t>Shire of Dumbleyung</t>
  </si>
  <si>
    <t>Risk management policy</t>
  </si>
  <si>
    <t>Shire of Dundas</t>
  </si>
  <si>
    <t>Shire of East Pilbara</t>
  </si>
  <si>
    <t>Risk Control Profile</t>
  </si>
  <si>
    <t>Employee abandoned employment</t>
  </si>
  <si>
    <t>Shire of Esperance</t>
  </si>
  <si>
    <t>Risk Management Policy and Organisational Risk Register</t>
  </si>
  <si>
    <t>Manager and or Director of the staff member concerned as well as Manager Human Resources.</t>
  </si>
  <si>
    <t>Employee resigned.</t>
  </si>
  <si>
    <t>Shire of Exmouth</t>
  </si>
  <si>
    <t>nil</t>
  </si>
  <si>
    <t>Experienced HR Manager employed by the Shire.</t>
  </si>
  <si>
    <t>(1) - Due to resignation</t>
  </si>
  <si>
    <t>safety breach</t>
  </si>
  <si>
    <t>Shire of Gingin</t>
  </si>
  <si>
    <t>Shire of Gnowangerup</t>
  </si>
  <si>
    <t>Improperly influencing a staff member in the performance of their duties or functions to gain improper advantage for any other person.</t>
  </si>
  <si>
    <t>Shire of Goomalling</t>
  </si>
  <si>
    <t>Shire of Halls Creek</t>
  </si>
  <si>
    <t>3 x staff completed Cert IV Government Investigations PSC</t>
  </si>
  <si>
    <t>Risk Register, Council policies, Council meeting report risk matrix</t>
  </si>
  <si>
    <t>Management meetings</t>
  </si>
  <si>
    <t>Audits of Purchase Order processes completed and feedback provided by CEO to staff</t>
  </si>
  <si>
    <t>A14 PID Policy, Complaint Handling policy A6</t>
  </si>
  <si>
    <t>Investigators chosen based on training and experience</t>
  </si>
  <si>
    <t>Shire of Harvey</t>
  </si>
  <si>
    <t>Shire of Irwin</t>
  </si>
  <si>
    <t>Risk Management Policy, Risk Framework - currently being implemented</t>
  </si>
  <si>
    <t>Our Procurement Policy is in the process of being rolled out to all staff, the policy has changed considerably and training will be to be had before all staff are compliant.</t>
  </si>
  <si>
    <t>Shire of Jerramungup</t>
  </si>
  <si>
    <t>An adopted Risk Management Policy and Risk Management Procedures in February 2018. Prepared by LGIS</t>
  </si>
  <si>
    <t>Shire of Katanning</t>
  </si>
  <si>
    <t>Based on experience in investigating complaints</t>
  </si>
  <si>
    <t>Shire of Kellerberrin</t>
  </si>
  <si>
    <t>Risk Register and Risk Management Policy</t>
  </si>
  <si>
    <t>Shire of Kent</t>
  </si>
  <si>
    <t>Verbally at informal staff meetings</t>
  </si>
  <si>
    <t>Ad hoc - with no formal advice process in place</t>
  </si>
  <si>
    <t>With the CEO and DCEO</t>
  </si>
  <si>
    <t>Not applicable - no incidents have occurred - however they would be advised of counselling services and thanked.</t>
  </si>
  <si>
    <t>Shire of Kojonup</t>
  </si>
  <si>
    <t>Audit and Risk Committee Meetings</t>
  </si>
  <si>
    <t>Via Senior Management Team meetings</t>
  </si>
  <si>
    <t>Shire of Kondinin</t>
  </si>
  <si>
    <t>Shire of Koorda</t>
  </si>
  <si>
    <t>Shire of Kulin</t>
  </si>
  <si>
    <t>Various processes and procedures as required with payroll, accounts payable, procurement.</t>
  </si>
  <si>
    <t>Shire of Lake Grace</t>
  </si>
  <si>
    <t>Shire of Laverton</t>
  </si>
  <si>
    <t>As suggested by WALGA</t>
  </si>
  <si>
    <t>Shire of Leonora</t>
  </si>
  <si>
    <t>Shire of Manjimup</t>
  </si>
  <si>
    <t>Shire of Meekatharra</t>
  </si>
  <si>
    <t>Risk Management Policy, Fraud and Corruption Policy, Risk Register</t>
  </si>
  <si>
    <t>Shire of Menzies</t>
  </si>
  <si>
    <t>Shire of Merredin</t>
  </si>
  <si>
    <t>Employee abandoned employment and subsequently resigned.</t>
  </si>
  <si>
    <t>Shire of Mingenew</t>
  </si>
  <si>
    <t>Shire of Moora</t>
  </si>
  <si>
    <t>Risk Management Policy and a Risk Register.</t>
  </si>
  <si>
    <t>Addressed through Risk Management Review</t>
  </si>
  <si>
    <t>Across all functions/services</t>
  </si>
  <si>
    <t>Managed through Senior Manager Committee (MANEX)</t>
  </si>
  <si>
    <t>Shire of Morawa</t>
  </si>
  <si>
    <t>Shire of Mount Magnet</t>
  </si>
  <si>
    <t>At annual employee performance reviews</t>
  </si>
  <si>
    <t>Risk Management Policy, Workforce Development Plan and Corporate Business Plan</t>
  </si>
  <si>
    <t>External audit</t>
  </si>
  <si>
    <t>Shire of Mount Marshall</t>
  </si>
  <si>
    <t>Shire of Mukinbudin</t>
  </si>
  <si>
    <t>Shire of Mundaring</t>
  </si>
  <si>
    <t>More detailed guidance on conflicts of interest, gifts and travel contributions.</t>
  </si>
  <si>
    <t>Fraud and Corruption Policy drafted and awaiting Council approval.</t>
  </si>
  <si>
    <t>Reporting employees advised to contact Manager Human Resources in relation to concerns or issues arising.</t>
  </si>
  <si>
    <t>Safety.   1 matter, 2 issues.</t>
  </si>
  <si>
    <t>Shire of Murchison</t>
  </si>
  <si>
    <t>Shire of Murray</t>
  </si>
  <si>
    <t>Code of Conduct, Risk Management Policy/Strategy, Corporate Risk Register, IT Policy, Workplace Culture survey, Recruitment procedure, Performance Management procedure, Values Integration Strategy.</t>
  </si>
  <si>
    <t>Informal communication with employee from HR department, documentation of conversation placed on employee personnel file.</t>
  </si>
  <si>
    <t>1 process discontinued due to employee resignation.</t>
  </si>
  <si>
    <t>Shire of Nannup</t>
  </si>
  <si>
    <t>code of conduct provided in pre-employment work pack and discussed at induction.</t>
  </si>
  <si>
    <t>Procurement procedures under review.  Also looking at the development of a fraud and corruption policy</t>
  </si>
  <si>
    <t>Shire of Narembeen</t>
  </si>
  <si>
    <t>These matter are discussed verbally at Managers meetings</t>
  </si>
  <si>
    <t>Shire of Narrogin</t>
  </si>
  <si>
    <t>Shire of Ngaanyatjarraku</t>
  </si>
  <si>
    <t>Shire previously not compliant and Code of Conduct implemented in 2017/18</t>
  </si>
  <si>
    <t>No Reports to follow up</t>
  </si>
  <si>
    <t>Shire of Northam</t>
  </si>
  <si>
    <t>we have 2 trained investigators</t>
  </si>
  <si>
    <t>Complaints officer Executive Manager Corporate Services</t>
  </si>
  <si>
    <t>Shire of Northampton</t>
  </si>
  <si>
    <t>Shire of Nungarin</t>
  </si>
  <si>
    <t>Shire of Peppermint Grove</t>
  </si>
  <si>
    <t>Shire of Perenjori</t>
  </si>
  <si>
    <t>Shire of Pingelly</t>
  </si>
  <si>
    <t>Shire of Plantagenet</t>
  </si>
  <si>
    <t>Shire of Quairading</t>
  </si>
  <si>
    <t>Shire of Sandstone</t>
  </si>
  <si>
    <t>There is no monitoring of the compliance with the code of conduct.</t>
  </si>
  <si>
    <t>There are no measures in place to ensure employees are familiar with the code of conduct</t>
  </si>
  <si>
    <t>No steps are taken</t>
  </si>
  <si>
    <t>There are no measures in place</t>
  </si>
  <si>
    <t>Shire of Serpentine-Jarrahdale</t>
  </si>
  <si>
    <t>Shire of Shark Bay</t>
  </si>
  <si>
    <t>CEO conducted interviews with staff member involved and their direct manager</t>
  </si>
  <si>
    <t>Shire of Tammin</t>
  </si>
  <si>
    <t>Shire of Three Springs</t>
  </si>
  <si>
    <t>Shire of Toodyay</t>
  </si>
  <si>
    <t>Code of Conduct, Annual Process Reviews, Policies, Staff Handbook, Customer Service Charter, Diversity Statements</t>
  </si>
  <si>
    <t>Local Government Act</t>
  </si>
  <si>
    <t>CEO as complaints officer.  This question is difficult to answer.  Some where conducted internally and some by external parties</t>
  </si>
  <si>
    <t>Routine monitoring as required and staff are thanked for alerting the organisation.</t>
  </si>
  <si>
    <t>Shire of Trayning</t>
  </si>
  <si>
    <t>Shire of Upper Gascoyne</t>
  </si>
  <si>
    <t>Shire of Victoria Plains</t>
  </si>
  <si>
    <t>Finance Officers are aware they able to speak with the CEO confidentially should an anomaly arise.</t>
  </si>
  <si>
    <t>CEO managed investigations.</t>
  </si>
  <si>
    <t>No complaints put forth from employees.</t>
  </si>
  <si>
    <t>Destruction of records. (Human Resources Advisor).</t>
  </si>
  <si>
    <t>Shire of Wagin</t>
  </si>
  <si>
    <t>Shire of Wandering</t>
  </si>
  <si>
    <t>Shire of Waroona</t>
  </si>
  <si>
    <t>When reviewed all current staff are required to acknowledge the updated code of conduct and resign.</t>
  </si>
  <si>
    <t>Shire of West Arthur</t>
  </si>
  <si>
    <t>Restrictions placed on staff authority to undertake procurement. CEO authorises all payments and reviews purchases.</t>
  </si>
  <si>
    <t>Shire of Westonia</t>
  </si>
  <si>
    <t>Shire of Wickepin</t>
  </si>
  <si>
    <t>Shire of Williams</t>
  </si>
  <si>
    <t>Shire of Wiluna</t>
  </si>
  <si>
    <t>Statement of Corporate Values, application of the Code to Contractors</t>
  </si>
  <si>
    <t>Shire of Wongan-Ballidu</t>
  </si>
  <si>
    <t>Shire of Woodanilling</t>
  </si>
  <si>
    <t>Shire of Wyalkatchem</t>
  </si>
  <si>
    <t>Reference to the Code of Conduct has been included in newly development annual performance reviews, which have been rolled out for Admin employees during this period</t>
  </si>
  <si>
    <t>Shire of Wyndham-East Kimberley</t>
  </si>
  <si>
    <t>Raised at individual work place meetings where it is considered that further education of Code of Conduct presents value.</t>
  </si>
  <si>
    <t>Investigations were carried out by a member of the Human Resources Team.</t>
  </si>
  <si>
    <t>Shire of Yalgoo</t>
  </si>
  <si>
    <t>Shire of Yilgarn</t>
  </si>
  <si>
    <t>Risk Management Policy, ICT Risk Plan</t>
  </si>
  <si>
    <t>Shire of York</t>
  </si>
  <si>
    <t>To reflect consequences and procedures for breaches of the Code of Conduct</t>
  </si>
  <si>
    <t>Risk Management Framework and Risk Register, Fraud, Corruption and Misconduct Prevention Policy, Internal Control Policy, Risk Assessment and Management Policy</t>
  </si>
  <si>
    <t>1 process which was resolved between the parties.  Employee has since resigned.</t>
  </si>
  <si>
    <t>South Metropolitan Health Service Provider Board</t>
  </si>
  <si>
    <t>It is noted that this response is just for the SMHS Board. For further operational detail, reference is made to the SMHS Public Entity Survey.</t>
  </si>
  <si>
    <t>Please note - information in relation to functional areas does not necessarily apply to this survey. For details in relation to SMHS response, referral is made to the SMHS Public Entity Survey.</t>
  </si>
  <si>
    <t>Please note -  This survey question is not necessarily applicable to the SMHS Board. For details in relation to SMHS response, referral is made to the SMHS Public Entity Survey.</t>
  </si>
  <si>
    <t>This question is not particularly relevant to the SMHS Board. Information in relation to how SMHS (as the organisation) communicates with contractors can be found in the SMHS Public Entity Survey.</t>
  </si>
  <si>
    <t>As this relates to the SMHS Board - to date there has been no reported unethical conduct by a Board Member. Unethical behaviour . For more detailed information about the SMHS, please refer to the SMHS Public Sector Entity Survey.</t>
  </si>
  <si>
    <t>As this survey relates to the Board - oversight of integrity and conduct-related matters associated with the Board would rest with the Board Chair.</t>
  </si>
  <si>
    <t>Southern Metropolitan Regional Council</t>
  </si>
  <si>
    <t>One instance, due to the voluntary resignation our view under the circumstances was the investigation was no longer warranted.</t>
  </si>
  <si>
    <t>Southern Ports Authority</t>
  </si>
  <si>
    <t>Supervised Release Review Board</t>
  </si>
  <si>
    <t>Staff providing support to the SRRB are employed by the DoJ and therefore subject to the DoJ Code of Conduct</t>
  </si>
  <si>
    <t>The staff providing support to the SRRB are employed by the DoJ and therefore compliance monitoring is undertaken by that department.</t>
  </si>
  <si>
    <t>Measures are put in place by the DoJ.</t>
  </si>
  <si>
    <t>Governed by the DoJ.</t>
  </si>
  <si>
    <t>Organisational risks are managed by the DoJ.</t>
  </si>
  <si>
    <t>The SRRB does not undertake any procurement activities.</t>
  </si>
  <si>
    <t>No procurement is undertaken by the SRRB and staff fall under the control of the DoJ</t>
  </si>
  <si>
    <t>Staff within the SRRB fall under the practices of the DoJ.</t>
  </si>
  <si>
    <t>The SRRB has no contractors or suppliers.</t>
  </si>
  <si>
    <t>This is managed by the DoJ.</t>
  </si>
  <si>
    <t>With the DoJ</t>
  </si>
  <si>
    <t>Such policies are managed by the DoJ.</t>
  </si>
  <si>
    <t>Swan River Trust Board</t>
  </si>
  <si>
    <t>Synergy</t>
  </si>
  <si>
    <t>Administrative Changes</t>
  </si>
  <si>
    <t>risk management policy, risk management system document, fraud and corruption control standard, code of conduct, risk register</t>
  </si>
  <si>
    <t>Employee Relations Manager investigated as they are appropriately qualified and trained resources and there were no conflict of interest in relation to the matter.</t>
  </si>
  <si>
    <t>Governance framework including integrity is the responsibility of the Office of the General Council. Responsibility for the code of conduct and responsibility of ensuring employees and managers are aware of obligations sits with the General Manager Sustainability (HR)</t>
  </si>
  <si>
    <t>1 - employee resigned prior to investigation being finalised.</t>
  </si>
  <si>
    <t>Chose to be anonymous and did not request for the disclosure to be addressed under the PID Act</t>
  </si>
  <si>
    <t>Tamala Park Regional Council</t>
  </si>
  <si>
    <t>The University of Western Australia</t>
  </si>
  <si>
    <t>Targeted training on the code of conduct provided to managers and employees on request.</t>
  </si>
  <si>
    <t>In accordance with the UWA Risk Appetite Statement and Risk Matrix, a Strategic Risk Register is maintained.  UWA Risk facilitates a consultative process with the Executive on the risks (which may include integrity risks) that are entered into the Strategic Risk Register.  A risk report is provided on a quarterly basis to the Senate and the Audit and Risk Committee which highlights major emerging risks and provides updates on risks from the Strategic Risk Register.  The Strategic Risk Register is reviewed twice a year as part of the University's integrated planning processes.</t>
  </si>
  <si>
    <t>To the extent that integrity risks are entered into the Strategic Risk Register, then they would be managed and reviewed in accordance with the process identified in the response to C1.</t>
  </si>
  <si>
    <t>Two.  In both cases, the employee resigned.</t>
  </si>
  <si>
    <t>The PID received was not assessed as a disclosure for the purposes of the PID Act because the information did not relate to the performance of a public function and as it was an anonymous lodgement, UWA could not verify that the disclosure related to UWA as an authority.</t>
  </si>
  <si>
    <t>Town of Bassendean</t>
  </si>
  <si>
    <t>Town of Cambridge</t>
  </si>
  <si>
    <t>Acting Chief Executive Officer investigated matters of performance and unethical conduct.  Council appointed Acting Chief Executive Officer in relation to former Chief Executive Officer matters.</t>
  </si>
  <si>
    <t>Resignation by mutual consent - Deed of Settlement and Release.</t>
  </si>
  <si>
    <t>Town of Claremont</t>
  </si>
  <si>
    <t>Town of Cottesloe</t>
  </si>
  <si>
    <t>Town of East Fremantle</t>
  </si>
  <si>
    <t>Risk Management Framework, Annual Fraud questionnaire, PDR process if any identified risks associated with an employee.  Purchasing policy.</t>
  </si>
  <si>
    <t>An audit committee has been established and they consider key findings from all external and internal audit reports.  No identified organisation integrity risks have been recorded in any internal or external audit reports in the last five years.</t>
  </si>
  <si>
    <t>Fraud and corruption awareness training will be one of the compulsory e-learning modudes to be rolled out this year.</t>
  </si>
  <si>
    <t>The PID policy and procedures are under review, as well as a draft whistle blower policy to provide guidlelines for the reporting of unethical conduct.</t>
  </si>
  <si>
    <t>Town of Mosman Park</t>
  </si>
  <si>
    <t>Risk Management POlicy, Risk Register</t>
  </si>
  <si>
    <t>ongoing access to HR</t>
  </si>
  <si>
    <t>Town of Port Hedland</t>
  </si>
  <si>
    <t>Discipline or coaching applied for breached of the Code of Conduct</t>
  </si>
  <si>
    <t>Investigations were conducted by qualified staff</t>
  </si>
  <si>
    <t>One employee resigned</t>
  </si>
  <si>
    <t>Town of Victoria Park</t>
  </si>
  <si>
    <t>Governance and Strategy</t>
  </si>
  <si>
    <t>Designated team specifically trained to conduct investigations</t>
  </si>
  <si>
    <t>Waste Authority</t>
  </si>
  <si>
    <t>Water Corporation</t>
  </si>
  <si>
    <t>Part of Fraud and Corruption Control Plan, part of risk management process</t>
  </si>
  <si>
    <t>Control related internal audits, checks as part as other internal audits</t>
  </si>
  <si>
    <t>Manager Employee Relations</t>
  </si>
  <si>
    <t>Western Australian Council on Homelessness</t>
  </si>
  <si>
    <t>WACH is a 10 member Ministerial Advisory Council  that provides advice to the Minister, it does not undertake work in the above functional areas.</t>
  </si>
  <si>
    <t>WACH is a 10 member Ministerial Advisory Council  that provides advice to the Minister, it does not undertake procurement activities.</t>
  </si>
  <si>
    <t>WACH does not have contractors and suppliers</t>
  </si>
  <si>
    <t>Western Australian Greyhound Racing Association Board</t>
  </si>
  <si>
    <t>Any incidents referred to the General Manager.</t>
  </si>
  <si>
    <t>Western Australian Local Government Grants Commission</t>
  </si>
  <si>
    <t>Staff reviews prior to induction sessions</t>
  </si>
  <si>
    <t>Charter and code of conduct</t>
  </si>
  <si>
    <t>As part of Induction sessions</t>
  </si>
  <si>
    <t>No procurement</t>
  </si>
  <si>
    <t>There have not been any reporting cases</t>
  </si>
  <si>
    <t>Western Australian Museum Board of Trustees</t>
  </si>
  <si>
    <t>Collections and Research (museum)</t>
  </si>
  <si>
    <t>Size and scale of alleged misconduct did not require external investigator.</t>
  </si>
  <si>
    <t>Employee resigned prior to outcome determined.</t>
  </si>
  <si>
    <t>Western Australian Treasury Corporation</t>
  </si>
  <si>
    <t>online ethical conduct training</t>
  </si>
  <si>
    <t>Western Metropolitan Regional Council</t>
  </si>
  <si>
    <t xml:space="preserve">Public Sector Entity Survey results </t>
  </si>
  <si>
    <t xml:space="preserve">Integrity and Conduct Survey results </t>
  </si>
  <si>
    <t>Entity Type</t>
  </si>
  <si>
    <t>Entity</t>
  </si>
  <si>
    <t xml:space="preserve">Introduction </t>
  </si>
  <si>
    <t xml:space="preserve">This bulletin serves as an information resource only. The workforce profile data and survey responses should be considered in the context of the public authority’s size, risk profile, recent structural and leadership changes, and other business imperatives. The use of different strategies depends on the structure of public authority, administrative arrangements, known capability gaps, and the location of the workforce. </t>
  </si>
  <si>
    <t>Comparison over 5 years</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</si>
  <si>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</si>
  <si>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</si>
  <si>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</si>
  <si>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</si>
  <si>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</si>
  <si>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</si>
  <si>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</si>
  <si>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</si>
  <si>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</si>
  <si>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</si>
  <si>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</si>
  <si>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WA Public Sector</t>
  </si>
  <si>
    <t>Comments regarding your organisation's data.</t>
  </si>
  <si>
    <t>ANZSCO (FTE) - Managers</t>
  </si>
  <si>
    <t>ANZSCO (FTE) - Professionals</t>
  </si>
  <si>
    <t>ANZSCO (FTE) - Technicians and Trades Workers</t>
  </si>
  <si>
    <t>ANZSCO (FTE) - Community and Personal Service Workers</t>
  </si>
  <si>
    <t>ANZSCO (FTE) - Clerical and Administrative Workers</t>
  </si>
  <si>
    <t>ANZSCO (FTE) - Sales Workers</t>
  </si>
  <si>
    <t>ANZSCO (FTE) - Machinery Operators and Drivers</t>
  </si>
  <si>
    <t>ANZSCO (FTE) - Labourers</t>
  </si>
  <si>
    <t>Work location (FTE) - Gascoyne</t>
  </si>
  <si>
    <t>Work location (FTE) - Goldfields-Esperance</t>
  </si>
  <si>
    <t>Work location (FTE) - Great Southern</t>
  </si>
  <si>
    <t>Work location (FTE) - Kimberley</t>
  </si>
  <si>
    <t>Work location (FTE) - Mid West</t>
  </si>
  <si>
    <t>Work location (FTE) - Peel</t>
  </si>
  <si>
    <t>Work location (FTE) - Pilbara</t>
  </si>
  <si>
    <t>Work location (FTE) - South West</t>
  </si>
  <si>
    <t>Work location (FTE) - Wheatbelt</t>
  </si>
  <si>
    <t>Work location (FTE) - Metropolitan</t>
  </si>
  <si>
    <t>Work location (FTE) - Outside WA</t>
  </si>
  <si>
    <t>Female (Headcount)</t>
  </si>
  <si>
    <t>Male (Headcount)</t>
  </si>
  <si>
    <t>Median age - Female (Headcount)</t>
  </si>
  <si>
    <t>Median age - Male (Headcount)</t>
  </si>
  <si>
    <t>Median age - All employees (Headcount)</t>
  </si>
  <si>
    <t>Age group (Headcount) - Less than 25</t>
  </si>
  <si>
    <t>Age group (Headcount) - 25 to 34</t>
  </si>
  <si>
    <t>Age group (Headcount) - 35 to 44</t>
  </si>
  <si>
    <t>Age group (Headcount) - 45 to 54</t>
  </si>
  <si>
    <t>Age group (Headcount) - 55 to 64</t>
  </si>
  <si>
    <t>Age group (Headcount) - 65 and above</t>
  </si>
  <si>
    <t>Boards &amp; Committees</t>
  </si>
  <si>
    <t>Government Trading Enterprises</t>
  </si>
  <si>
    <t>Local Governments</t>
  </si>
  <si>
    <t>Universities</t>
  </si>
  <si>
    <t>Removed due to having less than 30 headcount</t>
  </si>
  <si>
    <t>WA Public Sector workforce</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</si>
  <si>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</si>
  <si>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Where diversity groups are expressed as a percentage of employees, representation rates are based on the number of valid responses to organisational diversity data collection instruments, rather than on total employees. Figures arising from agencies with less than 70% response rates should be interpreted with caution.</t>
  </si>
  <si>
    <t>The Department of Communities supports the Disability Services Commission and Housing Authority which remain statutory authorities.</t>
  </si>
  <si>
    <t>Sworn officers are employed by the Police Force (a non-public sector entity as defined in the Public Sector Management Act 1994), separated from the Police Service.</t>
  </si>
  <si>
    <t>The Department of Biodiversity, Conservation and Attractions includes the Botanic Gardens and Parks Authority, Rottnest Island Authority , and Zoological Parks Authority as part of administrative arrangements. However, these statutory authorities remain as separate entities and continue to employ their own staff.</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</si>
  <si>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</si>
  <si>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t>‘FTE’ is a snapshot of employees who were paid in the last pay period of the June 2019 quarter. This methodology may differ from those used by public sector agencies in their own operational workforce management process. As the quality of agency data is periodically reviewed, some adjustments in FTE figures may occur. FTE reflect hours worked by employees as a proportion of full-time role(s); therefore FTE relate to work effort, rather than unique individuals.</t>
  </si>
  <si>
    <t>% Women</t>
  </si>
  <si>
    <t>Youth</t>
  </si>
  <si>
    <t>Youth - Representation</t>
  </si>
  <si>
    <t>09-DEC-2019 16:50:54</t>
  </si>
  <si>
    <t>H:\PSC\Policy and Data Analytics\Data Analytics and Reporting\Secure\HRMOIR data\HRMOIR FY2016-17 Q1 to FY2018-19 Q4 20191111_2.sav</t>
  </si>
  <si>
    <t>DataSet2</t>
  </si>
  <si>
    <t>filter_$ FYQ = 20193 and entitytype &gt;10001 (FILTER)</t>
  </si>
  <si>
    <t>CTABLES
  /VLABELS VARIABLES=AgencyUnit_MOGed ManagementTierID Sex Headcount DISPLAY=BOTH
  /TABLE AgencyUnit_MOGed BY ManagementTierID &gt; Sex &gt; Headcount [SUM]
  /CATEGORIES VARIABLES=AgencyUnit_MOGed ORDER=A KEY=VALUE EMPTY=EXCLUDE TOTAL=YES POSITION=BEFORE
  /CATEGORIES VARIABLES=ManagementTierID Sex ORDER=A KEY=VALUE EMPTY=INCLUDE
  /CRITERIA CILEVEL=95.</t>
  </si>
  <si>
    <t>00:00:04.99</t>
  </si>
  <si>
    <t>00:00:04.54</t>
  </si>
  <si>
    <t>[DataSet2] H:\PSC\Policy and Data Analytics\Data Analytics and Reporting\Secure\HRMOIR data\HRMOIR FY2016-17 Q1 to FY2018-19 Q4 20191111_2.sav</t>
  </si>
  <si>
    <t>ManagementTierID</t>
  </si>
  <si>
    <t>1 MT1</t>
  </si>
  <si>
    <t>2 MT2</t>
  </si>
  <si>
    <t>3 MT3</t>
  </si>
  <si>
    <t>9 No MT</t>
  </si>
  <si>
    <t>360</t>
  </si>
  <si>
    <t>Diversity</t>
  </si>
  <si>
    <t>09-DEC-2019 17:14:06</t>
  </si>
  <si>
    <t>June2019</t>
  </si>
  <si>
    <t>CTABLES
  /VLABELS VARIABLES=ANZSCO4 FTE Sex Headcount AgeGrp5 PSGA_Equiv Region3
    DISPLAY=BOTH
  /TABLE ANZSCO4 BY FTE [SUM] + Sex &gt; Headcount [SUM] + AgeGrp5 &gt; Headcount [SUM] + PSGA_Equiv &gt;
    FTE [SUM] + Region3 &gt; FTE [SUM]
  /CATEGORIES VARIABLES=ANZSCO4 ORDER=A KEY=VALUE EMPTY=EXCLUDE TOTAL=YES POSITION=BEFORE
  /CATEGORIES VARIABLES=Sex ORDER=A KEY=VALUE EMPTY=INCLUDE TOTAL=YES POSITION=BEFORE
  /CATEGORIES VARIABLES=AgeGrp5 Region3 ORDER=A KEY=VALUE EMPTY=INCLUDE
  /CATEGORIES VARIABLES=PSGA_Equiv ORDER=A KEY=VALUE EMPTY=EXCLUDE
  /CRITERIA CILEVEL=95.</t>
  </si>
  <si>
    <t>00:00:55.16</t>
  </si>
  <si>
    <t>00:00:55.46</t>
  </si>
  <si>
    <t xml:space="preserve">[June2019] </t>
  </si>
  <si>
    <t>PSGA_Equiv PSGA Equivalent</t>
  </si>
  <si>
    <t>ANZSCO4</t>
  </si>
  <si>
    <t>1111 Chief Executives and Managing Directors</t>
  </si>
  <si>
    <t>1112 General Managers</t>
  </si>
  <si>
    <t>1113 Legislators</t>
  </si>
  <si>
    <t>1211 Aquaculture Farmers</t>
  </si>
  <si>
    <t>1213 Livestock Farmers</t>
  </si>
  <si>
    <t>1214 Mixed Crop and Livestock Farmers</t>
  </si>
  <si>
    <t>1311 Advertising and Sales Managers</t>
  </si>
  <si>
    <t>1321 Corporate Services Managers</t>
  </si>
  <si>
    <t>1322 Finance Managers</t>
  </si>
  <si>
    <t>1323 Human Resource Managers</t>
  </si>
  <si>
    <t>1324 Policy and Planning Managers</t>
  </si>
  <si>
    <t>1325 Research and Development Managers</t>
  </si>
  <si>
    <t>1331 Construction Managers</t>
  </si>
  <si>
    <t>1332 Engineering Managers</t>
  </si>
  <si>
    <t>1335 Production Managers</t>
  </si>
  <si>
    <t>1336 Supply and Distribution Managers</t>
  </si>
  <si>
    <t>1341 Child Care Centre Managers</t>
  </si>
  <si>
    <t>1342 Health and Welfare Services Managers</t>
  </si>
  <si>
    <t>1343 School Principals</t>
  </si>
  <si>
    <t>1344 Other Education Managers</t>
  </si>
  <si>
    <t>1351 ICT Managers</t>
  </si>
  <si>
    <t>1391 Commissioned Officers (Management)</t>
  </si>
  <si>
    <t>1399 Other Specialist Managers</t>
  </si>
  <si>
    <t>1411 Cafe and Restaurant Managers</t>
  </si>
  <si>
    <t>1419 Other Accommodation and Hospitality Managers</t>
  </si>
  <si>
    <t>1421 Retail Managers</t>
  </si>
  <si>
    <t>1491 Amusement, Fitness and Sports Centre Managers</t>
  </si>
  <si>
    <t>1492 Call or Contact Centre and Customer Service Managers</t>
  </si>
  <si>
    <t>1493 Conference and Event Organisers</t>
  </si>
  <si>
    <t>1494 Transport Services Managers</t>
  </si>
  <si>
    <t>1499 Other Hospitality, Retail and Service Managers</t>
  </si>
  <si>
    <t>2112 Music Professionals</t>
  </si>
  <si>
    <t>2113 Photographers</t>
  </si>
  <si>
    <t>2114 Visual Arts and Crafts Professionals</t>
  </si>
  <si>
    <t>2121 Artistic Directors, and Media Producers and Presenters</t>
  </si>
  <si>
    <t>2122 Authors, and Book and Script Editors</t>
  </si>
  <si>
    <t>2123 Film, Television, Radio and Stage Directors</t>
  </si>
  <si>
    <t>2124 Journalists and Other Writers</t>
  </si>
  <si>
    <t>2211 Accountants</t>
  </si>
  <si>
    <t>2212 Auditors, Company Secretaries and Corporate Treasurers</t>
  </si>
  <si>
    <t>2223 Financial Investment Advisers and Managers</t>
  </si>
  <si>
    <t>2231 Human Resource Professionals</t>
  </si>
  <si>
    <t>2232 ICT Trainers</t>
  </si>
  <si>
    <t>2233 Training and Development Professionals</t>
  </si>
  <si>
    <t>2241 Actuaries, Mathematicians and Statisticians</t>
  </si>
  <si>
    <t>2242 Archivists, Curators and Records Managers</t>
  </si>
  <si>
    <t>2243 Economists</t>
  </si>
  <si>
    <t>2244 Intelligence and Policy Analysts</t>
  </si>
  <si>
    <t>2245 Land Economists and Valuers</t>
  </si>
  <si>
    <t>2246 Librarians</t>
  </si>
  <si>
    <t>2247 Management and Organisation Analysts</t>
  </si>
  <si>
    <t>2249 Other Information and Organisation Professionals</t>
  </si>
  <si>
    <t>2251 Advertising and Marketing Professionals</t>
  </si>
  <si>
    <t>2252 ICT Sales Professionals</t>
  </si>
  <si>
    <t>2253 Public Relations Professionals</t>
  </si>
  <si>
    <t>2311 Air Transport Professionals</t>
  </si>
  <si>
    <t>2312 Marine Transport Professionals</t>
  </si>
  <si>
    <t>2321 Architects and Landscape Architects</t>
  </si>
  <si>
    <t>2322 Cartographers and Surveyors</t>
  </si>
  <si>
    <t>2324 Graphic and Web Designers, and Illustrators</t>
  </si>
  <si>
    <t>2326 Urban and Regional Planners</t>
  </si>
  <si>
    <t>2331 Chemical and Materials Engineers</t>
  </si>
  <si>
    <t>2332 Civil Engineering Professionals</t>
  </si>
  <si>
    <t>2333 Electrical Engineers</t>
  </si>
  <si>
    <t>2334 Electronics Engineers</t>
  </si>
  <si>
    <t>2335 Industrial, Mechanical and Production Engineers</t>
  </si>
  <si>
    <t>2336 Mining Engineers</t>
  </si>
  <si>
    <t>2339 Other Engineering Professionals</t>
  </si>
  <si>
    <t>2341 Agricultural and Forestry Scientists</t>
  </si>
  <si>
    <t>2342 Chemists, and Food and Wine Scientists</t>
  </si>
  <si>
    <t>2343 Environmental Scientists</t>
  </si>
  <si>
    <t>2344 Geologists and Geophysicists</t>
  </si>
  <si>
    <t>2345 Life Scientists</t>
  </si>
  <si>
    <t>2346 Medical Laboratory Scientists</t>
  </si>
  <si>
    <t>2347 Veterinarians</t>
  </si>
  <si>
    <t>2349 Other Natural and Physical Science Professionals</t>
  </si>
  <si>
    <t>2411 Early Childhood (Pre-primary School) Teachers</t>
  </si>
  <si>
    <t>2412 Primary School Teachers</t>
  </si>
  <si>
    <t>2414 Secondary School Teachers</t>
  </si>
  <si>
    <t>2415 Special Education Teachers</t>
  </si>
  <si>
    <t>2421 University Lecturers and Tutors</t>
  </si>
  <si>
    <t>2422 Vocational Education Teachers (Aus) / Polytechnic Teachers (NZ)</t>
  </si>
  <si>
    <t>2491 Education Advisers and Reviewers</t>
  </si>
  <si>
    <t>2492 Private Tutors and Teachers</t>
  </si>
  <si>
    <t>2493 Teachers of English to Speakers of Other Languages</t>
  </si>
  <si>
    <t>2511 Dieticians</t>
  </si>
  <si>
    <t>2512 Medical Imaging Professionals</t>
  </si>
  <si>
    <t>2513 Occupational and Environmental Health Professionals</t>
  </si>
  <si>
    <t>2514 Optometrists and Orthoptists</t>
  </si>
  <si>
    <t>2515 Pharmacists</t>
  </si>
  <si>
    <t>2519 Other Health Diagnostic and Promotion Professionals</t>
  </si>
  <si>
    <t>2522 Complementary Health Therapists</t>
  </si>
  <si>
    <t>2523 Dental Practitioners</t>
  </si>
  <si>
    <t>2524 Occupational Therapists</t>
  </si>
  <si>
    <t>2525 Physiotherapists</t>
  </si>
  <si>
    <t>2526 Podiatrists</t>
  </si>
  <si>
    <t>2527 Speech Professionals and Audiologists</t>
  </si>
  <si>
    <t>2531 Generalist Medical Practitioners</t>
  </si>
  <si>
    <t>2532 Anaesthetists</t>
  </si>
  <si>
    <t>2533 Internal Medicine Specialists</t>
  </si>
  <si>
    <t>2534 Psychiatrists</t>
  </si>
  <si>
    <t>2535 Surgeons</t>
  </si>
  <si>
    <t>2539 Other Medical Practitioners</t>
  </si>
  <si>
    <t>2541 Midwives</t>
  </si>
  <si>
    <t>2542 Nurse Educators and Researchers</t>
  </si>
  <si>
    <t>2543 Nurse Managers</t>
  </si>
  <si>
    <t>2544 Registered Nurses</t>
  </si>
  <si>
    <t>2611 ICT Business and Systems Analysts</t>
  </si>
  <si>
    <t>2612 Multimedia Specialists and Web Developers</t>
  </si>
  <si>
    <t>2613 Software and Applications Programmers</t>
  </si>
  <si>
    <t>2621 Database and Systems Administrators, and ICT Security Specialists</t>
  </si>
  <si>
    <t>2631 Computer Network Professionals</t>
  </si>
  <si>
    <t>2632 ICT Support and Test Engineers</t>
  </si>
  <si>
    <t>2633 Telecommunications Engineering Professionals</t>
  </si>
  <si>
    <t>2711 Barristers</t>
  </si>
  <si>
    <t>2712 Judicial and Other Legal Professionals</t>
  </si>
  <si>
    <t>2713 Solicitors</t>
  </si>
  <si>
    <t>2721 Counsellors</t>
  </si>
  <si>
    <t>2722 Ministers of Religion</t>
  </si>
  <si>
    <t>2723 Psychologists</t>
  </si>
  <si>
    <t>2724 Social Professionals</t>
  </si>
  <si>
    <t>2725 Social Workers</t>
  </si>
  <si>
    <t>2726 Welfare, Recreation and Community Arts Workers</t>
  </si>
  <si>
    <t>3111 Agricultural Technicians</t>
  </si>
  <si>
    <t>3112 Medical Technicians</t>
  </si>
  <si>
    <t>3113 Primary Products Inspectors</t>
  </si>
  <si>
    <t>3114 Science Technicians</t>
  </si>
  <si>
    <t>3121 Architectural, Building and Surveying Technicians</t>
  </si>
  <si>
    <t>3122 Civil Engineering Draftspersons and Technicians</t>
  </si>
  <si>
    <t>3123 Electrical Engineering Draftspersons and Technicians</t>
  </si>
  <si>
    <t>3124 Electronic Engineering Draftspersons and Technicians</t>
  </si>
  <si>
    <t>3125 Mechanical Engineering Draftspersons and Technicians</t>
  </si>
  <si>
    <t>3126 Safety Inspectors</t>
  </si>
  <si>
    <t>3129 Other Building and Engineering Technicians</t>
  </si>
  <si>
    <t>3131 ICT Support Technicians</t>
  </si>
  <si>
    <t>3132 Telecommunications Technical Specialists</t>
  </si>
  <si>
    <t>3211 Automotive Electricians</t>
  </si>
  <si>
    <t>3212 Motor Mechanics</t>
  </si>
  <si>
    <t>3231 Aircraft Maintenance Engineers</t>
  </si>
  <si>
    <t>3232 Metal Fitters and Machinists</t>
  </si>
  <si>
    <t>3233 Precision Metal Trades Workers</t>
  </si>
  <si>
    <t>3242 Vehicle Body Builders and Trimmers</t>
  </si>
  <si>
    <t>3312 Carpenters and Joiners</t>
  </si>
  <si>
    <t>3322 Painting Trades Workers</t>
  </si>
  <si>
    <t>3341 Plumbers</t>
  </si>
  <si>
    <t>3411 Electricians</t>
  </si>
  <si>
    <t>3421 Air-conditioning and Refrigeration Mechanics</t>
  </si>
  <si>
    <t>3422 Electrical Distribution Trades Workers</t>
  </si>
  <si>
    <t>3423 Electronics Trades Workers</t>
  </si>
  <si>
    <t>3424 Telecommunications Trades Workers</t>
  </si>
  <si>
    <t>3513 Chefs</t>
  </si>
  <si>
    <t>3514 Cooks</t>
  </si>
  <si>
    <t>3611 Animal Attendants and Trainers</t>
  </si>
  <si>
    <t>3613 Veterinary Nurses</t>
  </si>
  <si>
    <t>3622 Gardeners</t>
  </si>
  <si>
    <t>3623 Greenkeepers</t>
  </si>
  <si>
    <t>3624 Nurserypersons</t>
  </si>
  <si>
    <t>3922 Graphic Pre-press Trades Workers</t>
  </si>
  <si>
    <t>3932 Clothing Trades Workers</t>
  </si>
  <si>
    <t>3942 Wood Machinists and Other Wood Trades Workers</t>
  </si>
  <si>
    <t>3993 Gallery, Library and Museum Technicians</t>
  </si>
  <si>
    <t>3995 Performing Arts Technicians</t>
  </si>
  <si>
    <t>3999 Other Miscellaneous Technicians and Trades Workers</t>
  </si>
  <si>
    <t>4112 Dental Hygienists, Technicians and Therapists</t>
  </si>
  <si>
    <t>4113 Diversional Therapists</t>
  </si>
  <si>
    <t>4114 Enrolled and Mothercraft Nurses</t>
  </si>
  <si>
    <t>4115 Indigenous Health Workers</t>
  </si>
  <si>
    <t>4117 Welfare Support Workers</t>
  </si>
  <si>
    <t>4211 Child Carers</t>
  </si>
  <si>
    <t>4221 Education Aides</t>
  </si>
  <si>
    <t>4231 Aged and Disabled Carers</t>
  </si>
  <si>
    <t>4232 Dental Assistants</t>
  </si>
  <si>
    <t>4233 Nursing Support and Personal Care Workers</t>
  </si>
  <si>
    <t>4234 Special Care Workers</t>
  </si>
  <si>
    <t>4311 Bar Attendants and Baristas</t>
  </si>
  <si>
    <t>4312 Cafe Workers</t>
  </si>
  <si>
    <t>4314 Hotel Service Managers</t>
  </si>
  <si>
    <t>4319 Other Hospitality Workers</t>
  </si>
  <si>
    <t>4412 Fire and Emergency Workers</t>
  </si>
  <si>
    <t>4421 Prison Officers</t>
  </si>
  <si>
    <t>4422 Security Officers and Guards</t>
  </si>
  <si>
    <t>4512 Driving Instructors</t>
  </si>
  <si>
    <t>4514 Gallery, Museum and Tour Guides</t>
  </si>
  <si>
    <t>4516 Tourism and Travel Advisers</t>
  </si>
  <si>
    <t>4517 Travel Attendants</t>
  </si>
  <si>
    <t>4518 Other Personal Service Workers</t>
  </si>
  <si>
    <t>4521 Fitness Instructors</t>
  </si>
  <si>
    <t>4522 Outdoor Adventure Guides</t>
  </si>
  <si>
    <t>4523 Sports Coaches, Instructors and Officials</t>
  </si>
  <si>
    <t>4524 Sportspersons</t>
  </si>
  <si>
    <t>5111 Contract, Program and Project Administrators</t>
  </si>
  <si>
    <t>5121 Office Managers</t>
  </si>
  <si>
    <t>5122 Practice Managers</t>
  </si>
  <si>
    <t>5211 Personal Assistants</t>
  </si>
  <si>
    <t>5212 Secretaries</t>
  </si>
  <si>
    <t>5311 General Clerks</t>
  </si>
  <si>
    <t>5321 Keyboard Operators</t>
  </si>
  <si>
    <t>5411 Call or Contact Centre Workers</t>
  </si>
  <si>
    <t>5412 Inquiry Clerks</t>
  </si>
  <si>
    <t>5421 Receptionists</t>
  </si>
  <si>
    <t>5511 Accounting Clerks</t>
  </si>
  <si>
    <t>5512 Bookkeepers</t>
  </si>
  <si>
    <t>5513 Payroll Clerks</t>
  </si>
  <si>
    <t>5522 Credit and Loans Officers</t>
  </si>
  <si>
    <t>5523 Insurance, Money Market and Statistical Clerks</t>
  </si>
  <si>
    <t>5612 Couriers and Postal Deliverers</t>
  </si>
  <si>
    <t>5613 Filing and Registry Clerks</t>
  </si>
  <si>
    <t>5614 Mail Sorters</t>
  </si>
  <si>
    <t>5615 Survey Interviewers</t>
  </si>
  <si>
    <t>5616 Switchboard Operators</t>
  </si>
  <si>
    <t>5619 Other Clerical and Office Support Workers</t>
  </si>
  <si>
    <t>5911 Purchasing and Supply Logistics Clerks</t>
  </si>
  <si>
    <t>5912 Transport and Despatch Clerks</t>
  </si>
  <si>
    <t>5991 Conveyancers and Legal Executives</t>
  </si>
  <si>
    <t>5992 Court and Legal Clerks</t>
  </si>
  <si>
    <t>5993 Debt Collectors</t>
  </si>
  <si>
    <t>5994 Human Resource Clerks</t>
  </si>
  <si>
    <t>5995 Inspectors and Regulatory Officers</t>
  </si>
  <si>
    <t>5996 Insurance Investigators, Loss Adjusters and Risk Surveyors</t>
  </si>
  <si>
    <t>5997 Library Assistants</t>
  </si>
  <si>
    <t>5999 Other Miscellaneous Clerical and Administrative Workers</t>
  </si>
  <si>
    <t>6113 Sales Representatives</t>
  </si>
  <si>
    <t>6121 Real Estate Sales Agents</t>
  </si>
  <si>
    <t>6211 Sales Assistants (General)</t>
  </si>
  <si>
    <t>6215 Retail Supervisors</t>
  </si>
  <si>
    <t>6219 Other Sales Assistants and Salespersons</t>
  </si>
  <si>
    <t>6311 Checkout Operators and Office Cashiers</t>
  </si>
  <si>
    <t>6391 Models and Sales Demonstrators</t>
  </si>
  <si>
    <t>6394 Ticket Salespersons</t>
  </si>
  <si>
    <t>6399 Other Sales Support Workers</t>
  </si>
  <si>
    <t>7114 Photographic Developers and Printers</t>
  </si>
  <si>
    <t>7116 Sewing Machinists</t>
  </si>
  <si>
    <t>7119 Other Machine Operators</t>
  </si>
  <si>
    <t>7122 Drillers, Miners and Shot Firers</t>
  </si>
  <si>
    <t>7129 Other Stationary Plant Operators</t>
  </si>
  <si>
    <t>7219 Other Mobile Plant Operators</t>
  </si>
  <si>
    <t>7311 Automobile Drivers</t>
  </si>
  <si>
    <t>7312 Bus and Coach Drivers</t>
  </si>
  <si>
    <t>7313 Train and Tram Drivers</t>
  </si>
  <si>
    <t>7321 Delivery Drivers</t>
  </si>
  <si>
    <t>7411 Store persons</t>
  </si>
  <si>
    <t>8112 Commercial Cleaners</t>
  </si>
  <si>
    <t>8113 Domestic Cleaners</t>
  </si>
  <si>
    <t>8114 Housekeepers</t>
  </si>
  <si>
    <t>8115 Laundry Workers</t>
  </si>
  <si>
    <t>8116 Other Cleaners</t>
  </si>
  <si>
    <t>8215 Paving and Surfacing Labourers</t>
  </si>
  <si>
    <t>8216 Railway Track Workers</t>
  </si>
  <si>
    <t>8322 Product Assemblers</t>
  </si>
  <si>
    <t>8393 Product Quality Controllers</t>
  </si>
  <si>
    <t>8411 Aquaculture Workers</t>
  </si>
  <si>
    <t>8412 Crop Farm Workers</t>
  </si>
  <si>
    <t>8413 Forestry and Logging Workers</t>
  </si>
  <si>
    <t>8414 Garden and Nursery Labourers</t>
  </si>
  <si>
    <t>8415 Livestock Farm Workers</t>
  </si>
  <si>
    <t>8419 Other Farm, Forestry and Garden Workers</t>
  </si>
  <si>
    <t>8512 Food Trades Assistants</t>
  </si>
  <si>
    <t>8513 Kitchen hands</t>
  </si>
  <si>
    <t>8991 Caretakers</t>
  </si>
  <si>
    <t>8992 Deck and Fishing Hands</t>
  </si>
  <si>
    <t>8993 Handypersons</t>
  </si>
  <si>
    <t>8999 Other Miscellaneous Labourers</t>
  </si>
  <si>
    <t>Gender - Female</t>
  </si>
  <si>
    <t>Gender - Male</t>
  </si>
  <si>
    <t>Age group - 34 and under</t>
  </si>
  <si>
    <t>Age group - 35 to 54</t>
  </si>
  <si>
    <t>Age group - 55 and over</t>
  </si>
  <si>
    <t>PSGOGA equivalent salary bands - Up to Level 2</t>
  </si>
  <si>
    <t>PSGOGA equivalent salary bands - Level 3 - level 4</t>
  </si>
  <si>
    <t>PSGOGA equivalent salary bands - Level 5 - Level 6</t>
  </si>
  <si>
    <t>PSGOGA equivalent salary bands - Level 7 - Level 8</t>
  </si>
  <si>
    <t>PSGOGA equivalent salary bands - Level 9 and above</t>
  </si>
  <si>
    <t>Work location - Regional</t>
  </si>
  <si>
    <t>Chief Executives and Managing Directors</t>
  </si>
  <si>
    <t>General Managers</t>
  </si>
  <si>
    <t>Legislators</t>
  </si>
  <si>
    <t>1113</t>
  </si>
  <si>
    <t>Aquaculture Farmers</t>
  </si>
  <si>
    <t>1211</t>
  </si>
  <si>
    <t>Livestock Farmers</t>
  </si>
  <si>
    <t>1213</t>
  </si>
  <si>
    <t>Mixed Crop and Livestock Farmers</t>
  </si>
  <si>
    <t>1214</t>
  </si>
  <si>
    <t>Advertising and Sales Managers</t>
  </si>
  <si>
    <t>Corporate Services Managers</t>
  </si>
  <si>
    <t>Finance Managers</t>
  </si>
  <si>
    <t>Human Resource Managers</t>
  </si>
  <si>
    <t>Policy and Planning Managers</t>
  </si>
  <si>
    <t>Research and Development Managers</t>
  </si>
  <si>
    <t>Construction Managers</t>
  </si>
  <si>
    <t>Engineering Managers</t>
  </si>
  <si>
    <t>Production Managers</t>
  </si>
  <si>
    <t>1335</t>
  </si>
  <si>
    <t>Supply and Distribution Managers</t>
  </si>
  <si>
    <t>Child Care Centre Managers</t>
  </si>
  <si>
    <t>1341</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</si>
  <si>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</si>
  <si>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</si>
  <si>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</si>
  <si>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</si>
  <si>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</si>
  <si>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</si>
  <si>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</si>
  <si>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</si>
  <si>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Retail Managers</t>
  </si>
  <si>
    <t>1421</t>
  </si>
  <si>
    <t>Amusement, Fitness and Sports Centre Managers</t>
  </si>
  <si>
    <t>1491</t>
  </si>
  <si>
    <t>Call or Contact Centre and Customer Service Managers</t>
  </si>
  <si>
    <t>Conference and Event Organisers</t>
  </si>
  <si>
    <t>Transport Services Managers</t>
  </si>
  <si>
    <t>Other Hospitality, Retail and Service Managers</t>
  </si>
  <si>
    <t>Music Professionals</t>
  </si>
  <si>
    <t>2112</t>
  </si>
  <si>
    <t>Photographers</t>
  </si>
  <si>
    <t>2113</t>
  </si>
  <si>
    <t>Visual Arts and Crafts Professionals</t>
  </si>
  <si>
    <t>2114</t>
  </si>
  <si>
    <t>Artistic Directors, and Media Producers and Presenters</t>
  </si>
  <si>
    <t>2121</t>
  </si>
  <si>
    <t>Authors, and Book and Script Editors</t>
  </si>
  <si>
    <t>2122</t>
  </si>
  <si>
    <t>Film, Television, Radio and Stage Directors</t>
  </si>
  <si>
    <t>2123</t>
  </si>
  <si>
    <t>Journalists and Other Writers</t>
  </si>
  <si>
    <t>2124</t>
  </si>
  <si>
    <t>Accountants</t>
  </si>
  <si>
    <t>Auditors, Company Secretaries and Corporate Treasurers</t>
  </si>
  <si>
    <t>Financial Investment Advisers and Managers</t>
  </si>
  <si>
    <t>Human Resource Professionals</t>
  </si>
  <si>
    <t>ICT Trainers</t>
  </si>
  <si>
    <t>2232</t>
  </si>
  <si>
    <t>Training and Development Professionals</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</si>
  <si>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</si>
  <si>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</si>
  <si>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</si>
  <si>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</si>
  <si>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</si>
  <si>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</si>
  <si>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</si>
  <si>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</si>
  <si>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</si>
  <si>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</si>
  <si>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</si>
  <si>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Air Transport Professionals</t>
  </si>
  <si>
    <t>2311</t>
  </si>
  <si>
    <t>Marine Transport Professionals</t>
  </si>
  <si>
    <t>Architects and Landscape Architects</t>
  </si>
  <si>
    <t>2321</t>
  </si>
  <si>
    <t>Cartographers and Surveyors</t>
  </si>
  <si>
    <t>Graphic and Web Designers, and Illustrators</t>
  </si>
  <si>
    <t>Urban and Regional Planners</t>
  </si>
  <si>
    <t>Chemical and Materials Engineers</t>
  </si>
  <si>
    <t>2331</t>
  </si>
  <si>
    <t>Civil Engineering Professionals</t>
  </si>
  <si>
    <t>Electrical Engineers</t>
  </si>
  <si>
    <t>Electronics Engineers</t>
  </si>
  <si>
    <t>2334</t>
  </si>
  <si>
    <t>Industrial, Mechanical and Production Engineers</t>
  </si>
  <si>
    <t>2335</t>
  </si>
  <si>
    <t>Mining Engineers</t>
  </si>
  <si>
    <t>2336</t>
  </si>
  <si>
    <t>Other Engineering Professionals</t>
  </si>
  <si>
    <t>Agricultural and Forestry Scientists</t>
  </si>
  <si>
    <t>Chemists, and Food and Wine Scientists</t>
  </si>
  <si>
    <t>Environmental Scientists</t>
  </si>
  <si>
    <t>Geologists and Geophysicists</t>
  </si>
  <si>
    <t>Life Scientists</t>
  </si>
  <si>
    <t>Medical Laboratory Scientists</t>
  </si>
  <si>
    <t>Veterinarians</t>
  </si>
  <si>
    <t>Other Natural and Physical Science Professionals</t>
  </si>
  <si>
    <t>Early Childhood (Pre-primary School) Teachers</t>
  </si>
  <si>
    <t>Primary School Teachers</t>
  </si>
  <si>
    <t>Secondary School Teachers</t>
  </si>
  <si>
    <t>Special Education Teachers</t>
  </si>
  <si>
    <t>University Lecturers and Tutors</t>
  </si>
  <si>
    <t>2421</t>
  </si>
  <si>
    <t>Vocational Education Teachers (Aus) / Polytechnic Teachers (NZ)</t>
  </si>
  <si>
    <t>Education Advisers and Reviewers</t>
  </si>
  <si>
    <t>Private Tutors and Teachers</t>
  </si>
  <si>
    <t>2492</t>
  </si>
  <si>
    <t>Teachers of English to Speakers of Other Languages</t>
  </si>
  <si>
    <t>Dieticians</t>
  </si>
  <si>
    <t>Medical Imaging Professionals</t>
  </si>
  <si>
    <t>Occupational and Environmental Health Professionals</t>
  </si>
  <si>
    <t>Optometrists and Orthoptists</t>
  </si>
  <si>
    <t>2514</t>
  </si>
  <si>
    <t>Pharmacists</t>
  </si>
  <si>
    <t>Other Health Diagnostic and Promotion Professionals</t>
  </si>
  <si>
    <t>Complementary Health Therapists</t>
  </si>
  <si>
    <t>2522</t>
  </si>
  <si>
    <t>Dental Practitioners</t>
  </si>
  <si>
    <t>Occupational Therapists</t>
  </si>
  <si>
    <t>Physiotherapists</t>
  </si>
  <si>
    <t>Podiatrists</t>
  </si>
  <si>
    <t>Speech Professionals and Audiologists</t>
  </si>
  <si>
    <t>Generalist Medical Practitioners</t>
  </si>
  <si>
    <t>Anaesthetists</t>
  </si>
  <si>
    <t>Internal Medicine Specialists</t>
  </si>
  <si>
    <t>Psychiatrists</t>
  </si>
  <si>
    <t>Surgeons</t>
  </si>
  <si>
    <t>Other Medical Practitioners</t>
  </si>
  <si>
    <t>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</si>
  <si>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</si>
  <si>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</si>
  <si>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</si>
  <si>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</si>
  <si>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</si>
  <si>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</si>
  <si>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</si>
  <si>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</si>
  <si>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</si>
  <si>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Telecommunications Engineering Professionals</t>
  </si>
  <si>
    <t>2633</t>
  </si>
  <si>
    <t>Barristers</t>
  </si>
  <si>
    <t>Judicial and Other Legal Professionals</t>
  </si>
  <si>
    <t>Solicitors</t>
  </si>
  <si>
    <t>Counsellors</t>
  </si>
  <si>
    <t>Ministers of Religion</t>
  </si>
  <si>
    <t>2722</t>
  </si>
  <si>
    <t>Psychologists</t>
  </si>
  <si>
    <t>Social Professionals</t>
  </si>
  <si>
    <t>Social Workers</t>
  </si>
  <si>
    <t>Welfare, Recreation and Community Arts Workers</t>
  </si>
  <si>
    <t>Agricultural Technicians</t>
  </si>
  <si>
    <t>Medical Technicians</t>
  </si>
  <si>
    <t>Primary Products Inspectors</t>
  </si>
  <si>
    <t>Science Technicians</t>
  </si>
  <si>
    <t>Architectural, Building and Surveying Technicians</t>
  </si>
  <si>
    <t>Civil Engineering Draftspersons and Technicians</t>
  </si>
  <si>
    <t>Electrical Engineering Draftspersons and Technicians</t>
  </si>
  <si>
    <t>3123</t>
  </si>
  <si>
    <t>Electronic Engineering Draftspersons and Technicians</t>
  </si>
  <si>
    <t>Mechanical Engineering Draftspersons and Technicians</t>
  </si>
  <si>
    <t>Safety Inspectors</t>
  </si>
  <si>
    <t>Other Building and Engineering Technicians</t>
  </si>
  <si>
    <t>ICT Support Technicians</t>
  </si>
  <si>
    <t>Telecommunications Technical Specialists</t>
  </si>
  <si>
    <t>Automotive Electricians</t>
  </si>
  <si>
    <t>3211</t>
  </si>
  <si>
    <t>Motor Mechanics</t>
  </si>
  <si>
    <t>Aircraft Maintenance Engineers</t>
  </si>
  <si>
    <t>3231</t>
  </si>
  <si>
    <t>Metal Fitters and Machinists</t>
  </si>
  <si>
    <t>Precision Metal Trades Workers</t>
  </si>
  <si>
    <t>3233</t>
  </si>
  <si>
    <t>Vehicle Body Builders and Trimmers</t>
  </si>
  <si>
    <t>3242</t>
  </si>
  <si>
    <t>Carpenters and Joiners</t>
  </si>
  <si>
    <t>Painting Trades Workers</t>
  </si>
  <si>
    <t>3322</t>
  </si>
  <si>
    <t>Plumbers</t>
  </si>
  <si>
    <t>Electricians</t>
  </si>
  <si>
    <t>Air-conditioning and Refrigeration Mechanics</t>
  </si>
  <si>
    <t>3421</t>
  </si>
  <si>
    <t>Electrical Distribution Trades Workers</t>
  </si>
  <si>
    <t>Electronics Trades Workers</t>
  </si>
  <si>
    <t>3423</t>
  </si>
  <si>
    <t>Telecommunications Trades Workers</t>
  </si>
  <si>
    <t>3424</t>
  </si>
  <si>
    <t>Chefs</t>
  </si>
  <si>
    <t>3513</t>
  </si>
  <si>
    <t>Cooks</t>
  </si>
  <si>
    <t>Animal Attendants and Trainers</t>
  </si>
  <si>
    <t>Veterinary Nurses</t>
  </si>
  <si>
    <t>3613</t>
  </si>
  <si>
    <t>Gardeners</t>
  </si>
  <si>
    <t>Greenkeepers</t>
  </si>
  <si>
    <t>3623</t>
  </si>
  <si>
    <t>Nurserypersons</t>
  </si>
  <si>
    <t>3624</t>
  </si>
  <si>
    <t>Graphic Pre-press Trades Workers</t>
  </si>
  <si>
    <t>3922</t>
  </si>
  <si>
    <t>Wood Machinists and Other Wood Trades Workers</t>
  </si>
  <si>
    <t>3942</t>
  </si>
  <si>
    <t>Gallery, Library and Museum Technicians</t>
  </si>
  <si>
    <t>Performing Arts Technicians</t>
  </si>
  <si>
    <t>3995</t>
  </si>
  <si>
    <t>Other Miscellaneous Technicians and Trades Workers</t>
  </si>
  <si>
    <t>Dental Hygienists, Technicians and Therapists</t>
  </si>
  <si>
    <t>Diversional Therapists</t>
  </si>
  <si>
    <t>4113</t>
  </si>
  <si>
    <t>Enrolled and Mothercraft Nurses</t>
  </si>
  <si>
    <t>Indigenous Health Workers</t>
  </si>
  <si>
    <t>Welfare Support Workers</t>
  </si>
  <si>
    <t>Child Carers</t>
  </si>
  <si>
    <t>4211</t>
  </si>
  <si>
    <t>Education Aides</t>
  </si>
  <si>
    <t>Aged and Disabled Carers</t>
  </si>
  <si>
    <t>4231</t>
  </si>
  <si>
    <t>Dental Assistants</t>
  </si>
  <si>
    <t>Nursing Support and Personal Care Workers</t>
  </si>
  <si>
    <t>Special Care Workers</t>
  </si>
  <si>
    <t>Bar Attendants and Baristas</t>
  </si>
  <si>
    <t>4311</t>
  </si>
  <si>
    <t>Cafe Workers</t>
  </si>
  <si>
    <t>4312</t>
  </si>
  <si>
    <t>Hotel Service Managers</t>
  </si>
  <si>
    <t>Other Hospitality Workers</t>
  </si>
  <si>
    <t>4319</t>
  </si>
  <si>
    <t>Fire and Emergency Workers</t>
  </si>
  <si>
    <t>Prison Officers</t>
  </si>
  <si>
    <t>Security Officers and Guards</t>
  </si>
  <si>
    <t>Driving Instructors</t>
  </si>
  <si>
    <t>4512</t>
  </si>
  <si>
    <t>Gallery, Museum and Tour Guides</t>
  </si>
  <si>
    <t>Tourism and Travel Advisers</t>
  </si>
  <si>
    <t>Travel Attendants</t>
  </si>
  <si>
    <t>4517</t>
  </si>
  <si>
    <t>Other Personal Service Workers</t>
  </si>
  <si>
    <t>4518</t>
  </si>
  <si>
    <t>Fitness Instructors</t>
  </si>
  <si>
    <t>4521</t>
  </si>
  <si>
    <t>Outdoor Adventure Guides</t>
  </si>
  <si>
    <t>4522</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</si>
  <si>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</si>
  <si>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</si>
  <si>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</si>
  <si>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</si>
  <si>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</si>
  <si>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</si>
  <si>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</si>
  <si>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</si>
  <si>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</si>
  <si>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</si>
  <si>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Inquiry Clerks</t>
  </si>
  <si>
    <t>Receptionists</t>
  </si>
  <si>
    <t>Accounting Clerks</t>
  </si>
  <si>
    <t>Bookkeepers</t>
  </si>
  <si>
    <t>5512</t>
  </si>
  <si>
    <t>Payroll Clerks</t>
  </si>
  <si>
    <t>Credit and Loans Officers</t>
  </si>
  <si>
    <t>5522</t>
  </si>
  <si>
    <t>Insurance, Money Market and Statistical Clerks</t>
  </si>
  <si>
    <t>Couriers and Postal Deliverers</t>
  </si>
  <si>
    <t>Filing and Registry Clerks</t>
  </si>
  <si>
    <t>Mail Sorters</t>
  </si>
  <si>
    <t>Switchboard Operators</t>
  </si>
  <si>
    <t>Other Clerical and Office Support Workers</t>
  </si>
  <si>
    <t>Purchasing and Supply Logistics Clerks</t>
  </si>
  <si>
    <t>Transport and Despatch Clerks</t>
  </si>
  <si>
    <t>Conveyancers and Legal Executives</t>
  </si>
  <si>
    <t>5991</t>
  </si>
  <si>
    <t>Court and Legal Clerks</t>
  </si>
  <si>
    <t>Debt Collectors</t>
  </si>
  <si>
    <t>Human Resource Clerks</t>
  </si>
  <si>
    <t>Inspectors and Regulatory Officers</t>
  </si>
  <si>
    <t>Insurance Investigators, Loss Adjusters and Risk Surveyors</t>
  </si>
  <si>
    <t>5996</t>
  </si>
  <si>
    <t>Library Assistants</t>
  </si>
  <si>
    <t>Other Miscellaneous Clerical and Administrative Workers</t>
  </si>
  <si>
    <t>Sales Representatives</t>
  </si>
  <si>
    <t>Real Estate Sales Agents</t>
  </si>
  <si>
    <t>Sales Assistants (General)</t>
  </si>
  <si>
    <t>Retail Supervisors</t>
  </si>
  <si>
    <t>6215</t>
  </si>
  <si>
    <t>Other Sales Assistants and Salespersons</t>
  </si>
  <si>
    <t>6219</t>
  </si>
  <si>
    <t>Checkout Operators and Office Cashiers</t>
  </si>
  <si>
    <t>6311</t>
  </si>
  <si>
    <t>Models and Sales Demonstrators</t>
  </si>
  <si>
    <t>6391</t>
  </si>
  <si>
    <t>Ticket Salespersons</t>
  </si>
  <si>
    <t>Other Sales Support Workers</t>
  </si>
  <si>
    <t>6399</t>
  </si>
  <si>
    <t>Photographic Developers and Printers</t>
  </si>
  <si>
    <t>7114</t>
  </si>
  <si>
    <t>Sewing Machinists</t>
  </si>
  <si>
    <t>7116</t>
  </si>
  <si>
    <t>Other Machine Operators</t>
  </si>
  <si>
    <t>Drillers, Miners and Shot Firers</t>
  </si>
  <si>
    <t>7122</t>
  </si>
  <si>
    <t>Other Stationary Plant Operators</t>
  </si>
  <si>
    <t>Other Mobile Plant Operators</t>
  </si>
  <si>
    <t>7219</t>
  </si>
  <si>
    <t>Automobile Drivers</t>
  </si>
  <si>
    <t>Bus and Coach Drivers</t>
  </si>
  <si>
    <t>Train and Tram Drivers</t>
  </si>
  <si>
    <t>Delivery Drivers</t>
  </si>
  <si>
    <t>Store persons</t>
  </si>
  <si>
    <t>Commercial Cleaners</t>
  </si>
  <si>
    <t>Domestic Cleaners</t>
  </si>
  <si>
    <t>8113</t>
  </si>
  <si>
    <t>Housekeepers</t>
  </si>
  <si>
    <t>8114</t>
  </si>
  <si>
    <t>Laundry Workers</t>
  </si>
  <si>
    <t>Other Cleaners</t>
  </si>
  <si>
    <t>8116</t>
  </si>
  <si>
    <t>Paving and Surfacing Labourers</t>
  </si>
  <si>
    <t>8215</t>
  </si>
  <si>
    <t>Railway Track Workers</t>
  </si>
  <si>
    <t>Product Assemblers</t>
  </si>
  <si>
    <t>8322</t>
  </si>
  <si>
    <t>Product Quality Controllers</t>
  </si>
  <si>
    <t>8393</t>
  </si>
  <si>
    <t>Aquaculture Workers</t>
  </si>
  <si>
    <t>8411</t>
  </si>
  <si>
    <t>Crop Farm Workers</t>
  </si>
  <si>
    <t>8412</t>
  </si>
  <si>
    <t>Forestry and Logging Workers</t>
  </si>
  <si>
    <t>Garden and Nursery Labourers</t>
  </si>
  <si>
    <t>8414</t>
  </si>
  <si>
    <t>Livestock Farm Workers</t>
  </si>
  <si>
    <t>8415</t>
  </si>
  <si>
    <t>Other Farm, Forestry and Garden Workers</t>
  </si>
  <si>
    <t>8419</t>
  </si>
  <si>
    <t>Food Trades Assistants</t>
  </si>
  <si>
    <t>8512</t>
  </si>
  <si>
    <t>Kitchen hands</t>
  </si>
  <si>
    <t>Caretakers</t>
  </si>
  <si>
    <t>8991</t>
  </si>
  <si>
    <t>Deck and Fishing Hands</t>
  </si>
  <si>
    <t>8992</t>
  </si>
  <si>
    <t>Handypersons</t>
  </si>
  <si>
    <t>Other Miscellaneous Labourers</t>
  </si>
  <si>
    <t>ANZSCO unit group title</t>
  </si>
  <si>
    <t>ANZSCO
unit group
code</t>
  </si>
  <si>
    <t>Occupational profile – FTE, gender, age, salary band, and work location</t>
  </si>
  <si>
    <r>
      <t xml:space="preserve">3. </t>
    </r>
    <r>
      <rPr>
        <sz val="11"/>
        <color rgb="FF000000"/>
        <rFont val="Arial"/>
        <family val="2"/>
      </rPr>
      <t>Data collected from local governments, public universities, government trading enterprises (GTEs) and government boards and committees as part of the 2019 Integrity Conduct Survey (ICS)</t>
    </r>
  </si>
  <si>
    <r>
      <t xml:space="preserve">2. </t>
    </r>
    <r>
      <rPr>
        <sz val="11"/>
        <color rgb="FF000000"/>
        <rFont val="Arial"/>
        <family val="2"/>
      </rPr>
      <t xml:space="preserve">Employing authority data collected from public sector agencies as part of the 2019 Public Sector Entity Survey (PSES) </t>
    </r>
  </si>
  <si>
    <t>The Public Sector Commission uses information presented in the bulletin in developing and implementing its oversight, assistance and capability programs. Public authorities are encouraged to compare their responses against other authorities that may have a similar business purpose or comparable risk profile, and against the sector as a whole.</t>
  </si>
  <si>
    <t>A change in methodology was applied to this year's data, with workforce by region calculated based on FTE, rather than Headcount.</t>
  </si>
  <si>
    <t>‘Headcount' is a snapshot of employees as at the last pay period of the June 2019 quarter, and includes all permanent, fixed term and paid casual employees during that pay period. It is therefore a snapshot in time, rather than reflecting cumulative annual figures. Headcount figures represent unique individuals.</t>
  </si>
  <si>
    <t>Occupational groups with more than 20 full-time equivalents (FTE). Data as at June 2019. Source: HRMOIR</t>
  </si>
  <si>
    <t>The Public Sector Entity Survey was administered in July 2019 to collect information on conduct, integrity, workforce and diversity matters across public sector agencies for the 2018/19 financial year. It included data on breaches of ethical codes and public interest disclosures, as well as entities’ prevention and education activities. A 100 per cent response rate was achieved for the survey.</t>
  </si>
  <si>
    <t>The Integrity and Conduct Survey was administered in July 2019 and asked local governments, public universities, government trading enterprises and government boards and committees for information about their policies and processes on public interest disclosure, conduct, and prevention and education related activities. A 99.5 per cent response rate was achieved for the survey.</t>
  </si>
  <si>
    <t>n.a.</t>
  </si>
  <si>
    <t>Incorporated association</t>
  </si>
  <si>
    <t>Non-SES organisation</t>
  </si>
  <si>
    <t>SES organisation</t>
  </si>
  <si>
    <t>Department</t>
  </si>
  <si>
    <t xml:space="preserve">The State of the Western Australian Government Sector Workforce 2018/19 Statistical Bulletin provides a detailed overview of the state of administration, integrity and conduct in public authorities for 2018/19. The bulletin includes: </t>
  </si>
  <si>
    <r>
      <t>Public Sector workforce as at June</t>
    </r>
    <r>
      <rPr>
        <sz val="11"/>
        <rFont val="Arial"/>
        <family val="2"/>
      </rPr>
      <t xml:space="preserve"> 2019</t>
    </r>
    <r>
      <rPr>
        <sz val="11"/>
        <color rgb="FFFF0000"/>
        <rFont val="Arial"/>
        <family val="2"/>
      </rPr>
      <t>.</t>
    </r>
    <r>
      <rPr>
        <sz val="11"/>
        <color theme="1"/>
        <rFont val="Arial"/>
        <family val="2"/>
      </rPr>
      <t xml:space="preserve"> Source: HR MOIR</t>
    </r>
  </si>
  <si>
    <r>
      <t xml:space="preserve">Public Sector agencies with more than 30 headcount. Data as at March </t>
    </r>
    <r>
      <rPr>
        <sz val="11"/>
        <rFont val="Arial"/>
        <family val="2"/>
      </rPr>
      <t>2019</t>
    </r>
    <r>
      <rPr>
        <sz val="11"/>
        <color theme="1"/>
        <rFont val="Arial"/>
        <family val="2"/>
      </rPr>
      <t>. Source: HR MOIR</t>
    </r>
  </si>
  <si>
    <t>Public Sector workforce diversity data as at March 2019, consistent with the Director of Equal Opportunity in Public Employment Annual Report.</t>
  </si>
  <si>
    <r>
      <t>Public Sector agencies with more than 20 full-time equivalents (FTE). Data as at Ju</t>
    </r>
    <r>
      <rPr>
        <sz val="11"/>
        <rFont val="Arial"/>
        <family val="2"/>
      </rPr>
      <t>ne 2019</t>
    </r>
    <r>
      <rPr>
        <sz val="11"/>
        <color theme="1"/>
        <rFont val="Arial"/>
        <family val="2"/>
      </rPr>
      <t>. Source: HR MOIR</t>
    </r>
  </si>
  <si>
    <r>
      <t xml:space="preserve">1. </t>
    </r>
    <r>
      <rPr>
        <sz val="11"/>
        <color rgb="FF000000"/>
        <rFont val="Arial"/>
        <family val="2"/>
      </rPr>
      <t xml:space="preserve">Public Sector workforce demographic data as at June 2019 collected from agencies as part of the Human Resource Minimum Obligatory Information Requirements (HR MOIR) program </t>
    </r>
  </si>
  <si>
    <t>4. Public Sector workforce diversity data as at March 2019, consistent with the Director of Equal Opportunity in Public Employment Annual Report.</t>
  </si>
  <si>
    <t>1111</t>
  </si>
  <si>
    <t>1112</t>
  </si>
  <si>
    <t>1311</t>
  </si>
  <si>
    <t>1321</t>
  </si>
  <si>
    <t>1322</t>
  </si>
  <si>
    <t>1323</t>
  </si>
  <si>
    <t>1324</t>
  </si>
  <si>
    <t>1325</t>
  </si>
  <si>
    <t>1331</t>
  </si>
  <si>
    <t>1332</t>
  </si>
  <si>
    <t>1336</t>
  </si>
  <si>
    <t>1342</t>
  </si>
  <si>
    <t>1343</t>
  </si>
  <si>
    <t>1344</t>
  </si>
  <si>
    <t>1351</t>
  </si>
  <si>
    <t>1391</t>
  </si>
  <si>
    <t>1399</t>
  </si>
  <si>
    <t>1411</t>
  </si>
  <si>
    <t>1419</t>
  </si>
  <si>
    <t>1492</t>
  </si>
  <si>
    <t>1493</t>
  </si>
  <si>
    <t>1494</t>
  </si>
  <si>
    <t>1499</t>
  </si>
  <si>
    <t>2211</t>
  </si>
  <si>
    <t>2212</t>
  </si>
  <si>
    <t>2223</t>
  </si>
  <si>
    <t>2231</t>
  </si>
  <si>
    <t>2233</t>
  </si>
  <si>
    <t>2241</t>
  </si>
  <si>
    <t>2242</t>
  </si>
  <si>
    <t>2243</t>
  </si>
  <si>
    <t>2244</t>
  </si>
  <si>
    <t>2245</t>
  </si>
  <si>
    <t>2246</t>
  </si>
  <si>
    <t>2247</t>
  </si>
  <si>
    <t>2249</t>
  </si>
  <si>
    <t>2251</t>
  </si>
  <si>
    <t>2252</t>
  </si>
  <si>
    <t>2253</t>
  </si>
  <si>
    <t>2312</t>
  </si>
  <si>
    <t>2322</t>
  </si>
  <si>
    <t>2324</t>
  </si>
  <si>
    <t>2326</t>
  </si>
  <si>
    <t>2332</t>
  </si>
  <si>
    <t>2333</t>
  </si>
  <si>
    <t>2339</t>
  </si>
  <si>
    <t>2341</t>
  </si>
  <si>
    <t>2342</t>
  </si>
  <si>
    <t>2343</t>
  </si>
  <si>
    <t>2344</t>
  </si>
  <si>
    <t>2345</t>
  </si>
  <si>
    <t>2346</t>
  </si>
  <si>
    <t>2347</t>
  </si>
  <si>
    <t>2349</t>
  </si>
  <si>
    <t>2411</t>
  </si>
  <si>
    <t>2412</t>
  </si>
  <si>
    <t>2414</t>
  </si>
  <si>
    <t>2415</t>
  </si>
  <si>
    <t>2422</t>
  </si>
  <si>
    <t>2491</t>
  </si>
  <si>
    <t>2493</t>
  </si>
  <si>
    <t>2511</t>
  </si>
  <si>
    <t>2512</t>
  </si>
  <si>
    <t>2513</t>
  </si>
  <si>
    <t>2515</t>
  </si>
  <si>
    <t>2519</t>
  </si>
  <si>
    <t>2523</t>
  </si>
  <si>
    <t>2524</t>
  </si>
  <si>
    <t>2525</t>
  </si>
  <si>
    <t>2526</t>
  </si>
  <si>
    <t>2527</t>
  </si>
  <si>
    <t>2531</t>
  </si>
  <si>
    <t>2532</t>
  </si>
  <si>
    <t>2533</t>
  </si>
  <si>
    <t>2534</t>
  </si>
  <si>
    <t>2535</t>
  </si>
  <si>
    <t>2539</t>
  </si>
  <si>
    <t>2541</t>
  </si>
  <si>
    <t>2542</t>
  </si>
  <si>
    <t>2543</t>
  </si>
  <si>
    <t>2544</t>
  </si>
  <si>
    <t>2611</t>
  </si>
  <si>
    <t>2612</t>
  </si>
  <si>
    <t>2613</t>
  </si>
  <si>
    <t>2621</t>
  </si>
  <si>
    <t>2631</t>
  </si>
  <si>
    <t>2632</t>
  </si>
  <si>
    <t>2711</t>
  </si>
  <si>
    <t>2712</t>
  </si>
  <si>
    <t>2713</t>
  </si>
  <si>
    <t>2721</t>
  </si>
  <si>
    <t>2723</t>
  </si>
  <si>
    <t>2724</t>
  </si>
  <si>
    <t>2725</t>
  </si>
  <si>
    <t>2726</t>
  </si>
  <si>
    <t>3111</t>
  </si>
  <si>
    <t>3112</t>
  </si>
  <si>
    <t>3113</t>
  </si>
  <si>
    <t>3114</t>
  </si>
  <si>
    <t>3121</t>
  </si>
  <si>
    <t>3122</t>
  </si>
  <si>
    <t>3124</t>
  </si>
  <si>
    <t>3125</t>
  </si>
  <si>
    <t>3126</t>
  </si>
  <si>
    <t>3129</t>
  </si>
  <si>
    <t>3131</t>
  </si>
  <si>
    <t>3132</t>
  </si>
  <si>
    <t>3212</t>
  </si>
  <si>
    <t>3232</t>
  </si>
  <si>
    <t>3312</t>
  </si>
  <si>
    <t>3341</t>
  </si>
  <si>
    <t>3411</t>
  </si>
  <si>
    <t>3422</t>
  </si>
  <si>
    <t>3514</t>
  </si>
  <si>
    <t>3611</t>
  </si>
  <si>
    <t>3622</t>
  </si>
  <si>
    <t>3993</t>
  </si>
  <si>
    <t>3999</t>
  </si>
  <si>
    <t>4112</t>
  </si>
  <si>
    <t>4114</t>
  </si>
  <si>
    <t>4115</t>
  </si>
  <si>
    <t>4117</t>
  </si>
  <si>
    <t>4221</t>
  </si>
  <si>
    <t>4232</t>
  </si>
  <si>
    <t>4233</t>
  </si>
  <si>
    <t>4234</t>
  </si>
  <si>
    <t>4314</t>
  </si>
  <si>
    <t>4412</t>
  </si>
  <si>
    <t>4421</t>
  </si>
  <si>
    <t>4422</t>
  </si>
  <si>
    <t>4514</t>
  </si>
  <si>
    <t>4516</t>
  </si>
  <si>
    <t>4523</t>
  </si>
  <si>
    <t>4524</t>
  </si>
  <si>
    <t>5111</t>
  </si>
  <si>
    <t>5121</t>
  </si>
  <si>
    <t>5122</t>
  </si>
  <si>
    <t>5211</t>
  </si>
  <si>
    <t>5212</t>
  </si>
  <si>
    <t>5311</t>
  </si>
  <si>
    <t>5321</t>
  </si>
  <si>
    <t>5411</t>
  </si>
  <si>
    <t>5412</t>
  </si>
  <si>
    <t>5421</t>
  </si>
  <si>
    <t>5511</t>
  </si>
  <si>
    <t>5513</t>
  </si>
  <si>
    <t>5523</t>
  </si>
  <si>
    <t>5612</t>
  </si>
  <si>
    <t>5613</t>
  </si>
  <si>
    <t>5614</t>
  </si>
  <si>
    <t>5616</t>
  </si>
  <si>
    <t>5619</t>
  </si>
  <si>
    <t>5911</t>
  </si>
  <si>
    <t>5912</t>
  </si>
  <si>
    <t>5992</t>
  </si>
  <si>
    <t>5993</t>
  </si>
  <si>
    <t>5994</t>
  </si>
  <si>
    <t>5995</t>
  </si>
  <si>
    <t>5997</t>
  </si>
  <si>
    <t>5999</t>
  </si>
  <si>
    <t>6113</t>
  </si>
  <si>
    <t>6121</t>
  </si>
  <si>
    <t>6211</t>
  </si>
  <si>
    <t>6394</t>
  </si>
  <si>
    <t>7119</t>
  </si>
  <si>
    <t>7129</t>
  </si>
  <si>
    <t>7311</t>
  </si>
  <si>
    <t>7312</t>
  </si>
  <si>
    <t>7313</t>
  </si>
  <si>
    <t>7321</t>
  </si>
  <si>
    <t>7411</t>
  </si>
  <si>
    <t>8112</t>
  </si>
  <si>
    <t>8115</t>
  </si>
  <si>
    <t>8216</t>
  </si>
  <si>
    <t>8413</t>
  </si>
  <si>
    <t>8513</t>
  </si>
  <si>
    <t>8993</t>
  </si>
  <si>
    <t>8999</t>
  </si>
  <si>
    <t>Mature</t>
  </si>
  <si>
    <t>Mature - Representation</t>
  </si>
  <si>
    <t>Western Australia Police Service</t>
  </si>
  <si>
    <t>‘Headcount' is a snapshot of employees as at the last pay period of the March 2019 quarter, and includes all permanent, fixed term and paid casual employees during that pay period. It is therefore a snapshot in time, rather than reflecting cumulative annual figures. Headcount figures represent unique individuals.</t>
  </si>
  <si>
    <t>Risk register, ICT risk plan, Risk Management policy/procedure</t>
  </si>
  <si>
    <t>DEALING WITH GIFTS AND CONTRIBUTIONS TO TRAVEL - A Four Chart Guide for Council Members and Employees.</t>
  </si>
  <si>
    <t>Risk Management Framework, Policy and Guidelines, Fraud and Corruption Control Policy and Action Plan (Working Draft) to be formally adopted post Council election in October 2019, ICT Risk Control Plans etc.</t>
  </si>
  <si>
    <t>It is an elected member, officer and committee members responsibility to declare if he/she has an interest in a matter under consideration of Council.  Impartiality checks and declarations as part of procurement processes.</t>
  </si>
  <si>
    <t>Information is also published on the City website.</t>
  </si>
  <si>
    <t>Internal investigators are appointed by the CEO and/or managed by the PID Officer (Manager Governance and Risk).</t>
  </si>
  <si>
    <t>Governance and HR Team work in collaboration.</t>
  </si>
  <si>
    <t>Risk Management Framework, ITC Risk Plan and in process of implementing a Fraud and corruption Plan</t>
  </si>
  <si>
    <t>updated PID process will be subject to a report to the Audit and Risk Management Committee</t>
  </si>
  <si>
    <t>Risk Management Policy, Strategy and Plan. Strategic and operational risk registers.</t>
  </si>
  <si>
    <t>A number of our investigations were reported following an employees resignation during the process.</t>
  </si>
  <si>
    <t>2 processes discontinued. both due to the employees resignation.</t>
  </si>
  <si>
    <t>Fraud Control Policy and Plan, Risk Register, Employee Code of Conduct and Contractor Code of Business Ethics.</t>
  </si>
  <si>
    <t>Certain aspects of the AEDM training is incorporated in the Citys on-line code of conduct training.</t>
  </si>
  <si>
    <t>Risk Management Policy. Fraud, Corruption and Misconduct Control Policy, Risk Management Framework, Risk Registers</t>
  </si>
  <si>
    <t>A Statement of Business Ethics is proposed to be developed by December 2019 for distribution to City suppliers.  The Statement will detail the Citys expectations in relation to ethical conduct and  how to report unethical conduct.</t>
  </si>
  <si>
    <t>Risk Management Policy, Register and Controls, Fraud and Corruption Policy and controls, Procurement and Tendering processes and audits, ICT Security Policy; Induction Process and Handbook;,Employee Competency Framework integrated into Performance Review, Employee Code of Conduct, Whistleblower Policy, Employee Performance Improvement Plans, Recruitment Procedure, Payroll Audit and Approvals.</t>
  </si>
  <si>
    <t>Risk Management Policy, Risk Register, Purchasing Policy, Purchasing Guidelines, Public Interest Disclosure Policy</t>
  </si>
  <si>
    <t>All risks are reviewed on a regular basis by the Executive Management Group, responsible for risks within each of their areas. Audit and Organisational Risk Committee reviews the highest risks each quarter.</t>
  </si>
  <si>
    <t>Governance, Risk Management</t>
  </si>
  <si>
    <t>Numerous Governance approval checks / control points throughout any procurement project. Purchasing Form 1 (control doc) must be completed for any procurement activities above 5k dollars to demonstrate compliance with Policy</t>
  </si>
  <si>
    <t>Matters are treated confidentially. Compliance with Public Interest Disclosure legislation where applicable.</t>
  </si>
  <si>
    <t>Five. All resigned prior to completion of disciplinary process being concluded.</t>
  </si>
  <si>
    <t>Breach of Enterprise Agreement, Breach of Policy, Other minor breaches</t>
  </si>
  <si>
    <t>Risk Register, Attain governance software, Fraud and Corruption Framework</t>
  </si>
  <si>
    <t>Risk Management policy, Fraud and Corruption Control Plan, Risk Register, Risk management framework, ICT risk checklist, Fraud and Corruption Prevention Policy</t>
  </si>
  <si>
    <t>At least 50 percent of matters were investigated internally where no real or perceived conflict of interest was identified.</t>
  </si>
  <si>
    <t>All reporting employees are debriefed on the outcomes of an investigation as to whether a  matter is upon the balance of probability supported or not as well as any actions that may result from the report.</t>
  </si>
  <si>
    <t>1 x employee resigned during an investigation into theft of photocopy monies and some other staffs personal monies.</t>
  </si>
  <si>
    <t>Risk management Policy, Risk Register, ICT Plan, Fraud and Corruption Audit leading to Fraud and Corruption awareness training and policy updates in this financial year.</t>
  </si>
  <si>
    <t>Two resignations as part of a workers compensation settlement. One resignation.</t>
  </si>
  <si>
    <t>Risk Management Policy, Risk Management Management Practice, Code of Conduct Training, Yearly re-induction processes, ICT Risk Plan, Risk Register operational and Strategic</t>
  </si>
  <si>
    <t>Risk Management Policy, Fraud and Corruption Control Plan, Risk Management Register, Audit Program</t>
  </si>
  <si>
    <t>Integrity risk management will form part of the Citys Risk Management Framework.</t>
  </si>
  <si>
    <t>Risk Policy, Risk Management Procedure, Risk Appetite Working Document, Risk Assessment Criteria, Risk Management Framework, Crisis Management Plan and Pack, Business Continuity Management Guidelines, Risk Registers, Risk Management Basics - Training, Fraud and Misconduct Framework, Corporate Governance Framework, Business Continuity Management Guidelines.</t>
  </si>
  <si>
    <t>Risk Management Policy, Public Interest Disclosure Internal Procedures Management Guidelines, EMRC Risk Register</t>
  </si>
  <si>
    <t>RM Policy, Fraud Risk Register, Fraud and Misconduct Policy</t>
  </si>
  <si>
    <t>Consolidated principles to enable a better understanding of what is expected, starting with the first principle of acting with honesty, integrity and fairness and being accountable for actions and decisions. Improved explanation of the consequences if non-compliance with the requirements of the Code. Updated principles to current business practices and processes such as maintaining information confidentiality.</t>
  </si>
  <si>
    <t>Code of Conduct, Assurance and Risk Policy, Fraud and Corruption Control Plan, ICP Policy and Cyber Security, plus numerous other supporting documents including standards, frameworks and guidelines.</t>
  </si>
  <si>
    <t>Internal Governance, Risk and Compliance Unit and Internal HR Unit investigate allegations of unethical conduct.</t>
  </si>
  <si>
    <t>Risk Management Policy, Fraud Bribery and Corruption policy and Control Plan, Enterprise Risk Management Framework, Risk Register and Risk Appetite Statement.</t>
  </si>
  <si>
    <t>Other policies and processes, such as Fraud, Bribery and Corruption Control Plan - reinforce and document reporting and contact details.</t>
  </si>
  <si>
    <t>In accordance with the Corporations Counselling and Discipline Policy</t>
  </si>
  <si>
    <t>Code of Conduct and Intranet</t>
  </si>
  <si>
    <t>Risk and Audit and/or Health and Safety functions</t>
  </si>
  <si>
    <t>The Risk and Audit function, Human Resources and/or Health and Safety functions maintains a contact with the employee who reported unethical behaviour, whilst ensuring confidentiality</t>
  </si>
  <si>
    <t>KDC Risk Management Policy, KDC Risk Management and Audit Sub Committee Charter, KDC Risk Register, KDC Risk Management Assessments, Fraud and Corruption Control Policy, Fraud and Corruption Control Plan, Internal Audit Charter, Internal Audit Plan</t>
  </si>
  <si>
    <t>Audit and Risk Management Committee (a subset of the Board) oversees all corporate risks and associated frameworks on a quarterly basis whilst the Board consider corporate risks biennially.  In addition we have an internal audit program that encapsulates internal controls and risks with resultant findings tabled at the quarterly Audit and Risk Management Committees.  Other documents include: Code of Conduct, Conflict of Interest policy, Fraud and Corruption Control Framework, Fraud and Corruption risks Incorporated into Corporate Risk Register, Public Interest Disclosure policy and procedures, Risk Management policy.</t>
  </si>
  <si>
    <t>Annual governance workshop attended by Board members</t>
  </si>
  <si>
    <t>Risk Register, Code of Conduct, Discipline Procedure, People and Culture Policy, Conflict of Interest Procedure</t>
  </si>
  <si>
    <t>Purchase in excess of 10,000 dollars require authorisation from Council wherther a quotation OR tender purchases are relatively small</t>
  </si>
  <si>
    <t>The relevant documents that primarily contribute are Fraud Control Plan, Risk Management Policy and Framework, Relevant Operational Risk Registers, as applicable. Note Fraud Risk Assessments to be developed</t>
  </si>
  <si>
    <t>The University has an Integrity Officer in place as per the Senate approved policy. Integrity risk management is facilitated by Audit and Risk Management Office. Integrity matters and issues are reported to the Audit and Risk Committee</t>
  </si>
  <si>
    <t>By People and Culture Advisory team, supported by the Employee Relations Team. Investigators are appointed based on capability and capacity and in consideration of potential seriousness</t>
  </si>
  <si>
    <t>One new disclosure received was assessed as a disclosure under the PID Act, As in the prior year, Director Audit and Risk Management who is PID officer will send them directly to psc</t>
  </si>
  <si>
    <t>Risk Management Policy, Fraud and Corruption Policy, Risk Registers, Information Security Policy, Fraud and Corruption Control Plan</t>
  </si>
  <si>
    <t>Procurement is not a component of committee members roles.</t>
  </si>
  <si>
    <t>Decisions or actions contrary to the Code of Conduct and/or Terms of Reference shall be reported initially to the Chairperson. Disclosure of information about actual or potentially corrupt or illegal activities shall be reported to the Chairperson, and if necessary, the Corruption and Crime Commission.</t>
  </si>
  <si>
    <t>Staff meetings (Admin) and Toolbox meetings (outside employees) re-iterate Code of Conduct,its importance to the individual and the organisation.</t>
  </si>
  <si>
    <t>Risk Management Policy, Risk Register, Equal Employment Opportunity and Diversity Management Plan, ICT Acceptable Use and Security Guidelines, ICT Guideline - Network Access, ICT Guideline - Passwords</t>
  </si>
  <si>
    <t>Why, Confidentiality. How, Specific positions e.g. Acting CEO and HR Coordinator</t>
  </si>
  <si>
    <t>Risk Register, Compliance Register, Policies 2.28 Risk Management Framework,  2.30 Related Party Disclosures, 2.32 Fraud and Corruption, 2.34 Internal Controls, 2.35 Legislative Compliance</t>
  </si>
  <si>
    <t>Established values, behaviours, acceptable and unacceptable behaviours</t>
  </si>
  <si>
    <t>Nil, had to tick something to move on though</t>
  </si>
  <si>
    <t>Separation of duties, Tool box meetings, Follow up breaches with formal warnings or disciplinary action</t>
  </si>
  <si>
    <t>The CEO was responsible for handling the investigation of organisations employee with assistance from WA Local Government Association (WALGA) Employee Relations team.</t>
  </si>
  <si>
    <t>Risk Management Policy, Risk Registers, Risk Management Governance Framework</t>
  </si>
  <si>
    <t>Risk Management Policy and Framework has only been rolled out on the 2 and 3rd September 2019.  The activities are still being rolled out.  Previous Risk Framework was compiled in 2014 but never rolled out to staff and acted on.</t>
  </si>
  <si>
    <t>We are in the process of rolling out the Risk Framework, the previous Framework in 2014 was completed but not rolled out to all staff to actively monitor risks.  Staff were trained on the 2 and 3rd September 2019 and all other facets of rolling out the risk framework will take place over the next few weeks.</t>
  </si>
  <si>
    <t>Risk Management Framework, Risk Management Policy, Risk Profile and Reporting Tool, Employee Handbook, Policy 1.1 Code of Conduct, Policy 2.1.1 Staff Recruitment, Policy 3.1 Finance, Policy 3.1.2 Purchasing and Creditor Control, IPR Reporting (being developed)</t>
  </si>
  <si>
    <t>Risk Management Framework and Policy, Risk Register, Purchasing and Creditor Control, Debtor Control, Corporate Credit Cards, Related Party Transaction Disclosure, Code of Conduct, Public Interest Disclosures Procedures, Private Use of Plant and Equipment Policy</t>
  </si>
  <si>
    <t>CEO and Shire President</t>
  </si>
  <si>
    <t>Risk Management Policy, Risk Management Framework</t>
  </si>
  <si>
    <t>Through enforcement of applicable policies and procedures, Code of Conduct, Discrimination, Harassment and Workplace Bullying, Grievance Resolution, Support for Staff who make Public Interest Disclosures.</t>
  </si>
  <si>
    <t>Given the small size of the Shire, its resourcing capacity and high turnover, the Shire relies on its performance review process, complaints and any other matters as they arise. The Shire's Audit and Risk Committee identified that the effectiveness of HR and compliance practice need to be addressed and have set a number of objectives for 2019/20.</t>
  </si>
  <si>
    <t>Risk Module in Promapp, Fraud Policy, Whistle Blower Policy</t>
  </si>
  <si>
    <t>One previous CEO resigned. PSC decided to drop proceedings</t>
  </si>
  <si>
    <t>We do not advise contractors about how to report unethical conduct</t>
  </si>
  <si>
    <t>We dont ensure unethical conduct is managed and investigated</t>
  </si>
  <si>
    <t>The following documents contribute to the Shire of Three Springs approach to identifying integrity risks. Risk Management Policy, Fraud and Corruption Control Plan, Risk Register, and the ICT Risk Plan</t>
  </si>
  <si>
    <t>The changes include 1. Reiterating the SMHS Vision. 2. Reiterating the role the Board plays in organisation culture and its pivotal place in developing a culture that is underpinned by trust.</t>
  </si>
  <si>
    <t>For the South Metropolitan Health Service,l Risk Management Policy, ICT Policy, Internal and External Audit, Fraud and Corruption Control Plan, Integrity and Ethics Framework, Department of Health Policies, Authorisations Schedule, Risk Register, Human Resources Policies. For the SMHS Board, The Audit and Risk Committee, Chaired by a SMHS Board Member, reports to the Board.</t>
  </si>
  <si>
    <t>Again, this does not necessarily relate to the SMHS Board. It is noted, however, that a gift register is maintained for the SMHS Board. For full information in relation to SMHS activites in this space, referral is made to the SMHS Public Sector Entity Survey.</t>
  </si>
  <si>
    <t>In the third dot point above, this has been marked as Yes, on the understanding that this actually relates to the SMHS Board Chair, who has publicised his and the Boards commitment to speaking up and reporting unethical behaviour, across SMHS.</t>
  </si>
  <si>
    <t>As this relates to the Board and as there has been no unethical conduct reported, the answer to this question is marked as other (rather than not applicable). For full details relating to the SMHS, refer to the SMHS Public Sector Entity Survey.</t>
  </si>
  <si>
    <t>Risk Management Policy, Risk Register, ICT Business Continuity Plan, Misconduct, Fraud and Corruption Prevention Policy, Code of Conduct for Employees, Code of Conduct for Committee and Advisory Group Members, Code of Conduct for Councillors</t>
  </si>
  <si>
    <t>Executive Manager Corporate Services is our internal investigator as per our MISCONDUCT, FRAUD AND CORRUPTION INVESTIGATION standard</t>
  </si>
  <si>
    <t>Corporate and site Risk Register, Risk Management Policy, Risk Management Framework, Risk Management Plan, Procurement Process Guide</t>
  </si>
  <si>
    <t>Provide independent avenues ie whistle blowers hotline to allow anonymous reporting</t>
  </si>
  <si>
    <t>Internal investigators are drawn from the Universitys Human Resources team.</t>
  </si>
  <si>
    <t>The Executive retains oversight for integrity and conduct related matters (each Executive contract contains a provision to the effect that the Executive is responsible for upholding the Code of Conduct).  Insofar as complaints or investigations into integrity matters are concerned then the Senior Deputy Vice Chancellor has responsibility for academic staff, Director, Human Resources has responsibility for general and professional staff, Associate Director, Research Ethics and Integrity has responsibility for research integrity, and Deputy Vice Chancellor (Education) has responsibility for student conduct.</t>
  </si>
  <si>
    <t>Risk Registers, Fraud and Corruption Plan</t>
  </si>
  <si>
    <t>1. KPIs for Directors and Managers - formal training on governance, delegations, authorisations, etc. 2. All Position Descriptions - Key Responsibility - In all actions, be accountable and employ ethical decision making and good governance in line with Town policies, procedures and broader aspirations.</t>
  </si>
  <si>
    <t>Strategic Community Plan, Risk Management framework</t>
  </si>
  <si>
    <t>Pilot of E Learning Module Accountable and Ethical Decision Making, to be part of 6 to 8 modules of compliance training, and onboarding for new employees.</t>
  </si>
  <si>
    <t>Performance Development Review process includes assessment based on our values - Respect, Integrity Teamwork, Empathy. Managers are responsible for overseeing the integrity of team members on a daily basis, and the CEO for Executive Managers.</t>
  </si>
  <si>
    <t>Implementation of the AEDM has been piloted, and is planned for 2019/2020 for all new employees. McCleods presented a series of workshops to Elected Members an Senior Staff one of which covered off on Code of Conduct and Conflict of Interest Disclosures. We have a business ethics statement incorporated into our purchasing policy.</t>
  </si>
  <si>
    <t>Addition of sections were either added to or expanded/clarified further roles and responsibilities, indirect financial interests, personal benefits and access to information.</t>
  </si>
  <si>
    <t>Nature and expectations of the role, chosen according to the Group within the Corporation</t>
  </si>
  <si>
    <t>6 Resignations, 1 Abandonment</t>
  </si>
  <si>
    <t>Risk Management Policy, Risk Register, Conflict of Interest Policy, Intellectual Property Policy, Collections Policy and Procedures, Volunteers Partnership Policy, Fraud and Corruption Control Policy</t>
  </si>
  <si>
    <t>Operational Risk Management Policy, ICT Acceptable Use Policy, Code of Conduct, Gift and Hospitality Policy, Anti-Fraud and Corruption Policy, Anti-Money Laundering/Counter Terrorism Financing Policy</t>
  </si>
  <si>
    <t>Risk management policy, fraud and error assessment.</t>
  </si>
  <si>
    <t>Disclosure procedures are set out in procedures within the organisation Human Resource Manual.  All employees are required to read and acknowledge these procedures.</t>
  </si>
  <si>
    <t>The Commission has not had any vacancies to advertise in the 18 19 year - if there had been vacancies or appointment then the actions would be undertaken.</t>
  </si>
  <si>
    <t>The Commission does not currently have any employees with a disability, should one be employed those questions answered with a no would be implemented.</t>
  </si>
  <si>
    <t>The Commission has only three employees (2.6 FTE) who work directly for the Commission. A professional development opportunity relating to discrimination and equal employment opportunity will be provide to employees</t>
  </si>
  <si>
    <t>Diversity in the Commissions three employees, being female, including mature age group and culturally diverse backgrounds shows commitment to eliminating discrimination.  Flexible working hours as well. The Commission has only three employees who work directly for the Commission</t>
  </si>
  <si>
    <t>RISK REGISTER 2019 AND RISK MANAGEMENT COMMITTEE CHARTER</t>
  </si>
  <si>
    <t>EMPLOYEE RESIGNED OR RETIRED.</t>
  </si>
  <si>
    <t>DID NOT REALISE WE HAD TO SET TARGETS ON THIS PARTICULAR TOPIC OF DIVERSITY GROUPS.</t>
  </si>
  <si>
    <t>DID NOT REALISE WE HAD TO IMPLEMENT STRATEGIES OR INITIATIVES TO INCLUDE ABORIGINAL AUSTRALIANS.</t>
  </si>
  <si>
    <t>The Board Code of Conduct covers the issues of conflicts of interest and gifts and benefits.</t>
  </si>
  <si>
    <t>The Board Code of Conduct covers the issue of fraudulent and or corrupt behaviour.</t>
  </si>
  <si>
    <t>We do not have any temporary personnel.</t>
  </si>
  <si>
    <t>BGPA participates in whole of DBCA audit and risk program management which considers integrity risks. Integrity issues are a standing item on quarterly staff briefing sessions. Conflict of Interest is a standing time on Board meeting agenda. Gifts and hospitality items on Executive team agenda. Integrity risks are covered in project control group meetings on infrastructure projects.</t>
  </si>
  <si>
    <t>There is no particular guideline on this matter. Frequency of reporting too low to describe a standard approach. however senior staff are sensitive to the issue.</t>
  </si>
  <si>
    <t>See q 51. Strategic HR capability now embedded with DBCA with work underway towards a more integrated approach.</t>
  </si>
  <si>
    <t>Small agency with current FTE headcount of 6. We have taken on a work experience student (under 24 years of age), during 2018 2019.</t>
  </si>
  <si>
    <t>Policy and procedure, for Contractor of CRTAFE, AF018p</t>
  </si>
  <si>
    <t>The main factors are size of agency, funding ceilings, People with appropriate skills to meet job opportunities, Turnover frequencies, Regional population densities for recruitment pools. The amalgamation of Durack, CY OConnor and Goldfields TAFEs into Central Regional TAFE on the 11 April 2016 and the restructuring resulting from the TAFE Sector Reform Project has significantly changed the composition of the workforce. This has meant that the targets set for the two out years of the Workforce and Diversity Action Plan have not reflected the evolving structure of the new organisation. For 2020 a new Workforce and Diversity Action Plan will be in place for the College with new, reflective targets for the new CRT as well as a new baseline for comparison.</t>
  </si>
  <si>
    <t>The College does not have any specific section 66S(C) genuine occupational qualification requirements as specified under the EO Act 1984.</t>
  </si>
  <si>
    <t>Through the Colleges Access and Equity Officers training was offered to lecturing staff,  PD and support for creating more safe and inclusive school environments for LGBTIplus students, staff and families.</t>
  </si>
  <si>
    <t>Line manager and or HR monitor situation and check in with employee</t>
  </si>
  <si>
    <t>Communication and Official Information, Conflict of Interests, Fraud and Corruption, Personal Behaviour, Record Keeping and Use of Information, Use of Public Resources, Theft and Diversion of controlled medicines</t>
  </si>
  <si>
    <t>CAHS has a reviewing officer on each procurement, a minimum of two people attend meetings with vendors and during any negotiations and contract review the business area has representation.  This aims to minimise the development of improper relations. CAHS procurement processes separate the responsibilities.  For example if Facilities Management require works or procurement of items they approach CAHS Procurement and Contract Management for assistance. Health Support Services will not progress a 50K dollar plus payment unless CAHS Procurement has been involved.</t>
  </si>
  <si>
    <t>A specific team of practitioners within the organisation are responsible for facilitating the investigation processes regarding allegations of unethical conduct</t>
  </si>
  <si>
    <t>The CAHS Aboriginal Workforce Strategy 2018 to 2026 was launched with a number of key actions and activities being rolled out. Actions included employing Aboriginal cadets, and application of section 51 for all adverts.</t>
  </si>
  <si>
    <t>46 percent of the workforce are aged 45 and older with predictions for the ageing workforce to further impact the health industry.</t>
  </si>
  <si>
    <t>For People with a disability and  CaLD employees, Both of the above underrepresented employees are Department of Health set targets. There were no active strategies in past financial year to increase this within CAHS. Workforce reporting has just enabled collection and easy visibility of this data and more focus will be given to these areas in the next financial year. For Youth, Current target set by Department of Health at 6.2 percent, however a majority of positions in CAHS require university qualifications – meaning graduates are already 22 at a minimum before commencing.</t>
  </si>
  <si>
    <t>Aboriginal Australians – active recruitment and targeted programs in line with CAHS Aboriginal Workforce Strategy 2018 to 2026. Women in leadership target (Tier 2 &amp;3) is 50 percent. Current percentage is 53.6 percent. No specific initiatives, women make up 84.3 percent of the workforce.</t>
  </si>
  <si>
    <t>risk management policy, risk register, risk assessments for all projects, policy on corruption and fraud prevention</t>
  </si>
  <si>
    <t>90 percent of CCYP staff are female</t>
  </si>
  <si>
    <t xml:space="preserve"> percent of people employed at our work, all are represented</t>
  </si>
  <si>
    <t>LGBTI implementation policy. LGBTI inclusion internal audit tool</t>
  </si>
  <si>
    <t>CCYP is a small agency 15FTE, 90 percent of our staff are female, we have a school based trainee, 10 percent of our workforce is over 60, we also have staff of Aboriginal descent, we therefore have limited scope to promote other EEO initiatives, we feel we are doing well</t>
  </si>
  <si>
    <t>Our school based trainee was born in Ethiopia.  He came to Australia in 2016 and attended the Balga Senior High School Intensive English Centre. He is an absolute delight, despite his limited English on arrival in Australia he has persevered and is now studying ATAR English.  We see this traineeship as a two way street, not only is the trainee learning how the Public Service works, but we are helping him with his English studies and I act as his mentor, he is so positive in his attitude and all staff really respect him.  We quickly discovered that he has a gift for computer work, using software and in particular, spreadsheets.  He had never used Excel before, but all we had to do was to spend about 30 minutes explaining the workings of a spreadsheet and he was busy creating tables and graphs. We then decided to send him on an Advanced Excel course to further his skills - a basic or intermediate course were not necessary. This would make a good news story.</t>
  </si>
  <si>
    <t>As per previous question the Commission is no longer an employing authority</t>
  </si>
  <si>
    <t>The Commission is no longer an employing authority, see DBCA response</t>
  </si>
  <si>
    <t>Risk Management policy and Risk Register, ICT policy, Gift Register</t>
  </si>
  <si>
    <t>The requirement to follow up with employees who report unethical conduct has not been tested as no reports have been received.  Those who may report would be acknowledged and thanked confidentially and reminded of the organisation confidential EAP service should it be required.</t>
  </si>
  <si>
    <t>CTF is a very small organisation with only 20 employees. No specific targets are set however, the organisation has a diverse profile of employees in terms of age, cultural background and women in management positions.</t>
  </si>
  <si>
    <t>Employees have not disclosed Aboriginality. Recruitment processes encourage Aboriginal people to apply.</t>
  </si>
  <si>
    <t>CTF employees have not disclosed disabilities; applicants for positions within CTF have not disclosed disabilities. CTF has in the past had strategies in place for workers that have declared a disability.</t>
  </si>
  <si>
    <t>Awareness training to raise awareness of unconscious bias.</t>
  </si>
  <si>
    <t>Change of personal circumstances, Declaration of material personal interests</t>
  </si>
  <si>
    <t>Additional considerations in the recruitment and vetting process</t>
  </si>
  <si>
    <t>Provided Dealing with callers in distress training for frontline staff dealing with members of the public with mental health issues.  Provided mental health first aid training for staff.</t>
  </si>
  <si>
    <t>Policy Statement 5 Fraud and Corruption Prevention, Policy Statement 53 Visitor Risk, Corporate Guideline 28 Visitor Risk Management, Policy Statement 56 Risk Management, Corporate Guideline 29 Business Continuity Preparedness, Strategic Risk Register</t>
  </si>
  <si>
    <t>With the Chief Executive, With the Chief human Resource Officer and HR Manager and Audit, Integrity and Risk Branch.</t>
  </si>
  <si>
    <t>Six. 5 resignations and 1 unrelated termination</t>
  </si>
  <si>
    <t>Women in Fire Working Group, working to increase female representation at fire based roles.</t>
  </si>
  <si>
    <t>Training programs do consider accessibility needs but we do not cover content on this topic unless the training is specifically about this area. Mentoring programs have been complicated to administer and are lower priority.  The department will be looking at ways to improve the recruitment experience for people with disability and a managers understanding of the support options available to employees who require assistance. The department is currently participating in the Disability Confident Recruiter Program.</t>
  </si>
  <si>
    <t>The department has developed the Women in Fire Management Action Plan 2019-22 which through implementation aims to provide gender diversity in fire management, with the goal of increasing the number of women in fire and leadership roles.</t>
  </si>
  <si>
    <t>The department annually holds a BBQ to celebrate International Day of People with Disability and invites metropolitan disability employment agencies we use for certain services. The event is attended by staff, senior management, the Director General and Minister.</t>
  </si>
  <si>
    <t>Engagement of probity advisor or auditor in procurement process where appropriate</t>
  </si>
  <si>
    <t>The are advised an investigation has commenced and or concluded</t>
  </si>
  <si>
    <t>Attracting people with disability to Communities workforce is a key priority in line with our Disability Access and Inclusion Plan 2018 to 2020. Communities is currently completing an assessment process to be recognised as a Disability Confident Recruiter. The program is being undertaken as part of our membership of the Australian Network on Disability and Communities is scheduled to complete this over the next 12 months. Once recognised, Communities will be able to use the Disability Confident Recruiter logo on its recruitment advertisements, identifying that it has fair, equitable, accessible and barrier-free recruitment processes. Our aim is to ensure our recruitment processes are inclusive and barrier free so that skilled job seekers with disability can compete for positions on a level playing field.</t>
  </si>
  <si>
    <t>A range of youth employment programs that aim to make a significant contribution towards workplace rejuvenation and to building workforce diversity, capacity and capability have been developed. In 2018 19, Communities hosted nine Aboriginal school based trainees across metropolitan and regional offices. This 18 month program provides trainees with practical, on the job experience whilst they complete their Certificate II in Government. This also provides trainees with career pathways to gain future employment opportunities within our Department on completion of their programs. Communities also has a graduate development program that, while not excluding people over the age of 24, tends to predominantly attract people within this age category. Communities has a suite of entry level programs to support youth employment including school based traineeships (people still completing high school), cadetships and traineeships.</t>
  </si>
  <si>
    <t>Communities was developing its inaugural Equity and Diversity Plan for 2019 to 2023 in consultation with relevant stakeholders including the Director of Equal Opportunity in Employment during 2018 19. The plan was submitted for endorsement in July. It contains diversity group targets, focuses on priority areas and has a range of strategies and initiatives to assist us in meeting those employment targets and achieving workforce diversity.</t>
  </si>
  <si>
    <t>Communities Aboriginal Employment Policy sets targets for each region for the percentage of vacancies to be filled annually by Aboriginal people. Four regions achieved their annual Aboriginal employment target for 2018 19 - the Pilbara, Midwest Gascoyne, Great Southern and the Wheatbelt. An average of 8.2 percent of all appointments made during 2019 19 were of people from Aboriginal and or Torres Strait Islander backgrounds.</t>
  </si>
  <si>
    <t>Initiatives are included for development and implementation as part of the 2019 2020 Equity and Diversity Plan.</t>
  </si>
  <si>
    <t>As part of our membership of the Australian Network on Disability, Communities is undertaking a 12 month assessment to become a Disability Confident Recruiter.</t>
  </si>
  <si>
    <t>Initiatives are included for development and implementation as part of the 2019 to 2023 Equity and Diversity Plan</t>
  </si>
  <si>
    <t>Became a member of Pride in Diversity and commenced a project in consultation with employees who identify as LGBTQIplus to develop an LGBTIQplus Ally network to foster a truly inclusive culture where all people feel safe, welcome and able to perform to their full potential. Jointed the Australian Network on Disability and commenced an assessment process to become a Disability Confident Recruiter to ensure our recruitment processes are inclusive and barrier free so that skilled job seekers with disability can compete for positions on a level playing field. Developed an Aboriginal Cultural Hub on the Communities intranet to provide a space where staff can learns about Aboriginal and Torres Strait Islander culture, protocols, Communities projects and policies and more (launched for NAIDOC week). Developed an online learning program, Aboriginal Cultural Appreciation (ACA) to improve the cultural competency of all staff across Communities (Formally launched by the Minister in July 2019). This will form part of a mandatory induction program. Regularly publish stories celebrating individual or team achievements of representatives from diversity groups.</t>
  </si>
  <si>
    <t>Communities became a member of Pride in Diversity and commenced a project, in consultation with employees, who identify as LGBTIQplus to develop an LGBTIQplus Ally Network to foster a truly inclusive culture where all people feel safe, welcome and able to perform to their full potential.</t>
  </si>
  <si>
    <t>Communities will implement an Aboriginal Employment Policy and Strategy that incorporates targeted activities to meet the unique needs of each region and aims to position the Department as a champion of Aboriginal employment, enable a high level of Aboriginal cultural competency in the workplace, amplify the range of Aboriginal employment opportunities, capitalise on the potential of Aboriginal employees and grow the representation of Aboriginal employees in senior roles</t>
  </si>
  <si>
    <t>Implemented two complementary strategies to develop cultural awareness and an inclusive culture, achieving better outcomes for the community we serve. We developed an online learning program, Aboriginal Cultural Appreciation to improve the cultural competency of all staff across Communities (formally launched by the Director General in July 2019). The program has been developed as part of our ongoing commitment to achieving better outcomes for all members of the community, with a focus on Aboriginal individuals, families and communities and will form part of a mandatory induction program. The project was led by a team including three graduates, two of whom identify as Aboriginal. In total, over 20 staff, Aboriginal Practice Leaders and Learning &amp; Development online learning experts were involved in developing the program. Beginning with an introduction covering the Dreamtime and connection to land, the program consists of four further topics, Aboriginal origins (recognising the many diverse Aboriginal communities and the location specific cultural protocols to follow), Colonisation (its impact, the effects of dispossession of land and the issues that exist today through inter-generational trauma), Policy impact on social development (WA legislation over the years and its significant impact on Aboriginal lives), Myths and considerations (how we make decision, how unconscious bias affects judgement and myths about Aboriginal people and lifestyle). The Department developed an Aboriginal Cultural Hub on Communities intranet to provide a space where staff can learn about Aboriginal and Torres Strait Islander language and culture, protocols, learning and employment, Communities projects, policies and more (launched for NAIDOC week).</t>
  </si>
  <si>
    <t>Key Enterprise Risk Framework, Resilience Radar Review</t>
  </si>
  <si>
    <t>Standards and Integrity Directorate within the Department conduct all investigations into alleged staff misconduct.</t>
  </si>
  <si>
    <t>66. For example, the evidence lead to a determination that the allegation(s) was not substantiated, there was insufficient evidence to substantiate the allegation, Public Sector Management Act employee left our employment and it was not considered to be in the public interest to utilise the former employee provisions of the Public Sector Management Act 1994 to continue the investigation.</t>
  </si>
  <si>
    <t>Criminal Screening – No screen, no start, Breach Criminal Screening Policy.</t>
  </si>
  <si>
    <t>Did not meet the required definition or the criteria required, however, was dealt with as a confidential investigation matter.</t>
  </si>
  <si>
    <t>The Ombudsman office is reviewing the complaint that the Department refused to accept and deal with a matter as a PID.</t>
  </si>
  <si>
    <t>Of the 4 Others, 2 related to workload and 2 related to redeployment role.</t>
  </si>
  <si>
    <t>The Department provides a suite of career development programs for Aboriginal employees to enhance their capacity and progress their careers. In August 2018, a research report, Aspirant Aboriginal Leaders Program, was commissioned by the Leadership Institute on the current profile of Aboriginal leaders within the Department and the conditions required to ensure the success of Aboriginal leaders development programs.  The report findings are informing the development of aspirant leadership initiatives for Aboriginal staff.</t>
  </si>
  <si>
    <t>To facilitate an increased number of job applications for vacancies in the Department from persons with disability,  Disability Employment Service (DES) providers state-wide (21), were invited to a Navigating Recruitment and Selection information session (November 2018), focused on progressing applicants in the recruitment and selection process, equal opportunity measures supporting employment of people with disability and supporting clients with disability during an application process. The Department is participating in the Public Sector Commission Recruitment Advertising Management System six-month trial to attract more people with a disability to public sector jobs. Advertised vacancies over six months are distributed to JobAccess National Disability Recruitment Coordinator Vacancy Service.</t>
  </si>
  <si>
    <t>The Department conducted a survey to identify any new barriers to promotion for women. Previous surveys canvasing responses on the same agenda were conducted in 1999 and 2005 to 2006. The report, Career Aspirations and Promotion of Women Survey (August 2018), outlined respondents perceptions of the barriers to promotion and how these may be addressed. The survey results inform Department strategies and initiatives focusing on enhancing female aspirants leadership development and improving female representation in leadership positions.</t>
  </si>
  <si>
    <t>The Department Equity and Diversity Management Plan 2015 to 2019 does not identify a target for people aged 45 years and over (mature) as this age cohort representation has increased from 54.9 percent (2015) to 55.2 percent (2018), consistent with an ageing workforce trend.</t>
  </si>
  <si>
    <t>The representation of people from culturally diverse backgrounds in the Department has continually increased from 6.1 percent (2015) to 7.5 percent (2018) and met the target. This increase has been the result of greater accuracy related to diversity profiling of the Department workforce due to successful strategies encouraging staff diversity disclosure. All staff are encouraged to disclose diversity data during on-boarding processes. An automated reminder is also sent to staff who have not completed the diversity questionnaire and to their principal or line manager. This has resulted in high response rates since 2015.</t>
  </si>
  <si>
    <t>The Department collaborated with the Department of Communities on development of the annual Disability Access and Inclusion Plan progress report and associated requirements. The annual progress report was lodged on 1 July 2019 with the Department of Communities, as required. Collaborated with the Public Sector Commission on the planning and requirements for the development and submission of the Departments new Equity and Diversity Management Plan 2020 to 2024. The new Plan is due to be submitted in December 2019 to meet requirements of Part IX of the Equal Opportunity Act 1984. Collaborated with the Department of Communities on development of the Western Australian Government plan to address gender equality. The plan will provide a coordinated approach and framework across government agencies and Ministerial portfolios.</t>
  </si>
  <si>
    <t xml:space="preserve">During 2019, the Department is developing its new Equity and Diversity Management Plan 2020 to 2024 (Plan). To inform strategies in the Plan, the Department will undertake research related to youth employment and the intergenerational workforce. This includes identifying initiatives and employment practices supporting attraction, retention, career development and health and wellbeing across the range of age cohorts within the workforce. The research will strengthen the evidence base for developing strategies to build a positive and engaging workplace culture that supports employees careers. </t>
  </si>
  <si>
    <t>Career Aspirations and Promotion of Women Survey (August 2018). The Department conducted the Career Aspirations and Promotion of Women Survey to identify any new or continuing barriers to promotion since the previous surveys in 1999 and 2006. The findings will inform Department strategies promoting gender equity. Survey responses indicated there were personal and organisational cultural barriers to promotion for female employees, including family responsibilities and balancing work and personal life, womens selfconfidence and its effect on their career aspirations and promotion, accessing flexible work arrangements, stereotypes of women (including unconscious bias); and access to mentoring and coaching. The Surveys key findings will strengthen the Departments strategies supporting the career needs of current and aspiring female leaders.</t>
  </si>
  <si>
    <t>G2, G3 and G5 Data on performance management and grievances is for the period January to December 2018 as schools operate on a calendar year.</t>
  </si>
  <si>
    <t>Implemented recommendations from Gender Equity report including more transparent advertising and minimum 50 percent female representation on vacancies for positions Level 6 and above</t>
  </si>
  <si>
    <t>Challenges with integrity of diversity data and potential under reporting, diversity of applicants applying for vacancies, low turnover</t>
  </si>
  <si>
    <t>Register RAP document with Reconciliation WA, participation as part of LBGTIplus Interagency Knowledge Sharing Group to broaden knowledge of issues and potential initiatives</t>
  </si>
  <si>
    <t>MOG changes which reduced the number of positions being advertised. 70 percent of employee require certain physical requirements for entrance. Culturally unknown. Youth unknown.</t>
  </si>
  <si>
    <t>DFES is aware of the Public Sector Commission (PSC) Aboriginal Employment Strategy Attract, Appoint and Advance, an employment strategy for Aboriginal people and works in collaboration with the PSC and its employees, particularly in relation to the Aboriginal Traineeship Program (ATP) and the PSC Traineeship Transition to Employment Recruitment and Referral Service (TTERRS). All DFES employees are encouraged to identify if they are from ATSI or other diversity groups in the workforce data collection however we know that some do not disclose for reasons unknown. Acknowledgement of Country is being built into training courses and the DFES Aboriginal Advancement Unit (AAU) has developed a departmental Cultural Governance Program which has been presented on an as needs basis throughout the Department .  DFES is working towards ensuring Cultural Awareness material is embedded in all training materials and programs. Cultural leave is available to all DFES staff and the Aboriginal Advancement Unit (AAU) and the Aboriginal Employment Development Officer (AEDO) works with Aboriginal and Torres Strait Islander (ATSI) employees and their supervisors as required to balance work and cultural commitments. S51 is used in ever position vacancy advertisement to increase diversity.  There are also a couple of S50(d) positions within DFES. Since 2018, all panel members involved in recruitment processes have been trained in unconscious bias and substantive equality training. DFES has worked with the PSC to ensure ATSI employees are provided an opportunity to participate in PSC and other Leadership Programs.  The AAU works in conjunction with Command Leadership and Development at our Forrestfield Academy to identify ATSI Volunteers eligible for sponsored professional learning and development opportunities. Aboriginal Employment Development Officer position and trained Aboriginal mentors.</t>
  </si>
  <si>
    <t>The DAIP outlines the strategies for improving the access and inclusion of people with disability within DFES and the community. All DFES employees are encouraged to identify if they have a disability or belong to other diversity groups in the workforce data collection however we know that some do not disclose for reasons unknown. Training materials and programs will be reviewed for inclusion of disability, diversity and inclusion content when due for renewal.  Completion of Online Disability Awareness Modules is compulsory for all staff. All recruitment advertisements state that DFES is an Equal Opportunity Employer and all vacancy owners are asked to consider whether the role would be suitable for a person with a disability. Provisions of the EO Act are complied with in relation to the recruitment of people with disabilities. Since June 2018 all panel members involved in recruitment processes have been trained in unconscious bias and substantive equality training. Intranet and policies are also available to be read out to people who may have an impairment. Managers of people with disability are fully supported by HR to identify options required for employees with a disability. DFES engages with disability employment support providers to assist with those employee who require additional assistance. Internal mentoring and coaching is made available to all employees with a disability.</t>
  </si>
  <si>
    <t xml:space="preserve">All JDFs and job advertisements are assessed for direct and indirect discrimination. All policies are assessed for direct and indirect discrimination. A flexible working arrangements policy provides significant flexibility for staff including working from home and varying or reducing hours.  However, this does not apply to shift based firefighters who work set hours and do not have access to part time arrangements under their industrial instruments. Commissioner is one of the AFAC Male Champions of Change. Diversity targets set and compared against actuals for the DFES Annual Report.  DFES used to have an Equity and Diversity Committee which required the progress towards targets to be presented every quarter.  This is no longer requested. Recent examples include a focus on improving gender diversity within operational ranks. Staff and contractors are required to complete Equal Opportunity, Bullying and Harassment training when they first join DFES. </t>
  </si>
  <si>
    <t>Currently exploring a cross agency program for aboriginal trainees. Liaising with WA Police on participation in Pride Festival. Ongoing collaboration with other states via AFAC on multiple initiatives.</t>
  </si>
  <si>
    <t xml:space="preserve">DFES is in the process of creating a working group to work on having the agency take part in the Western Australian Pride Festival in November 2019. DFES has not previously taken part in this festival despite other Government agencies including WA Police, Australian Federal Police, St John Ambulance and Rio Tinto to name a few being represented.  This activity supports one of DFES Strategic directions which states we value and protect our employees and volunteers.  It symbolises the agencys commitment to diversity and sends a clear message to the personnel and wider community that we take diversity and inclusitivity seriously. DFES will publish on-line Equal Opportunity, Bullying and Harassment refresher training within the next 12 months. This builds on the compulsory face to face training completed by all staff on their commencement with DFES and provides information relating to relevant legislation and their rights and responsibilities under those legislations. </t>
  </si>
  <si>
    <t>In January 2019, a firefighter recruitment process commenced.  Prior to the positions being advertised the Firefighter recruitment area had arranged for a female led social media campaign to attract females to the role of firefighter as well as running information and have a go days where female applicants were invited in the first instance.  As a result, more females interested in the role attended these days as well as an increase in the number of applications from females. Figures from the 2016 and 2019 campaigns show that 234 females applied for the 2019 campaign as opposed to 90 back in 2016.  The Trainee Firefighter School of 2019 have 5 females as opposed to only 1 female in the Trainee Firefighter School of 2016.</t>
  </si>
  <si>
    <t>Health Support Services who operate as Office of the Chief Procurement Officer have sent advice to all known suppliers.</t>
  </si>
  <si>
    <t>System-Wide Integrity Services provides assistance to the Department to carry out investigations.  SWIS is staffed by appropriately experienced and trained investigators.</t>
  </si>
  <si>
    <t>D - This question is not clear. We have targets for Women in Management Tier 2 (set, but not met) and targets for Women In Management Tier 3 (set and met) and Women in Management Tier 2 and 3 Combines (set and met). F - This age category is already well represented in the Department of Health Workforce (45 percent).</t>
  </si>
  <si>
    <t>A is an issue that many Government Organisations are struggling with, and we have implemented several long term strategies to deal with this. E, Our current focus is on increasing ATSI representation and this is not a priority at this point in time.</t>
  </si>
  <si>
    <t>We are meeting our currents goals for Women in Tier 3 and Tier 2 and 3 combined so this is not a priority for the Department of Health at this time.</t>
  </si>
  <si>
    <t>The Department of Health is deploying an Aboriginal Cultural Learning Session to all staff within the Department of Health. This Workshop is designed to increase their understanding of Aboriginal culture, diversity and traditional life of Aboriginal people, reflect upon the historical factors that have impacted on Aboriginal peoples health and wellbeing, consider the multiple and complex factors that continue to hinder health equality for Aboriginal people including the social and structural determinants of health, learn about the strength and resilience of Aboriginal peoples journey and the importance of the cultural determinants to achieve improved health and wellbeing outcomes, better understanding of how our attitudes and self beliefs impact on Aboriginal people and service delivery, discover different ways of working more effectively with Aboriginal people, and support the implementation of WA Health Aboriginal strategic initiatives</t>
  </si>
  <si>
    <t>AEDM and Code of Conduct training was undertaken for all staff in June to August 2018.  JDFs for JTSI staff located include compliance with code of conduct while TWA staff sign a declaration in regards to read and understood the Code of Conduct.</t>
  </si>
  <si>
    <t>JTSI is undergoing significant cultural and corporate reform, this includes a review and audit of international offices. the review and audit includes identification of integrity and risk issues and then subsequent development and enhancement of JTSI integrity and risk management plans.</t>
  </si>
  <si>
    <t>Key roles include GM and manager HR , Director Corporate Services would respond to these matters.</t>
  </si>
  <si>
    <t>JTSI celebrated International Womens Day by organising for staff to attend two international womens day events.</t>
  </si>
  <si>
    <t>JTSI TWA is developing a Reconciliation Action Plan from which a number of the above strategies may be identified and developed.</t>
  </si>
  <si>
    <t>The creation of a diversity events calendar within the agency to promote awareness.  Roll out the Office of Multicultural Interests online cultural training program. Aimed at achieving an increase in employees knowledge of a range of cultures and diversity groups.</t>
  </si>
  <si>
    <t>Aboriginal Workforce Development Strategy 2018 to 2021 Identifies and implements initiatives to support increasing Aboriginal employment to 7.5 percent of our workforce by 2021.</t>
  </si>
  <si>
    <t>The Department had set a target of 48 percent for women employed in Tier 2 and 3.We currently have 50 percent of employees in Tier 2 and 3 being women. This has been achieved through the Departments policies, procedures and recruitment processes to support gender equity.</t>
  </si>
  <si>
    <t>Reconciliation WA Networking and information</t>
  </si>
  <si>
    <t>A split responsibility between the Chief Human Resources Officer, HR Manager and the Governance branch.</t>
  </si>
  <si>
    <t>Nothing was undertaken in 201819.  However, during that time period, we undertook prepatory work for actions commencing in 2019 to 2020, Cultural Awareness Training through a series of workshops that will commence in August 2019 by Richard Walley Aboriginal Productions, and we have commenced a school based Aboriginal traineeship as part of the PSC Pilot Aboriginal School based traineeship program.</t>
  </si>
  <si>
    <t>Reviewed the DAIP plan, commenced reviewing a new on-line training module in Disability awareness for roll out in 2019 to 2020.</t>
  </si>
  <si>
    <t>Ensured the induction programme includes all new employees to access DiverseWA, an online training programme.  This raises awareness and acceptance of cultural and linguistic diversity which contributes towards job retention by fostering and inclusive working environment.  As the lead agency for multiculturalism affairs and Aboriginal History the department has recognised and is committee to the importance of diversity and inclusivity in the workforce and the wider community.</t>
  </si>
  <si>
    <t>Opportunities have not always led to conversion. The department has undergone restructures which has been a priority for completion and retention of permanent employees has been a priority in meeting our industrial obligations.</t>
  </si>
  <si>
    <t>Cultural Awareness workshops by Richard Walley Aboriginal Production Company which will increase awareness and promote equity and diversity within the department. Equal Employment Opportunity Training, Anti Bullying workshops are also being rolled out which look at EEO overall, educating staff and promoting a safe and inclusive workplace which will lead to increased labour force participation.</t>
  </si>
  <si>
    <t>Aboriginal History Research Services (AHRS) provides an invaluable and critical family history research service to the Western Australian Aboriginal community assisting families to identify important ancestral information and links. AHRU also provides expert research and advice to Native Title and general researchers. The two publications, They Served with Honour and No less Worthy created by the unit, acknowledged the significant contribution of Aboriginal volunteers in World War 1. Gathering materials for the biographies through archival and genealogical research led to a number of unexpected surprises. Some of the families discovered their Aboriginal ancestry, while others were reunited, sharing cherished memories of the past with one another.</t>
  </si>
  <si>
    <t>Higher level of controls for activities over 50,000 dollars where Procurement Services facilitate process.</t>
  </si>
  <si>
    <t>At the beginning of the year the department launched its Diversity and Inclusion Plan 2019 to 2023.  The plan sets out the departments actions over the next five years for building and strengthening diversity and inclusion in the workplace.  The plan has been built around seven strategies that focus on leadership, recruitment and selection, staff development and increasing our understanding of contemporary diversity and inclusion matters. The plan will help the department work towards ensuring all people have equal opportunities for employment and development and will support the department in achieving tangible employment outcomes for diversity group priority areas.</t>
  </si>
  <si>
    <t>The department utilised the PSC Adult people with disability traineeship program and launched the department Disability Access and Inclusion Plan.</t>
  </si>
  <si>
    <t>The department partners with the Department of Jobs, Tourism, Science and Innovation for its 18 month interagency graduate program. The cross agency collaboration and enables a wider range of placement opportunities for graduates and fosters ongoing relationships.</t>
  </si>
  <si>
    <t>Culturally and Linguistically Diverse – no target set for 2018 19 due to current workforce representation.  The Diversity and Inclusion Plan has a number of initiatives in place related to cultural diversity. People aged 45 years and over (mature) – based on our workforce demographic this is not a priority diversity group for DMIRS.</t>
  </si>
  <si>
    <t>The department utilised the PSC Adult people with disability traineeship program and launched the department’s Disability Access and Inclusion Plan.  The department also saw a number of new recruitments of people with disability. However due to a couple of cessations, we missed our employment target by 0.1 percent</t>
  </si>
  <si>
    <t>he department launched its Aboriginal Employment Strategy. A key part of the strategy was the Aboriginal Employment Program (AEP). The AEP was a key contributor to achieving our target. For Women in leadership, The department provided a number of learning and development programs for women. The department ensured there was gender balance on all internal leadership programs. Women were provided opportunities for women to act in senior leadership roles prior to a vacancy being filled. Women were supported through a Corporate Executive mentor program and the LEAD Program.  For Youth (24 and under) – The department utilised its Graduate program and school based traineeship program.</t>
  </si>
  <si>
    <t>Interagency graduate program. The department partners with the Department of Jobs, Tourism, Science and Innovation for its 18-month interagency graduate program. The cross agency collaboration and enables a wider range of placement opportunities for graduates and fosters ongoing relationships. Joint agency NAIDOC week event. This opening event was a collaboration between DMIRS and the Department of Planning, Lands and Heritage, the Office of Multicultural Interests, the Department of Primary Industries and Regional Development, the Department of Transport and the Small Business Development Corporation. The event was attended by more than 150 staff across the six agencies and supports learning and increasing the awareness of the history, culture and achievements of Aboriginal and Torres Strait Islander peoples. 
PSC Adult people with disability traineeship program - supporting the workforce representation of people with disability.</t>
  </si>
  <si>
    <t>Diversity Council of Australia – to access and utilise diversity and inclusion resources and advice. An alumni member of Job Access.</t>
  </si>
  <si>
    <t>The department will identify an appropriate success story related to work done on Aboriginal, Youth and or Disability employment. The Manager Diversity and Workforce Planning will send this through to you.</t>
  </si>
  <si>
    <t>Referenced in letters of employment and appointment</t>
  </si>
  <si>
    <t>Workforce Advisory Services Branch have qualified and experienced staff. Internal Audit unit staff take carriage of PID related matters</t>
  </si>
  <si>
    <t>With the Chief Executive and with Chief Human Resources Officer/HR Manager. Internal Audit is responsible for receiving and accessing public interest disclosures and facilitating further action as required.</t>
  </si>
  <si>
    <t>DPIRD has recently developed our Disability Access and Inclusion Plan 2018 to 2023, and Reconciliation Action Plan 2019 to 2021. DPIRD has launched its inaugural Graduate Program, with recruitment commencing April 2019.</t>
  </si>
  <si>
    <t>DPIRD has been undergoing major transformational change in the last 12 months. Our inaugural Workforce and Diversity Plan 2019 to 2022 sets our agencies baseline with respect to representation of diversity groups, which we have considered against whole of sector targets, future iterations of the plan will consider agency specific targets.</t>
  </si>
  <si>
    <t>DPIRD has held a number of events which support and promote inclusion, including NAIDOC, Sorry Day, National Reconciliation Week.</t>
  </si>
  <si>
    <t>See response to Q51 If you did not set targets, describe why your organisation made that decision</t>
  </si>
  <si>
    <t>Middle Management Development Program to provide clarity on the roles and responsibilities of Line Managers, including that of recruitment and talent management.  Review of recruitment and selection policies and procedures to ensure equal employment and opportunities/initiatives/guidelines supported.</t>
  </si>
  <si>
    <t>Alternative OD initiatives were scheduled and enacted in 2018 19.  Diversity initiatives are scheduled for 2019 to 2020. The Department is using public sector achievement as a benchmark indicator of performance.</t>
  </si>
  <si>
    <t>Resources with appropriate training and skills were available to conduct the investigation. 2 investigators were chosen.</t>
  </si>
  <si>
    <t>Face to face training on the Department Code of Conduct is scheduled for 2019/20 reinforcing the accountabilities of employees to behave appropriately in accordance with the Department Code and public sector Code of Ethics. This includes treating people with respect and honesty, whilst not participating in or tolerating any form of bullying, harassment or discrimination.  The Department will continue to include a substantive equality statement on all advertisements for vacancies, encouraging all people from diverse backgrounds to seek employment with us.</t>
  </si>
  <si>
    <t>The Procurement Review Committee reviews and endorses all procurements valued at 50,000 dollars and above.</t>
  </si>
  <si>
    <t>The Department focus is on the diversity groups where it has not yet reached the public sector target. Where a public sector target has not been set, the Department also did not set a target, as those areas are already well represented.</t>
  </si>
  <si>
    <t>Organisational restructuring has led to less Level 1 and Level 2 positions within DTWD organisational structure which impacts on being able to attract youth.  Budgetary constraints have impacted on Traineeship and graduate programs.</t>
  </si>
  <si>
    <t>Awareness raising and celebration of International Womens Day and NAIDOC week with the Department of Finance.</t>
  </si>
  <si>
    <t>To support Reconciliation WA and to receive expert guidance in the development of the Department Reconciliation Action Plan.</t>
  </si>
  <si>
    <t>A female trainee was appointed as an Aboriginal Trainee in 2018. At the end of her traineeship, she was merit selected into a permanent Level 2 position in ICT. This appointment is significant as the ICT area does not employ many female or Aboriginal employees. Subsequently, she has been selected for acting opportunities at Level 3. In addition, she is currently a semi-finalist in the 2019 Aboriginal Trainee of the Year awards.</t>
  </si>
  <si>
    <t>Information Management – IT System Security, Transaction Services – Stakeholder Payments, Refunds and Theft of Monies, Contractor and Partner Arrangements</t>
  </si>
  <si>
    <t>Formed partnerships with 2 disability and impairment providers (Viability and Edge Employment) and negotiating partnership with job access to occur in 201920. Internships in place for people with autism</t>
  </si>
  <si>
    <t>We are currently developing a 5 year diversity and inclusion plan which will include targets to increase representation across all of the above diversity groups.</t>
  </si>
  <si>
    <t>Department of Transport co designed a successful multi agency event at 140 William Street for NAIDOC week, organising the keynote speaker Rishelle Hummie</t>
  </si>
  <si>
    <t>Formal Succession Program for all Senior Executive Service employees within Treasury to ensure 50 percent of successors nominated are woman.  Active effort to ensure any opportunities for these roles, that woman successors are actively consulted and considered.</t>
  </si>
  <si>
    <t>Formal signoff by Treasury Executive on various programs for young people.  This also included a reinvigorated focus on graduates, student placements, internships and actively engaging with the Universities.</t>
  </si>
  <si>
    <t>Treasury current policy is not to set targets but to ensure that all recruitment and promotion decisions are fair, transparent and based on merit. Treasury does track and review on an annual basis the diversity of its workforce. Treasury has identified new measures to continue to improve the diversity of its workforce.</t>
  </si>
  <si>
    <t>Treasury has actively considered the importance of Aboriginal employment during recent Strategic Planning days.  Treasury will look at options within its Communities and Corporate Teams for opportunities for more aboriginal recruitment in 2019 20 within Treasury.</t>
  </si>
  <si>
    <t>Recently committed to partner with DPC on the Reconciliation Action Plan (RAP) program. Engaged with the Office of Multicultural Affairs and provided input on their Multicultural Policy Framework. We have representatives on the Interagency Knowledge Sharing Group who look at workforce diversity issues. We also have female representatives involved on the Women in Energy Group.</t>
  </si>
  <si>
    <t>Partnering up with other central government agencies to develop Reconciliation Action Plan (RAP). Reinstatement of the Diversity Committee and implementation of a new workforce diversity plan with defined strategies.</t>
  </si>
  <si>
    <t>Cultural Awareness training provided for all staff to attend and enabled our staff to better understand the unique culture, history, beliefs, values and behaviours of Aboriginal and Torres Strait Islanders.  The training encourages appreciation of the uniqueness of the culture and how nonjudgemental and empathetic attitudes can ensure successful engagement and improved communication to benefit all.  The departments commitment to cultural reconcilliation as part of the wider reconcilliation process is also highlighted.</t>
  </si>
  <si>
    <t>Developed a detailed Equity and Diversity Plan for the next three years with many initiatives being developed to foster real change for key focus groups including people with disabilities and neurodiverse employees.  Ensured the relocation of new office headquarters to Prime House, Joondalup met all accessibility requirements.  This included post move a review of accessibility and the installation of incar voice announcer activation in all lifts and push button entry and close to our universal access ambulant toilets to improve accessibility.  Undertook a review of our recruitment processes, polices, internal and external websites, forms and documents as part of gaining accreditation as a Disability Confident Recruiter through the Australian Network on Disability (AND), delivered Unconscious bias training to Managers.  Delivered presentations to employees by guest speakers with disabilities to increase awareness through storytelling.  Endorsed a draft Employee Community Involvement Policy to provide an opportunity for staff to participate in a trial volunteer activity in the disability sector as a paid work day, designed to improve awareness and understanding.    Continued to promote and support flexible working arrangements for all staff including PWD and Measures to achieve equality used to recruit for to a 12 month Traineeship program with three positions for young people with a disability.  Establishment of Buddy program for PWD Trainees.  Diversity considered as part of selection for development programs.  Learning material provided in multiple formats.  Awareness training for managers and teams prior to new PWD employee joining the team.   Contemporary Recruitment Panel training being developed.</t>
  </si>
  <si>
    <t>Developed a detailed Equity and Diversity Plan for the next three years with many initiatives being developed to foster real change for key focus groups including for women in leadership.  Actively promoting and fostering a positive example and work culture.   Mentor program offered to all staff Level 4 and above.    Celebrating International Womens Day with presentations from empowering guest speakers.   Continued to promote and support flexible working arrangements for all staff.  Lean in Circle for working parents.   Unconscious Bias Training for Managers.  Gender Diversity considered as part of selection for development programs.    Contemporary Recruitment Panel training being developed.</t>
  </si>
  <si>
    <t>DWER are currently developing a Grad Program, 6 positions.</t>
  </si>
  <si>
    <t>Focus has been on establishing an equity and diversity plan for the department.  HRMOIR statistics only tell part of the story and consideration has been in implementing a diversity census to gain a better understanding of the true diversity of our workforce.</t>
  </si>
  <si>
    <t>Targets for Women in Leadership were endorsed in May 2019 with a target of 50 percent set for 30 June 2022.</t>
  </si>
  <si>
    <t>NDRC, to become an accredited disability confident recruiter and Reconciliation WA for our department RAP.</t>
  </si>
  <si>
    <t>Activities detailed in the departments draft Equity and Diversity plan will be actioned over the coming year.</t>
  </si>
  <si>
    <t>Supervisor and manager roles and roles with functional procurement and contract management accountability have a specific duty in the JDF relating to responsibilities to adhere to and promote the performance framework for procurement.</t>
  </si>
  <si>
    <t>EMHS Contract Managers Manual, Contract Questions Hotline, On the intranet</t>
  </si>
  <si>
    <t>Excessive Force, Breach of other written law</t>
  </si>
  <si>
    <t>Targets are as per the WA Health (system wide) Equity and Diversity Strategy. This is not a priority diversity group given existing high representation of mature employees in the workforce (current representation within EMHS Workforce is 47.9 percent).</t>
  </si>
  <si>
    <t>EMHS continues to focus and commit resources towards improvement of Aboriginal Workforce representation and this is reflected in the strategies and initiatives outlined in the survey. Accuracy of data is a factor. Data is obtained via the voluntary WA Health Employee Diversity Survey which is primarily offered for completion at the commencement of employment. Targets need to be revisited. During 2018 19 EMHS has commenced planning for a future EMHS specific Workforce and Diversity Plan.</t>
  </si>
  <si>
    <t>Targets for women in 2019, Women in management Tier 2 and 3 combined 50 percent. Women represent 52.9 percent of Tier 2 and 3 within EMHS. During 2018 19 EMHS has continued to build leadership capacity by supporting staff to participate in programs run internally and also encourage staff to participate in leadership programs and activities coordinated through the Department of Health Clinical Excellence Division. Starting in 2019 this has included, in partnership with the Australasian College of Health Service Management, the 2019 Women in Leadership Breakfast Series.</t>
  </si>
  <si>
    <t>EMHS is currently covered by the WA Health System Wide Equity and Diversity Strategy 2015 to 2020. We have commenced planning towards an EMHS Workforce and Diversity plan during 2018 19. Until that is finalised it is not possible to indicate a firm decision has been made to implement initiatives where we have indicated no. RE c Disability, diversity and inclusion content is incorporated into relevant training materials and programs (e.g. induction, recruitment and selection, job description requirements) but not ALL EMHS training materials and programs.</t>
  </si>
  <si>
    <t>EMHS Aboriginal Health Strategy collaborated with Public Sector Commission, 3 trainees successfully completed their traineeship program within EMHS. Department of Health, 2 Cadets were employed under the EMHS cadetship program</t>
  </si>
  <si>
    <t>Carers WA, Approximately 1 in 8 Australian employees are carers and with our ageing population this number is increasing. In recognition of this, we collaborated with Carers WA to investigate how we could best support our workforce who are combining paid work with an unpaid caring role. This has led to creation of a codesign plan to become recognised as a Carer Friendly Employer by Carers WA.</t>
  </si>
  <si>
    <t xml:space="preserve">The actions from our Carers in Employment Program will be implemented to support our workforce who are combining their paid work with unpaid caring role. This hopes to deliver more opportunities to support our carers whilst they balance these roles. The Aboriginal Cultural Learning Program will be implemented and forms a component of Building the Cultural Foundation of EMHS which contains Aboriginal cultural protocols, frameworks and strategies that support cultural security, cultural awareness and cultural safety within EMHS. The Aboriginal workforce project will develop linkages with education providers to promote the benefits of working in Health, the range of career opportunities and support transition of Aboriginal students into employment. The project will also involve working with other agencies to build capacity for Aboriginal people seeking employment in Health. The program aims to help close the gap in health inequities for Aboriginal people and increase the Aboriginal workforce thereby improving the patient journey for Aboriginal patients. </t>
  </si>
  <si>
    <t>Aboriginal workforce celebration event, attended by EMHS Chief Executive, Board and Area Executive representatives, Aboriginal employees and key stakeholders celebrating the significant contribution of Aboriginal employees to health service and Aboriginal patient outcomes. The WA Health Aboriginal Cadetship program, which EMHS participated in, recruited a total of 11 Aboriginal university students to Cadet Positions for a term of 12 months with possibility of extension for a further 12 months.</t>
  </si>
  <si>
    <t>We are culturally diverse with 60.7 percent of staff having declared they having come from cultural diverse background. We also have a 53 percent of female staff against 47 percent males in the organisation.</t>
  </si>
  <si>
    <t>We have difficulty recruiting staff for the highly specialised and or technical positions we have in the organisation. We do advertise all our positions on the Aboriginal Services jobs board managed by the Department of Training and Workforce Development. However we have been unable to contribute much towards the above initiatives listed.</t>
  </si>
  <si>
    <t>Risk Register, Corporate Executive minutes</t>
  </si>
  <si>
    <t>All serious misconduct would be reported immediately to the Corruption and Crime Commission. Allegations of minor misconduct are investigated and a response provided to the person making the allegation. If the investigation finds there is minor misconduct, it would be reported to the Public Sector Commission (PSC). if the CEO found that minor misconduct has not occurred, but the person alleging does not accept the finding, the matter would also be reported to PSC.</t>
  </si>
  <si>
    <t>There has been no staff turn over during 2018 19 however, our core business is complaint handling and assisting people from these diversity groups with enquiries regarding discrimination.</t>
  </si>
  <si>
    <t>We have had no new staff during 2018 19 and plan to address it when it arises.</t>
  </si>
  <si>
    <t>Finance system. GP Contracts for Service reporting</t>
  </si>
  <si>
    <t>A see previous response. B, C, E, and F, We have achieved these targets through our comprehensive workforce and diversity plan that outlines our recruitment strategies , our retention plan, the career opportunities we provide to our staff etc. 70 percent of our staff is also regionally based including locations like Albany, Kalgoorlie and Carnarvon</t>
  </si>
  <si>
    <t>Shire of Carnarvon - Lock Hospital Memorial Project. Unveiling of a memorial statue to recognised the terrible history of the Bernier and Dorre Islands of the Carnarvon Coast</t>
  </si>
  <si>
    <t>Annual code of conduct and integrity modules via GESB Online Training Program</t>
  </si>
  <si>
    <t>GESB Risk Management Strategy, Conflict of Interest Policy, Fraud and Corruption Control Policy</t>
  </si>
  <si>
    <t>GESB conducted cultural and diversity training in October/November 2018 with our business partner Indigenous Managed Services. This training provided a new insight on how to provide a better service to our members.</t>
  </si>
  <si>
    <t>For 2018 19 Annual Report, the GEDC is providing/documenting acknowledgements to country in language for all Aboriginal language groups in the Goldfields Esperance region.</t>
  </si>
  <si>
    <t>Risk Management Policy, Risk Management Framework, Risk Register, Fraud and Corruption Control Plan, Integrity Governance Framework</t>
  </si>
  <si>
    <t>The HR and Capability team has been designed and implemented throughout 2018 19, including the recruitment of key organisational development positions that will focus on diversity planning and inclusion strategies.</t>
  </si>
  <si>
    <t>Specific initiatives have been trialled and are continuing within the ICT Business Unit to address the under representation of women in senior leadership roles. These include blind recruitment for Tier 4 roles, attendance at conferences and other professional development targeted at emerging female ICT leaders.</t>
  </si>
  <si>
    <t>We will progress the implementation of our Diversity and Inclusion Strategy which includes the celebration of a number of diversity days (Wear it Purple, NAIDOC etc), as well as the development of specific action plans around people with disability and gender equality. The strategy also includes initiatives that focus on manager and leader development.</t>
  </si>
  <si>
    <t>Internal systems automatically allocate work to approved providers on a rotational basis to ensure equal allocation. Any manual overrides require approval and are regularly monitored.</t>
  </si>
  <si>
    <t>Target of 40 percent of leadership positions being occupied by women was achieved with actual result of 41.6 percent as at 30 June 2019. This was an outcome of continued focus in recruitment processes including redacting of applications; ensuring gender mix in short listed applicants and promoting awareness of diversity targets to supervisors/managers. Mentoring program and Women in Leadership programs also conducted.</t>
  </si>
  <si>
    <t>Executive Committee endorsed using provisions of the EO Act designed to achieve equality of this particular diversity cohort. Several positions advertised limiting applications to people under 25. Continued awareness raising of diversity in the workplace of our supervisors and managers.</t>
  </si>
  <si>
    <t>Youth cohort increased from 3.8 percent to 4.4 percent but short of desired target of 7 percent. Recruitment of people within the PWD and Aboriginal Australians cohorts impacted by lack of applicants for advertised roles, with continued use of specific diversity cohort jobs boards and discussions with relevant providers to continue. Application to PSC for Indigenous traineeship program unsuccessful due to limited number of trainees available. All three areas will remain a focus in 2019 20.</t>
  </si>
  <si>
    <t>Increased awareness of supervisors and managers on importance of diversity in the workplace. Divisional Managers are required to sign off on all selection reports that the recommended candidates are consistent with the diversity outcomes being sought.</t>
  </si>
  <si>
    <t>Risk Management and Audit Sub Committee Charter, Risk Management Policy and Procedures, Risk Management Register, Fraud and Corruption Policy and Plan, Internal Audit Charter, Internal Audit Plan plus a comprehensive risk management (policy) framework. KDC Board Governance framework and regular Board meetings that include current governance Agenda items provide important oversight.</t>
  </si>
  <si>
    <t>Because the KDC is a small organisation of Chief Executive plus 10, setting diversity category targets has a limiting impact on recruitment of people with the the required skills level and experience and recruitment is especially challenging in a remote region 3000 km from Perth. The KDC has in the last year, committed in its Disability and Inclusion Plan Implementation Plan to providing the same employment opportunities to people from all backgrounds, with or without a disability.</t>
  </si>
  <si>
    <t>As previously. The KDC current staff complement of Chief Executive plus 10 includes one person with an Aboriginal background, one from Brazil and one from England.</t>
  </si>
  <si>
    <t>The KDC has committed to maintaining a workforce of at least fifty percent female employees and continue to support their career paths and skills development. This target is currently being achieved.</t>
  </si>
  <si>
    <t>The KDC aims to achieve a balanced workforce in terms of age and gender, skills and experience. It currently does this with ages spread between 29 to over 60, equal percentages of men and women, one person with an Aboriginal background, one Brazilian and one Englisher person.</t>
  </si>
  <si>
    <t>Promoting the approach in N1 and the Chief Executive and senior staff leading by example. This has been especially important in supporting new employees from outside the region understand the cross cultural background of the Kimberley and to respect Aboriginal people as partners.</t>
  </si>
  <si>
    <t>In regards to c, d and f we feel our current cohorts are reasonable, for b and e we are looking at this in 2019 and 2020</t>
  </si>
  <si>
    <t>Our focus has been in other areas however we are looking at this in our workforce plan in 2019 20</t>
  </si>
  <si>
    <t>Expressed interest in participating in the PSC Aboriginal School Based Traineeship Program.  Participated in the PSC Aboriginal Traineeship Program. Aboriginal Employment Plan objectives being incorporated into the Legal Aid WA Recruitment Policy (which is currently under review). Converted two Community Legal Education Officers based in the Pilbara and Kimberley regions from fixed term to permanent. Funding secured to offer fixed term appointment to Aboriginal Cadet following completion of the program to provide opportunity to complete Practical Legal Training and obtain eligibility for admission as a Legal Practitioner in the Supreme Court of Western Australia. Engaged an  administration trainee in the Kimberley region.</t>
  </si>
  <si>
    <t>d.  LAWA workforce has traditionally been approximately 80 percent women.</t>
  </si>
  <si>
    <t>Reconciliation WA, Reconciliation Action Plan, Banners Project.</t>
  </si>
  <si>
    <t>Risk Management policy, Risk Management Framework, Risk Register</t>
  </si>
  <si>
    <t>Aboriginal Australians Aboriginal employment initiatives taskforce strategies</t>
  </si>
  <si>
    <t>People with Disability Disability Access and inclusion Plan</t>
  </si>
  <si>
    <t>CALD Harmony Day video developed of staff and articles</t>
  </si>
  <si>
    <t>Women - international Womens Day - 4 inspiring leaders to Engineers Aust event</t>
  </si>
  <si>
    <t>Youth Development programs, Graduates, engineering associates, trainees</t>
  </si>
  <si>
    <t>PTA and DoT for DAIP and RAP, City of Perth for RAP</t>
  </si>
  <si>
    <t>Reconciliation WA,RAP Initiatives</t>
  </si>
  <si>
    <t>Aboriginal Australians, Aboriginal employment initiatives taskforce strategies</t>
  </si>
  <si>
    <t>Risk Management Framework, Risk Appetite Statement, Risk Register, Fraud Corruption and Control Plan, Anti-Fraud Policy, Schedule of Appointments, Delegations and Authorisations, Business Continuity Management Framework, Conflicts of Interest Policy and Guidelines</t>
  </si>
  <si>
    <t>Launch of 2018 to 2021 Stretch Conciliation Action Plan (CAP) in March 2019. The term conciliation was adopted in place of reconciliation after consultation with the MHC Noongar Elders in Residence Program.  The CAP is indicative of the MHCs commitment to conciliation in the work that we do, seeking to build understanding and embed actions that properly recognise and respect Aboriginal cultures and people.</t>
  </si>
  <si>
    <t>Actively engaged with other agencies who offer graduate programs and offering placement opportunities for university and or tafe institutions.</t>
  </si>
  <si>
    <t>As the launch of the CAP did not occur until mid 2018 19 year, our ability to fully implement strategies were reduced.</t>
  </si>
  <si>
    <t>Gender balance has not been an issue or focus based on the MHCs workforce demographics.</t>
  </si>
  <si>
    <t>Reconciliation Australia, Launch of CAP</t>
  </si>
  <si>
    <t>Elders in Residence Program Objectives are Provision of cultural expertise and guidance to all directorates across the MHC, including the Commissioner and Corporate Executive, Mentoring Aboriginal and non-Aboriginal staff within MHC, Provision of cultural awareness training, yarning and advice during cultural awareness training, Certificate III and Certificate IV training and other days of cultural significance, Reviewing and informing suitable policies and procedures, including Strong Spirit Strong Mind Aboriginal Programs (SSSMAP) brochures, resources and training materials to ensure the cultural integrity of SSSMAPs core business; and Promoting the MHC through networking links with other Aboriginal Elders and community groups within the Perth metropolitan area.</t>
  </si>
  <si>
    <t>Disrespectful conduct towards supervisor and or another employee</t>
  </si>
  <si>
    <t>MCB has a good representation of mature age workers with 64 percent of its employees aged 45 years and older.   For CALD, 11.78 percent of MCB employees are from cultural and linguistic diverse backgrounds.  There are no public sector targets for these two diversity groups, and we have a good representation in these two diversity groups compared to the other diversity groups (youth, Aboriginal and disability).</t>
  </si>
  <si>
    <t>For youth employment, MCB employed 5 young people in 2018 19 (a Horticulture Apprentice, a school based trainee, three Horticulture Graduates (including one former Apprentice) and a TAFE IT graduate. However, young people get a year older each year and eventually move out of this diversity group. For women, 37 percent of the workforce are women, and 31.6 percent of Tier 2 and 3 are females.  We have been recruiting female Horticulturalist in grounds jobs (and one female grave digger), which have been predominantly male jobs.</t>
  </si>
  <si>
    <t>Linked with specific disability support agencies to support employees with significant disabilities. Engaged disability employment agencies as contractors to undertake specific grounds maintenance work in specific areas of our cemeteries.  This allows these employees to be appropriately supervised and supported by supervisors of those agencies who are well trained to manage their disabilities and capabilities in a working environment.</t>
  </si>
  <si>
    <t>EEO Policy, equity and equal opportunities for all employees.</t>
  </si>
  <si>
    <t>Conduct further Unconscious Bias training for all employees, with a focus on unconscious bias against women (and other diversity groups) in the workplace, diversity and equity.</t>
  </si>
  <si>
    <t>In relation to Q46, formal documented PM meetings / discussion with Tier 2 and 3 Officers, while there were only 40-59 percent of formal documented PM meetings / discussions, Directors had regular informal PM meetings with their direct reports (100 percent).</t>
  </si>
  <si>
    <t>We increased the usage for the amount of indigenous owned and operated businesses. We have also established an indigenous working hub at Princess Margaret Hospital that includes space for indigenous artists and Noongar Chamber of Commerce and Industry, these agencies have yet to move in.</t>
  </si>
  <si>
    <t>Reconciliation WA, to assist us in achieving our RAP.</t>
  </si>
  <si>
    <t>The Cultural Awareness training we run for all new staff has been received favourably. We also participate in activities offered during Reconciliation week such as the Reconciliation walk 2019, Grounded in Truth, Walk together with Courage.</t>
  </si>
  <si>
    <t>Finance, HR and ICT systems, via cherwell.</t>
  </si>
  <si>
    <t>Please refer to response given to the previous question, plus MWDC is not an employer of staff (except CEO position). DPIRD employees and provides resources to the MWDC.</t>
  </si>
  <si>
    <t>We have a Womens PhD Scholarship offered alongside 2 others that women are also eligible to apply for</t>
  </si>
  <si>
    <t>We are a team of 3 with limited turn over. Currently have 2 of 3 women, 1 of 3 people from CALD background, 2 of 3 over 45 years.  Board is 2 of 3 women and and 7 of 7 over 45 years. We are promoting diversity by offering a PhD scholarship specifically for women and increasing the number of women on our advisory committees.</t>
  </si>
  <si>
    <t>We are a team of 3 with limited turn over. Currently have 2 of 3 women; 1 of 3 people from CALD background; 2 of 3 over 45 years.  Board is 2 of 3 women and and 7 of 7 over 45 years. Where trying to increase diversity is by offering a PhD scholarships specifically for women and increasing the number of women on our advisory committees</t>
  </si>
  <si>
    <t>We are a team of 3 with limited turn over. Currently have 2/3 women; 1/3 people from CALD background; 2/3 over 45 years.  Board is 2/3 women and and 7/7 over 45 years. Where trying to increase diversity is by offering a PhD scholarships specifically for women and increasing the number of women on our advisory committees</t>
  </si>
  <si>
    <t>Support the CMEWA Women in Resources Event on International Womens Day to promote the achievements of women in the mining sector.</t>
  </si>
  <si>
    <t>MINIMAL STAFF TURNOVER  (APPROXIMATELY 1 FTE PA). MYLEAVE ADVERTISES  POSITIONS WITH A SUBSTANTIVE EQUALITY STATEMENT</t>
  </si>
  <si>
    <t>MINIMAL STAFF TURNOVER (APPROXIMATELY 1 FTE PA). MYLEAVE ADVERTISES POSITIONS WITH A SUBSTANTIVE EQUALITY STATEMENT</t>
  </si>
  <si>
    <t>Fraud and Corruption Control Plan, Risk Management Policy and Risk Register</t>
  </si>
  <si>
    <t xml:space="preserve">	Chosen staff have relevant investigation qualifications or are clinical experts</t>
  </si>
  <si>
    <t>3. The employees no longer work for NMHS and the decision was made to discontinue the disciplinary process.</t>
  </si>
  <si>
    <t>The Chief Executive has endorsed the application of the Section 51 provision to all vacancies arising in NMHS from February 2019. Graduate nurse recruitment processes have improved and incorporate Section 51 requirements.</t>
  </si>
  <si>
    <t>NMHS does not have a specific target to increase representation in the over 45 years age bracket as currently represent close to 50 percent of the workforce.</t>
  </si>
  <si>
    <t>All NMHS vacancies now apply Section 51 of the Equal Opportunity Act 1984 and Aboriginal Australians are encouraged to apply. NMHS recently published recruitment resources on its intranet to provide guidance on Section 51 Recruitment, the PSCs Aboriginal Traineeship and Cadetship programs and tips for successful interviews. NMHS identified suitable Aboriginal employees to participate in the Grad Connect recruitment program.  Four (4) Aboriginal Applicants have been appointed and will commence in August 2019. An Aboriginal Employee Professional Development workshop, Our Time, was conducted on the 2 April 2019. An outcome of the workshop included further support to identify professional development opportunities. NMHS offers scholarships to Aboriginal people to train as dental clinic assistants.  NMHS has partnerships with Job Active providers to facilitate the employment of Aboriginal people. NMHS established an Aboriginal Employment Network to promote professional development opportunities, NMHS job vacancies, cultural information and offer support and mentoring.</t>
  </si>
  <si>
    <t>Conscious and unconscious bias awareness raising and or training is under consideration for inclusion within revised and enhanced manager capability training.</t>
  </si>
  <si>
    <t>NMHS has commenced discussions with the NDRC to review options in the following areas for inclusion in the pending NMHS People Strategy (subject to approval). Review policies and procedures relating to the employment of people with disability. This will include considerations to utilise provisions in the Equal Opportunity Act 1984. Consider the incorporation of conscious and unconscious bias awareness raising and/or training within revised and enhanced manager capability training. Explore the implementation of peer mentoring programmes.</t>
  </si>
  <si>
    <t>Not all Aboriginal Australians choose to identify themselves as such to the organisation.  Lecturer roles require specific qualifications and or experience.</t>
  </si>
  <si>
    <t>13 discontinued. 3 former employees, not considered necessary to pursue. 10 current employees, finding of no further action required</t>
  </si>
  <si>
    <t>OAG recruitment processes attract and select from most of those groups. Our workforce reflects significant diversity.</t>
  </si>
  <si>
    <t>At this time we have not assessed a need. We are monitoring our experience for development needs.</t>
  </si>
  <si>
    <t>Targets are not required for these diversity groups as they are well represented at the ODPP. The only group that may be under represented is people with disability but because disclosure is optional it is difficult to measure.  The ODPP has a Disability Employment Strategy but no defined target.</t>
  </si>
  <si>
    <t>When the ODPP implemented an Aboriginal Emloyment Strategy in 2014 only one employee, identified as Aboriginal, representing 0.38 percent of the total workforce of 250.   Through the Aboriginal Emp,oyment Strategy a target was set of 3 percent of the workforce to be Aboriginal by 2017.</t>
  </si>
  <si>
    <t>We recently refreshed our code of conduct and circulated by email to all staff</t>
  </si>
  <si>
    <t>Integrity values and approach are embedded in the DNA of the Inspectorate and are visible in daily activity.  We review our risk management register annually.</t>
  </si>
  <si>
    <t>We have not developed specific cultural awareness in our training or cultural documentation.  However, our Community Liaison Officer has the role of educating and promoting colleagues in cutlural matters. Our regular operational meetings include discussions and briefings on issues and concerns involving Aboriginal people and communities.  We are also part of a joint initiative with co located agencies to form a cultural hub within our building.</t>
  </si>
  <si>
    <t>The Office is particularly gender inclusive.  As such 40 percent of our Senior Management Group is female.  Nearly 50 percent of staff are female.</t>
  </si>
  <si>
    <t>The Office has a comprehensive suite of policies including specific conduct and integrity policies that apply across the Office (listed below). These are reviewed regularly. Development of policies include consideration of integrity risks and appropriate controls. Risk Management Plan, Conflict of Interest Policy and Register, Gifts, Benefits and Hospitality Policy and Register, Human Resources Manual, including the Employment Screening Policy, Financial Management Manual, including the Procurement Policy</t>
  </si>
  <si>
    <t>High value purchases must be signed off by a senior officer in accordance with the Office delegations, and the Department of Finance is consulted about major purchases.</t>
  </si>
  <si>
    <t>The Office Preventing and Managing Inappropriate Workplace Behaviour Policy is referenced in the Code of Conduct and states that staff are made aware of their responsibility to not victimise those who report, or act as a witness to, inappropriate workplace behaviour.</t>
  </si>
  <si>
    <t>Posters and Noticeboard in internal office areas accessible to contractors.</t>
  </si>
  <si>
    <t>The Office has not received any allegations of unethical behaviour. However, if the Office did, the policy is that all reasonable steps are taken to provide protection to employees who report unethical behaviour from any detrimental action in reprisal. The Office does not tolerate any of its officers, employees or contractors engaging in acts of victimisation or reprisal against those who report unethical behaviour, and would ensure that employees who report unethical behaviour are advised of available support options as appropriate, including counselling and or assistance services. In addition, there would be ongoing contact for a reasonable period by an independent person, to check that there are no ongoing concerns from the employee.</t>
  </si>
  <si>
    <t>One disclosure was assessed as not appropriate because it did not satisfy section 5(3) of the PID Act in regard to being made to a proper authority. Note, One disclosure was received in the 201718 financial year but not assessed as a disclosure for the purposes of the PID Act until 201819. This has been included in the previous question as, although received in 201718, the assessment as an appropriate PID occurred in 201819.</t>
  </si>
  <si>
    <t>The Office continues to promote the Ombudsmans Office as an Equal Employment Opportunity employer and uses inclusive and accessible recruitment practices. In 2018 19 the Office Monitored the proportion of job applicants reporting disability, and Ensured that where reasonable adjustments to a work space are identified, including specialist equipment, this is followed up and implemented.</t>
  </si>
  <si>
    <t>In 2018 19, the Office provided work placements for young people through participation in the University of Western Australia Legal Internship Program and its McCusker Centre for Citizenship Internship Program. The Office also partnered with other accountability agencies to offer the Integrity Coordinating Group Graduate Program. In 2018 19, the Office employed two university students in its Summer Clerkship Program, and recruited a Graduate Enquiry Officer.</t>
  </si>
  <si>
    <t>The Office monitors workforce diversity statistics, uses the Public Sector Commission’s State of the Sectors Statistical Bulletin and Benchmarking Reports for comparison with the rest of the sector and the Western Australian population, and implements strategies to increase representation of under-represented groups. This has resulted in improvements in diversity in the Office over time. For example, the Office provides equal opportunity for women in management roles, and at 30 June 2019 six of the nine members of Corporate Executive (67 percent) are women and women comprised 88 percent of Tier 2 and 3 officers in the Office. In 2018, the Office met its target set in its Aboriginal Action Plan of employing three Aboriginal staff, and further initiatives are planned in 2019 20 including the recruitment of an Aboriginal Assistant Ombudsman.</t>
  </si>
  <si>
    <t>The Office monitors workforce diversity statistics, including of people with disability, uses the Public Sector Commission State of the Sectors Statistical Bulletin and Benchmarking Reports for comparison with the rest of the sector and the Western Australian population, and implements strategies to increase representation of people with disability.</t>
  </si>
  <si>
    <t>The Office has a number of policies and strategies that promote the inclusion, visibility and equality of LGBTIQAplus people including display of the LGBTIQAplus Pride Flag in the Ombudsmans office. This includes the Office Equal Opportunity Policy and Preventing and Managing Inappropriate Workplace Behaviour Policy, which prohibit discrimination based on gender history and sexual orientation in line with the Equal Opportunity Act 1984.   The Office has previously undertaken a review on gender non binary language to inform the Office report writing and permits applicants, new employees and complainants to record their gender as other.</t>
  </si>
  <si>
    <t>In 2018 19, the Office provided work placements for young people through participation in the University of Western Australia Legal Internship Program and its McCusker Centre for Citizenship Internship Program. The Office also partnered with other accountability agencies to offer the Integrity Coordinating Group Graduate Program. In 2018 19, the Office organised and hosted Independent Agency Information Sessions in Perth and Mandurah, which provided representatives from seven independent complaint bodies the opportunity to speak to, and hear from, Aboriginal Elders and service providers. The information sessions included presentations on the roles of The Western Australian Ombudsman, Energy and Water Ombudsman Western Australia, Commonwealth Ombudsman, Telecommunications Industry Ombudsman, Australian Financial Complaints Authority, Health and Disability Services Complaints Office and Office of the Information Commissioner. These sessions, part of the Office engagement strategy and cultural competency with Aboriginal Western Australians provided valuable information for our engagement with the Aboriginal community. The Office also worked with co-located agencies to implement changes to the Office building foyer to acknowledge and pay respect to Aboriginal community.</t>
  </si>
  <si>
    <t>In 2019 20 the Office will Create an Aboriginal Assistant Ombudsman position, Implement its Reconciliation Action Plan, Review its Disability Access and Inclusion Plan and Continue to build cultural awareness and inclusivity into the workplace. This includes regular Aboriginal cultural awareness for staff including as part of the Office CPD program, the use of artwork by an Aboriginal artist in the Office brand and publications, and encouraging participation by staff in cultural events hosted by the Office and third parties.</t>
  </si>
  <si>
    <t>Risk Management Policy, Risk Register, Fraud Policy</t>
  </si>
  <si>
    <t>Peel Development Commission is a small team taking a holistic approach to the management of equal opportunities in the workforce and relies to an extent on the support provided by the DPIRD to fully implement the requirements set out in legislation. The Peel Development Commission has a low diversity figure on most fronts with one indigenous trainee in comparison to the Public Sector average and WA average. Peel Development Commission has a long standing and successful history of placement of indigenous school based trainees via SMYL, a local employment provider. This constitutes a part time 18 month vocational placement, upon completion of which a Certificate 2 in Business is achieved by completing a range of tasks aligned with the curricular requirements of the qualification. Remuneration is paid for by the employment provider.</t>
  </si>
  <si>
    <t>The Peel Development Commission post Machinery of Government consists of just 1 employee being the CEO and the Board. All other staff are now come under the Department of Primary Industries and Regional Development and their respective policies and procedures.</t>
  </si>
  <si>
    <t>The organisation has a staff complement including around 50 percent women, flexibly work approaches are encouraged to maintain a family friendly workplace in a region with an average age of 31</t>
  </si>
  <si>
    <t>The PDC is a small organisation that aims to achieve a balanced workforce in a remote region with its own unique demographic . the focus has been on attracting and maintaining staff with flexible work arrangements, the focus being on gender diversity and aboriginal employment</t>
  </si>
  <si>
    <t>Governance Framework, Risk Management Policy and Framework, Managing Information Security Risks of Third Party Providers Policy, Acceptable use of ICT Information, Systems and Resources, Fraud and Corruption Control Policy and Framework, Employment – Filling a vacancy policy, National Police Certificate policy position incorporated into Recruitment and Selection Policy</t>
  </si>
  <si>
    <t>The Commission coordinated and funded a sector wide pilot Aboriginal School based traineeship program. In late July 2019, 11 Aboriginal school based students commenced the program.</t>
  </si>
  <si>
    <t>In mid June 2019, the Commission commenced a six month arrangement with the National Disability Services (NDS) WA where a staff member from the non profit organisation will be working one day each week to collaborate on public sector employment strategies for people with disability. The NDS has State Government funding for a project aimed at disability employment in the public sector, so purposes are aligned.</t>
  </si>
  <si>
    <t>The Commission, in partnership with the McCusker Center at the University of Western Australia, hosted four university interns in June to July 2019. This structured internship program provided the interns with the opportunity to engage and contribute to complex issues within the community.</t>
  </si>
  <si>
    <t>Although women, people from culturally and linguistically diverse backgrounds, People aged 24 years and under (youth) and People aged 45 years and over (mature) diversity groups do not have a specific representation target, they are all well represented in the Commission.  Commission employment practices and pathways support people from diverse backgrounds, including youth and disability.</t>
  </si>
  <si>
    <t>The Commission Corporate Executive is provided with regular updates of our progress towards the achievement of its workforce diversity targets and initiatives. The goal of 3.2 percent Aboriginal Australian representation is informed by the Attract, appoint and advance employment strategy for Aboriginal people. As at 30 June 2019, 5.6 percent of the Commission’s workforce are Aboriginal Australians (excluding trainees), which exceeds the employment strategy target. The goal of 2.3 percent of People with disability representation is informed by the See my abilities employment strategy for people with disability. 3.7 percent of the Commission workforce are with disability, which exceeds the employment strategy target. The Commission met its targets by utilising the flexibilities of the WA Equal Opportunity Act 1984 to improve the employment of people from all diversity groups including Aboriginal Australians and people with disability. In addition, the Commission employment practices and pathways support people from diverse backgrounds.</t>
  </si>
  <si>
    <t>The Commission coordinated and funded a sector wide pilot Aboriginal School based traineeship program. In late July 2019, 11 Aboriginal school based students commenced the program. The Commissions Reconciliation Action Plan outlines a number of initiatives to increase understanding, acknowledgement, recognition, respect and inclusion. Key initiatives within the plan includes raising staff awareness through the celebration of National Reconciliation Week and NAIDOC Week and having educational flags, resources etc about Aboriginal and Torres Strait Island in the office.</t>
  </si>
  <si>
    <t>The Commission coordinated and funded a sector-wide pilot Adult people with disability traineeship program. In early December 2018, 6 Adults with disability commenced the program.</t>
  </si>
  <si>
    <t>Women are well represented in senior management levels, with 60 percent Corporate Executive representation and 56.3 percent Tier 2 and 3 manager representation</t>
  </si>
  <si>
    <t>In mid June 2019, the Commission commenced a six month arrangement with the National Disability Services (NDS) WA where a staff member from the non profit organisation will be working one day each week to collaborate on public sector employment strategies for people with disability.  The NDS has State Government funding for a project aimed at disability employment in the public sector, so purposes are aligned.</t>
  </si>
  <si>
    <t>In mid June 2019, the Commission commenced a six-month arrangement with the National Disability Services (NDS) WA where a staff member from the non profit organisation will be working one day each week to collaborate on public sector employment strategies for people with disability. The NDS has State Government funding for a project aimed at disability employment in the public sector, so purposes are aligned.</t>
  </si>
  <si>
    <t>The Commission is currently developing a sector wide Diversification strategy. This strategy will aim to Educate and empower, Lead and build, Attract and develop and Account and Celebrate. In August 2019, the Commission launched iThink, an exciting new sector-wide online ideas platform. This platform will provide the 140 000 staff with the opportunity to contribute ideas on how to improve the public sector and make sure the services we deliver to the community are even better. The first area employees will be able to comment on is Diversity and Inclusion. The Commission will harness these ideas to help inform the Diversification strategy</t>
  </si>
  <si>
    <t>Face to face Induction. Regular Intranet updates. Targeted training. Biannual high level Ethical Standards training.</t>
  </si>
  <si>
    <t>Designated role positions, employed specialists in investigation.</t>
  </si>
  <si>
    <t>6  Resigned. 2  To protect the anonymity of the informers or witnesses. 1  Non-appointment following Probation</t>
  </si>
  <si>
    <t>Currently high percentage of staff are over 45 years and growing. Average age is 46 years in 2019</t>
  </si>
  <si>
    <t>Machinery of Government changes, Budget cuts, Operational requirements make it difficult, METRONET.</t>
  </si>
  <si>
    <t>Procurement and contracting. Cultural awareness is included in relevant Transit Officer and Customer Service training ie embedded in relevant training materials.</t>
  </si>
  <si>
    <t>PTA is preparing a separate diversity plan as part of its people objectives. Diversity Awareness training held, pending finalisation of PTA Diversity Plan.</t>
  </si>
  <si>
    <t>PTA has set Diversity as a key HR employer target for 2019 to 21. Initial planing work is currently underway focusing on operational areas.</t>
  </si>
  <si>
    <t>See NMHS requirements and actions applicable to all NMHS staff, seconded to the Trust</t>
  </si>
  <si>
    <t>See NMHS and Department of Health processes which apply to staff seconded to the Trust.  Trust Board has its own code of ethics following PSC guidelines and Commissioners instructions.</t>
  </si>
  <si>
    <t>Trust has no employees.  See NMHS target guidelines for its employees</t>
  </si>
  <si>
    <t>Risk management Policy Framework, Strategic Operational and common Corporate registers, Fraud and corruption Policy</t>
  </si>
  <si>
    <t>Corporate Executive Risk Management Review Group as well as a Board Audit and risk Committee.</t>
  </si>
  <si>
    <t>Internal Audit function, Regular reporting to Corp Executive and Board.</t>
  </si>
  <si>
    <t>Eliminating Bias Training. Recruitment material encourages Indigenous Australians, youth, people with disabilities, people from culturally diverse backgrounds to apply. ACAT training is mandatory in RIA. 2 x 50D selection processes, including secondment support.</t>
  </si>
  <si>
    <t>Diversity data collected on commencement. DAIP 2019-2024 to be implemented.</t>
  </si>
  <si>
    <t>Two Aboriginal trainees through Public Sector Commission program. 59 ACAT participants</t>
  </si>
  <si>
    <t>Risk Management Policy, ICT Policy, Internal and External Audit, Fraud and Corruption Control Plan, Integrity and Ethics Framework, Department of Health Policy, Authorisations Schedule, Risk Register, Human Resource Policies.</t>
  </si>
  <si>
    <t>Contractors code of conduct</t>
  </si>
  <si>
    <t>1. involved officer resigned.</t>
  </si>
  <si>
    <t>SMHS has an Aboriginal Health Strategy Unit which is committed to building a sustainable anhd skilled Aboriginal health workforce from entry level to leadership roles using a variety of career pathways and employment opportunities for Aboriginal people. A Section 51 Action plan has been developed and a working group established. Current activities include continuation of applying Section 51 to recruitment activities, presenting a seminar or information session showcasing Aboriginal employees for Aboriginal TAFE and university students in order to increase career pathway awareness and creating and filling a new 50D position at Rockingham hospital.</t>
  </si>
  <si>
    <t>SMHS has developed the SMHS Reasonable Adjustment Guidelines in support of our activity in the area of Access and Inclusion and directly related to Outcome Seven of the  SMHS Disability Access and Inclusion Plan, People with disability have the same opportunities as other people to obtain and maintain employment with a public authority. The Guidelines aim to provide information and guidance to managers, supervisors and employees in relation to the principle of and implementation of Reasonable Adjustment at all stages of the employee life cycle.</t>
  </si>
  <si>
    <t>The median age of SMHS employees is 42. As there is already a high cohort of staff (42.5 percent) over 45 years of age no overall targets are set.</t>
  </si>
  <si>
    <t>SMHS has set targets for women in management positions and we have achieved all targets (the WA Health Equity and Diversity Strategy 2015 to 2020 targets for women are in brackets) Women in management tier 2, 50.0 percent (33.00 percent), Women in management tier 3, 52.6 percent (52.20 percent), Women in management tier 2 and 3 combined, 52.1 percent (50 percent).</t>
  </si>
  <si>
    <t>Numerous strategies have been introduced by a dedicated SMHS Aboriginal Health Strategy Unit. Other initiatives additional to those already detailed, include Aboriginal Health Champions who are SMHS staff who have completed the correct culturally appropriate education and training through nomination due to their demonstrated commitment to providing culturally secure care to Aboriginal and Torres Strait Islander Patients, Consumers and Community members. In addition the the Aboriginal Health Champions Network has been developed with the aim to Establish networking opportunities for Champions, Improve the cultural security of the SMHS workforce, Provide Champions with mentoring and information on training opportunities, and Facilitate development and collaboration of Champions across SMHS.</t>
  </si>
  <si>
    <t>78.1 percent of our employees are women. As there is a high cohort of women, no overall targets are set. We have targets for women in management positions and have achieved all targets.</t>
  </si>
  <si>
    <t>In 2019 to 2020 one of our key priorities will be to increase aboriginal employment. Human Resources will work in collaboration with the SMHS Aboriginal Health Strategy Unit to implement the SMHS Aboriginal Employment Action Plan. In November 2019 we will be running two workshops that will cover how to apply for government jobs, resumes, cover letters, mock interviews. A session will be held for students and another for general public. This is in conjunction with Jobs and Skills WA (Department of Training and Workforce Development).</t>
  </si>
  <si>
    <t>Performance Development data is based on the specific details requested i.e. How many employees had a documented performance meeting/discussion with their line manager between 1 July 2018 and 30 June 2019? The SMHS Policy states that new starters are not required to participate in the 1st 6 months, nor are employees on long term leave included. This means the data provided in this Survey is lower than than our SMHS compliance rate (currently 62.2 percent)</t>
  </si>
  <si>
    <t>1. Allegation of unauthorised secondary employment - satisfactory mitigation provided by the accused.</t>
  </si>
  <si>
    <t>Partnership with Bizlink Disability Employment Service Provider - in order to further the implementation of inclusive employment across the organisation. Multiple partnerships with Indigenous Organisations through the 3 Job Skills Centres that form part of the College.</t>
  </si>
  <si>
    <t>As a component of the annual Code of Conduct and Integrity briefings delivered by the Human Resource Directorate, this year there will be an increased  emphasis on EEO awareness and compliance across the organisation.</t>
  </si>
  <si>
    <t>1 Annual Welcome Day presentation to all staff, 2 Staff Code of Conduct wallet cards provided to all staff in January 2019 and upon commencement after that date</t>
  </si>
  <si>
    <t>Risk Management policy and procedure, Risk Register</t>
  </si>
  <si>
    <t>The way to report unethical behaviour is published in the Employee Discipline policy, Managers and relevant staff participated in PD provided locally by PSC in the reporting period including Integrity in  Recruitment, Misconduct Prevention introductory workshop for managers and PID Awareness Information for PID Officers and Managers.</t>
  </si>
  <si>
    <t>Informally by relevant manager and or director</t>
  </si>
  <si>
    <t>There is a substantial and balanced representation of women occupying senior, management and leadership roles. 66.7 percent of SRT staff are women. 3.5 percent of SR TAFE identify as Aboriginal. SRT posted equity indexes for Aboriginal Australians (82) and Women (85), exceeding the Public Sector averages. Mature staff are over represented in the college at 73.2 percent.  Youth are under represented college, however the minimum qualifications plus 5 years of Industry Experience required to be a lecturer (our core job group) substantially restricts the representation of youth in these roles.  1.5 percent of college staff declare a disability, compared with the PS overage of 1.6 percent. Few applicants identify as having a disability or being from CALD backgrounds.</t>
  </si>
  <si>
    <t>The college has an equal gender representation at management Tier 2, and Tier 3 is 71.4 percent women.</t>
  </si>
  <si>
    <t>The highlight of 2018 to 2019 was the amazing results achieved by the students who were enrolled in Traineeships and who completed their studies through our local TAFE in Esperance through our successful partnership with the Wongutha CAPS, Christian Aboriginal Parent Directed School. We are proud that 12 students completed their certificates and gained their qualifications in courses such as Agriculture, Conservation and Land Management, Horticulture, Business, Building and Construction and Sport and Recreation.  These students would not have received their certificate without the hard work and dedication of our Lecturers, Tutors and Mentors.  Eight students received over 437 hours of tuition and support and 11 students gained over 364 hours of Mentoring. South Regional TAFE, were heavily involved with the commencement of the new Ranger program in partnership with the Tjaltraak Native Title Aboriginal Corporation in Esperance.   The course was structure to ensure students were able to gain the Ranger qualification such as the Certificate 111 in Indigenous Land Management, as well as additional units on the Certificate 11 in Aboriginal Site works, which enable the students to gain two certificates that would give them the qualification not only as a Ranger but also in the Site Works areas, which will prove beneficial for those students who would like to do the site works stand alone. In total 12 students commenced and 7 successfully completed both certificates.  The remaining 5 will have the chance to complete the remaining units in 2019.</t>
  </si>
  <si>
    <t>Relevant to achieving outcomes related to the implementation and application of our Reconciliation Action Plan and Disability Access and Inclusion Plan. We continue to meet the aims and objectives within our Reconciliation Action Plan (Innovative).  Additional staff has been employed, partnership with Aboriginal organisations, groups and community have increased, and cultural awareness promotion have also been a main instigator of a number of events that South Regional TAFE have been involved with.  These include NAIDOC week celebrations, Reconciliation Week promotions, Welcome Days, Cultural Days, Induction Days and promotion of events through social media, website, and staff intranet.</t>
  </si>
  <si>
    <t>New and existing employees are recommended to complete a Disability Awareness training module as part of the re-launch of induction (and ongoing as part of the induction for new starters). South Regional TAFE had previously offered a Certificate III in Mentoring in partnership with another RTO.  Now we are looking at owning the training in our own right and keep the training Aboriginal specific.  Given the industry push for mentoring training (e.g. Mentoring Worx) and the gaps identified that existed for mentoring training (i.e. various research driven by Department of Communities), the potential was seen for developing more options for mentoring training.  A number of community consultations have been carried out and this enabled us to finalise a course.  Upon approval and endorsement by the Curriculum Council  we will be able to offer this training in 2020.</t>
  </si>
  <si>
    <t>one, long term illness</t>
  </si>
  <si>
    <t>Still working on the initiatives as a priority for 2019 20.  Casual conversion to permanency (Commissioners Instructions No. 23) significantly reduced the  number of available positions.</t>
  </si>
  <si>
    <t>EEO Fact Sheet relating to S51 developed and attached to all advertisements for vacancy, utilising to priorise AA candidates. Proactively met with several agencies, Clontarf Foundtion, Jobs and Skills Centre to obtain referrals of AA candidates.</t>
  </si>
  <si>
    <t>Cultural awareness training (online and face to face), partnership wtih Jobs and Skills Centre (aboriginal employment), increased awareness, embeddding AA culture in the organisation.</t>
  </si>
  <si>
    <t>Annual audit, Board reviews financial records monthly, Board member checks financial monthly, eg MYOB</t>
  </si>
  <si>
    <t>Not applicable, see previous answer</t>
  </si>
  <si>
    <t>As a very small organisation with only 7 employees, only 3 of which are full time many of the questions do not seem to apply as they are designed for much larger organisations.</t>
  </si>
  <si>
    <t>WACHS promotes the WA Health Aboriginal Health and Wellbeing Framework 2015 to 2030, which applies concepts and strategies consistent with the Attract, Appoint and Advance employment Strategy for Aboriginal People.</t>
  </si>
  <si>
    <t>The WACHS salaried workforce is 82 percent female. At Executive level 52 percent of Executives are female.</t>
  </si>
  <si>
    <t>Greater focus on Aboriginal employment strategies. Development of process forms to include options for the selection of gender other than male or female. Continuation of current inclusion initiatives</t>
  </si>
  <si>
    <t>Successful traineeships and permanent placement of Aboriginal staff across WACHS regions. The ongoing mentorship program for Aboriginal staff</t>
  </si>
  <si>
    <t>WA Police Force Risk Management Program, Master and Corporate Risk Register</t>
  </si>
  <si>
    <t>Dept of Finance Government Procurement Policies, Procedures, Templates and Guidelines</t>
  </si>
  <si>
    <t>Dept of Finance Training, Fraud and Corruption Risk Management</t>
  </si>
  <si>
    <t>Investigators are drawn from the WA Police Force specialist Employee Relations Unit, to which they are engaged based on skills, knowledge and abilities against the Essential Requirements of their role as detailed in position descriptions. When received, reports are allocated to team members based on level of complexity and risk of the case, balanced with team member availability and current workload considerations.</t>
  </si>
  <si>
    <t>Respondent is advised that the circumstances of the complaint, the investigation and any action taken by the Agency as a result is to remain confidential and that any breaches of confidentiality, or acts of victimisation, may result in disciplinary action. Not applicable, There is no follow-up on reporting employees</t>
  </si>
  <si>
    <t>7. All due to resignation of the officer</t>
  </si>
  <si>
    <t>The WA Police Force values a diverse and culturally rich workforce to meet the needs of our community and to improve equal opportunity outcomes for our employees. The Police Preparation Program is open to Aboriginal and or Torres Strait Islanders and was expanded in 2019 to include people from culturally and linguistically diverse backgrounds as a measure to achieve equality as per Section 51 of the Equal Opportunity Act.</t>
  </si>
  <si>
    <t>WA Police has the following in place. Gender Transition in the Workplace Policy which assists in effectively accommodating gender transition within the workplace. Gender Transition in the Workplace Guidelines for Supervisors/Managers and Employees which provides support to managers and guidelines to ensure employees who are or who are intending to undergo the gender transition process are aware of their responsibilities and entitlements. Gay and Lesbian Police Employee Network (GALPEN). Employees are encouraged and supported to participate in events such as WA Pride Parade. In 2019 improvements were made for diversity data collection and reporting for employees who identify as gender non-binary.</t>
  </si>
  <si>
    <t>WA Police has committed to take a stronger, more focused and supportive role in Aboriginal matters external and internal. This has included approval of an Aboriginal Affairs Division, an Aboriginal employee network and an Aboriginal Service Medal to be awarded to aboriginal employees who meet the eligibility criteria. Additionally, senior ranks have been identified as Section 50d roles.  A Dandjoo (gathering) was held for all Aboriginal employees to delve into matters of significance in a committed, shared and ongoing way.</t>
  </si>
  <si>
    <t>Risk Management Policy, Risk Register, Audit, Cyber Security Project Group, Code of Conduct</t>
  </si>
  <si>
    <t>The Commission implemented a CALD Ambassador Program at the last state geneal eelction whereby democracy ambassadors from CaLD backgrounds were utilised within their communities and at polling places. The Commission is analysing and considering this program for the next state general election.</t>
  </si>
  <si>
    <t>The Commission has implemented an internship program and had young interns from universities working at the Commission as part of their studies. The Commission is also considering employing young people (aged under 18) at polling places for the state general election, when traditionally it has employed people over the age of 18.</t>
  </si>
  <si>
    <t>iVote, the Commission internet voting system was used for people with disabilities at the last state general election so they could cast a truly independent and secret vote. This system  is being considered for future electoral events. The Commission is reviewing its recruitment strategy for the next state general election with a view to promoting equal employment opportunity to all diversity groups.</t>
  </si>
  <si>
    <t>Risk Management Policy, ICT Policy, Gifts Policy, Safe and Ethical Practice Framework</t>
  </si>
  <si>
    <t>Risk Management Policy, Board Risk Register and implementation plans. Delegated Authority, Audit and Risk Committee.</t>
  </si>
  <si>
    <t>As a small organisation we have the luxury of tailor making induction and development to meet every staff member individual circumstances</t>
  </si>
  <si>
    <t>Risk Management Framework, Fraud and Corruption Control Plan, Risk Register, ICT Risk Plan, Policies and Procedures</t>
  </si>
  <si>
    <t>AEDM training for all staff, Fraud and corruption training for staff occupying Positions of Trust</t>
  </si>
  <si>
    <t>Development of a Women in Management strategy. Continuation of a traineeship and graduate program.</t>
  </si>
  <si>
    <t>Our current cohort of staff over 45 year old represents 56 percent of the agency.  Accordingly our focus has been on other EEO groups.</t>
  </si>
  <si>
    <t>Minimal vacancies form whcih to fill positions. Limited number of applications from applicants in these target groups.</t>
  </si>
  <si>
    <t>(f) There is no identified requirement for an agency specific role. (g) This is an initiative targeted by the agency for future consideration. (h) Aboriginal employees are included in all upskilling programs.</t>
  </si>
  <si>
    <t>People with disabilities currently represent 6% of the agency staff. Further specific strategies were not considered necessary at this time.</t>
  </si>
  <si>
    <t>Attendance at PSC information session by senior officer</t>
  </si>
  <si>
    <t>With the Chief Executive and with the Chief Human Resources Officer and or HR Manager</t>
  </si>
  <si>
    <t>Disability, A Sensory Session. An event at the Zoo exclusively for people with autism and their family and or carers. Held prior to opening and tailored to meet the needs of people with autism.</t>
  </si>
  <si>
    <t>Raising profile of Aboriginal inclusion. Interpretation work, NAIDOC Week initiatives, Aboriginal and Cultural Awareness Training.</t>
  </si>
  <si>
    <t>Age group (headcount) - 34 and under</t>
  </si>
  <si>
    <t>Age group (headcount) - 35 to 54</t>
  </si>
  <si>
    <t>Age group (headcount) - 55 and over</t>
  </si>
  <si>
    <t>PSGOGA equivalent salary bands (FTE) - Up to Level 2</t>
  </si>
  <si>
    <t>PSGOGA equivalent salary bands (FTE) - Level 3 - level 4</t>
  </si>
  <si>
    <t>PSGOGA equivalent salary bands (FTE) - Level 5 - Level 6</t>
  </si>
  <si>
    <t>PSGOGA equivalent salary bands (FTE) - Level 7 - Level 8</t>
  </si>
  <si>
    <t>PSGOGA equivalent salary bands (FTE) - Level 9 and above</t>
  </si>
  <si>
    <t>Work location (FTE) - Regional</t>
  </si>
  <si>
    <t>Some totals may not add to 100% due to rounding and adjustments to small numbers.</t>
  </si>
  <si>
    <t xml:space="preserve">Disclaimer: all text responses are presented identically to the form in which they were received from agencies, apart from minor alterations to preserve formatting. </t>
  </si>
  <si>
    <t>Disclaimer: all text responses are presented identically to the form in which they were received from agencies, apart from minor alterations to preserve formatting.</t>
  </si>
  <si>
    <r>
      <t xml:space="preserve">Australian and New Zealand Standard Classification of Occupations (ANZSCO) groups are not equalivalent to the occupational clustrers referred to in the </t>
    </r>
    <r>
      <rPr>
        <i/>
        <sz val="11"/>
        <rFont val="Arial"/>
        <family val="2"/>
      </rPr>
      <t>State of the Western Australian Government Sector Workforce 2018/19</t>
    </r>
    <r>
      <rPr>
        <sz val="11"/>
        <rFont val="Arial"/>
        <family val="2"/>
      </rPr>
      <t>.</t>
    </r>
  </si>
  <si>
    <t>Strategy or initiative used - a. Our Aboriginal employment approach is informed by Attract, appoint and advance: An employment strategy for Aboriginal people</t>
  </si>
  <si>
    <t>Strategy or initiative used - e. Culturally appropriate recruitment and selection practices, including proactive approaches to seeking Aboriginal applicants</t>
  </si>
  <si>
    <t>Please briefly describe an activity or program you have already implemented to eliminate discrimination and promote equal employment opportunity in your organisation, and what was achieved</t>
  </si>
  <si>
    <t>In undertaking diverse functions that directly impact the lives of Aboriginal people, the Office recognises the criticality of understanding the needs of Aboriginal people and setting objectives to overcome barriers in service delivery to Aboriginal people and listening to, and working with, Aboriginal people. In that regard, the Office developed an Aboriginal Action Plan with the goal of developing an organisation that is welcoming and culturally safe for Aboriginal people and meets the unique needs of the Aboriginal community it serves, including a focus on Aboriginal workforce recruitment and retention. In 2016, the Office appointed a Principal Aboriginal Liaison Officer and in 2018 recruited two more Aboriginal staff (all of which are identified s. 50(d) positions under the Equal Opportunity Act 1984). The Principal Aboriginal Liaison Officer coordinates cultural awareness information and events throughout the year, including a smoking ceremony attended by staff of the Office and offices of colocated agencies in 2018, Noongar bush tucker tasting and cultural talk for staff during NAIDOC week in 2018, and ongoing information to staff about culturally important dates and events being held in the community. In 201819, the Office organised and hosted Independent Agency Information Sessions in Perth and Mandurah, which provided representatives from seven independent complaint bodies the opportunity to speak to, and hear from, Aboriginal Elders and service providers. The information sessions included presentations on the roles of The Western Australian Ombudsman, Energy and Water Ombudsman Western Australia, Commonwealth Ombudsman, Telecommunications Industry Ombudsman, Australian Financial Complaints Authority, Health and Disability Services Complaints Office and Office of the Information Commissioner. These sessions, part of the Office’s engagement strategy and cultural competency with Aboriginal Western Australians provided valuable information for our engagement with the Aboriginal community. The Office also engaged an Aboriginal artist to produce an artwork for the Office, which has been used as a theme for the Office’s publications, and worked with co-located agencies to implement changes to the Office’s building foyer to acknowledge and pay respect to Aboriginal community. These activities promoted the inclusiveness of the workplace to Aboriginal staff and improved staff knowledge of Aboriginal culture. Building on this work, in 2019 an Aboriginal team has been developed which will be led by an Aboriginal Assistant Ombudsman, to be recruited next year.</t>
  </si>
  <si>
    <t>For Aboriginal Australians,The Department set its 2.4 percent Aboriginal and Torres Strait Islander target to be achieved over a two-year period (2018 and 2019). During 2018, the Aboriginal and Torres Strait Islander workforce was 2.3 percent of the Department’s total workforce, slightly under the 2018 target of 2.4 percent.  However, during 2018, efforts to improve representation resulted in an increase in the number of school administrators to its highest headcount in four years and an increase in Aboriginal employees appointed permanently to its highest percentage in the last four years.For People with disability, The Department has successfully implemented strategies to increase overall disclosure from 79 percent in 2015 to 83 percent in 2018. Accurate representation of people with disability in the Department’s workforce is dependent on employees disclosing diversity.  It is acknowledged that disclosure related to disability is a challenge, as some staff do not identify in this disability category. The Department continues to implement strategies to improve diversity disclosure. For Women, In July 2018, a number of women in leadership targets were amended as the Department had exceeded the original target in 2017. This included women in management tier 2, female primary school administrators level 5 and 6 and female secondary school administrators level 3, 5 and 6. The Public Sector Commission was advised of the increased targets, as required. Notwithstanding this, in December 2018, female representation increased at all levels except women in management tier 3 and primary school administrators level 4 and 6. For People aged 24 years and younger (youth), the majority of the Department’s workforce are teaching professionals requiring tertiary qualifications and, therefore, entering the Department’s workforce after 24 years. Whilst the percentage of youth did not meet the 2018 target, workforce representation of young people aged 25 to 34 years increased in the Department from 16.8 percent in 2015 to 17.6 percent in 2018.</t>
  </si>
  <si>
    <t>The WA Health Equity and Diversity Strategy outlines a range of initiatives to be achieved by WA Health from December 2015 to December 2020. For Aboriginal Employment The introduction of the Section 51 Program has seen the number of SMHS Aboriginal employees increase from 0.5 percent to 0.7 percent. Some of the difficulties in increasing numbers include Only a small pool of qualified applicants for higher level jobs, SMHS is competing with other health services and the private sector. Lack of awareness of career opportunities at SMHS. The application process can be difficult for entry level jobs deterring people. To combat this the SMHS Aboriginal Health Strategy Unit continues to progress with additional strategies such as the introduction of student engagement sessions introducing students from both TAFE and Universities to career opportunities across SMHS in clinical and non-clinical areas, coordination of the SMHS Aboriginal Employee Network and development of an employment workshop. For People with a Disability SMHS currently has 0.2 percent employees who identify as having a disability, identical to last year. SMHS considers that this number under represents the number of employees in our workforce as currently the only way to identify these employees is if they voluntarily fill in the WA Health Diversity Survey. SMHS has made this diversity group a focus this year and has put in place additional strategies e.g. participating in the PSC Disability Traineeship. For People from culturally and linguistically diverse backgrounds SMHS has had a 1.3 percent increase since last year. SMHS again considers that this number under represents the number of employees in our workforce as currently the only way to identify these employees is if they voluntarily fill in the WA Health Diversity Survey. For People 24 years and under, 4.6 percent of SMHS employees are 24 years and under. SMHS provides a variety of graduate programs for clinical staff. Number of years of formal training before entering these programs for some of these clinical groups are lengthy (e.g. medical training), therefore commencing ages of employees within these occupational groups can be close to or over 24 years of age. Numbers can vary according to time of year as Doctors in training rotate across the WA Health Service Providers. There are also a  number of graduate intake dates throughout the year for other clinical groups such as allied health staff and nursing.</t>
  </si>
  <si>
    <t>Other strategies or initiatives EMHS used to contribute to the employment and inclusion of Aboriginal Australians were participation in the Public Sector Commission Traineeship Program and three Trainees successfully completed their traineeship, Established the Cadetship program and employed two Aboriginal Cadets, 1 trainee successfully completed the Community and Population Health traineeship and transitioned to employment and 1 Trainee is currently completing this Traineeship, EMHS Aboriginal Health Strategy provide information to Aboriginal job seekers to assist them with applying for jobs on a regular basis, EMHS have 4 Aboriginal Health Community Advisory Groups which provide advice and input on strategies to support employment and inclusion of Aboriginal Australians, EMHS have an Aboriginal Workforce Working Group that guides development of workforce and employment strategies. Youth strategies to promote working in EMHS include presentation to young Aboriginal job seekers undertaking a Certificate I in Gaining Access to Training and Employment (GATE) through Centacare and a tour of RPH for Indigenous Pre Medicine and Health Science Enabling Course students from Curtin University. An Aboriginal Youth Health Working Group has been established to support and guide implementation of Aboriginal youth priorities. EMHS has undertaken consultation with Aboriginal stakeholders (including the Aboriginal Workforce Engagement Group, Aboriginal Health Community Advisory Groups and managers of Aboriginal teams in EMHS) in the development of new services, policies and procedures so that it meets the health needs of the Aboriginal population taking into consideration cultural rights, values and obligations of the diverse Aboriginal stakeholders. A number of actions have been undertaken to build the cultural foundations of EMHS thereby contributing to attraction and retention and inclusion of Aboriginal Australians, such as Aboriginal artwork developed for EMHS and displayed at Hospitals and included on document templates, celebration of Aboriginal cultural events, Aboriginal artwork on uniforms for Aboriginal Health staff, plaques to welcome everyone and acknowledge traditional owners developed and will be placed at all hospital entrances.</t>
  </si>
  <si>
    <t>In undertaking diverse functions that directly impact the lives of Aboriginal people, the Office recognises the criticality of understanding the needs of Aboriginal people and setting objectives to overcome barriers in service delivery to Aboriginal people and listening to, and working with, Aboriginal people. In that regard, the Office developed an Aboriginal Action Plan with the goal of developing an organisation that is welcoming and culturally safe for Aboriginal people and meets the unique needs of the Aboriginal community it serves, including a focus on Aboriginal workforce recruitment and retention. In 2016, the Office appointed a Principal Aboriginal Liaison Officer and in 2018 recruited two more Aboriginal staff (all of which are identified s. 50(d) positions under the Equal Opportunity Act 1984). The Principal Aboriginal Liaison Officer coordinates cultural awareness information and events throughout the year, including a smoking ceremony attended by staff of the Office and offices of co located agencies in 2018, Noongar bush tucker tasting and cultural talk for staff during NAIDOC week in 2018, and ongoing information to staff about culturally important dates and events being held in the community. In 2018 19, the Office organised and hosted Independent Agency Information Sessions in Perth and Mandurah, which provided representatives from seven independent complaint bodies the opportunity to speak to, and hear from, Aboriginal Elders and service providers. The information sessions included presentations on the roles of The Western Australian Ombudsman, Energy and Water Ombudsman Western Australia, Commonwealth Ombudsman, Telecommunications Industry Ombudsman, Australian Financial Complaints Authority, Health and Disability Services Complaints Office and Office of the Information Commissioner. These sessions, part of the Office engagement strategy and cultural competency with Aboriginal Western Australians provided valuable information for our engagement with the Aboriginal community. The Office also engaged an Aboriginal artist to produce an artwork for the Office, which has been used as a theme for the Office’s publications, and worked with  co-located agencies to implement changes to the Office’s building foyer to acknowledge and pay respect to Aboriginal community. These activities promoted the inclusiveness of the workplace to Aboriginal staff and improved staff knowledge of Aboriginal culture. Building on this work, in 2019 an Aboriginal team has been developed which will be led by an Aboriginal Assistant Ombudsman, to be recruited next year.</t>
  </si>
  <si>
    <t>1. Changes to recruitment practices. In January 2019 recruitment processes for ward clerk pool positions were reviewed to increase applications from Aboriginal candidates by identifying areas within the selection criteria and the assessment process that required change. The implemented changes in process resulted in 11 suitable Aboriginal applicants being identified as part of the recruitment process with six applicants recruited in the first intake and five being admitted to the ward clerk pool. This process will be adapted for other pool recruitment across SMHS. 2. The Aboriginal Health Strategy team have developed the Aboriginal Health Champions program within SMHS sites. Aboriginal Health Champions are SMHS staff who have been nominated because of their ability to engage with Aboriginal and Torres Strait Islander Patients, Consumers and Community members and provide culturally responsive care. Champions further their knowledge through various activities undertaken throughout the course of the year. The Aboriginal Health Champions program (AHC) assists in improving health outcomes for Aboriginal consumers, their families and carers. The intention is to increase the cultural competency levels of the South Metropolitan Health Service (SMHS) workforce and ensure increased engagement with Aboriginal consumers. To become an Aboriginal Health Champion, individuals must be nominated by an existing Aboriginal staff members, an existing Aboriginal Health Champion or an Aboriginal consumer or member of the Aboriginal community. Initial training involves an half day cultural awareness training session which is further supplemented by toolkit sessions and other Champion led activities. This training session examines factors impacting consumers access to health, and develops nominees understandings of the Aboriginal worldview. Ongoing education, training and cultural learning opportunities are available to all Aboriginal Health Champions. Aboriginal Health Champions become part of the SMHS network that provides peer support which is supported by the Aboriginal Health Strategy Team.</t>
  </si>
  <si>
    <t>Permanently appoint a specialist indigenous employee to increase consideration and awareness of indigenous issues in relation to the OAG audit work, and more broadly. Purpose, This document is intended to formalise the commitment of Albert Facey House (AFH) tenants to work together where appropriate, and within each Office’s legislative mandate, to take both symbolic and practical action to promote systemic appreciation of, and learning from Aboriginal culture, provide opportunities for Aboriginal members of the WA community to work with us and gain experience in public administration, listen to and, wherever possible, act upon the guidance offered by the AFH Aboriginal Representatives Committee and wide consultation with Aboriginal members of the community, encourage staff to support cultural initiatives and events. Key commitments, Signatories undertake to commit to the following initial projects, Approval and support of an AFH Aboriginal Representatives Committee, with the intention of identifying opportunities for appropriate cultural events, branding, learning and training opportunities, Annual events and ceremonies for NAIDOC week (internal, inter-agency and public opportunities to be identified and promoted to all staff). Procedures, The tenants of AFH have committed to quarterly CEO-level meetings to oversee a program of cultural learning and events, together with the AFH Aboriginal Representatives Committee. Signatories Office of the Auditor General, Ombudsman, Office of the Information Commissioner, Office of the Inspector of Custodial Services, Economic Regulation Authority, Health and Disability Services Complaints Office, Mental Health Tribunal.</t>
  </si>
  <si>
    <r>
      <t xml:space="preserve">Australian and New Zealand Standard Classification of Occupations (ANZSCO) groups are not equivalent to the occupational clusters referred to in the </t>
    </r>
    <r>
      <rPr>
        <i/>
        <sz val="11"/>
        <rFont val="Arial"/>
        <family val="2"/>
      </rPr>
      <t>State of the Western Australian Government Sector Workforce 2018/19</t>
    </r>
    <r>
      <rPr>
        <sz val="11"/>
        <rFont val="Arial"/>
        <family val="2"/>
      </rPr>
      <t>.</t>
    </r>
  </si>
  <si>
    <r>
      <t xml:space="preserve">Australian and New Zealand Standard Classification of Occupations (ANZSCO) groups are not equivalent to the occupational clustrers referred to in the </t>
    </r>
    <r>
      <rPr>
        <i/>
        <sz val="11"/>
        <rFont val="Arial"/>
        <family val="2"/>
      </rPr>
      <t>State of the Western Australian Government Sector Workforce 2018/19</t>
    </r>
    <r>
      <rPr>
        <sz val="11"/>
        <rFont val="Arial"/>
        <family val="2"/>
      </rPr>
      <t>.</t>
    </r>
  </si>
  <si>
    <t>Questions where more than one response was allowed are denoted by 'SATA' (select all that apply).</t>
  </si>
  <si>
    <t>What were the key updates or changes made to the code during the review? (SATA) - Changes/updates to reflect amendments to legislation</t>
  </si>
  <si>
    <t>What were the key updates or changes made to the code during the review? (SATA) - Changes/updates to reflect new organisational structures</t>
  </si>
  <si>
    <t>What were the key updates or changes made to the code during the review? (SATA) - ‎Changes/updates to reflect new policies and procedures</t>
  </si>
  <si>
    <t>What were the key updates or changes made to the code during the review? (SATA) - Changes/updates in response to emerging integrity risks</t>
  </si>
  <si>
    <t>What were the key updates or changes made to the code during the review? (SATA) - Other changes/updates</t>
  </si>
  <si>
    <t>What were the key updates or changes made to the code during the review? (SATA) - No changes/updates were made</t>
  </si>
  <si>
    <t>As 'Other changes/updates' has been selected, please provide further details.</t>
  </si>
  <si>
    <t>As 'Others' has been selected, please provide further details.</t>
  </si>
  <si>
    <t>Which measures did your organisation have in place in the past year to ensure all employees are familiar with the code of conduct? (SATA) - Employees verify they have read, understand and commit to the code of conduct</t>
  </si>
  <si>
    <t>Which measures did your organisation have in place in the past year to ensure all employees are familiar with the code of conduct? (SATA) - Accountable and Ethical Decision Making (AEDM) training is run for all new employees</t>
  </si>
  <si>
    <t>Which measures did your organisation have in place in the past year to ensure all employees are familiar with the code of conduct? (SATA) - Reinforcement of conduct requirements in regular performance management meetings</t>
  </si>
  <si>
    <t>Which measures did your organisation have in place in the past year to ensure all employees are familiar with the code of conduct? (SATA) - Regular information sessions for employees</t>
  </si>
  <si>
    <t>Which measures did your organisation have in place in the past year to ensure all employees are familiar with the code of conduct? (SATA) - Information included in staff newsletters or bulletins</t>
  </si>
  <si>
    <t>Which measures did your organisation have in place in the past year to ensure all employees are familiar with the code of conduct? (SATA) - Information provided to managers and leaders about their role in upholding the code of conduct</t>
  </si>
  <si>
    <t>Which measures did your organisation have in place in the past year to ensure all employees are familiar with the code of conduct? (SATA) - Included in job descriptions</t>
  </si>
  <si>
    <t>Which measures did your organisation have in place in the past year to ensure all employees are familiar with the code of conduct? (SATA) - Promoted on the organisations intranet site</t>
  </si>
  <si>
    <t>Which measures did your organisation have in place in the past year to ensure all employees are familiar with the code of conduct? (SATA) - Others</t>
  </si>
  <si>
    <t>As 'Yes' has been selected, what documents contribute to your organisations approach?</t>
  </si>
  <si>
    <t>As 'Other' has been selected, please provide further details.</t>
  </si>
  <si>
    <t>What activities does your organisation undertake to manage the identified organisational integrity risks? (SATA) - A risk management committee is in place, which meets and considers integrity risks regularly</t>
  </si>
  <si>
    <t>What activities does your organisation undertake to manage the identified organisational integrity risks? (SATA) - Integrity risk management is a standing item on the leadership team meeting agenda</t>
  </si>
  <si>
    <t>What activities does your organisation undertake to manage the identified organisational integrity risks? (SATA) - Integrity risk management is regularly discussed at operational planning or other staff meetings</t>
  </si>
  <si>
    <t>What activities does your organisation undertake to manage the identified organisational integrity risks? (SATA) - Integrity risk management is a key component of project and program planning</t>
  </si>
  <si>
    <t>What activities does your organisation undertake to manage the identified organisational integrity risks? (SATA) - Integrity risk management is a duty in the job description of at least one senior member of staff</t>
  </si>
  <si>
    <t>What activities does your organisation undertake to manage the identified organisational integrity risks? (SATA) - Other</t>
  </si>
  <si>
    <t>What initiatives does your organisation have in place to ensure integrity in procurement activities? (SATA) - The procurement policy or procedures cover key integrity risks associated with procurement, including conflicts of interest</t>
  </si>
  <si>
    <t>What initiatives does your organisation have in place to ensure integrity in procurement activities? (SATA) - The procurement policy or procedures require personnel rotation in key roles over time so that improper relationships are less likely to develop</t>
  </si>
  <si>
    <t>What initiatives does your organisation have in place to ensure integrity in procurement activities? (SATA) - Procurement delegations are clearly documented</t>
  </si>
  <si>
    <t>What initiatives does your organisation have in place to ensure integrity in procurement activities? (SATA) - A centralised, complete and accurate contract register is in place</t>
  </si>
  <si>
    <t>What initiatives does your organisation have in place to ensure integrity in procurement activities? (SATA) - Conflicts of interest and how they are managed are documented and capable of review</t>
  </si>
  <si>
    <t>What initiatives does your organisation have in place to ensure integrity in procurement activities? (SATA) - Separation exists within the procurement process; no officer is responsible for an entire procurement activity</t>
  </si>
  <si>
    <t>What initiatives does your organisation have in place to ensure integrity in procurement activities? (SATA) - Document management and control procedures are in place to ensure appropriate record keeping and protect access to confidential information</t>
  </si>
  <si>
    <t>What initiatives does your organisation have in place to ensure integrity in procurement activities? (SATA) - General employee awareness training on procurement practices is conducted</t>
  </si>
  <si>
    <t>What initiatives does your organisation have in place to ensure integrity in procurement activities? (SATA) - Specific training on policies and procedures is conducted for officers responsible for procurement</t>
  </si>
  <si>
    <t>What initiatives does your organisation have in place to ensure integrity in procurement activities? (SATA) - Other</t>
  </si>
  <si>
    <t>What steps does your organisation take to prevent and detect irregularities or possible conduct issues associated with procurement? (SATA) - Monitoring and review of gifts, benefits and hospitality registers</t>
  </si>
  <si>
    <t>What steps does your organisation take to prevent and detect irregularities or possible conduct issues associated with procurement? (SATA) - Monitoring and review of contract registers and financial systems</t>
  </si>
  <si>
    <t>What steps does your organisation take to prevent and detect irregularities or possible conduct issues associated with procurement? (SATA) - Software/Technology is used to monitor processes associated with procurement</t>
  </si>
  <si>
    <t>What steps does your organisation take to prevent and detect irregularities or possible conduct issues associated with procurement? (SATA) - Examination of repeated transactions with a single provider are undertaken</t>
  </si>
  <si>
    <t>What steps does your organisation take to prevent and detect irregularities or possible conduct issues associated with procurement? (SATA) - Regular reviews or spot checks of procurement processes occur more frequently than periodic audits</t>
  </si>
  <si>
    <t>What steps does your organisation take to prevent and detect irregularities or possible conduct issues associated with procurement? (SATA) - Employees regularly receive fraud and corruption awareness training, including key risks associated with procurement and how to identify and act on suspicious conduct</t>
  </si>
  <si>
    <t>What steps does your organisation take to prevent and detect irregularities or possible conduct issues associated with procurement? (SATA) - A range of avenues for employees to report concerns in relation to procurement exist</t>
  </si>
  <si>
    <t>What steps does your organisation take to prevent and detect irregularities or possible conduct issues associated with procurement? (SATA) - Other</t>
  </si>
  <si>
    <t>As 'Other'has been selected, please provide further details.</t>
  </si>
  <si>
    <t>As 'Other'has been selected, please briefly describe.</t>
  </si>
  <si>
    <t>As 'Other'has been selected, please briefly describe these.</t>
  </si>
  <si>
    <t>As 'Other'has been selected, please briefly describe the method used to capture information on the engagement of temporary personnel.</t>
  </si>
  <si>
    <t>As 'Others'has been selected please provide a brief description of the grievances addressed and how many instances of each occurred.</t>
  </si>
  <si>
    <t>Which measures did your organisation have in place to encourage employee reporting of unethical conduct? (SATA)- The way to report unethical behaviour is published in the code of conduct</t>
  </si>
  <si>
    <t>Which measures did your organisation have in place to encourage employee reporting of unethical conduct? (SATA)- The code of conduct states that victimisation of those reporting unethical conduct is not tolerated</t>
  </si>
  <si>
    <t>Which measures did your organisation have in place to encourage employee reporting of unethical conduct? (SATA)- Besides the code of conduct, the Chief Executive regularly publicises their commitment to speaking up and reporting unethical conduct</t>
  </si>
  <si>
    <t>Which measures did your organisation have in place to encourage employee reporting of unethical conduct? (SATA)- The organisation communicates to employees how to report unethical conduct</t>
  </si>
  <si>
    <t>Which measures did your organisation have in place to encourage employee reporting of unethical conduct? (SATA)- Managers are trained in how to handle reports of unethical conduct</t>
  </si>
  <si>
    <t>Which measures did your organisation have in place to encourage employee reporting of unethical conduct? (SATA)- Contact names for reporting unethical conduct are accessible to employees</t>
  </si>
  <si>
    <t>Which measures did your organisation have in place to encourage employee reporting of unethical conduct? (SATA)- A confidential phone or email service has been set up to encourage the reporting of unethical conduct</t>
  </si>
  <si>
    <t>Which measures did your organisation have in place to encourage employee reporting of unethical conduct? (SATA)- Public interest disclosure procedures are accessible to all employees</t>
  </si>
  <si>
    <t>Which measures did your organisation have in place to encourage employee reporting of unethical conduct? (SATA)- Other (please specify)</t>
  </si>
  <si>
    <t>As 'Yes' has been selected, please specify why and how internal investigators were chosen.</t>
  </si>
  <si>
    <t>As 'Yes' has been selected, please specify how many and why the processes were discontinued.</t>
  </si>
  <si>
    <t>As 'Yes' has been selected for completed breach of discipline processes in 2018/19, please specify how many in total: - Number of completed breach of discipline processes</t>
  </si>
  <si>
    <t>As 'Yes' has been selected, please briefly describe.</t>
  </si>
  <si>
    <t xml:space="preserve">No compliance issues concerning the Public Sector Standards, the Public Sector Commission’s Code of Ethics or the Board’s Code of Conduct arose during the reporting period 1 July 2018 to 30 June 2019. </t>
  </si>
  <si>
    <t>The Conservation and Parks Commission has fully complied with relevant Public Sector Standards, codes of ethics and its code of conduct for the 2018-19 financial year.</t>
  </si>
  <si>
    <t>In accordance with section 31(2) of the Public Sector Management Act 1994, the Commission has fully complied with regard to the Public Sector Standards, Commissioner’s Instructions, WA Government Code of Ethics and Commission’s Code of Conduct.</t>
  </si>
  <si>
    <t>The Legal Practice Board of WA had no compliance issues concerning the public sector standards, the Public Sector Commission’s Code of Ethics or the Board’s Code of Conduct that arose during the reporting period 1 July 2018 to 30 June 2019.</t>
  </si>
  <si>
    <t>The OIC has a Code of Conduct (updated April 2019) which has been distributed to all staff and is permanently available on our intranet and knowledge management system. New staff members are provided a copy as part of their induction. Among other things, the Code outlines the requirement to: refer to the WA Public Sector Code of Ethics to guide decision-making; not divulge any information received under the FOI Act for any purpose except in accordance with the FOI Act; adhere to the principles of natural justice when dealing with matters before the Information Commissioner; report conflicts of interest; treat stakeholders without discrimination; and report any gift or hospitality offers. The OIC's gift decision register and all purchasing card transactions are published on our website. The OIC is guided by the Public Sector Standards in our employment processes.  During 2018-19, the OIC managed four recruitment processes. No staff were redeployed or disciplined, and no grievances lodged.</t>
  </si>
  <si>
    <t>In the administration of the office of the Parliamentary Commissioner for Administrative Investigations, I have complied with the Public Sector standards in human resource management, the Code of Ethics and the office's code of conduct. I have put in place procedures designed to ensure such compliance, and conducted appropriate internal assessments to satisfy myself that the above statement is correct.</t>
  </si>
  <si>
    <t>The Public Sector Standards and ethical codes have been complied with.</t>
  </si>
  <si>
    <t>Which approaches has your organisation used in the past year to monitor compliance with the organisation's code of conduct? (SATA) - Internal reviews or audits</t>
  </si>
  <si>
    <t>Which approaches has your organisation used in the past year to monitor compliance with the organisation's code of conduct? (SATA) - External reviews or audits</t>
  </si>
  <si>
    <t>Which approaches has your organisation used in the past year to monitor compliance with the organisation's code of conduct? (SATA) - General staff survey feedback</t>
  </si>
  <si>
    <t>Which approaches has your organisation used in the past year to monitor compliance with the organisation's code of conduct? (SATA) - Exit interview/survey feedback</t>
  </si>
  <si>
    <t>Which approaches has your organisation used in the past year to monitor compliance with the organisation's code of conduct? (SATA) - Employee consultative committees</t>
  </si>
  <si>
    <t>Which approaches has your organisation used in the past year to monitor compliance with the organisation's code of conduct? (SATA) - Analysis of external complaints or reports of integrity issues</t>
  </si>
  <si>
    <t>Which approaches has your organisation used in the past year to monitor compliance with the organisation's code of conduct? (SATA) - Analysis of internal staff reports of integrity issues</t>
  </si>
  <si>
    <t>Which approaches has your organisation used in the past year to monitor compliance with the organisation's code of conduct? (SATA) - Regular leadership team monitoring of compliance</t>
  </si>
  <si>
    <t>Which approaches has your organisation used in the past year to monitor compliance with the organisation's code of conduct? (SATA) - Others</t>
  </si>
  <si>
    <t>As data has been provided for 'Others', please provide further details.</t>
  </si>
  <si>
    <t>As data has been entered for 'A different point in the process', please describe the point in the process some or all of the suspected misconduct cases were reported to the Public Sector Commission or Corruption and Crime Commission.</t>
  </si>
  <si>
    <t>Please describe the allegation(s) of non-compliance with the PID officers code of conduct and integrity indicated.</t>
  </si>
  <si>
    <t>Please describe the allegation(s) of non-compliance with the PID Act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</si>
</sst>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0"/>
    <numFmt numFmtId="166" formatCode="0.0%"/>
    <numFmt numFmtId="167" formatCode="###0.0"/>
    <numFmt numFmtId="168" formatCode="#\ ##0"/>
    <numFmt numFmtId="169" formatCode="###0.0%"/>
  </numFmts>
  <fonts count="28">
    <font>
      <sz val="11"/>
      <color theme="1"/>
      <name val="Calibri"/>
      <family val="2"/>
    </font>
    <font>
      <sz val="11"/>
      <color theme="1"/>
      <name val="Calibri"/>
      <family val="2"/>
    </font>
    <font>
      <sz val="10"/>
      <name val="Arial"/>
      <family val="2"/>
    </font>
    <font>
      <b/>
      <sz val="14"/>
      <color indexed="8"/>
      <name val="Arial Bold"/>
    </font>
    <font>
      <b/>
      <sz val="9"/>
      <color indexed="8"/>
      <name val="Arial Bold"/>
    </font>
    <font>
      <sz val="9"/>
      <color indexed="8"/>
      <name val="Arial"/>
      <family val="2"/>
    </font>
    <font>
      <sz val="10"/>
      <color theme="1"/>
      <name val="Arial"/>
      <family val="2"/>
    </font>
    <font>
      <sz val="10"/>
      <color rgb="FF000000"/>
      <name val="Arial"/>
      <family val="2"/>
    </font>
    <font>
      <b/>
      <sz val="10"/>
      <name val="Arial"/>
      <family val="2"/>
    </font>
    <font>
      <b/>
      <sz val="11"/>
      <color theme="1"/>
      <name val="Calibri"/>
      <family val="2"/>
    </font>
    <font>
      <sz val="11"/>
      <color indexed="8"/>
      <name val="Courier New"/>
      <family val="3"/>
    </font>
    <font>
      <sz val="10"/>
      <color theme="1"/>
      <name val="Calibri"/>
      <family val="2"/>
    </font>
    <font>
      <b/>
      <sz val="10"/>
      <color theme="1"/>
      <name val="Arial"/>
      <family val="2"/>
    </font>
    <font>
      <b/>
      <sz val="9"/>
      <name val="Arial"/>
      <family val="2"/>
    </font>
    <font>
      <sz val="11"/>
      <color theme="1"/>
      <name val="Calibri"/>
      <family val="2"/>
      <scheme val="minor"/>
    </font>
    <font>
      <sz val="9"/>
      <name val="Arial"/>
      <family val="2"/>
    </font>
    <font>
      <sz val="9"/>
      <color theme="1"/>
      <name val="Arial"/>
      <family val="2"/>
    </font>
    <font>
      <b/>
      <sz val="11"/>
      <color theme="1"/>
      <name val="Arial"/>
      <family val="2"/>
    </font>
    <font>
      <sz val="20"/>
      <color rgb="FF000000"/>
      <name val="Arial"/>
      <family val="2"/>
    </font>
    <font>
      <sz val="11"/>
      <color rgb="FF000000"/>
      <name val="Arial"/>
      <family val="2"/>
    </font>
    <font>
      <sz val="11"/>
      <color theme="1"/>
      <name val="+mj-lt"/>
    </font>
    <font>
      <sz val="11"/>
      <color theme="1"/>
      <name val="Arial"/>
      <family val="2"/>
    </font>
    <font>
      <sz val="11"/>
      <name val="Arial"/>
      <family val="2"/>
    </font>
    <font>
      <sz val="11"/>
      <color rgb="FFFF0000"/>
      <name val="Arial"/>
      <family val="2"/>
    </font>
    <font>
      <sz val="20"/>
      <color theme="1"/>
      <name val="Arial"/>
      <family val="2"/>
    </font>
    <font>
      <b/>
      <sz val="11"/>
      <name val="Arial"/>
      <family val="2"/>
    </font>
    <font>
      <sz val="11"/>
      <color indexed="8"/>
      <name val="Arial"/>
      <family val="2"/>
    </font>
    <font>
      <i/>
      <sz val="11"/>
      <name val="Arial"/>
      <family val="2"/>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2">
    <border>
      <left/>
      <right/>
      <top/>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ck">
        <color indexed="8"/>
      </right>
      <top/>
      <bottom style="thick">
        <color indexed="8"/>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s>
  <cellStyleXfs count="1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2" fillId="0" borderId="0"/>
    <xf numFmtId="0" fontId="2" fillId="0" borderId="0"/>
  </cellStyleXfs>
  <cellXfs count="265">
    <xf numFmtId="0" fontId="0" fillId="0" borderId="0" xfId="0"/>
    <xf numFmtId="0" fontId="3" fillId="0" borderId="0" xfId="2" applyFont="1"/>
    <xf numFmtId="0" fontId="5" fillId="0" borderId="3" xfId="2" applyFont="1" applyBorder="1" applyAlignment="1">
      <alignment horizontal="right" vertical="top"/>
    </xf>
    <xf numFmtId="164" fontId="5" fillId="0" borderId="6" xfId="2" applyNumberFormat="1" applyFont="1" applyBorder="1" applyAlignment="1">
      <alignment horizontal="right" vertical="top"/>
    </xf>
    <xf numFmtId="0" fontId="5" fillId="0" borderId="6" xfId="2" applyFont="1" applyBorder="1" applyAlignment="1">
      <alignment horizontal="right" vertical="top"/>
    </xf>
    <xf numFmtId="0" fontId="5" fillId="0" borderId="9" xfId="2" applyFont="1" applyBorder="1" applyAlignment="1">
      <alignment horizontal="right" vertical="top"/>
    </xf>
    <xf numFmtId="0" fontId="5" fillId="0" borderId="13" xfId="2" applyFont="1" applyBorder="1" applyAlignment="1">
      <alignment horizontal="center"/>
    </xf>
    <xf numFmtId="0" fontId="5" fillId="0" borderId="14" xfId="2" applyFont="1" applyBorder="1" applyAlignment="1">
      <alignment horizontal="center"/>
    </xf>
    <xf numFmtId="164" fontId="5" fillId="0" borderId="19" xfId="2" applyNumberFormat="1" applyFont="1" applyBorder="1" applyAlignment="1">
      <alignment horizontal="right" vertical="top"/>
    </xf>
    <xf numFmtId="165" fontId="5" fillId="0" borderId="20" xfId="2" applyNumberFormat="1" applyFont="1" applyBorder="1" applyAlignment="1">
      <alignment horizontal="right" vertical="top"/>
    </xf>
    <xf numFmtId="164" fontId="5" fillId="0" borderId="20" xfId="2" applyNumberFormat="1" applyFont="1" applyBorder="1" applyAlignment="1">
      <alignment horizontal="right" vertical="top"/>
    </xf>
    <xf numFmtId="165" fontId="5" fillId="0" borderId="21" xfId="2" applyNumberFormat="1" applyFont="1" applyBorder="1" applyAlignment="1">
      <alignment horizontal="right" vertical="top"/>
    </xf>
    <xf numFmtId="164" fontId="5" fillId="0" borderId="22" xfId="2" applyNumberFormat="1" applyFont="1" applyBorder="1" applyAlignment="1">
      <alignment horizontal="right" vertical="top"/>
    </xf>
    <xf numFmtId="165" fontId="5" fillId="0" borderId="23" xfId="2" applyNumberFormat="1" applyFont="1" applyBorder="1" applyAlignment="1">
      <alignment horizontal="right" vertical="top"/>
    </xf>
    <xf numFmtId="164" fontId="5" fillId="0" borderId="23" xfId="2" applyNumberFormat="1" applyFont="1" applyBorder="1" applyAlignment="1">
      <alignment horizontal="right" vertical="top"/>
    </xf>
    <xf numFmtId="165" fontId="5" fillId="0" borderId="24" xfId="2" applyNumberFormat="1" applyFont="1" applyBorder="1" applyAlignment="1">
      <alignment horizontal="right" vertical="top"/>
    </xf>
    <xf numFmtId="0" fontId="5" fillId="0" borderId="22" xfId="2" applyFont="1" applyBorder="1" applyAlignment="1">
      <alignment horizontal="right" vertical="top"/>
    </xf>
    <xf numFmtId="0" fontId="5" fillId="0" borderId="23" xfId="2" applyFont="1" applyBorder="1" applyAlignment="1">
      <alignment horizontal="right" vertical="top"/>
    </xf>
    <xf numFmtId="0" fontId="5" fillId="0" borderId="25" xfId="2" applyFont="1" applyBorder="1" applyAlignment="1">
      <alignment horizontal="right" vertical="top"/>
    </xf>
    <xf numFmtId="0" fontId="5" fillId="0" borderId="26" xfId="2" applyFont="1" applyBorder="1" applyAlignment="1">
      <alignment horizontal="right" vertical="top"/>
    </xf>
    <xf numFmtId="0" fontId="5" fillId="0" borderId="27" xfId="2" applyFont="1" applyBorder="1" applyAlignment="1">
      <alignment horizontal="right" vertical="top"/>
    </xf>
    <xf numFmtId="0" fontId="2" fillId="0" borderId="0" xfId="2"/>
    <xf numFmtId="0" fontId="4" fillId="0" borderId="0" xfId="2" applyFont="1" applyAlignment="1">
      <alignment horizontal="center" vertical="center"/>
    </xf>
    <xf numFmtId="0" fontId="5" fillId="0" borderId="1" xfId="2" applyFont="1" applyBorder="1" applyAlignment="1">
      <alignment horizontal="left" vertical="top"/>
    </xf>
    <xf numFmtId="0" fontId="5" fillId="0" borderId="2" xfId="2" applyFont="1" applyBorder="1" applyAlignment="1">
      <alignment horizontal="left" vertical="top"/>
    </xf>
    <xf numFmtId="0" fontId="5" fillId="0" borderId="4" xfId="2" applyFont="1" applyBorder="1" applyAlignment="1">
      <alignment horizontal="left" vertical="top"/>
    </xf>
    <xf numFmtId="0" fontId="5" fillId="0" borderId="5" xfId="2" applyFont="1" applyBorder="1" applyAlignment="1">
      <alignment horizontal="left" vertical="top"/>
    </xf>
    <xf numFmtId="0" fontId="5" fillId="0" borderId="6" xfId="2" applyFont="1" applyBorder="1" applyAlignment="1">
      <alignment horizontal="left" vertical="top"/>
    </xf>
    <xf numFmtId="0" fontId="5" fillId="0" borderId="7" xfId="2" applyFont="1" applyBorder="1" applyAlignment="1">
      <alignment horizontal="left" vertical="top"/>
    </xf>
    <xf numFmtId="0" fontId="5" fillId="0" borderId="8" xfId="2" applyFont="1" applyBorder="1" applyAlignment="1">
      <alignment horizontal="left" vertical="top"/>
    </xf>
    <xf numFmtId="0" fontId="5" fillId="0" borderId="1" xfId="2" applyFont="1" applyBorder="1" applyAlignment="1">
      <alignment horizontal="left"/>
    </xf>
    <xf numFmtId="0" fontId="5" fillId="0" borderId="2" xfId="2" applyFont="1" applyBorder="1" applyAlignment="1">
      <alignment horizontal="left"/>
    </xf>
    <xf numFmtId="0" fontId="5" fillId="0" borderId="10" xfId="2" applyFont="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center"/>
    </xf>
    <xf numFmtId="0" fontId="5" fillId="0" borderId="4" xfId="2" applyFont="1" applyBorder="1" applyAlignment="1">
      <alignment horizontal="left"/>
    </xf>
    <xf numFmtId="0" fontId="5" fillId="0" borderId="5" xfId="2" applyFont="1" applyBorder="1" applyAlignment="1">
      <alignment horizontal="left"/>
    </xf>
    <xf numFmtId="0" fontId="5" fillId="0" borderId="15" xfId="2" applyFont="1" applyBorder="1" applyAlignment="1">
      <alignment horizontal="center"/>
    </xf>
    <xf numFmtId="0" fontId="5" fillId="0" borderId="7" xfId="2" applyFont="1" applyBorder="1" applyAlignment="1">
      <alignment horizontal="left"/>
    </xf>
    <xf numFmtId="0" fontId="5" fillId="0" borderId="8" xfId="2" applyFont="1" applyBorder="1" applyAlignment="1">
      <alignment horizontal="left"/>
    </xf>
    <xf numFmtId="0" fontId="5" fillId="0" borderId="16" xfId="2" applyFont="1" applyBorder="1" applyAlignment="1">
      <alignment horizontal="center"/>
    </xf>
    <xf numFmtId="0" fontId="5" fillId="0" borderId="17" xfId="2" applyFont="1" applyBorder="1" applyAlignment="1">
      <alignment horizontal="center"/>
    </xf>
    <xf numFmtId="0" fontId="5" fillId="0" borderId="18" xfId="2" applyFont="1" applyBorder="1" applyAlignment="1">
      <alignment horizontal="center"/>
    </xf>
    <xf numFmtId="0" fontId="6" fillId="0" borderId="28" xfId="0" applyFont="1" applyBorder="1" applyAlignment="1">
      <alignment vertical="center"/>
    </xf>
    <xf numFmtId="0" fontId="7" fillId="0" borderId="28" xfId="0" applyFont="1" applyBorder="1" applyAlignment="1">
      <alignment vertical="center"/>
    </xf>
    <xf numFmtId="164" fontId="0" fillId="0" borderId="0" xfId="0" applyNumberFormat="1"/>
    <xf numFmtId="0" fontId="7" fillId="0" borderId="29" xfId="0" applyFont="1" applyBorder="1" applyAlignment="1">
      <alignment vertical="center"/>
    </xf>
    <xf numFmtId="1" fontId="0" fillId="0" borderId="0" xfId="0" applyNumberFormat="1"/>
    <xf numFmtId="166" fontId="0" fillId="0" borderId="0" xfId="1" applyNumberFormat="1" applyFont="1"/>
    <xf numFmtId="0" fontId="0" fillId="0" borderId="0" xfId="0" applyAlignment="1">
      <alignment horizontal="right"/>
    </xf>
    <xf numFmtId="0" fontId="8" fillId="0" borderId="30" xfId="0" applyFont="1" applyBorder="1" applyAlignment="1">
      <alignment horizontal="left"/>
    </xf>
    <xf numFmtId="0" fontId="8" fillId="0" borderId="30" xfId="2" applyFont="1" applyBorder="1" applyAlignment="1">
      <alignment horizontal="left"/>
    </xf>
    <xf numFmtId="167" fontId="8" fillId="0" borderId="30" xfId="0" applyNumberFormat="1" applyFont="1" applyBorder="1" applyAlignment="1">
      <alignment horizontal="left"/>
    </xf>
    <xf numFmtId="0" fontId="2" fillId="0" borderId="0" xfId="3"/>
    <xf numFmtId="0" fontId="3" fillId="0" borderId="0" xfId="3" applyFont="1"/>
    <xf numFmtId="0" fontId="4" fillId="0" borderId="0" xfId="3" applyFont="1" applyAlignment="1">
      <alignment horizontal="center" vertical="center"/>
    </xf>
    <xf numFmtId="0" fontId="5" fillId="0" borderId="1" xfId="3" applyFont="1" applyBorder="1" applyAlignment="1">
      <alignment horizontal="left" vertical="top"/>
    </xf>
    <xf numFmtId="0" fontId="5" fillId="0" borderId="2" xfId="3" applyFont="1" applyBorder="1" applyAlignment="1">
      <alignment horizontal="left" vertical="top"/>
    </xf>
    <xf numFmtId="0" fontId="5" fillId="0" borderId="3" xfId="3" applyFont="1" applyBorder="1" applyAlignment="1">
      <alignment horizontal="right" vertical="top"/>
    </xf>
    <xf numFmtId="0" fontId="5" fillId="0" borderId="4" xfId="3" applyFont="1" applyBorder="1" applyAlignment="1">
      <alignment horizontal="left" vertical="top"/>
    </xf>
    <xf numFmtId="0" fontId="5" fillId="0" borderId="5" xfId="3" applyFont="1" applyBorder="1" applyAlignment="1">
      <alignment horizontal="left" vertical="top"/>
    </xf>
    <xf numFmtId="0" fontId="5" fillId="0" borderId="6" xfId="3" applyFont="1" applyBorder="1" applyAlignment="1">
      <alignment horizontal="left" vertical="top"/>
    </xf>
    <xf numFmtId="164" fontId="5" fillId="0" borderId="6" xfId="3" applyNumberFormat="1" applyFont="1" applyBorder="1" applyAlignment="1">
      <alignment horizontal="right" vertical="top"/>
    </xf>
    <xf numFmtId="0" fontId="5" fillId="0" borderId="6" xfId="3" applyFont="1" applyBorder="1" applyAlignment="1">
      <alignment horizontal="right" vertical="top"/>
    </xf>
    <xf numFmtId="0" fontId="5" fillId="0" borderId="7" xfId="3" applyFont="1" applyBorder="1" applyAlignment="1">
      <alignment horizontal="left" vertical="top"/>
    </xf>
    <xf numFmtId="0" fontId="5" fillId="0" borderId="8" xfId="3" applyFont="1" applyBorder="1" applyAlignment="1">
      <alignment horizontal="left" vertical="top"/>
    </xf>
    <xf numFmtId="0" fontId="5" fillId="0" borderId="9" xfId="3" applyFont="1" applyBorder="1" applyAlignment="1">
      <alignment horizontal="right" vertical="top"/>
    </xf>
    <xf numFmtId="0" fontId="5" fillId="0" borderId="0" xfId="3" applyFont="1" applyAlignment="1">
      <alignment horizontal="left" vertical="top"/>
    </xf>
    <xf numFmtId="0" fontId="5" fillId="0" borderId="0" xfId="3" applyFont="1" applyAlignment="1">
      <alignment horizontal="right" vertical="top"/>
    </xf>
    <xf numFmtId="0" fontId="10" fillId="0" borderId="0" xfId="3" applyFont="1"/>
    <xf numFmtId="0" fontId="5" fillId="0" borderId="1" xfId="3" applyFont="1" applyBorder="1" applyAlignment="1">
      <alignment horizontal="left"/>
    </xf>
    <xf numFmtId="0" fontId="5" fillId="0" borderId="2" xfId="3" applyFont="1" applyBorder="1" applyAlignment="1">
      <alignment horizontal="left"/>
    </xf>
    <xf numFmtId="0" fontId="5" fillId="0" borderId="10" xfId="3" applyFont="1" applyBorder="1" applyAlignment="1">
      <alignment horizontal="center"/>
    </xf>
    <xf numFmtId="0" fontId="5" fillId="0" borderId="11" xfId="3" applyFont="1" applyBorder="1" applyAlignment="1">
      <alignment horizontal="center"/>
    </xf>
    <xf numFmtId="0" fontId="5" fillId="0" borderId="12" xfId="3" applyFont="1" applyBorder="1" applyAlignment="1">
      <alignment horizontal="center"/>
    </xf>
    <xf numFmtId="0" fontId="8" fillId="0" borderId="30" xfId="4" applyFont="1" applyBorder="1" applyAlignment="1">
      <alignment horizontal="left"/>
    </xf>
    <xf numFmtId="0" fontId="5" fillId="0" borderId="4" xfId="3" applyFont="1" applyBorder="1" applyAlignment="1">
      <alignment horizontal="left"/>
    </xf>
    <xf numFmtId="0" fontId="5" fillId="0" borderId="5" xfId="3" applyFont="1" applyBorder="1" applyAlignment="1">
      <alignment horizontal="left"/>
    </xf>
    <xf numFmtId="0" fontId="5" fillId="0" borderId="13" xfId="3" applyFont="1" applyBorder="1" applyAlignment="1">
      <alignment horizontal="center"/>
    </xf>
    <xf numFmtId="0" fontId="5" fillId="0" borderId="14" xfId="3" applyFont="1" applyBorder="1" applyAlignment="1">
      <alignment horizontal="center"/>
    </xf>
    <xf numFmtId="0" fontId="5" fillId="0" borderId="14" xfId="3" applyFont="1" applyBorder="1"/>
    <xf numFmtId="164" fontId="2" fillId="0" borderId="0" xfId="3" applyNumberFormat="1"/>
    <xf numFmtId="0" fontId="5" fillId="0" borderId="15" xfId="3" applyFont="1" applyBorder="1" applyAlignment="1">
      <alignment horizontal="center"/>
    </xf>
    <xf numFmtId="1" fontId="0" fillId="0" borderId="0" xfId="1" applyNumberFormat="1" applyFont="1"/>
    <xf numFmtId="165" fontId="0" fillId="0" borderId="0" xfId="0" applyNumberFormat="1"/>
    <xf numFmtId="0" fontId="0" fillId="0" borderId="0" xfId="1" applyNumberFormat="1" applyFont="1"/>
    <xf numFmtId="0" fontId="5" fillId="0" borderId="7" xfId="3" applyFont="1" applyBorder="1" applyAlignment="1">
      <alignment horizontal="left"/>
    </xf>
    <xf numFmtId="0" fontId="5" fillId="0" borderId="8" xfId="3" applyFont="1" applyBorder="1" applyAlignment="1">
      <alignment horizontal="left"/>
    </xf>
    <xf numFmtId="0" fontId="5" fillId="0" borderId="16" xfId="3" applyFont="1" applyBorder="1" applyAlignment="1">
      <alignment horizontal="center"/>
    </xf>
    <xf numFmtId="0" fontId="5" fillId="0" borderId="17" xfId="3" applyFont="1" applyBorder="1" applyAlignment="1">
      <alignment horizontal="center"/>
    </xf>
    <xf numFmtId="0" fontId="5" fillId="0" borderId="17" xfId="3" applyFont="1" applyBorder="1"/>
    <xf numFmtId="0" fontId="5" fillId="0" borderId="18" xfId="3" applyFont="1" applyBorder="1" applyAlignment="1">
      <alignment horizontal="center"/>
    </xf>
    <xf numFmtId="0" fontId="12" fillId="0" borderId="28" xfId="5" applyFont="1" applyBorder="1" applyAlignment="1">
      <alignment horizontal="left"/>
    </xf>
    <xf numFmtId="164" fontId="5" fillId="0" borderId="19" xfId="3" applyNumberFormat="1" applyFont="1" applyBorder="1" applyAlignment="1">
      <alignment horizontal="right" vertical="top"/>
    </xf>
    <xf numFmtId="165" fontId="5" fillId="0" borderId="20" xfId="3" applyNumberFormat="1" applyFont="1" applyBorder="1" applyAlignment="1">
      <alignment horizontal="right" vertical="top"/>
    </xf>
    <xf numFmtId="164" fontId="5" fillId="0" borderId="20" xfId="3" applyNumberFormat="1" applyFont="1" applyBorder="1" applyAlignment="1">
      <alignment horizontal="right" vertical="top"/>
    </xf>
    <xf numFmtId="0" fontId="5" fillId="0" borderId="20" xfId="3" applyFont="1" applyBorder="1" applyAlignment="1">
      <alignment horizontal="right" vertical="top"/>
    </xf>
    <xf numFmtId="0" fontId="5" fillId="0" borderId="20" xfId="3" applyFont="1" applyBorder="1" applyAlignment="1">
      <alignment vertical="top"/>
    </xf>
    <xf numFmtId="165" fontId="5" fillId="0" borderId="20" xfId="3" applyNumberFormat="1" applyFont="1" applyBorder="1" applyAlignment="1">
      <alignment vertical="top"/>
    </xf>
    <xf numFmtId="165" fontId="5" fillId="0" borderId="19" xfId="3" applyNumberFormat="1" applyFont="1" applyBorder="1" applyAlignment="1">
      <alignment horizontal="right" vertical="top"/>
    </xf>
    <xf numFmtId="165" fontId="5" fillId="0" borderId="21" xfId="3" applyNumberFormat="1" applyFont="1" applyBorder="1" applyAlignment="1">
      <alignment horizontal="right" vertical="top"/>
    </xf>
    <xf numFmtId="166" fontId="0" fillId="0" borderId="0" xfId="0" applyNumberFormat="1"/>
    <xf numFmtId="164" fontId="5" fillId="0" borderId="22" xfId="3" applyNumberFormat="1" applyFont="1" applyBorder="1" applyAlignment="1">
      <alignment horizontal="right" vertical="top"/>
    </xf>
    <xf numFmtId="165" fontId="5" fillId="0" borderId="23" xfId="3" applyNumberFormat="1" applyFont="1" applyBorder="1" applyAlignment="1">
      <alignment horizontal="right" vertical="top"/>
    </xf>
    <xf numFmtId="164" fontId="5" fillId="0" borderId="23" xfId="3" applyNumberFormat="1" applyFont="1" applyBorder="1" applyAlignment="1">
      <alignment horizontal="right" vertical="top"/>
    </xf>
    <xf numFmtId="0" fontId="5" fillId="0" borderId="23" xfId="3" applyFont="1" applyBorder="1" applyAlignment="1">
      <alignment horizontal="right" vertical="top"/>
    </xf>
    <xf numFmtId="0" fontId="5" fillId="0" borderId="23" xfId="3" applyFont="1" applyBorder="1" applyAlignment="1">
      <alignment vertical="top"/>
    </xf>
    <xf numFmtId="165" fontId="5" fillId="0" borderId="23" xfId="3" applyNumberFormat="1" applyFont="1" applyBorder="1" applyAlignment="1">
      <alignment vertical="top"/>
    </xf>
    <xf numFmtId="165" fontId="5" fillId="0" borderId="22" xfId="3" applyNumberFormat="1" applyFont="1" applyBorder="1" applyAlignment="1">
      <alignment horizontal="right" vertical="top"/>
    </xf>
    <xf numFmtId="165" fontId="5" fillId="0" borderId="24" xfId="3" applyNumberFormat="1" applyFont="1" applyBorder="1" applyAlignment="1">
      <alignment horizontal="right" vertical="top"/>
    </xf>
    <xf numFmtId="164" fontId="5" fillId="0" borderId="25" xfId="3" applyNumberFormat="1" applyFont="1" applyBorder="1" applyAlignment="1">
      <alignment horizontal="right" vertical="top"/>
    </xf>
    <xf numFmtId="165" fontId="5" fillId="0" borderId="26" xfId="3" applyNumberFormat="1" applyFont="1" applyBorder="1" applyAlignment="1">
      <alignment horizontal="right" vertical="top"/>
    </xf>
    <xf numFmtId="164" fontId="5" fillId="0" borderId="26" xfId="3" applyNumberFormat="1" applyFont="1" applyBorder="1" applyAlignment="1">
      <alignment horizontal="right" vertical="top"/>
    </xf>
    <xf numFmtId="0" fontId="5" fillId="0" borderId="26" xfId="3" applyFont="1" applyBorder="1" applyAlignment="1">
      <alignment horizontal="right" vertical="top"/>
    </xf>
    <xf numFmtId="165" fontId="5" fillId="0" borderId="25" xfId="3" applyNumberFormat="1" applyFont="1" applyBorder="1" applyAlignment="1">
      <alignment horizontal="right" vertical="top"/>
    </xf>
    <xf numFmtId="165" fontId="5" fillId="0" borderId="27" xfId="3" applyNumberFormat="1" applyFont="1" applyBorder="1" applyAlignment="1">
      <alignment horizontal="right" vertical="top"/>
    </xf>
    <xf numFmtId="168" fontId="13" fillId="0" borderId="28" xfId="0" applyNumberFormat="1" applyFont="1" applyBorder="1" applyAlignment="1">
      <alignment horizontal="left" vertical="center"/>
    </xf>
    <xf numFmtId="0" fontId="13" fillId="0" borderId="28" xfId="0" applyFont="1" applyBorder="1" applyAlignment="1">
      <alignment horizontal="left" vertical="center"/>
    </xf>
    <xf numFmtId="1" fontId="13" fillId="0" borderId="28" xfId="0" applyNumberFormat="1" applyFont="1" applyBorder="1" applyAlignment="1">
      <alignment horizontal="left" vertical="center"/>
    </xf>
    <xf numFmtId="169" fontId="13" fillId="0" borderId="28" xfId="2" applyNumberFormat="1" applyFont="1" applyBorder="1" applyAlignment="1">
      <alignment horizontal="left" vertical="center"/>
    </xf>
    <xf numFmtId="167" fontId="13" fillId="0" borderId="28" xfId="6" applyNumberFormat="1" applyFont="1" applyBorder="1" applyAlignment="1">
      <alignment horizontal="left" vertical="center"/>
    </xf>
    <xf numFmtId="167" fontId="13" fillId="0" borderId="28" xfId="7" applyNumberFormat="1" applyFont="1" applyBorder="1" applyAlignment="1">
      <alignment horizontal="left" vertical="center"/>
    </xf>
    <xf numFmtId="167" fontId="13" fillId="0" borderId="28" xfId="0" applyNumberFormat="1" applyFont="1" applyBorder="1" applyAlignment="1">
      <alignment horizontal="left" vertical="center"/>
    </xf>
    <xf numFmtId="166" fontId="13" fillId="0" borderId="28" xfId="1" applyNumberFormat="1" applyFont="1" applyBorder="1" applyAlignment="1">
      <alignment horizontal="left" vertical="center"/>
    </xf>
    <xf numFmtId="168" fontId="15" fillId="0" borderId="28" xfId="0" applyNumberFormat="1" applyFont="1" applyBorder="1"/>
    <xf numFmtId="0" fontId="15" fillId="0" borderId="28" xfId="0" applyFont="1" applyBorder="1" applyAlignment="1">
      <alignment horizontal="right"/>
    </xf>
    <xf numFmtId="1" fontId="15" fillId="0" borderId="28" xfId="0" applyNumberFormat="1" applyFont="1" applyBorder="1" applyAlignment="1">
      <alignment horizontal="right"/>
    </xf>
    <xf numFmtId="169" fontId="15" fillId="0" borderId="28" xfId="2" applyNumberFormat="1" applyFont="1" applyBorder="1" applyAlignment="1">
      <alignment horizontal="right" vertical="top"/>
    </xf>
    <xf numFmtId="167" fontId="15" fillId="0" borderId="28" xfId="8" applyNumberFormat="1" applyFont="1" applyBorder="1" applyAlignment="1">
      <alignment horizontal="right" vertical="top"/>
    </xf>
    <xf numFmtId="167" fontId="15" fillId="0" borderId="28" xfId="9" applyNumberFormat="1" applyFont="1" applyBorder="1" applyAlignment="1">
      <alignment horizontal="right" vertical="top"/>
    </xf>
    <xf numFmtId="167" fontId="15" fillId="0" borderId="28" xfId="0" applyNumberFormat="1" applyFont="1" applyBorder="1" applyAlignment="1">
      <alignment horizontal="right"/>
    </xf>
    <xf numFmtId="166" fontId="15" fillId="0" borderId="28" xfId="1" applyNumberFormat="1" applyFont="1" applyBorder="1" applyAlignment="1">
      <alignment horizontal="right"/>
    </xf>
    <xf numFmtId="167" fontId="15" fillId="0" borderId="28" xfId="10" applyNumberFormat="1" applyFont="1" applyBorder="1" applyAlignment="1">
      <alignment horizontal="right" vertical="top"/>
    </xf>
    <xf numFmtId="167" fontId="15" fillId="0" borderId="28" xfId="11" applyNumberFormat="1" applyFont="1" applyBorder="1" applyAlignment="1">
      <alignment horizontal="right" vertical="top"/>
    </xf>
    <xf numFmtId="167" fontId="15" fillId="0" borderId="28" xfId="12" applyNumberFormat="1" applyFont="1" applyBorder="1" applyAlignment="1">
      <alignment horizontal="right" vertical="top"/>
    </xf>
    <xf numFmtId="168" fontId="13" fillId="0" borderId="28" xfId="0" applyNumberFormat="1" applyFont="1" applyBorder="1" applyAlignment="1">
      <alignment horizontal="left"/>
    </xf>
    <xf numFmtId="0" fontId="13" fillId="0" borderId="28" xfId="0" applyFont="1" applyBorder="1" applyAlignment="1">
      <alignment horizontal="left"/>
    </xf>
    <xf numFmtId="1" fontId="13" fillId="0" borderId="28" xfId="0" applyNumberFormat="1" applyFont="1" applyBorder="1" applyAlignment="1">
      <alignment horizontal="left"/>
    </xf>
    <xf numFmtId="169" fontId="13" fillId="0" borderId="28" xfId="2" applyNumberFormat="1" applyFont="1" applyBorder="1" applyAlignment="1">
      <alignment horizontal="left"/>
    </xf>
    <xf numFmtId="167" fontId="13" fillId="0" borderId="28" xfId="6" applyNumberFormat="1" applyFont="1" applyBorder="1" applyAlignment="1">
      <alignment horizontal="left"/>
    </xf>
    <xf numFmtId="167" fontId="13" fillId="0" borderId="28" xfId="7" applyNumberFormat="1" applyFont="1" applyBorder="1" applyAlignment="1">
      <alignment horizontal="left"/>
    </xf>
    <xf numFmtId="167" fontId="13" fillId="0" borderId="28" xfId="0" applyNumberFormat="1" applyFont="1" applyBorder="1" applyAlignment="1">
      <alignment horizontal="left"/>
    </xf>
    <xf numFmtId="166" fontId="13" fillId="0" borderId="28" xfId="1" applyNumberFormat="1" applyFont="1" applyBorder="1" applyAlignment="1">
      <alignment horizontal="left"/>
    </xf>
    <xf numFmtId="166" fontId="13" fillId="2" borderId="28" xfId="1" applyNumberFormat="1" applyFont="1" applyFill="1" applyBorder="1" applyAlignment="1">
      <alignment horizontal="left"/>
    </xf>
    <xf numFmtId="0" fontId="12" fillId="2" borderId="28" xfId="5" applyFont="1" applyFill="1" applyBorder="1" applyAlignment="1">
      <alignment horizontal="left"/>
    </xf>
    <xf numFmtId="169" fontId="15" fillId="0" borderId="28" xfId="2" applyNumberFormat="1" applyFont="1" applyBorder="1" applyAlignment="1">
      <alignment horizontal="right"/>
    </xf>
    <xf numFmtId="2" fontId="15" fillId="0" borderId="28" xfId="2" applyNumberFormat="1" applyFont="1" applyBorder="1" applyAlignment="1">
      <alignment horizontal="right"/>
    </xf>
    <xf numFmtId="0" fontId="15" fillId="0" borderId="28" xfId="2" applyFont="1" applyBorder="1" applyAlignment="1">
      <alignment horizontal="right"/>
    </xf>
    <xf numFmtId="1" fontId="15" fillId="0" borderId="28" xfId="2" applyNumberFormat="1" applyFont="1" applyBorder="1" applyAlignment="1">
      <alignment horizontal="right"/>
    </xf>
    <xf numFmtId="2" fontId="16" fillId="0" borderId="28" xfId="0" applyNumberFormat="1" applyFont="1" applyBorder="1"/>
    <xf numFmtId="0" fontId="16" fillId="0" borderId="28" xfId="0" applyFont="1" applyBorder="1"/>
    <xf numFmtId="166" fontId="15" fillId="2" borderId="28" xfId="1" applyNumberFormat="1" applyFont="1" applyFill="1" applyBorder="1" applyAlignment="1">
      <alignment horizontal="right"/>
    </xf>
    <xf numFmtId="9" fontId="0" fillId="0" borderId="0" xfId="1" applyFont="1"/>
    <xf numFmtId="0" fontId="18" fillId="0" borderId="0" xfId="0" applyFont="1"/>
    <xf numFmtId="0" fontId="19" fillId="0" borderId="0" xfId="0" applyFont="1"/>
    <xf numFmtId="0" fontId="21" fillId="0" borderId="0" xfId="0" applyFont="1"/>
    <xf numFmtId="0" fontId="21" fillId="0" borderId="28" xfId="0" applyFont="1" applyBorder="1" applyAlignment="1">
      <alignment vertical="center"/>
    </xf>
    <xf numFmtId="0" fontId="19" fillId="0" borderId="28" xfId="0" applyFont="1" applyBorder="1" applyAlignment="1">
      <alignment vertical="center"/>
    </xf>
    <xf numFmtId="0" fontId="24" fillId="0" borderId="0" xfId="0" applyFont="1"/>
    <xf numFmtId="0" fontId="21" fillId="0" borderId="28" xfId="0" applyFont="1" applyBorder="1"/>
    <xf numFmtId="164" fontId="21" fillId="0" borderId="28" xfId="0" applyNumberFormat="1" applyFont="1" applyBorder="1"/>
    <xf numFmtId="166" fontId="21" fillId="0" borderId="28" xfId="1" applyNumberFormat="1" applyFont="1" applyBorder="1"/>
    <xf numFmtId="0" fontId="21" fillId="0" borderId="28" xfId="0" applyFont="1" applyBorder="1" applyAlignment="1">
      <alignment horizontal="right"/>
    </xf>
    <xf numFmtId="0" fontId="17" fillId="0" borderId="28" xfId="0" applyFont="1" applyBorder="1"/>
    <xf numFmtId="0" fontId="25" fillId="0" borderId="28" xfId="0" applyFont="1" applyBorder="1" applyAlignment="1">
      <alignment horizontal="left"/>
    </xf>
    <xf numFmtId="0" fontId="25" fillId="0" borderId="28" xfId="2" applyFont="1" applyBorder="1" applyAlignment="1">
      <alignment horizontal="left"/>
    </xf>
    <xf numFmtId="167" fontId="25" fillId="0" borderId="28" xfId="0" applyNumberFormat="1" applyFont="1" applyBorder="1" applyAlignment="1">
      <alignment horizontal="left"/>
    </xf>
    <xf numFmtId="1" fontId="21" fillId="0" borderId="28" xfId="1" applyNumberFormat="1" applyFont="1" applyBorder="1"/>
    <xf numFmtId="1" fontId="21" fillId="0" borderId="0" xfId="0" applyNumberFormat="1" applyFont="1"/>
    <xf numFmtId="10" fontId="21" fillId="0" borderId="28" xfId="0" applyNumberFormat="1" applyFont="1" applyBorder="1"/>
    <xf numFmtId="0" fontId="21" fillId="0" borderId="28" xfId="0" applyFont="1" applyBorder="1" applyAlignment="1">
      <alignment horizontal="center"/>
    </xf>
    <xf numFmtId="1" fontId="21" fillId="0" borderId="28" xfId="0" applyNumberFormat="1" applyFont="1" applyBorder="1"/>
    <xf numFmtId="10" fontId="21" fillId="0" borderId="28" xfId="0" applyNumberFormat="1" applyFont="1" applyBorder="1" applyAlignment="1">
      <alignment horizontal="center"/>
    </xf>
    <xf numFmtId="0" fontId="25" fillId="0" borderId="28" xfId="0" applyFont="1" applyBorder="1" applyAlignment="1">
      <alignment horizontal="center"/>
    </xf>
    <xf numFmtId="0" fontId="21" fillId="3" borderId="28" xfId="0" applyFont="1" applyFill="1" applyBorder="1"/>
    <xf numFmtId="164" fontId="21" fillId="3" borderId="28" xfId="0" applyNumberFormat="1" applyFont="1" applyFill="1" applyBorder="1"/>
    <xf numFmtId="166" fontId="21" fillId="3" borderId="28" xfId="1" applyNumberFormat="1" applyFont="1" applyFill="1" applyBorder="1"/>
    <xf numFmtId="1" fontId="21" fillId="3" borderId="28" xfId="1" applyNumberFormat="1" applyFont="1" applyFill="1" applyBorder="1"/>
    <xf numFmtId="0" fontId="21" fillId="3" borderId="0" xfId="0" applyFont="1" applyFill="1"/>
    <xf numFmtId="0" fontId="9" fillId="0" borderId="0" xfId="0" applyFont="1"/>
    <xf numFmtId="0" fontId="22" fillId="0" borderId="0" xfId="0" applyFont="1"/>
    <xf numFmtId="0" fontId="3" fillId="0" borderId="0" xfId="14" applyFont="1"/>
    <xf numFmtId="0" fontId="5" fillId="0" borderId="3" xfId="14" applyFont="1" applyBorder="1" applyAlignment="1">
      <alignment horizontal="right" vertical="top"/>
    </xf>
    <xf numFmtId="164" fontId="5" fillId="0" borderId="6" xfId="14" applyNumberFormat="1" applyFont="1" applyBorder="1" applyAlignment="1">
      <alignment horizontal="right" vertical="top"/>
    </xf>
    <xf numFmtId="0" fontId="5" fillId="0" borderId="6" xfId="14" applyFont="1" applyBorder="1" applyAlignment="1">
      <alignment horizontal="right" vertical="top"/>
    </xf>
    <xf numFmtId="0" fontId="5" fillId="0" borderId="9" xfId="14" applyFont="1" applyBorder="1" applyAlignment="1">
      <alignment horizontal="right" vertical="top"/>
    </xf>
    <xf numFmtId="0" fontId="10" fillId="0" borderId="0" xfId="14" applyFont="1"/>
    <xf numFmtId="164" fontId="5" fillId="0" borderId="19" xfId="14" applyNumberFormat="1" applyFont="1" applyBorder="1" applyAlignment="1">
      <alignment horizontal="right" vertical="top"/>
    </xf>
    <xf numFmtId="164" fontId="5" fillId="0" borderId="20" xfId="14" applyNumberFormat="1" applyFont="1" applyBorder="1" applyAlignment="1">
      <alignment horizontal="right" vertical="top"/>
    </xf>
    <xf numFmtId="0" fontId="5" fillId="0" borderId="20" xfId="14" applyFont="1" applyBorder="1" applyAlignment="1">
      <alignment horizontal="right" vertical="top"/>
    </xf>
    <xf numFmtId="164" fontId="5" fillId="0" borderId="21" xfId="14" applyNumberFormat="1" applyFont="1" applyBorder="1" applyAlignment="1">
      <alignment horizontal="right" vertical="top"/>
    </xf>
    <xf numFmtId="0" fontId="5" fillId="0" borderId="5" xfId="14" applyFont="1" applyBorder="1" applyAlignment="1">
      <alignment horizontal="left" vertical="top"/>
    </xf>
    <xf numFmtId="164" fontId="5" fillId="0" borderId="22" xfId="14" applyNumberFormat="1" applyFont="1" applyBorder="1" applyAlignment="1">
      <alignment horizontal="right" vertical="top"/>
    </xf>
    <xf numFmtId="0" fontId="5" fillId="0" borderId="23" xfId="14" applyFont="1" applyBorder="1" applyAlignment="1">
      <alignment horizontal="right" vertical="top"/>
    </xf>
    <xf numFmtId="164" fontId="5" fillId="0" borderId="23" xfId="14" applyNumberFormat="1" applyFont="1" applyBorder="1" applyAlignment="1">
      <alignment horizontal="right" vertical="top"/>
    </xf>
    <xf numFmtId="0" fontId="5" fillId="0" borderId="24" xfId="14" applyFont="1" applyBorder="1" applyAlignment="1">
      <alignment horizontal="right" vertical="top"/>
    </xf>
    <xf numFmtId="0" fontId="5" fillId="0" borderId="22" xfId="14" applyFont="1" applyBorder="1" applyAlignment="1">
      <alignment horizontal="right" vertical="top"/>
    </xf>
    <xf numFmtId="164" fontId="5" fillId="0" borderId="24" xfId="14" applyNumberFormat="1" applyFont="1" applyBorder="1" applyAlignment="1">
      <alignment horizontal="right" vertical="top"/>
    </xf>
    <xf numFmtId="0" fontId="5" fillId="0" borderId="8" xfId="14" applyFont="1" applyBorder="1" applyAlignment="1">
      <alignment horizontal="left" vertical="top"/>
    </xf>
    <xf numFmtId="0" fontId="5" fillId="0" borderId="25" xfId="14" applyFont="1" applyBorder="1" applyAlignment="1">
      <alignment horizontal="right" vertical="top"/>
    </xf>
    <xf numFmtId="164" fontId="5" fillId="0" borderId="26" xfId="14" applyNumberFormat="1" applyFont="1" applyBorder="1" applyAlignment="1">
      <alignment horizontal="right" vertical="top"/>
    </xf>
    <xf numFmtId="0" fontId="5" fillId="0" borderId="26" xfId="14" applyFont="1" applyBorder="1" applyAlignment="1">
      <alignment horizontal="right" vertical="top"/>
    </xf>
    <xf numFmtId="0" fontId="5" fillId="0" borderId="27" xfId="14" applyFont="1" applyBorder="1" applyAlignment="1">
      <alignment horizontal="right" vertical="top"/>
    </xf>
    <xf numFmtId="0" fontId="2" fillId="0" borderId="0" xfId="14"/>
    <xf numFmtId="0" fontId="4" fillId="0" borderId="0" xfId="14" applyFont="1" applyAlignment="1">
      <alignment horizontal="center" vertical="center"/>
    </xf>
    <xf numFmtId="0" fontId="5" fillId="0" borderId="1" xfId="14" applyFont="1" applyBorder="1" applyAlignment="1">
      <alignment horizontal="left" vertical="top"/>
    </xf>
    <xf numFmtId="0" fontId="5" fillId="0" borderId="2" xfId="14" applyFont="1" applyBorder="1" applyAlignment="1">
      <alignment horizontal="left" vertical="top"/>
    </xf>
    <xf numFmtId="0" fontId="5" fillId="0" borderId="4" xfId="14" applyFont="1" applyBorder="1" applyAlignment="1">
      <alignment horizontal="left" vertical="top"/>
    </xf>
    <xf numFmtId="0" fontId="5" fillId="0" borderId="6" xfId="14" applyFont="1" applyBorder="1" applyAlignment="1">
      <alignment horizontal="left" vertical="top"/>
    </xf>
    <xf numFmtId="0" fontId="5" fillId="0" borderId="7" xfId="14" applyFont="1" applyBorder="1" applyAlignment="1">
      <alignment horizontal="left" vertical="top"/>
    </xf>
    <xf numFmtId="0" fontId="5" fillId="0" borderId="1" xfId="14" applyFont="1" applyBorder="1" applyAlignment="1">
      <alignment horizontal="left"/>
    </xf>
    <xf numFmtId="0" fontId="5" fillId="0" borderId="2" xfId="14" applyFont="1" applyBorder="1" applyAlignment="1">
      <alignment horizontal="left"/>
    </xf>
    <xf numFmtId="0" fontId="5" fillId="0" borderId="10" xfId="14" applyFont="1" applyBorder="1" applyAlignment="1">
      <alignment horizontal="center"/>
    </xf>
    <xf numFmtId="0" fontId="5" fillId="0" borderId="11" xfId="14" applyFont="1" applyBorder="1" applyAlignment="1">
      <alignment horizontal="center"/>
    </xf>
    <xf numFmtId="0" fontId="5" fillId="0" borderId="12" xfId="14" applyFont="1" applyBorder="1" applyAlignment="1">
      <alignment horizontal="center"/>
    </xf>
    <xf numFmtId="0" fontId="5" fillId="0" borderId="4" xfId="14" applyFont="1" applyBorder="1" applyAlignment="1">
      <alignment horizontal="left"/>
    </xf>
    <xf numFmtId="0" fontId="5" fillId="0" borderId="5" xfId="14" applyFont="1" applyBorder="1" applyAlignment="1">
      <alignment horizontal="left"/>
    </xf>
    <xf numFmtId="0" fontId="5" fillId="0" borderId="13" xfId="14" applyFont="1" applyBorder="1" applyAlignment="1">
      <alignment horizontal="center"/>
    </xf>
    <xf numFmtId="0" fontId="5" fillId="0" borderId="14" xfId="14" applyFont="1" applyBorder="1" applyAlignment="1">
      <alignment horizontal="center"/>
    </xf>
    <xf numFmtId="0" fontId="5" fillId="0" borderId="15" xfId="14" applyFont="1" applyBorder="1" applyAlignment="1">
      <alignment horizontal="center"/>
    </xf>
    <xf numFmtId="0" fontId="5" fillId="0" borderId="7" xfId="14" applyFont="1" applyBorder="1" applyAlignment="1">
      <alignment horizontal="left"/>
    </xf>
    <xf numFmtId="0" fontId="5" fillId="0" borderId="8" xfId="14" applyFont="1" applyBorder="1" applyAlignment="1">
      <alignment horizontal="left"/>
    </xf>
    <xf numFmtId="0" fontId="5" fillId="0" borderId="16" xfId="14" applyFont="1" applyBorder="1" applyAlignment="1">
      <alignment horizontal="center"/>
    </xf>
    <xf numFmtId="0" fontId="5" fillId="0" borderId="17" xfId="14" applyFont="1" applyBorder="1" applyAlignment="1">
      <alignment horizontal="center"/>
    </xf>
    <xf numFmtId="0" fontId="5" fillId="0" borderId="18" xfId="14" applyFont="1" applyBorder="1" applyAlignment="1">
      <alignment horizontal="center"/>
    </xf>
    <xf numFmtId="0" fontId="26" fillId="0" borderId="28" xfId="3" applyFont="1" applyBorder="1" applyAlignment="1">
      <alignment horizontal="left" vertical="top"/>
    </xf>
    <xf numFmtId="0" fontId="3" fillId="0" borderId="0" xfId="15" applyFont="1"/>
    <xf numFmtId="0" fontId="5" fillId="0" borderId="3" xfId="15" applyFont="1" applyBorder="1" applyAlignment="1">
      <alignment horizontal="right" vertical="top"/>
    </xf>
    <xf numFmtId="164" fontId="5" fillId="0" borderId="6" xfId="15" applyNumberFormat="1" applyFont="1" applyBorder="1" applyAlignment="1">
      <alignment horizontal="right" vertical="top"/>
    </xf>
    <xf numFmtId="0" fontId="5" fillId="0" borderId="6" xfId="15" applyFont="1" applyBorder="1" applyAlignment="1">
      <alignment horizontal="right" vertical="top"/>
    </xf>
    <xf numFmtId="0" fontId="5" fillId="0" borderId="9" xfId="15" applyFont="1" applyBorder="1" applyAlignment="1">
      <alignment horizontal="right" vertical="top"/>
    </xf>
    <xf numFmtId="0" fontId="10" fillId="0" borderId="0" xfId="15" applyFont="1"/>
    <xf numFmtId="0" fontId="5" fillId="0" borderId="5" xfId="15" applyFont="1" applyBorder="1" applyAlignment="1">
      <alignment horizontal="left" vertical="top"/>
    </xf>
    <xf numFmtId="0" fontId="2" fillId="0" borderId="0" xfId="15"/>
    <xf numFmtId="0" fontId="4" fillId="0" borderId="0" xfId="15" applyFont="1" applyAlignment="1">
      <alignment horizontal="center" vertical="center"/>
    </xf>
    <xf numFmtId="0" fontId="5" fillId="0" borderId="1" xfId="15" applyFont="1" applyBorder="1" applyAlignment="1">
      <alignment horizontal="left" vertical="top"/>
    </xf>
    <xf numFmtId="0" fontId="5" fillId="0" borderId="2" xfId="15" applyFont="1" applyBorder="1" applyAlignment="1">
      <alignment horizontal="left" vertical="top"/>
    </xf>
    <xf numFmtId="0" fontId="5" fillId="0" borderId="4" xfId="15" applyFont="1" applyBorder="1" applyAlignment="1">
      <alignment horizontal="left" vertical="top"/>
    </xf>
    <xf numFmtId="0" fontId="5" fillId="0" borderId="6" xfId="15" applyFont="1" applyBorder="1" applyAlignment="1">
      <alignment horizontal="left" vertical="top"/>
    </xf>
    <xf numFmtId="0" fontId="5" fillId="0" borderId="7" xfId="15" applyFont="1" applyBorder="1" applyAlignment="1">
      <alignment horizontal="left" vertical="top"/>
    </xf>
    <xf numFmtId="0" fontId="5" fillId="0" borderId="8" xfId="15" applyFont="1" applyBorder="1" applyAlignment="1">
      <alignment horizontal="left" vertical="top"/>
    </xf>
    <xf numFmtId="0" fontId="8" fillId="2" borderId="28" xfId="0" applyFont="1" applyFill="1" applyBorder="1" applyAlignment="1">
      <alignment wrapText="1"/>
    </xf>
    <xf numFmtId="0" fontId="8" fillId="0" borderId="28" xfId="0" applyFont="1" applyBorder="1" applyAlignment="1">
      <alignment wrapText="1"/>
    </xf>
    <xf numFmtId="165" fontId="5" fillId="0" borderId="19" xfId="2" applyNumberFormat="1" applyFont="1" applyBorder="1" applyAlignment="1">
      <alignment horizontal="right" vertical="top"/>
    </xf>
    <xf numFmtId="0" fontId="5" fillId="0" borderId="21" xfId="2" applyFont="1" applyBorder="1" applyAlignment="1">
      <alignment horizontal="right" vertical="top"/>
    </xf>
    <xf numFmtId="165" fontId="5" fillId="0" borderId="22" xfId="2" applyNumberFormat="1" applyFont="1" applyBorder="1" applyAlignment="1">
      <alignment horizontal="right" vertical="top"/>
    </xf>
    <xf numFmtId="0" fontId="5" fillId="0" borderId="24" xfId="2" applyFont="1" applyBorder="1" applyAlignment="1">
      <alignment horizontal="right" vertical="top"/>
    </xf>
    <xf numFmtId="165" fontId="5" fillId="0" borderId="25" xfId="2" applyNumberFormat="1" applyFont="1" applyBorder="1" applyAlignment="1">
      <alignment horizontal="right" vertical="top"/>
    </xf>
    <xf numFmtId="164" fontId="5" fillId="0" borderId="26" xfId="2" applyNumberFormat="1" applyFont="1" applyBorder="1" applyAlignment="1">
      <alignment horizontal="right" vertical="top"/>
    </xf>
    <xf numFmtId="165" fontId="5" fillId="0" borderId="26" xfId="2" applyNumberFormat="1" applyFont="1" applyBorder="1" applyAlignment="1">
      <alignment horizontal="right" vertical="top"/>
    </xf>
    <xf numFmtId="49" fontId="22" fillId="0" borderId="0" xfId="0" quotePrefix="1" applyNumberFormat="1" applyFont="1"/>
    <xf numFmtId="0" fontId="25" fillId="0" borderId="28" xfId="16" applyFont="1" applyBorder="1" applyAlignment="1">
      <alignment horizontal="center"/>
    </xf>
    <xf numFmtId="166" fontId="21" fillId="0" borderId="28" xfId="1" applyNumberFormat="1" applyFont="1" applyBorder="1" applyAlignment="1">
      <alignment horizontal="right"/>
    </xf>
    <xf numFmtId="1" fontId="21" fillId="0" borderId="28" xfId="0" applyNumberFormat="1" applyFont="1" applyBorder="1" applyAlignment="1">
      <alignment horizontal="right"/>
    </xf>
    <xf numFmtId="164" fontId="21" fillId="0" borderId="0" xfId="0" applyNumberFormat="1" applyFont="1"/>
    <xf numFmtId="166" fontId="19" fillId="0" borderId="28" xfId="0" applyNumberFormat="1" applyFont="1" applyBorder="1" applyAlignment="1">
      <alignment horizontal="right" vertical="center"/>
    </xf>
    <xf numFmtId="166" fontId="19" fillId="0" borderId="28" xfId="0" applyNumberFormat="1" applyFont="1" applyBorder="1" applyAlignment="1">
      <alignment horizontal="right" vertical="center" wrapText="1"/>
    </xf>
    <xf numFmtId="166" fontId="19" fillId="0" borderId="31" xfId="0" applyNumberFormat="1" applyFont="1" applyBorder="1" applyAlignment="1">
      <alignment horizontal="right" vertical="center" wrapText="1"/>
    </xf>
    <xf numFmtId="169" fontId="22" fillId="0" borderId="28" xfId="13" applyNumberFormat="1" applyFont="1" applyBorder="1" applyAlignment="1">
      <alignment horizontal="right" vertical="top"/>
    </xf>
    <xf numFmtId="0" fontId="19" fillId="0" borderId="0" xfId="0" applyFont="1" applyAlignment="1">
      <alignment wrapText="1"/>
    </xf>
    <xf numFmtId="0" fontId="20" fillId="0" borderId="0" xfId="0" applyFont="1" applyAlignment="1">
      <alignment horizontal="left" vertical="center" wrapText="1"/>
    </xf>
    <xf numFmtId="0" fontId="5" fillId="0" borderId="11" xfId="3" applyFont="1" applyBorder="1" applyAlignment="1">
      <alignment horizontal="center"/>
    </xf>
    <xf numFmtId="0" fontId="5" fillId="0" borderId="11" xfId="2" applyFont="1" applyBorder="1" applyAlignment="1">
      <alignment horizontal="center"/>
    </xf>
    <xf numFmtId="0" fontId="5" fillId="0" borderId="14" xfId="2" applyFont="1" applyBorder="1" applyAlignment="1">
      <alignment horizontal="center"/>
    </xf>
    <xf numFmtId="0" fontId="5" fillId="0" borderId="17" xfId="2" applyFont="1" applyBorder="1" applyAlignment="1">
      <alignment horizontal="center"/>
    </xf>
  </cellXfs>
  <cellStyles count="17">
    <cellStyle name="Normal" xfId="0" builtinId="0"/>
    <cellStyle name="Normal 3" xfId="5" xr:uid="{00000000-0005-0000-0000-000001000000}"/>
    <cellStyle name="Normal_Sheet1" xfId="2" xr:uid="{00000000-0005-0000-0000-000002000000}"/>
    <cellStyle name="Normal_Sheet11" xfId="15" xr:uid="{00000000-0005-0000-0000-000003000000}"/>
    <cellStyle name="Normal_Sheet2" xfId="3" xr:uid="{00000000-0005-0000-0000-000004000000}"/>
    <cellStyle name="Normal_Sheet3 2" xfId="4" xr:uid="{00000000-0005-0000-0000-000005000000}"/>
    <cellStyle name="Normal_Sheet5" xfId="16" xr:uid="{00000000-0005-0000-0000-000006000000}"/>
    <cellStyle name="Normal_Sheet6" xfId="13" xr:uid="{00000000-0005-0000-0000-000007000000}"/>
    <cellStyle name="Normal_Sheet9" xfId="14" xr:uid="{00000000-0005-0000-0000-000008000000}"/>
    <cellStyle name="Percent" xfId="1" builtinId="5"/>
    <cellStyle name="style1571645598203" xfId="6" xr:uid="{00000000-0005-0000-0000-00000A000000}"/>
    <cellStyle name="style1571645598266" xfId="7" xr:uid="{00000000-0005-0000-0000-00000B000000}"/>
    <cellStyle name="style1571645598484" xfId="8" xr:uid="{00000000-0005-0000-0000-00000C000000}"/>
    <cellStyle name="style1571645598547" xfId="9" xr:uid="{00000000-0005-0000-0000-00000D000000}"/>
    <cellStyle name="style1571645598656" xfId="10" xr:uid="{00000000-0005-0000-0000-00000E000000}"/>
    <cellStyle name="style1571645599109" xfId="11" xr:uid="{00000000-0005-0000-0000-00000F000000}"/>
    <cellStyle name="style1571645599187" xfId="12" xr:uid="{00000000-0005-0000-0000-000010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7"/>
  <sheetViews>
    <sheetView workbookViewId="0"/>
  </sheetViews>
  <sheetFormatPr defaultRowHeight="15"/>
  <cols>
    <col min="17" max="17" width="16.7109375" bestFit="1" customWidth="1"/>
  </cols>
  <sheetData>
    <row r="1" spans="1:13">
      <c r="A1" s="21"/>
      <c r="B1" s="21"/>
      <c r="C1" s="21"/>
      <c r="D1" s="21"/>
      <c r="E1" s="21"/>
      <c r="F1" s="21"/>
      <c r="G1" s="21"/>
      <c r="H1" s="21"/>
      <c r="I1" s="21"/>
      <c r="J1" s="21"/>
      <c r="K1" s="21"/>
      <c r="L1" s="21"/>
      <c r="M1" s="21"/>
    </row>
    <row r="2" spans="1:13" ht="18">
      <c r="A2" s="1" t="s">
        <v>1</v>
      </c>
      <c r="B2" s="21"/>
      <c r="C2" s="21"/>
      <c r="D2" s="21"/>
      <c r="E2" s="21"/>
      <c r="F2" s="21"/>
      <c r="G2" s="21"/>
      <c r="H2" s="21"/>
      <c r="I2" s="21"/>
      <c r="J2" s="21"/>
      <c r="K2" s="21"/>
      <c r="L2" s="21"/>
      <c r="M2" s="21"/>
    </row>
    <row r="3" spans="1:13">
      <c r="A3" s="21"/>
      <c r="B3" s="21"/>
      <c r="C3" s="21"/>
      <c r="D3" s="21"/>
      <c r="E3" s="21"/>
      <c r="F3" s="21"/>
      <c r="G3" s="21"/>
      <c r="H3" s="21"/>
      <c r="I3" s="21"/>
      <c r="J3" s="21"/>
      <c r="K3" s="21"/>
      <c r="L3" s="21"/>
      <c r="M3" s="21"/>
    </row>
    <row r="4" spans="1:13" ht="15.75" thickBot="1">
      <c r="A4" s="22" t="s">
        <v>2</v>
      </c>
      <c r="B4" s="22"/>
      <c r="C4" s="22"/>
      <c r="D4" s="21"/>
      <c r="E4" s="21"/>
      <c r="F4" s="21"/>
      <c r="G4" s="21"/>
      <c r="H4" s="21"/>
      <c r="I4" s="21"/>
      <c r="J4" s="21"/>
      <c r="K4" s="21"/>
      <c r="L4" s="21"/>
      <c r="M4" s="21"/>
    </row>
    <row r="5" spans="1:13" ht="15.75" thickTop="1">
      <c r="A5" s="23" t="s">
        <v>3</v>
      </c>
      <c r="B5" s="24"/>
      <c r="C5" s="2" t="s">
        <v>16</v>
      </c>
      <c r="D5" s="21"/>
      <c r="E5" s="21"/>
      <c r="F5" s="21"/>
      <c r="G5" s="21"/>
      <c r="H5" s="21"/>
      <c r="I5" s="21"/>
      <c r="J5" s="21"/>
      <c r="K5" s="21"/>
      <c r="L5" s="21"/>
      <c r="M5" s="21"/>
    </row>
    <row r="6" spans="1:13">
      <c r="A6" s="25" t="s">
        <v>4</v>
      </c>
      <c r="B6" s="26"/>
      <c r="C6" s="27" t="s">
        <v>0</v>
      </c>
      <c r="D6" s="21"/>
      <c r="E6" s="21"/>
      <c r="F6" s="21"/>
      <c r="G6" s="21"/>
      <c r="H6" s="21"/>
      <c r="I6" s="21"/>
      <c r="J6" s="21"/>
      <c r="K6" s="21"/>
      <c r="L6" s="21"/>
      <c r="M6" s="21"/>
    </row>
    <row r="7" spans="1:13">
      <c r="A7" s="25" t="s">
        <v>5</v>
      </c>
      <c r="B7" s="26" t="s">
        <v>6</v>
      </c>
      <c r="C7" s="27" t="s">
        <v>17</v>
      </c>
      <c r="D7" s="21"/>
      <c r="E7" s="21"/>
      <c r="F7" s="21"/>
      <c r="G7" s="21"/>
      <c r="H7" s="21"/>
      <c r="I7" s="21"/>
      <c r="J7" s="21"/>
      <c r="K7" s="21"/>
      <c r="L7" s="21"/>
      <c r="M7" s="21"/>
    </row>
    <row r="8" spans="1:13">
      <c r="A8" s="25"/>
      <c r="B8" s="26" t="s">
        <v>7</v>
      </c>
      <c r="C8" s="27" t="s">
        <v>18</v>
      </c>
      <c r="D8" s="21"/>
      <c r="E8" s="21"/>
      <c r="F8" s="21"/>
      <c r="G8" s="21"/>
      <c r="H8" s="21"/>
      <c r="I8" s="21"/>
      <c r="J8" s="21"/>
      <c r="K8" s="21"/>
      <c r="L8" s="21"/>
      <c r="M8" s="21"/>
    </row>
    <row r="9" spans="1:13">
      <c r="A9" s="25"/>
      <c r="B9" s="26" t="s">
        <v>8</v>
      </c>
      <c r="C9" s="27" t="s">
        <v>19</v>
      </c>
      <c r="D9" s="21"/>
      <c r="E9" s="21"/>
      <c r="F9" s="21"/>
      <c r="G9" s="21"/>
      <c r="H9" s="21"/>
      <c r="I9" s="21"/>
      <c r="J9" s="21"/>
      <c r="K9" s="21"/>
      <c r="L9" s="21"/>
      <c r="M9" s="21"/>
    </row>
    <row r="10" spans="1:13">
      <c r="A10" s="25"/>
      <c r="B10" s="26" t="s">
        <v>9</v>
      </c>
      <c r="C10" s="27" t="s">
        <v>20</v>
      </c>
      <c r="D10" s="21"/>
      <c r="E10" s="21"/>
      <c r="F10" s="21"/>
      <c r="G10" s="21"/>
      <c r="H10" s="21"/>
      <c r="I10" s="21"/>
      <c r="J10" s="21"/>
      <c r="K10" s="21"/>
      <c r="L10" s="21"/>
      <c r="M10" s="21"/>
    </row>
    <row r="11" spans="1:13">
      <c r="A11" s="25"/>
      <c r="B11" s="26" t="s">
        <v>10</v>
      </c>
      <c r="C11" s="27" t="s">
        <v>20</v>
      </c>
      <c r="D11" s="21"/>
      <c r="E11" s="21"/>
      <c r="F11" s="21"/>
      <c r="G11" s="21"/>
      <c r="H11" s="21"/>
      <c r="I11" s="21"/>
      <c r="J11" s="21"/>
      <c r="K11" s="21"/>
      <c r="L11" s="21"/>
      <c r="M11" s="21"/>
    </row>
    <row r="12" spans="1:13">
      <c r="A12" s="25"/>
      <c r="B12" s="26" t="s">
        <v>11</v>
      </c>
      <c r="C12" s="3">
        <v>952514</v>
      </c>
      <c r="D12" s="21"/>
      <c r="E12" s="21"/>
      <c r="F12" s="21"/>
      <c r="G12" s="21"/>
      <c r="H12" s="21"/>
      <c r="I12" s="21"/>
      <c r="J12" s="21"/>
      <c r="K12" s="21"/>
      <c r="L12" s="21"/>
      <c r="M12" s="21"/>
    </row>
    <row r="13" spans="1:13">
      <c r="A13" s="25" t="s">
        <v>12</v>
      </c>
      <c r="B13" s="26"/>
      <c r="C13" s="27" t="s">
        <v>21</v>
      </c>
      <c r="D13" s="21"/>
      <c r="E13" s="21"/>
      <c r="F13" s="21"/>
      <c r="G13" s="21"/>
      <c r="H13" s="21"/>
      <c r="I13" s="21"/>
      <c r="J13" s="21"/>
      <c r="K13" s="21"/>
      <c r="L13" s="21"/>
      <c r="M13" s="21"/>
    </row>
    <row r="14" spans="1:13">
      <c r="A14" s="25" t="s">
        <v>13</v>
      </c>
      <c r="B14" s="26" t="s">
        <v>14</v>
      </c>
      <c r="C14" s="4" t="s">
        <v>22</v>
      </c>
      <c r="D14" s="21"/>
      <c r="E14" s="21"/>
      <c r="F14" s="21"/>
      <c r="G14" s="21"/>
      <c r="H14" s="21"/>
      <c r="I14" s="21"/>
      <c r="J14" s="21"/>
      <c r="K14" s="21"/>
      <c r="L14" s="21"/>
      <c r="M14" s="21"/>
    </row>
    <row r="15" spans="1:13" ht="15.75" thickBot="1">
      <c r="A15" s="28"/>
      <c r="B15" s="29" t="s">
        <v>15</v>
      </c>
      <c r="C15" s="5" t="s">
        <v>23</v>
      </c>
      <c r="D15" s="21"/>
      <c r="E15" s="21"/>
      <c r="F15" s="21"/>
      <c r="G15" s="21"/>
      <c r="H15" s="21"/>
      <c r="I15" s="21"/>
      <c r="J15" s="21"/>
      <c r="K15" s="21"/>
      <c r="L15" s="21"/>
      <c r="M15" s="21"/>
    </row>
    <row r="16" spans="1:13" ht="16.5" thickTop="1" thickBot="1">
      <c r="A16" s="21"/>
      <c r="B16" s="21"/>
      <c r="C16" s="21"/>
      <c r="D16" s="21"/>
      <c r="E16" s="21"/>
      <c r="F16" s="21"/>
      <c r="G16" s="21"/>
      <c r="H16" s="21"/>
      <c r="I16" s="21"/>
      <c r="J16" s="21"/>
      <c r="K16" s="21"/>
      <c r="L16" s="21"/>
      <c r="M16" s="21"/>
    </row>
    <row r="17" spans="1:27" ht="15.75" thickTop="1">
      <c r="A17" s="30" t="s">
        <v>0</v>
      </c>
      <c r="B17" s="31"/>
      <c r="C17" s="32" t="s">
        <v>24</v>
      </c>
      <c r="D17" s="33"/>
      <c r="E17" s="33"/>
      <c r="F17" s="33"/>
      <c r="G17" s="33"/>
      <c r="H17" s="33"/>
      <c r="I17" s="33"/>
      <c r="J17" s="33"/>
      <c r="K17" s="33"/>
      <c r="L17" s="34"/>
      <c r="M17" s="21"/>
    </row>
    <row r="18" spans="1:27">
      <c r="A18" s="35"/>
      <c r="B18" s="36"/>
      <c r="C18" s="6" t="s">
        <v>25</v>
      </c>
      <c r="D18" s="7"/>
      <c r="E18" s="7" t="s">
        <v>26</v>
      </c>
      <c r="F18" s="7"/>
      <c r="G18" s="7" t="s">
        <v>27</v>
      </c>
      <c r="H18" s="7"/>
      <c r="I18" s="7" t="s">
        <v>28</v>
      </c>
      <c r="J18" s="7"/>
      <c r="K18" s="7" t="s">
        <v>29</v>
      </c>
      <c r="L18" s="37"/>
      <c r="M18" s="21"/>
    </row>
    <row r="19" spans="1:27">
      <c r="A19" s="35"/>
      <c r="B19" s="36"/>
      <c r="C19" s="6" t="s">
        <v>30</v>
      </c>
      <c r="D19" s="7" t="s">
        <v>31</v>
      </c>
      <c r="E19" s="7" t="s">
        <v>30</v>
      </c>
      <c r="F19" s="7" t="s">
        <v>31</v>
      </c>
      <c r="G19" s="7" t="s">
        <v>30</v>
      </c>
      <c r="H19" s="7" t="s">
        <v>31</v>
      </c>
      <c r="I19" s="7" t="s">
        <v>30</v>
      </c>
      <c r="J19" s="7" t="s">
        <v>31</v>
      </c>
      <c r="K19" s="7" t="s">
        <v>30</v>
      </c>
      <c r="L19" s="37" t="s">
        <v>31</v>
      </c>
      <c r="M19" s="21"/>
    </row>
    <row r="20" spans="1:27" ht="15.75" thickBot="1">
      <c r="A20" s="38"/>
      <c r="B20" s="39"/>
      <c r="C20" s="40" t="s">
        <v>32</v>
      </c>
      <c r="D20" s="41" t="s">
        <v>32</v>
      </c>
      <c r="E20" s="41" t="s">
        <v>32</v>
      </c>
      <c r="F20" s="41" t="s">
        <v>32</v>
      </c>
      <c r="G20" s="41" t="s">
        <v>32</v>
      </c>
      <c r="H20" s="41" t="s">
        <v>32</v>
      </c>
      <c r="I20" s="41" t="s">
        <v>32</v>
      </c>
      <c r="J20" s="41" t="s">
        <v>32</v>
      </c>
      <c r="K20" s="41" t="s">
        <v>32</v>
      </c>
      <c r="L20" s="42" t="s">
        <v>32</v>
      </c>
      <c r="M20" s="21"/>
      <c r="Q20">
        <v>2015</v>
      </c>
      <c r="R20">
        <v>2016</v>
      </c>
      <c r="S20">
        <v>2017</v>
      </c>
      <c r="T20">
        <v>2018</v>
      </c>
      <c r="U20">
        <v>2019</v>
      </c>
      <c r="W20">
        <v>2015</v>
      </c>
      <c r="X20">
        <v>2016</v>
      </c>
      <c r="Y20">
        <v>2017</v>
      </c>
      <c r="Z20">
        <v>2018</v>
      </c>
      <c r="AA20">
        <v>2019</v>
      </c>
    </row>
    <row r="21" spans="1:27" ht="15.75" thickTop="1">
      <c r="A21" s="23" t="s">
        <v>33</v>
      </c>
      <c r="B21" s="24" t="s">
        <v>34</v>
      </c>
      <c r="C21" s="8">
        <v>100128.00000000039</v>
      </c>
      <c r="D21" s="9">
        <v>75139.817923625335</v>
      </c>
      <c r="E21" s="10">
        <v>98527.000000000291</v>
      </c>
      <c r="F21" s="9">
        <v>74788.963722769229</v>
      </c>
      <c r="G21" s="10">
        <v>101537.00000000017</v>
      </c>
      <c r="H21" s="9">
        <v>76587.017814000079</v>
      </c>
      <c r="I21" s="10">
        <v>101610.0000000002</v>
      </c>
      <c r="J21" s="9">
        <v>76737.507837001845</v>
      </c>
      <c r="K21" s="10">
        <v>103678.00000000137</v>
      </c>
      <c r="L21" s="11">
        <v>77939.442968998919</v>
      </c>
      <c r="M21" s="21"/>
      <c r="P21" s="43" t="s">
        <v>30</v>
      </c>
      <c r="Q21" s="45">
        <f>SUM(C21:C23)</f>
        <v>138440.00000000079</v>
      </c>
      <c r="R21" s="45">
        <f>SUM(E21:E23)</f>
        <v>135770.0000000002</v>
      </c>
      <c r="S21" s="45">
        <f>SUM(G21:G23)</f>
        <v>140403.00000000026</v>
      </c>
      <c r="T21" s="45">
        <f>SUM(I21:I23)</f>
        <v>139812.00000000026</v>
      </c>
      <c r="U21" s="45">
        <f>SUM(K21:K23)</f>
        <v>142735.00000000128</v>
      </c>
      <c r="W21" s="45">
        <f>Q21</f>
        <v>138440.00000000079</v>
      </c>
      <c r="X21" s="45">
        <f t="shared" ref="X21:AA22" si="0">R21</f>
        <v>135770.0000000002</v>
      </c>
      <c r="Y21" s="45">
        <f t="shared" si="0"/>
        <v>140403.00000000026</v>
      </c>
      <c r="Z21" s="45">
        <f t="shared" si="0"/>
        <v>139812.00000000026</v>
      </c>
      <c r="AA21" s="45">
        <f t="shared" si="0"/>
        <v>142735.00000000128</v>
      </c>
    </row>
    <row r="22" spans="1:27">
      <c r="A22" s="25"/>
      <c r="B22" s="26" t="s">
        <v>35</v>
      </c>
      <c r="C22" s="12">
        <v>38312.0000000004</v>
      </c>
      <c r="D22" s="13">
        <v>33879.426537362335</v>
      </c>
      <c r="E22" s="14">
        <v>37241.999999999913</v>
      </c>
      <c r="F22" s="13">
        <v>33019.62850132514</v>
      </c>
      <c r="G22" s="14">
        <v>38864.000000000095</v>
      </c>
      <c r="H22" s="13">
        <v>34073.558632000168</v>
      </c>
      <c r="I22" s="14">
        <v>38200.000000000051</v>
      </c>
      <c r="J22" s="13">
        <v>33633.247902999938</v>
      </c>
      <c r="K22" s="14">
        <v>39048.99999999992</v>
      </c>
      <c r="L22" s="15">
        <v>33984.985959999925</v>
      </c>
      <c r="M22" s="21"/>
      <c r="P22" s="43" t="s">
        <v>31</v>
      </c>
      <c r="Q22" s="45">
        <f>SUM(D21:D23)</f>
        <v>109019.24446098767</v>
      </c>
      <c r="R22" s="45">
        <f>SUM(F21:F23)</f>
        <v>107809.39222409438</v>
      </c>
      <c r="S22" s="45">
        <f>SUM(H21:H23)</f>
        <v>110662.37644600026</v>
      </c>
      <c r="T22" s="45">
        <f>SUM(J21:J23)</f>
        <v>110372.55574000179</v>
      </c>
      <c r="U22" s="45">
        <f>SUM(L21:L23)</f>
        <v>111931.65656099885</v>
      </c>
      <c r="W22" s="45">
        <f>Q22</f>
        <v>109019.24446098767</v>
      </c>
      <c r="X22" s="45">
        <f t="shared" si="0"/>
        <v>107809.39222409438</v>
      </c>
      <c r="Y22" s="45">
        <f t="shared" si="0"/>
        <v>110662.37644600026</v>
      </c>
      <c r="Z22" s="45">
        <f t="shared" si="0"/>
        <v>110372.55574000179</v>
      </c>
      <c r="AA22" s="45">
        <f t="shared" si="0"/>
        <v>111931.65656099885</v>
      </c>
    </row>
    <row r="23" spans="1:27">
      <c r="A23" s="25"/>
      <c r="B23" s="26" t="s">
        <v>36</v>
      </c>
      <c r="C23" s="16"/>
      <c r="D23" s="17"/>
      <c r="E23" s="14">
        <v>1</v>
      </c>
      <c r="F23" s="13">
        <v>0.8</v>
      </c>
      <c r="G23" s="14">
        <v>2</v>
      </c>
      <c r="H23" s="13">
        <v>1.8</v>
      </c>
      <c r="I23" s="14">
        <v>2</v>
      </c>
      <c r="J23" s="13">
        <v>1.8</v>
      </c>
      <c r="K23" s="14">
        <v>8</v>
      </c>
      <c r="L23" s="15">
        <v>7.2276319999999998</v>
      </c>
      <c r="M23" s="21"/>
      <c r="P23" s="44" t="s">
        <v>146</v>
      </c>
      <c r="Q23" s="45">
        <f>C21</f>
        <v>100128.00000000039</v>
      </c>
      <c r="R23" s="45">
        <f t="shared" ref="R23:R36" si="1">E21</f>
        <v>98527.000000000291</v>
      </c>
      <c r="S23" s="45">
        <f t="shared" ref="S23:S36" si="2">G21</f>
        <v>101537.00000000017</v>
      </c>
      <c r="T23" s="45">
        <f t="shared" ref="T23:T36" si="3">I21</f>
        <v>101610.0000000002</v>
      </c>
      <c r="U23" s="45">
        <f t="shared" ref="U23:U36" si="4">K21</f>
        <v>103678.00000000137</v>
      </c>
      <c r="W23" s="48">
        <f>Q23/W$21</f>
        <v>0.72325917364923309</v>
      </c>
      <c r="X23" s="48">
        <f t="shared" ref="X23:X24" si="5">R23/X$21</f>
        <v>0.72569050600279994</v>
      </c>
      <c r="Y23" s="48">
        <f t="shared" ref="Y23:Y24" si="6">S23/Y$21</f>
        <v>0.72318255307935009</v>
      </c>
      <c r="Z23" s="48">
        <f t="shared" ref="Z23:Z24" si="7">T23/Z$21</f>
        <v>0.72676165136039839</v>
      </c>
      <c r="AA23" s="48">
        <f t="shared" ref="AA23:AA24" si="8">U23/AA$21</f>
        <v>0.7263670438224713</v>
      </c>
    </row>
    <row r="24" spans="1:27">
      <c r="A24" s="25" t="s">
        <v>37</v>
      </c>
      <c r="B24" s="26" t="s">
        <v>38</v>
      </c>
      <c r="C24" s="12">
        <v>569.00000000000114</v>
      </c>
      <c r="D24" s="13">
        <v>252.11660499325285</v>
      </c>
      <c r="E24" s="14">
        <v>454.99999999999875</v>
      </c>
      <c r="F24" s="13">
        <v>195.86143765182175</v>
      </c>
      <c r="G24" s="14">
        <v>530.00000000000091</v>
      </c>
      <c r="H24" s="13">
        <v>237.21490299999968</v>
      </c>
      <c r="I24" s="14">
        <v>515.00000000000034</v>
      </c>
      <c r="J24" s="13">
        <v>228.92277199999998</v>
      </c>
      <c r="K24" s="14">
        <v>476.99999999999983</v>
      </c>
      <c r="L24" s="15">
        <v>220.8892020000001</v>
      </c>
      <c r="M24" s="21"/>
      <c r="P24" s="44" t="s">
        <v>147</v>
      </c>
      <c r="Q24" s="45">
        <f>C22</f>
        <v>38312.0000000004</v>
      </c>
      <c r="R24" s="45">
        <f t="shared" si="1"/>
        <v>37241.999999999913</v>
      </c>
      <c r="S24" s="45">
        <f t="shared" si="2"/>
        <v>38864.000000000095</v>
      </c>
      <c r="T24" s="45">
        <f t="shared" si="3"/>
        <v>38200.000000000051</v>
      </c>
      <c r="U24" s="45">
        <f t="shared" si="4"/>
        <v>39048.99999999992</v>
      </c>
      <c r="W24" s="48">
        <f t="shared" ref="W24" si="9">Q24/W$21</f>
        <v>0.27674082635076702</v>
      </c>
      <c r="X24" s="48">
        <f t="shared" si="5"/>
        <v>0.27430212859983688</v>
      </c>
      <c r="Y24" s="48">
        <f t="shared" si="6"/>
        <v>0.27680320221077914</v>
      </c>
      <c r="Z24" s="48">
        <f t="shared" si="7"/>
        <v>0.27322404371584685</v>
      </c>
      <c r="AA24" s="48">
        <f t="shared" si="8"/>
        <v>0.27357690825655634</v>
      </c>
    </row>
    <row r="25" spans="1:27">
      <c r="A25" s="25"/>
      <c r="B25" s="26" t="s">
        <v>39</v>
      </c>
      <c r="C25" s="12">
        <v>5510.99999999999</v>
      </c>
      <c r="D25" s="13">
        <v>4280.2127394062045</v>
      </c>
      <c r="E25" s="14">
        <v>4990.9999999999891</v>
      </c>
      <c r="F25" s="13">
        <v>3981.3624115866555</v>
      </c>
      <c r="G25" s="14">
        <v>5440.9999999999882</v>
      </c>
      <c r="H25" s="13">
        <v>4255.2451910000154</v>
      </c>
      <c r="I25" s="14">
        <v>5195.0000000000045</v>
      </c>
      <c r="J25" s="13">
        <v>4021.1184240000102</v>
      </c>
      <c r="K25" s="14">
        <v>5086.9999999999882</v>
      </c>
      <c r="L25" s="15">
        <v>3911.7250519999966</v>
      </c>
      <c r="M25" s="21"/>
      <c r="P25" s="44" t="s">
        <v>105</v>
      </c>
      <c r="Q25" s="45">
        <f>C23</f>
        <v>0</v>
      </c>
      <c r="R25" s="45">
        <f t="shared" si="1"/>
        <v>1</v>
      </c>
      <c r="S25" s="45">
        <f t="shared" si="2"/>
        <v>2</v>
      </c>
      <c r="T25" s="45">
        <f t="shared" si="3"/>
        <v>2</v>
      </c>
      <c r="U25" s="45">
        <f t="shared" si="4"/>
        <v>8</v>
      </c>
      <c r="W25" s="49" t="s">
        <v>157</v>
      </c>
      <c r="X25" s="49" t="s">
        <v>158</v>
      </c>
      <c r="Y25" s="49" t="s">
        <v>158</v>
      </c>
      <c r="Z25" s="49" t="s">
        <v>158</v>
      </c>
      <c r="AA25" s="49" t="s">
        <v>158</v>
      </c>
    </row>
    <row r="26" spans="1:27">
      <c r="A26" s="25"/>
      <c r="B26" s="26" t="s">
        <v>40</v>
      </c>
      <c r="C26" s="12">
        <v>12588.999999999951</v>
      </c>
      <c r="D26" s="13">
        <v>10580.316050588044</v>
      </c>
      <c r="E26" s="14">
        <v>11946.000000000056</v>
      </c>
      <c r="F26" s="13">
        <v>10056.697494177764</v>
      </c>
      <c r="G26" s="14">
        <v>12303.000000000004</v>
      </c>
      <c r="H26" s="13">
        <v>10258.578105000095</v>
      </c>
      <c r="I26" s="14">
        <v>12318.000000000053</v>
      </c>
      <c r="J26" s="13">
        <v>10339.962715999947</v>
      </c>
      <c r="K26" s="14">
        <v>12349.000000000053</v>
      </c>
      <c r="L26" s="15">
        <v>10145.590107999968</v>
      </c>
      <c r="M26" s="21"/>
      <c r="P26" s="44" t="s">
        <v>106</v>
      </c>
      <c r="Q26" s="45">
        <f>C24</f>
        <v>569.00000000000114</v>
      </c>
      <c r="R26" s="45">
        <f t="shared" si="1"/>
        <v>454.99999999999875</v>
      </c>
      <c r="S26" s="45">
        <f t="shared" si="2"/>
        <v>530.00000000000091</v>
      </c>
      <c r="T26" s="45">
        <f t="shared" si="3"/>
        <v>515.00000000000034</v>
      </c>
      <c r="U26" s="45">
        <f t="shared" si="4"/>
        <v>476.99999999999983</v>
      </c>
      <c r="W26" s="48">
        <f t="shared" ref="W26:W36" si="10">Q26/W$21</f>
        <v>4.1100837908118887E-3</v>
      </c>
      <c r="X26" s="48">
        <f t="shared" ref="X26:X36" si="11">R26/X$21</f>
        <v>3.3512558002504094E-3</v>
      </c>
      <c r="Y26" s="48">
        <f t="shared" ref="Y26:Y36" si="12">S26/Y$21</f>
        <v>3.7748481157810015E-3</v>
      </c>
      <c r="Z26" s="48">
        <f t="shared" ref="Z26:Z36" si="13">T26/Z$21</f>
        <v>3.683517866849765E-3</v>
      </c>
      <c r="AA26" s="48">
        <f t="shared" ref="AA26:AA36" si="14">U26/AA$21</f>
        <v>3.3418572879811929E-3</v>
      </c>
    </row>
    <row r="27" spans="1:27">
      <c r="A27" s="25"/>
      <c r="B27" s="26" t="s">
        <v>41</v>
      </c>
      <c r="C27" s="12">
        <v>14663.000000000009</v>
      </c>
      <c r="D27" s="13">
        <v>11231.106383622533</v>
      </c>
      <c r="E27" s="14">
        <v>14609.000000000049</v>
      </c>
      <c r="F27" s="13">
        <v>11250.402806251204</v>
      </c>
      <c r="G27" s="14">
        <v>15232.999999999982</v>
      </c>
      <c r="H27" s="13">
        <v>11610.039475999984</v>
      </c>
      <c r="I27" s="14">
        <v>15370.999999999949</v>
      </c>
      <c r="J27" s="13">
        <v>11752.075731999817</v>
      </c>
      <c r="K27" s="14">
        <v>15944.999999999978</v>
      </c>
      <c r="L27" s="15">
        <v>11853.017171000012</v>
      </c>
      <c r="M27" s="21"/>
      <c r="P27" s="44" t="s">
        <v>107</v>
      </c>
      <c r="Q27" s="45">
        <f t="shared" ref="Q27:Q36" si="15">C25</f>
        <v>5510.99999999999</v>
      </c>
      <c r="R27" s="45">
        <f t="shared" si="1"/>
        <v>4990.9999999999891</v>
      </c>
      <c r="S27" s="45">
        <f t="shared" si="2"/>
        <v>5440.9999999999882</v>
      </c>
      <c r="T27" s="45">
        <f t="shared" si="3"/>
        <v>5195.0000000000045</v>
      </c>
      <c r="U27" s="45">
        <f t="shared" si="4"/>
        <v>5086.9999999999882</v>
      </c>
      <c r="W27" s="48">
        <f t="shared" si="10"/>
        <v>3.9807859000288638E-2</v>
      </c>
      <c r="X27" s="48">
        <f t="shared" si="11"/>
        <v>3.6760698239669896E-2</v>
      </c>
      <c r="Y27" s="48">
        <f t="shared" si="12"/>
        <v>3.875273320370632E-2</v>
      </c>
      <c r="Z27" s="48">
        <f t="shared" si="13"/>
        <v>3.7157039452979677E-2</v>
      </c>
      <c r="AA27" s="48">
        <f t="shared" si="14"/>
        <v>3.5639471748344434E-2</v>
      </c>
    </row>
    <row r="28" spans="1:27">
      <c r="A28" s="25"/>
      <c r="B28" s="26" t="s">
        <v>42</v>
      </c>
      <c r="C28" s="12">
        <v>15015.00000000006</v>
      </c>
      <c r="D28" s="13">
        <v>11085.98160142194</v>
      </c>
      <c r="E28" s="14">
        <v>15034.000000000042</v>
      </c>
      <c r="F28" s="13">
        <v>11222.036685333573</v>
      </c>
      <c r="G28" s="14">
        <v>15903.999999999793</v>
      </c>
      <c r="H28" s="13">
        <v>11789.983729000032</v>
      </c>
      <c r="I28" s="14">
        <v>16028.999999999884</v>
      </c>
      <c r="J28" s="13">
        <v>12004.173221000054</v>
      </c>
      <c r="K28" s="14">
        <v>16807.00000000004</v>
      </c>
      <c r="L28" s="15">
        <v>12464.045623999938</v>
      </c>
      <c r="M28" s="21"/>
      <c r="P28" s="44" t="s">
        <v>108</v>
      </c>
      <c r="Q28" s="45">
        <f t="shared" si="15"/>
        <v>12588.999999999951</v>
      </c>
      <c r="R28" s="45">
        <f t="shared" si="1"/>
        <v>11946.000000000056</v>
      </c>
      <c r="S28" s="45">
        <f t="shared" si="2"/>
        <v>12303.000000000004</v>
      </c>
      <c r="T28" s="45">
        <f t="shared" si="3"/>
        <v>12318.000000000053</v>
      </c>
      <c r="U28" s="45">
        <f t="shared" si="4"/>
        <v>12349.000000000053</v>
      </c>
      <c r="W28" s="48">
        <f t="shared" si="10"/>
        <v>9.0934700953480788E-2</v>
      </c>
      <c r="X28" s="48">
        <f t="shared" si="11"/>
        <v>8.7987036900641066E-2</v>
      </c>
      <c r="Y28" s="48">
        <f t="shared" si="12"/>
        <v>8.7626332770667156E-2</v>
      </c>
      <c r="Z28" s="48">
        <f t="shared" si="13"/>
        <v>8.8104025405544795E-2</v>
      </c>
      <c r="AA28" s="48">
        <f t="shared" si="14"/>
        <v>8.651697201106906E-2</v>
      </c>
    </row>
    <row r="29" spans="1:27">
      <c r="A29" s="25"/>
      <c r="B29" s="26" t="s">
        <v>43</v>
      </c>
      <c r="C29" s="12">
        <v>17475.000000000036</v>
      </c>
      <c r="D29" s="13">
        <v>13272.080885362451</v>
      </c>
      <c r="E29" s="14">
        <v>16723.000000000069</v>
      </c>
      <c r="F29" s="13">
        <v>12964.148649436051</v>
      </c>
      <c r="G29" s="14">
        <v>17022.999999999938</v>
      </c>
      <c r="H29" s="13">
        <v>13141.209651999952</v>
      </c>
      <c r="I29" s="14">
        <v>16943.999999999916</v>
      </c>
      <c r="J29" s="13">
        <v>13159.777188000016</v>
      </c>
      <c r="K29" s="14">
        <v>17077.000000000073</v>
      </c>
      <c r="L29" s="15">
        <v>13206.34926999999</v>
      </c>
      <c r="M29" s="21"/>
      <c r="P29" s="44" t="s">
        <v>109</v>
      </c>
      <c r="Q29" s="45">
        <f t="shared" si="15"/>
        <v>14663.000000000009</v>
      </c>
      <c r="R29" s="45">
        <f t="shared" si="1"/>
        <v>14609.000000000049</v>
      </c>
      <c r="S29" s="45">
        <f t="shared" si="2"/>
        <v>15232.999999999982</v>
      </c>
      <c r="T29" s="45">
        <f t="shared" si="3"/>
        <v>15370.999999999949</v>
      </c>
      <c r="U29" s="45">
        <f t="shared" si="4"/>
        <v>15944.999999999978</v>
      </c>
      <c r="W29" s="48">
        <f t="shared" si="10"/>
        <v>0.10591592025426123</v>
      </c>
      <c r="X29" s="48">
        <f t="shared" si="11"/>
        <v>0.10760109007880996</v>
      </c>
      <c r="Y29" s="48">
        <f t="shared" si="12"/>
        <v>0.108494832731494</v>
      </c>
      <c r="Z29" s="48">
        <f t="shared" si="13"/>
        <v>0.10994049151717965</v>
      </c>
      <c r="AA29" s="48">
        <f t="shared" si="14"/>
        <v>0.11171051248817623</v>
      </c>
    </row>
    <row r="30" spans="1:27">
      <c r="A30" s="25"/>
      <c r="B30" s="26" t="s">
        <v>44</v>
      </c>
      <c r="C30" s="12">
        <v>18120.999999999945</v>
      </c>
      <c r="D30" s="13">
        <v>14490.658062290375</v>
      </c>
      <c r="E30" s="14">
        <v>18029.000000000018</v>
      </c>
      <c r="F30" s="13">
        <v>14576.165452877296</v>
      </c>
      <c r="G30" s="14">
        <v>18861.999999999905</v>
      </c>
      <c r="H30" s="13">
        <v>15133.559349999909</v>
      </c>
      <c r="I30" s="14">
        <v>18982.000000000029</v>
      </c>
      <c r="J30" s="13">
        <v>15268.157015000153</v>
      </c>
      <c r="K30" s="14">
        <v>19023.000000000004</v>
      </c>
      <c r="L30" s="15">
        <v>15322.113329000025</v>
      </c>
      <c r="M30" s="21"/>
      <c r="P30" s="44" t="s">
        <v>110</v>
      </c>
      <c r="Q30" s="45">
        <f t="shared" si="15"/>
        <v>15015.00000000006</v>
      </c>
      <c r="R30" s="45">
        <f t="shared" si="1"/>
        <v>15034.000000000042</v>
      </c>
      <c r="S30" s="45">
        <f t="shared" si="2"/>
        <v>15903.999999999793</v>
      </c>
      <c r="T30" s="45">
        <f t="shared" si="3"/>
        <v>16028.999999999884</v>
      </c>
      <c r="U30" s="45">
        <f t="shared" si="4"/>
        <v>16807.00000000004</v>
      </c>
      <c r="W30" s="48">
        <f t="shared" si="10"/>
        <v>0.10845853799479901</v>
      </c>
      <c r="X30" s="48">
        <f t="shared" si="11"/>
        <v>0.11073138395816469</v>
      </c>
      <c r="Y30" s="48">
        <f t="shared" si="12"/>
        <v>0.11327393289317012</v>
      </c>
      <c r="Z30" s="48">
        <f t="shared" si="13"/>
        <v>0.11464681143249401</v>
      </c>
      <c r="AA30" s="48">
        <f t="shared" si="14"/>
        <v>0.1177496759729561</v>
      </c>
    </row>
    <row r="31" spans="1:27">
      <c r="A31" s="25"/>
      <c r="B31" s="26" t="s">
        <v>45</v>
      </c>
      <c r="C31" s="12">
        <v>18943.000000000029</v>
      </c>
      <c r="D31" s="13">
        <v>15627.919437550585</v>
      </c>
      <c r="E31" s="14">
        <v>18208.999999999967</v>
      </c>
      <c r="F31" s="13">
        <v>15114.472882754952</v>
      </c>
      <c r="G31" s="14">
        <v>18213.000000000058</v>
      </c>
      <c r="H31" s="13">
        <v>15029.480591999954</v>
      </c>
      <c r="I31" s="14">
        <v>17736.000000000022</v>
      </c>
      <c r="J31" s="13">
        <v>14649.430204999981</v>
      </c>
      <c r="K31" s="14">
        <v>17944.000000000029</v>
      </c>
      <c r="L31" s="15">
        <v>14825.348795000029</v>
      </c>
      <c r="M31" s="21"/>
      <c r="P31" s="44" t="s">
        <v>111</v>
      </c>
      <c r="Q31" s="45">
        <f t="shared" si="15"/>
        <v>17475.000000000036</v>
      </c>
      <c r="R31" s="45">
        <f t="shared" si="1"/>
        <v>16723.000000000069</v>
      </c>
      <c r="S31" s="45">
        <f t="shared" si="2"/>
        <v>17022.999999999938</v>
      </c>
      <c r="T31" s="45">
        <f t="shared" si="3"/>
        <v>16943.999999999916</v>
      </c>
      <c r="U31" s="45">
        <f t="shared" si="4"/>
        <v>17077.000000000073</v>
      </c>
      <c r="W31" s="48">
        <f t="shared" si="10"/>
        <v>0.12622796879514545</v>
      </c>
      <c r="X31" s="48">
        <f t="shared" si="11"/>
        <v>0.12317154010458897</v>
      </c>
      <c r="Y31" s="48">
        <f t="shared" si="12"/>
        <v>0.12124384806592385</v>
      </c>
      <c r="Z31" s="48">
        <f t="shared" si="13"/>
        <v>0.12119131405029529</v>
      </c>
      <c r="AA31" s="48">
        <f t="shared" si="14"/>
        <v>0.11964129330577587</v>
      </c>
    </row>
    <row r="32" spans="1:27">
      <c r="A32" s="25"/>
      <c r="B32" s="26" t="s">
        <v>46</v>
      </c>
      <c r="C32" s="12">
        <v>17940.000000000087</v>
      </c>
      <c r="D32" s="13">
        <v>14862.650330622981</v>
      </c>
      <c r="E32" s="14">
        <v>17659.000000000044</v>
      </c>
      <c r="F32" s="13">
        <v>14645.622404135373</v>
      </c>
      <c r="G32" s="14">
        <v>17864.999999999884</v>
      </c>
      <c r="H32" s="13">
        <v>14762.028644999975</v>
      </c>
      <c r="I32" s="14">
        <v>17517.999999999909</v>
      </c>
      <c r="J32" s="13">
        <v>14510.773925999943</v>
      </c>
      <c r="K32" s="14">
        <v>17719.999999999953</v>
      </c>
      <c r="L32" s="15">
        <v>14642.576547999966</v>
      </c>
      <c r="M32" s="21"/>
      <c r="P32" s="44" t="s">
        <v>112</v>
      </c>
      <c r="Q32" s="45">
        <f t="shared" si="15"/>
        <v>18120.999999999945</v>
      </c>
      <c r="R32" s="45">
        <f t="shared" si="1"/>
        <v>18029.000000000018</v>
      </c>
      <c r="S32" s="45">
        <f t="shared" si="2"/>
        <v>18861.999999999905</v>
      </c>
      <c r="T32" s="45">
        <f t="shared" si="3"/>
        <v>18982.000000000029</v>
      </c>
      <c r="U32" s="45">
        <f t="shared" si="4"/>
        <v>19023.000000000004</v>
      </c>
      <c r="W32" s="48">
        <f t="shared" si="10"/>
        <v>0.13089425021669923</v>
      </c>
      <c r="X32" s="48">
        <f t="shared" si="11"/>
        <v>0.13279074906091176</v>
      </c>
      <c r="Y32" s="48">
        <f t="shared" si="12"/>
        <v>0.13434185879219013</v>
      </c>
      <c r="Z32" s="48">
        <f t="shared" si="13"/>
        <v>0.13576803135639282</v>
      </c>
      <c r="AA32" s="48">
        <f t="shared" si="14"/>
        <v>0.13327495008231921</v>
      </c>
    </row>
    <row r="33" spans="1:27">
      <c r="A33" s="25"/>
      <c r="B33" s="26" t="s">
        <v>47</v>
      </c>
      <c r="C33" s="12">
        <v>11889.99999999994</v>
      </c>
      <c r="D33" s="13">
        <v>9451.8004903122383</v>
      </c>
      <c r="E33" s="14">
        <v>12210.999999999975</v>
      </c>
      <c r="F33" s="13">
        <v>9752.9504064391713</v>
      </c>
      <c r="G33" s="14">
        <v>12809.000000000055</v>
      </c>
      <c r="H33" s="13">
        <v>10213.258068999978</v>
      </c>
      <c r="I33" s="14">
        <v>12645.999999999967</v>
      </c>
      <c r="J33" s="13">
        <v>10031.022741999917</v>
      </c>
      <c r="K33" s="14">
        <v>13193.999999999996</v>
      </c>
      <c r="L33" s="15">
        <v>10533.620977000059</v>
      </c>
      <c r="M33" s="21"/>
      <c r="P33" s="44" t="s">
        <v>113</v>
      </c>
      <c r="Q33" s="45">
        <f t="shared" si="15"/>
        <v>18943.000000000029</v>
      </c>
      <c r="R33" s="45">
        <f t="shared" si="1"/>
        <v>18208.999999999967</v>
      </c>
      <c r="S33" s="45">
        <f t="shared" si="2"/>
        <v>18213.000000000058</v>
      </c>
      <c r="T33" s="45">
        <f t="shared" si="3"/>
        <v>17736.000000000022</v>
      </c>
      <c r="U33" s="45">
        <f t="shared" si="4"/>
        <v>17944.000000000029</v>
      </c>
      <c r="W33" s="48">
        <f t="shared" si="10"/>
        <v>0.13683184050852298</v>
      </c>
      <c r="X33" s="48">
        <f t="shared" si="11"/>
        <v>0.13411652058628518</v>
      </c>
      <c r="Y33" s="48">
        <f t="shared" si="12"/>
        <v>0.12971945043909336</v>
      </c>
      <c r="Z33" s="48">
        <f t="shared" si="13"/>
        <v>0.12685606385717957</v>
      </c>
      <c r="AA33" s="48">
        <f t="shared" si="14"/>
        <v>0.12571548674116276</v>
      </c>
    </row>
    <row r="34" spans="1:27">
      <c r="A34" s="25"/>
      <c r="B34" s="26" t="s">
        <v>48</v>
      </c>
      <c r="C34" s="12">
        <v>5724.00000000001</v>
      </c>
      <c r="D34" s="13">
        <v>3884.4018748168464</v>
      </c>
      <c r="E34" s="14">
        <v>5904.0000000000027</v>
      </c>
      <c r="F34" s="13">
        <v>4049.6715934499603</v>
      </c>
      <c r="G34" s="14">
        <v>6220.0000000000255</v>
      </c>
      <c r="H34" s="13">
        <v>4231.7787340000114</v>
      </c>
      <c r="I34" s="14">
        <v>6558.00000000001</v>
      </c>
      <c r="J34" s="13">
        <v>4407.1417990000091</v>
      </c>
      <c r="K34" s="14">
        <v>7110.9999999999645</v>
      </c>
      <c r="L34" s="15">
        <v>4805.3804850000006</v>
      </c>
      <c r="M34" s="21"/>
      <c r="P34" s="44" t="s">
        <v>114</v>
      </c>
      <c r="Q34" s="45">
        <f t="shared" si="15"/>
        <v>17940.000000000087</v>
      </c>
      <c r="R34" s="45">
        <f t="shared" si="1"/>
        <v>17659.000000000044</v>
      </c>
      <c r="S34" s="45">
        <f t="shared" si="2"/>
        <v>17864.999999999884</v>
      </c>
      <c r="T34" s="45">
        <f t="shared" si="3"/>
        <v>17517.999999999909</v>
      </c>
      <c r="U34" s="45">
        <f t="shared" si="4"/>
        <v>17719.999999999953</v>
      </c>
      <c r="W34" s="48">
        <f t="shared" si="10"/>
        <v>0.12958682461716256</v>
      </c>
      <c r="X34" s="48">
        <f t="shared" si="11"/>
        <v>0.1300655520365325</v>
      </c>
      <c r="Y34" s="48">
        <f t="shared" si="12"/>
        <v>0.12724087092156044</v>
      </c>
      <c r="Z34" s="48">
        <f t="shared" si="13"/>
        <v>0.1252968271679103</v>
      </c>
      <c r="AA34" s="48">
        <f t="shared" si="14"/>
        <v>0.12414614495393417</v>
      </c>
    </row>
    <row r="35" spans="1:27">
      <c r="A35" s="25" t="s">
        <v>49</v>
      </c>
      <c r="B35" s="26" t="s">
        <v>50</v>
      </c>
      <c r="C35" s="12">
        <v>8978.0000000000182</v>
      </c>
      <c r="D35" s="13">
        <v>8573.9319135386686</v>
      </c>
      <c r="E35" s="14">
        <v>9782.9999999999909</v>
      </c>
      <c r="F35" s="13">
        <v>9327.0236136398726</v>
      </c>
      <c r="G35" s="14">
        <v>10727.000000000038</v>
      </c>
      <c r="H35" s="13">
        <v>10042.088029000011</v>
      </c>
      <c r="I35" s="14">
        <v>10107.000000000035</v>
      </c>
      <c r="J35" s="13">
        <v>9494.134553999982</v>
      </c>
      <c r="K35" s="14">
        <v>10617.000000000015</v>
      </c>
      <c r="L35" s="15">
        <v>9979.790861000014</v>
      </c>
      <c r="M35" s="21"/>
      <c r="P35" s="44" t="s">
        <v>115</v>
      </c>
      <c r="Q35" s="45">
        <f t="shared" si="15"/>
        <v>11889.99999999994</v>
      </c>
      <c r="R35" s="45">
        <f t="shared" si="1"/>
        <v>12210.999999999975</v>
      </c>
      <c r="S35" s="45">
        <f t="shared" si="2"/>
        <v>12809.000000000055</v>
      </c>
      <c r="T35" s="45">
        <f t="shared" si="3"/>
        <v>12645.999999999967</v>
      </c>
      <c r="U35" s="45">
        <f t="shared" si="4"/>
        <v>13193.999999999996</v>
      </c>
      <c r="W35" s="48">
        <f t="shared" si="10"/>
        <v>8.5885582201674901E-2</v>
      </c>
      <c r="X35" s="48">
        <f t="shared" si="11"/>
        <v>8.9938867201885223E-2</v>
      </c>
      <c r="Y35" s="48">
        <f t="shared" si="12"/>
        <v>9.1230244367998051E-2</v>
      </c>
      <c r="Z35" s="48">
        <f t="shared" si="13"/>
        <v>9.0450032901324237E-2</v>
      </c>
      <c r="AA35" s="48">
        <f t="shared" si="14"/>
        <v>9.2437033663781684E-2</v>
      </c>
    </row>
    <row r="36" spans="1:27">
      <c r="A36" s="25"/>
      <c r="B36" s="26" t="s">
        <v>51</v>
      </c>
      <c r="C36" s="12">
        <v>68027.000000000044</v>
      </c>
      <c r="D36" s="13">
        <v>53149.994318082579</v>
      </c>
      <c r="E36" s="14">
        <v>67261.000000000116</v>
      </c>
      <c r="F36" s="13">
        <v>52836.269507606346</v>
      </c>
      <c r="G36" s="14">
        <v>69310.000000000524</v>
      </c>
      <c r="H36" s="13">
        <v>54150.100438999965</v>
      </c>
      <c r="I36" s="14">
        <v>69798.000000001019</v>
      </c>
      <c r="J36" s="13">
        <v>54706.130921000236</v>
      </c>
      <c r="K36" s="14">
        <v>71653.000000000087</v>
      </c>
      <c r="L36" s="15">
        <v>55322.048025000237</v>
      </c>
      <c r="M36" s="21"/>
      <c r="P36" s="44" t="s">
        <v>116</v>
      </c>
      <c r="Q36" s="45">
        <f t="shared" si="15"/>
        <v>5724.00000000001</v>
      </c>
      <c r="R36" s="45">
        <f t="shared" si="1"/>
        <v>5904.0000000000027</v>
      </c>
      <c r="S36" s="45">
        <f t="shared" si="2"/>
        <v>6220.0000000000255</v>
      </c>
      <c r="T36" s="45">
        <f t="shared" si="3"/>
        <v>6558.00000000001</v>
      </c>
      <c r="U36" s="45">
        <f t="shared" si="4"/>
        <v>7110.9999999999645</v>
      </c>
      <c r="W36" s="48">
        <f t="shared" si="10"/>
        <v>4.1346431667148062E-2</v>
      </c>
      <c r="X36" s="48">
        <f t="shared" si="11"/>
        <v>4.3485306032260397E-2</v>
      </c>
      <c r="Y36" s="48">
        <f t="shared" si="12"/>
        <v>4.4301047698411103E-2</v>
      </c>
      <c r="Z36" s="48">
        <f t="shared" si="13"/>
        <v>4.6905844991846177E-2</v>
      </c>
      <c r="AA36" s="48">
        <f t="shared" si="14"/>
        <v>4.981959575436929E-2</v>
      </c>
    </row>
    <row r="37" spans="1:27">
      <c r="A37" s="25"/>
      <c r="B37" s="26" t="s">
        <v>52</v>
      </c>
      <c r="C37" s="12">
        <v>5837.0000000000027</v>
      </c>
      <c r="D37" s="13">
        <v>4808.1679574561476</v>
      </c>
      <c r="E37" s="14">
        <v>5620.0000000000173</v>
      </c>
      <c r="F37" s="13">
        <v>4667.1064228070145</v>
      </c>
      <c r="G37" s="14">
        <v>5625.0000000000218</v>
      </c>
      <c r="H37" s="13">
        <v>4647.4791130000149</v>
      </c>
      <c r="I37" s="14">
        <v>5635.0000000000073</v>
      </c>
      <c r="J37" s="13">
        <v>4640.1636420000114</v>
      </c>
      <c r="K37" s="14">
        <v>5510.0000000000045</v>
      </c>
      <c r="L37" s="15">
        <v>4544.4228499999836</v>
      </c>
      <c r="M37" s="21"/>
      <c r="P37" s="44" t="s">
        <v>117</v>
      </c>
      <c r="Q37" s="47">
        <f>D35</f>
        <v>8573.9319135386686</v>
      </c>
      <c r="R37" s="47">
        <f t="shared" ref="R37:R44" si="16">F35</f>
        <v>9327.0236136398726</v>
      </c>
      <c r="S37" s="47">
        <f t="shared" ref="S37:S44" si="17">H35</f>
        <v>10042.088029000011</v>
      </c>
      <c r="T37" s="47">
        <f t="shared" ref="T37:T44" si="18">J35</f>
        <v>9494.134553999982</v>
      </c>
      <c r="U37" s="47">
        <f t="shared" ref="U37:U44" si="19">L35</f>
        <v>9979.790861000014</v>
      </c>
      <c r="V37" s="48"/>
      <c r="W37" s="48">
        <f>Q37/W$22</f>
        <v>7.8646040485144203E-2</v>
      </c>
      <c r="X37" s="48">
        <f t="shared" ref="X37:AA52" si="20">R37/X$22</f>
        <v>8.6514017204109339E-2</v>
      </c>
      <c r="Y37" s="48">
        <f t="shared" si="20"/>
        <v>9.0745277225274784E-2</v>
      </c>
      <c r="Z37" s="48">
        <f t="shared" si="20"/>
        <v>8.6018978996597328E-2</v>
      </c>
      <c r="AA37" s="48">
        <f t="shared" si="20"/>
        <v>8.9159681609477265E-2</v>
      </c>
    </row>
    <row r="38" spans="1:27">
      <c r="A38" s="25"/>
      <c r="B38" s="26" t="s">
        <v>53</v>
      </c>
      <c r="C38" s="12">
        <v>23639.999999999894</v>
      </c>
      <c r="D38" s="13">
        <v>17740.021510526407</v>
      </c>
      <c r="E38" s="14">
        <v>23143.000000000091</v>
      </c>
      <c r="F38" s="13">
        <v>17492.182832422328</v>
      </c>
      <c r="G38" s="14">
        <v>24216.999999999927</v>
      </c>
      <c r="H38" s="13">
        <v>18085.693759999926</v>
      </c>
      <c r="I38" s="14">
        <v>24392.00000000004</v>
      </c>
      <c r="J38" s="13">
        <v>18204.99763500012</v>
      </c>
      <c r="K38" s="14">
        <v>24982.000000000247</v>
      </c>
      <c r="L38" s="15">
        <v>18777.071577999897</v>
      </c>
      <c r="M38" s="21"/>
      <c r="P38" s="44" t="s">
        <v>118</v>
      </c>
      <c r="Q38" s="47">
        <f t="shared" ref="Q38:Q44" si="21">D36</f>
        <v>53149.994318082579</v>
      </c>
      <c r="R38" s="47">
        <f t="shared" si="16"/>
        <v>52836.269507606346</v>
      </c>
      <c r="S38" s="47">
        <f t="shared" si="17"/>
        <v>54150.100438999965</v>
      </c>
      <c r="T38" s="47">
        <f t="shared" si="18"/>
        <v>54706.130921000236</v>
      </c>
      <c r="U38" s="47">
        <f t="shared" si="19"/>
        <v>55322.048025000237</v>
      </c>
      <c r="V38" s="48"/>
      <c r="W38" s="48">
        <f t="shared" ref="W38:W63" si="22">Q38/W$22</f>
        <v>0.48752855132014977</v>
      </c>
      <c r="X38" s="48">
        <f t="shared" si="20"/>
        <v>0.49008967046006535</v>
      </c>
      <c r="Y38" s="48">
        <f t="shared" si="20"/>
        <v>0.48932710626744497</v>
      </c>
      <c r="Z38" s="48">
        <f t="shared" si="20"/>
        <v>0.4956497614304437</v>
      </c>
      <c r="AA38" s="48">
        <f t="shared" si="20"/>
        <v>0.49424845235674369</v>
      </c>
    </row>
    <row r="39" spans="1:27">
      <c r="A39" s="25"/>
      <c r="B39" s="26" t="s">
        <v>54</v>
      </c>
      <c r="C39" s="12">
        <v>23883.000000000044</v>
      </c>
      <c r="D39" s="13">
        <v>19614.946224248099</v>
      </c>
      <c r="E39" s="14">
        <v>22091.99999999984</v>
      </c>
      <c r="F39" s="13">
        <v>18397.098347619121</v>
      </c>
      <c r="G39" s="14">
        <v>22451.999999999993</v>
      </c>
      <c r="H39" s="13">
        <v>18628.458411000131</v>
      </c>
      <c r="I39" s="14">
        <v>21736.999999999927</v>
      </c>
      <c r="J39" s="13">
        <v>18111.608884999936</v>
      </c>
      <c r="K39" s="14">
        <v>21854.999999999967</v>
      </c>
      <c r="L39" s="15">
        <v>18142.766119999978</v>
      </c>
      <c r="M39" s="21"/>
      <c r="P39" s="44" t="s">
        <v>119</v>
      </c>
      <c r="Q39" s="47">
        <f t="shared" si="21"/>
        <v>4808.1679574561476</v>
      </c>
      <c r="R39" s="47">
        <f t="shared" si="16"/>
        <v>4667.1064228070145</v>
      </c>
      <c r="S39" s="47">
        <f t="shared" si="17"/>
        <v>4647.4791130000149</v>
      </c>
      <c r="T39" s="47">
        <f t="shared" si="18"/>
        <v>4640.1636420000114</v>
      </c>
      <c r="U39" s="47">
        <f t="shared" si="19"/>
        <v>4544.4228499999836</v>
      </c>
      <c r="V39" s="48"/>
      <c r="W39" s="48">
        <f t="shared" si="22"/>
        <v>4.4103845896462268E-2</v>
      </c>
      <c r="X39" s="48">
        <f t="shared" si="20"/>
        <v>4.3290350928849412E-2</v>
      </c>
      <c r="Y39" s="48">
        <f t="shared" si="20"/>
        <v>4.1996921286683538E-2</v>
      </c>
      <c r="Z39" s="48">
        <f t="shared" si="20"/>
        <v>4.2040918694775678E-2</v>
      </c>
      <c r="AA39" s="48">
        <f t="shared" si="20"/>
        <v>4.0599978501376255E-2</v>
      </c>
    </row>
    <row r="40" spans="1:27">
      <c r="A40" s="25"/>
      <c r="B40" s="26" t="s">
        <v>55</v>
      </c>
      <c r="C40" s="12">
        <v>676.00000000000136</v>
      </c>
      <c r="D40" s="13">
        <v>587.63214692982444</v>
      </c>
      <c r="E40" s="14">
        <v>700.99999999999989</v>
      </c>
      <c r="F40" s="13">
        <v>610.82492543859553</v>
      </c>
      <c r="G40" s="14">
        <v>759.00000000000034</v>
      </c>
      <c r="H40" s="13">
        <v>656.30350100000032</v>
      </c>
      <c r="I40" s="14">
        <v>778.00000000000102</v>
      </c>
      <c r="J40" s="13">
        <v>665.12869999999998</v>
      </c>
      <c r="K40" s="14">
        <v>740.99999999999977</v>
      </c>
      <c r="L40" s="15">
        <v>663.29715800000019</v>
      </c>
      <c r="M40" s="21"/>
      <c r="P40" s="44" t="s">
        <v>120</v>
      </c>
      <c r="Q40" s="47">
        <f t="shared" si="21"/>
        <v>17740.021510526407</v>
      </c>
      <c r="R40" s="47">
        <f t="shared" si="16"/>
        <v>17492.182832422328</v>
      </c>
      <c r="S40" s="47">
        <f t="shared" si="17"/>
        <v>18085.693759999926</v>
      </c>
      <c r="T40" s="47">
        <f t="shared" si="18"/>
        <v>18204.99763500012</v>
      </c>
      <c r="U40" s="47">
        <f t="shared" si="19"/>
        <v>18777.071577999897</v>
      </c>
      <c r="V40" s="48"/>
      <c r="W40" s="48">
        <f t="shared" si="22"/>
        <v>0.16272376127936422</v>
      </c>
      <c r="X40" s="48">
        <f t="shared" si="20"/>
        <v>0.16225101052478608</v>
      </c>
      <c r="Y40" s="48">
        <f t="shared" si="20"/>
        <v>0.16343127936372462</v>
      </c>
      <c r="Z40" s="48">
        <f t="shared" si="20"/>
        <v>0.1649413435517845</v>
      </c>
      <c r="AA40" s="48">
        <f t="shared" si="20"/>
        <v>0.16775479033285859</v>
      </c>
    </row>
    <row r="41" spans="1:27">
      <c r="A41" s="25"/>
      <c r="B41" s="26" t="s">
        <v>56</v>
      </c>
      <c r="C41" s="12">
        <v>836.00000000000057</v>
      </c>
      <c r="D41" s="13">
        <v>763.71853801169664</v>
      </c>
      <c r="E41" s="14">
        <v>844.99999999999909</v>
      </c>
      <c r="F41" s="13">
        <v>776.65300438596444</v>
      </c>
      <c r="G41" s="14">
        <v>884.00000000000045</v>
      </c>
      <c r="H41" s="13">
        <v>812.39989199999957</v>
      </c>
      <c r="I41" s="14">
        <v>932.99999999999989</v>
      </c>
      <c r="J41" s="13">
        <v>869.18019999999967</v>
      </c>
      <c r="K41" s="14">
        <v>924</v>
      </c>
      <c r="L41" s="15">
        <v>857.3851040000003</v>
      </c>
      <c r="M41" s="21"/>
      <c r="P41" s="44" t="s">
        <v>121</v>
      </c>
      <c r="Q41" s="47">
        <f t="shared" si="21"/>
        <v>19614.946224248099</v>
      </c>
      <c r="R41" s="47">
        <f t="shared" si="16"/>
        <v>18397.098347619121</v>
      </c>
      <c r="S41" s="47">
        <f t="shared" si="17"/>
        <v>18628.458411000131</v>
      </c>
      <c r="T41" s="47">
        <f t="shared" si="18"/>
        <v>18111.608884999936</v>
      </c>
      <c r="U41" s="47">
        <f t="shared" si="19"/>
        <v>18142.766119999978</v>
      </c>
      <c r="V41" s="48"/>
      <c r="W41" s="48">
        <f t="shared" si="22"/>
        <v>0.17992186903540017</v>
      </c>
      <c r="X41" s="48">
        <f t="shared" si="20"/>
        <v>0.17064467174973597</v>
      </c>
      <c r="Y41" s="48">
        <f t="shared" si="20"/>
        <v>0.16833596936254328</v>
      </c>
      <c r="Z41" s="48">
        <f t="shared" si="20"/>
        <v>0.16409522062408702</v>
      </c>
      <c r="AA41" s="48">
        <f t="shared" si="20"/>
        <v>0.16208789074887678</v>
      </c>
    </row>
    <row r="42" spans="1:27">
      <c r="A42" s="25"/>
      <c r="B42" s="26" t="s">
        <v>57</v>
      </c>
      <c r="C42" s="12">
        <v>6563.0000000000082</v>
      </c>
      <c r="D42" s="13">
        <v>3780.8318521929828</v>
      </c>
      <c r="E42" s="14">
        <v>6325.0000000000064</v>
      </c>
      <c r="F42" s="13">
        <v>3702.2335701754505</v>
      </c>
      <c r="G42" s="14">
        <v>6429.0000000000146</v>
      </c>
      <c r="H42" s="13">
        <v>3639.8533010000124</v>
      </c>
      <c r="I42" s="14">
        <v>6432.0000000000127</v>
      </c>
      <c r="J42" s="13">
        <v>3681.2112030000071</v>
      </c>
      <c r="K42" s="14">
        <v>6453.0000000000255</v>
      </c>
      <c r="L42" s="15">
        <v>3644.874865000008</v>
      </c>
      <c r="M42" s="21"/>
      <c r="P42" s="44" t="s">
        <v>122</v>
      </c>
      <c r="Q42" s="47">
        <f t="shared" si="21"/>
        <v>587.63214692982444</v>
      </c>
      <c r="R42" s="47">
        <f t="shared" si="16"/>
        <v>610.82492543859553</v>
      </c>
      <c r="S42" s="47">
        <f t="shared" si="17"/>
        <v>656.30350100000032</v>
      </c>
      <c r="T42" s="47">
        <f t="shared" si="18"/>
        <v>665.12869999999998</v>
      </c>
      <c r="U42" s="47">
        <f t="shared" si="19"/>
        <v>663.29715800000019</v>
      </c>
      <c r="V42" s="48"/>
      <c r="W42" s="48">
        <f t="shared" si="22"/>
        <v>5.3901689544372825E-3</v>
      </c>
      <c r="X42" s="48">
        <f t="shared" si="20"/>
        <v>5.6657858173332874E-3</v>
      </c>
      <c r="Y42" s="48">
        <f t="shared" si="20"/>
        <v>5.9306832374077531E-3</v>
      </c>
      <c r="Z42" s="48">
        <f t="shared" si="20"/>
        <v>6.0262145380306767E-3</v>
      </c>
      <c r="AA42" s="48">
        <f t="shared" si="20"/>
        <v>5.925912100108394E-3</v>
      </c>
    </row>
    <row r="43" spans="1:27">
      <c r="A43" s="25" t="s">
        <v>58</v>
      </c>
      <c r="B43" s="26" t="s">
        <v>59</v>
      </c>
      <c r="C43" s="12">
        <v>51.999999999999986</v>
      </c>
      <c r="D43" s="13">
        <v>1.9305263157894743</v>
      </c>
      <c r="E43" s="14">
        <v>5878.00000000001</v>
      </c>
      <c r="F43" s="13">
        <v>2821.5551025641053</v>
      </c>
      <c r="G43" s="14">
        <v>4873.0000000000082</v>
      </c>
      <c r="H43" s="13">
        <v>2319.795012999999</v>
      </c>
      <c r="I43" s="14">
        <v>5033.9999999999991</v>
      </c>
      <c r="J43" s="13">
        <v>2502.5944100000038</v>
      </c>
      <c r="K43" s="14">
        <v>4684.0000000000091</v>
      </c>
      <c r="L43" s="15">
        <v>2258.3373380000057</v>
      </c>
      <c r="M43" s="21"/>
      <c r="P43" s="44" t="s">
        <v>123</v>
      </c>
      <c r="Q43" s="47">
        <f t="shared" si="21"/>
        <v>763.71853801169664</v>
      </c>
      <c r="R43" s="47">
        <f t="shared" si="16"/>
        <v>776.65300438596444</v>
      </c>
      <c r="S43" s="47">
        <f t="shared" si="17"/>
        <v>812.39989199999957</v>
      </c>
      <c r="T43" s="47">
        <f t="shared" si="18"/>
        <v>869.18019999999967</v>
      </c>
      <c r="U43" s="47">
        <f t="shared" si="19"/>
        <v>857.3851040000003</v>
      </c>
      <c r="V43" s="48"/>
      <c r="W43" s="48">
        <f t="shared" si="22"/>
        <v>7.0053552635378231E-3</v>
      </c>
      <c r="X43" s="48">
        <f t="shared" si="20"/>
        <v>7.2039456708150318E-3</v>
      </c>
      <c r="Y43" s="48">
        <f t="shared" si="20"/>
        <v>7.3412474780570527E-3</v>
      </c>
      <c r="Z43" s="48">
        <f t="shared" si="20"/>
        <v>7.8749666905193073E-3</v>
      </c>
      <c r="AA43" s="48">
        <f t="shared" si="20"/>
        <v>7.6598982838492645E-3</v>
      </c>
    </row>
    <row r="44" spans="1:27">
      <c r="A44" s="25"/>
      <c r="B44" s="26" t="s">
        <v>60</v>
      </c>
      <c r="C44" s="12">
        <v>29659.000000000025</v>
      </c>
      <c r="D44" s="13">
        <v>19338.613907786996</v>
      </c>
      <c r="E44" s="14">
        <v>23654.000000000193</v>
      </c>
      <c r="F44" s="13">
        <v>16895.949759870731</v>
      </c>
      <c r="G44" s="14">
        <v>25136.999999999814</v>
      </c>
      <c r="H44" s="13">
        <v>17320.198001999976</v>
      </c>
      <c r="I44" s="14">
        <v>25614.999999999865</v>
      </c>
      <c r="J44" s="13">
        <v>17709.284302000055</v>
      </c>
      <c r="K44" s="14">
        <v>25074.000000000477</v>
      </c>
      <c r="L44" s="15">
        <v>17387.637046000007</v>
      </c>
      <c r="M44" s="21"/>
      <c r="P44" s="44" t="s">
        <v>124</v>
      </c>
      <c r="Q44" s="47">
        <f t="shared" si="21"/>
        <v>3780.8318521929828</v>
      </c>
      <c r="R44" s="47">
        <f t="shared" si="16"/>
        <v>3702.2335701754505</v>
      </c>
      <c r="S44" s="47">
        <f t="shared" si="17"/>
        <v>3639.8533010000124</v>
      </c>
      <c r="T44" s="47">
        <f t="shared" si="18"/>
        <v>3681.2112030000071</v>
      </c>
      <c r="U44" s="47">
        <f t="shared" si="19"/>
        <v>3644.874865000008</v>
      </c>
      <c r="V44" s="48"/>
      <c r="W44" s="48">
        <f t="shared" si="22"/>
        <v>3.4680407765492693E-2</v>
      </c>
      <c r="X44" s="48">
        <f t="shared" si="20"/>
        <v>3.4340547644308453E-2</v>
      </c>
      <c r="Y44" s="48">
        <f t="shared" si="20"/>
        <v>3.2891515778862256E-2</v>
      </c>
      <c r="Z44" s="48">
        <f t="shared" si="20"/>
        <v>3.3352595473748227E-2</v>
      </c>
      <c r="AA44" s="48">
        <f t="shared" si="20"/>
        <v>3.2563396066721109E-2</v>
      </c>
    </row>
    <row r="45" spans="1:27">
      <c r="A45" s="25"/>
      <c r="B45" s="26" t="s">
        <v>61</v>
      </c>
      <c r="C45" s="12">
        <v>15910.999999999985</v>
      </c>
      <c r="D45" s="13">
        <v>12618.264504357156</v>
      </c>
      <c r="E45" s="14">
        <v>16600.999999999996</v>
      </c>
      <c r="F45" s="13">
        <v>13426.718674498657</v>
      </c>
      <c r="G45" s="14">
        <v>15882.000000000085</v>
      </c>
      <c r="H45" s="13">
        <v>12594.522816999961</v>
      </c>
      <c r="I45" s="14">
        <v>16201.000000000025</v>
      </c>
      <c r="J45" s="13">
        <v>13029.322556000056</v>
      </c>
      <c r="K45" s="14">
        <v>16169.000000000051</v>
      </c>
      <c r="L45" s="15">
        <v>12722.232795000049</v>
      </c>
      <c r="M45" s="21"/>
      <c r="P45" s="44" t="s">
        <v>125</v>
      </c>
      <c r="Q45" s="47">
        <f>D44+D43</f>
        <v>19340.544434102787</v>
      </c>
      <c r="R45" s="47">
        <f>F44+F43</f>
        <v>19717.504862434835</v>
      </c>
      <c r="S45" s="47">
        <f>H44+H43</f>
        <v>19639.993014999975</v>
      </c>
      <c r="T45" s="47">
        <f>J44+J43</f>
        <v>20211.87871200006</v>
      </c>
      <c r="U45" s="47">
        <f>L44+L43</f>
        <v>19645.974384000012</v>
      </c>
      <c r="W45" s="48">
        <f t="shared" si="22"/>
        <v>0.17740486580810752</v>
      </c>
      <c r="X45" s="48">
        <f t="shared" si="20"/>
        <v>0.18289227362908886</v>
      </c>
      <c r="Y45" s="48">
        <f t="shared" si="20"/>
        <v>0.177476696649323</v>
      </c>
      <c r="Z45" s="48">
        <f t="shared" si="20"/>
        <v>0.18312413422419979</v>
      </c>
      <c r="AA45" s="48">
        <f t="shared" si="20"/>
        <v>0.17551758803188661</v>
      </c>
    </row>
    <row r="46" spans="1:27">
      <c r="A46" s="25"/>
      <c r="B46" s="26" t="s">
        <v>62</v>
      </c>
      <c r="C46" s="12">
        <v>12302.000000000009</v>
      </c>
      <c r="D46" s="13">
        <v>10626.350435931117</v>
      </c>
      <c r="E46" s="14">
        <v>11314.999999999978</v>
      </c>
      <c r="F46" s="13">
        <v>9911.7306756603321</v>
      </c>
      <c r="G46" s="14">
        <v>13014.000000000022</v>
      </c>
      <c r="H46" s="13">
        <v>11374.782026000059</v>
      </c>
      <c r="I46" s="14">
        <v>12778.000000000018</v>
      </c>
      <c r="J46" s="13">
        <v>11137.728000999981</v>
      </c>
      <c r="K46" s="14">
        <v>12327.000000000031</v>
      </c>
      <c r="L46" s="15">
        <v>10607.208006000019</v>
      </c>
      <c r="M46" s="21"/>
      <c r="P46" s="44" t="s">
        <v>126</v>
      </c>
      <c r="Q46" s="47">
        <f>D45</f>
        <v>12618.264504357156</v>
      </c>
      <c r="R46" s="47">
        <f t="shared" ref="R46:R54" si="23">F45</f>
        <v>13426.718674498657</v>
      </c>
      <c r="S46" s="47">
        <f t="shared" ref="S46:S54" si="24">H45</f>
        <v>12594.522816999961</v>
      </c>
      <c r="T46" s="47">
        <f t="shared" ref="T46:T54" si="25">J45</f>
        <v>13029.322556000056</v>
      </c>
      <c r="U46" s="47">
        <f t="shared" ref="U46:U54" si="26">L45</f>
        <v>12722.232795000049</v>
      </c>
      <c r="W46" s="48">
        <f t="shared" si="22"/>
        <v>0.11574345948501392</v>
      </c>
      <c r="X46" s="48">
        <f t="shared" si="20"/>
        <v>0.12454127045433722</v>
      </c>
      <c r="Y46" s="48">
        <f t="shared" si="20"/>
        <v>0.11381034116094271</v>
      </c>
      <c r="Z46" s="48">
        <f t="shared" si="20"/>
        <v>0.11804857166388784</v>
      </c>
      <c r="AA46" s="48">
        <f t="shared" si="20"/>
        <v>0.11366072106747456</v>
      </c>
    </row>
    <row r="47" spans="1:27">
      <c r="A47" s="25"/>
      <c r="B47" s="26" t="s">
        <v>63</v>
      </c>
      <c r="C47" s="12">
        <v>17666.999999999982</v>
      </c>
      <c r="D47" s="13">
        <v>14310.442244881435</v>
      </c>
      <c r="E47" s="14">
        <v>16396.999999999913</v>
      </c>
      <c r="F47" s="13">
        <v>13252.694780181242</v>
      </c>
      <c r="G47" s="14">
        <v>11321.999999999998</v>
      </c>
      <c r="H47" s="13">
        <v>9753.6654659999804</v>
      </c>
      <c r="I47" s="14">
        <v>17303.000000000076</v>
      </c>
      <c r="J47" s="13">
        <v>14075.100145000064</v>
      </c>
      <c r="K47" s="14">
        <v>11920.000000000047</v>
      </c>
      <c r="L47" s="15">
        <v>10412.981931000008</v>
      </c>
      <c r="M47" s="21"/>
      <c r="P47" s="44" t="s">
        <v>127</v>
      </c>
      <c r="Q47" s="47">
        <f t="shared" ref="Q47:Q54" si="27">D46</f>
        <v>10626.350435931117</v>
      </c>
      <c r="R47" s="47">
        <f t="shared" si="23"/>
        <v>9911.7306756603321</v>
      </c>
      <c r="S47" s="47">
        <f t="shared" si="24"/>
        <v>11374.782026000059</v>
      </c>
      <c r="T47" s="47">
        <f t="shared" si="25"/>
        <v>11137.728000999981</v>
      </c>
      <c r="U47" s="47">
        <f t="shared" si="26"/>
        <v>10607.208006000019</v>
      </c>
      <c r="W47" s="48">
        <f t="shared" si="22"/>
        <v>9.7472244358964871E-2</v>
      </c>
      <c r="X47" s="48">
        <f t="shared" si="20"/>
        <v>9.1937543391930499E-2</v>
      </c>
      <c r="Y47" s="48">
        <f t="shared" si="20"/>
        <v>0.10278815972789626</v>
      </c>
      <c r="Z47" s="48">
        <f t="shared" si="20"/>
        <v>0.10091030262302234</v>
      </c>
      <c r="AA47" s="48">
        <f t="shared" si="20"/>
        <v>9.4765040846326268E-2</v>
      </c>
    </row>
    <row r="48" spans="1:27">
      <c r="A48" s="25"/>
      <c r="B48" s="26" t="s">
        <v>64</v>
      </c>
      <c r="C48" s="12">
        <v>18788.000000000058</v>
      </c>
      <c r="D48" s="13">
        <v>15520.81678269216</v>
      </c>
      <c r="E48" s="14">
        <v>19432.000000000051</v>
      </c>
      <c r="F48" s="13">
        <v>15918.366094303094</v>
      </c>
      <c r="G48" s="14">
        <v>25468.00000000012</v>
      </c>
      <c r="H48" s="13">
        <v>20311.869680000091</v>
      </c>
      <c r="I48" s="14">
        <v>19286.999999999982</v>
      </c>
      <c r="J48" s="13">
        <v>15828.02583799992</v>
      </c>
      <c r="K48" s="14">
        <v>26398.000000000084</v>
      </c>
      <c r="L48" s="15">
        <v>20953.630442000125</v>
      </c>
      <c r="M48" s="21"/>
      <c r="P48" s="44" t="s">
        <v>128</v>
      </c>
      <c r="Q48" s="47">
        <f t="shared" si="27"/>
        <v>14310.442244881435</v>
      </c>
      <c r="R48" s="47">
        <f t="shared" si="23"/>
        <v>13252.694780181242</v>
      </c>
      <c r="S48" s="47">
        <f t="shared" si="24"/>
        <v>9753.6654659999804</v>
      </c>
      <c r="T48" s="47">
        <f t="shared" si="25"/>
        <v>14075.100145000064</v>
      </c>
      <c r="U48" s="47">
        <f t="shared" si="26"/>
        <v>10412.981931000008</v>
      </c>
      <c r="W48" s="48">
        <f t="shared" si="22"/>
        <v>0.13126528546070046</v>
      </c>
      <c r="X48" s="48">
        <f t="shared" si="20"/>
        <v>0.12292708925242776</v>
      </c>
      <c r="Y48" s="48">
        <f t="shared" si="20"/>
        <v>8.8138948206660475E-2</v>
      </c>
      <c r="Z48" s="48">
        <f t="shared" si="20"/>
        <v>0.12752355013103039</v>
      </c>
      <c r="AA48" s="48">
        <f t="shared" si="20"/>
        <v>9.3029820614915104E-2</v>
      </c>
    </row>
    <row r="49" spans="1:27">
      <c r="A49" s="25"/>
      <c r="B49" s="26" t="s">
        <v>65</v>
      </c>
      <c r="C49" s="12">
        <v>27176.999999999924</v>
      </c>
      <c r="D49" s="13">
        <v>22056.631164068989</v>
      </c>
      <c r="E49" s="14">
        <v>26549</v>
      </c>
      <c r="F49" s="13">
        <v>21776.458026788125</v>
      </c>
      <c r="G49" s="14">
        <v>27981.000000000127</v>
      </c>
      <c r="H49" s="13">
        <v>22696.440837999926</v>
      </c>
      <c r="I49" s="14">
        <v>27377.999999999982</v>
      </c>
      <c r="J49" s="13">
        <v>22137.765036999848</v>
      </c>
      <c r="K49" s="14">
        <v>27669.000000000069</v>
      </c>
      <c r="L49" s="15">
        <v>22203.35125200012</v>
      </c>
      <c r="M49" s="21"/>
      <c r="P49" s="44" t="s">
        <v>129</v>
      </c>
      <c r="Q49" s="47">
        <f t="shared" si="27"/>
        <v>15520.81678269216</v>
      </c>
      <c r="R49" s="47">
        <f t="shared" si="23"/>
        <v>15918.366094303094</v>
      </c>
      <c r="S49" s="47">
        <f t="shared" si="24"/>
        <v>20311.869680000091</v>
      </c>
      <c r="T49" s="47">
        <f t="shared" si="25"/>
        <v>15828.02583799992</v>
      </c>
      <c r="U49" s="47">
        <f t="shared" si="26"/>
        <v>20953.630442000125</v>
      </c>
      <c r="W49" s="48">
        <f t="shared" si="22"/>
        <v>0.14236767883899851</v>
      </c>
      <c r="X49" s="48">
        <f t="shared" si="20"/>
        <v>0.14765286925293963</v>
      </c>
      <c r="Y49" s="48">
        <f t="shared" si="20"/>
        <v>0.18354810670374172</v>
      </c>
      <c r="Z49" s="48">
        <f t="shared" si="20"/>
        <v>0.1434054483189198</v>
      </c>
      <c r="AA49" s="48">
        <f t="shared" si="20"/>
        <v>0.18720021739856166</v>
      </c>
    </row>
    <row r="50" spans="1:27">
      <c r="A50" s="25"/>
      <c r="B50" s="26" t="s">
        <v>66</v>
      </c>
      <c r="C50" s="12">
        <v>7916.0000000000146</v>
      </c>
      <c r="D50" s="13">
        <v>7194.2003062078375</v>
      </c>
      <c r="E50" s="14">
        <v>7788.0000000000027</v>
      </c>
      <c r="F50" s="13">
        <v>7173.1111326585597</v>
      </c>
      <c r="G50" s="14">
        <v>8015.9999999999918</v>
      </c>
      <c r="H50" s="13">
        <v>7262.2880940000096</v>
      </c>
      <c r="I50" s="14">
        <v>7724.0000000000373</v>
      </c>
      <c r="J50" s="13">
        <v>6997.5123680000197</v>
      </c>
      <c r="K50" s="14">
        <v>9154.9999999999818</v>
      </c>
      <c r="L50" s="15">
        <v>8072.5170590000116</v>
      </c>
      <c r="M50" s="21"/>
      <c r="P50" s="44" t="s">
        <v>130</v>
      </c>
      <c r="Q50" s="47">
        <f t="shared" si="27"/>
        <v>22056.631164068989</v>
      </c>
      <c r="R50" s="47">
        <f t="shared" si="23"/>
        <v>21776.458026788125</v>
      </c>
      <c r="S50" s="47">
        <f t="shared" si="24"/>
        <v>22696.440837999926</v>
      </c>
      <c r="T50" s="47">
        <f t="shared" si="25"/>
        <v>22137.765036999848</v>
      </c>
      <c r="U50" s="47">
        <f t="shared" si="26"/>
        <v>22203.35125200012</v>
      </c>
      <c r="W50" s="48">
        <f t="shared" si="22"/>
        <v>0.20231869403536284</v>
      </c>
      <c r="X50" s="48">
        <f t="shared" si="20"/>
        <v>0.20199036074262638</v>
      </c>
      <c r="Y50" s="48">
        <f t="shared" si="20"/>
        <v>0.20509627180358875</v>
      </c>
      <c r="Z50" s="48">
        <f t="shared" si="20"/>
        <v>0.2005730943582433</v>
      </c>
      <c r="AA50" s="48">
        <f t="shared" si="20"/>
        <v>0.19836525192406199</v>
      </c>
    </row>
    <row r="51" spans="1:27">
      <c r="A51" s="25"/>
      <c r="B51" s="26" t="s">
        <v>67</v>
      </c>
      <c r="C51" s="12">
        <v>3750.9999999999914</v>
      </c>
      <c r="D51" s="13">
        <v>3514.7666140977431</v>
      </c>
      <c r="E51" s="14">
        <v>3593.0000000000055</v>
      </c>
      <c r="F51" s="13">
        <v>3388.1317230576419</v>
      </c>
      <c r="G51" s="14">
        <v>3625.9999999999932</v>
      </c>
      <c r="H51" s="13">
        <v>3416.4758269999925</v>
      </c>
      <c r="I51" s="14">
        <v>3367.000000000005</v>
      </c>
      <c r="J51" s="13">
        <v>3162.9862350000085</v>
      </c>
      <c r="K51" s="14">
        <v>3989.9999999999955</v>
      </c>
      <c r="L51" s="15">
        <v>3431.8745120000008</v>
      </c>
      <c r="M51" s="21"/>
      <c r="P51" s="44" t="s">
        <v>131</v>
      </c>
      <c r="Q51" s="47">
        <f t="shared" si="27"/>
        <v>7194.2003062078375</v>
      </c>
      <c r="R51" s="47">
        <f t="shared" si="23"/>
        <v>7173.1111326585597</v>
      </c>
      <c r="S51" s="47">
        <f t="shared" si="24"/>
        <v>7262.2880940000096</v>
      </c>
      <c r="T51" s="47">
        <f t="shared" si="25"/>
        <v>6997.5123680000197</v>
      </c>
      <c r="U51" s="47">
        <f t="shared" si="26"/>
        <v>8072.5170590000116</v>
      </c>
      <c r="W51" s="48">
        <f t="shared" si="22"/>
        <v>6.5990186794793543E-2</v>
      </c>
      <c r="X51" s="48">
        <f t="shared" si="20"/>
        <v>6.6535122633364002E-2</v>
      </c>
      <c r="Y51" s="48">
        <f t="shared" si="20"/>
        <v>6.5625629299075977E-2</v>
      </c>
      <c r="Z51" s="48">
        <f t="shared" si="20"/>
        <v>6.3399024522759556E-2</v>
      </c>
      <c r="AA51" s="48">
        <f t="shared" si="20"/>
        <v>7.2120053495328837E-2</v>
      </c>
    </row>
    <row r="52" spans="1:27">
      <c r="A52" s="25"/>
      <c r="B52" s="26" t="s">
        <v>68</v>
      </c>
      <c r="C52" s="12">
        <v>1788.0000000000023</v>
      </c>
      <c r="D52" s="13">
        <v>1674.7290155195683</v>
      </c>
      <c r="E52" s="14">
        <v>1281.999999999998</v>
      </c>
      <c r="F52" s="13">
        <v>1198.0060307017545</v>
      </c>
      <c r="G52" s="14">
        <v>1627.9999999999989</v>
      </c>
      <c r="H52" s="13">
        <v>1511.2240520000041</v>
      </c>
      <c r="I52" s="14">
        <v>1631.9999999999991</v>
      </c>
      <c r="J52" s="13">
        <v>1554.1981110000011</v>
      </c>
      <c r="K52" s="14">
        <v>1799.0000000000041</v>
      </c>
      <c r="L52" s="15">
        <v>1578.3826909999998</v>
      </c>
      <c r="M52" s="21"/>
      <c r="P52" s="44" t="s">
        <v>132</v>
      </c>
      <c r="Q52" s="47">
        <f t="shared" si="27"/>
        <v>3514.7666140977431</v>
      </c>
      <c r="R52" s="47">
        <f t="shared" si="23"/>
        <v>3388.1317230576419</v>
      </c>
      <c r="S52" s="47">
        <f t="shared" si="24"/>
        <v>3416.4758269999925</v>
      </c>
      <c r="T52" s="47">
        <f t="shared" si="25"/>
        <v>3162.9862350000085</v>
      </c>
      <c r="U52" s="47">
        <f t="shared" si="26"/>
        <v>3431.8745120000008</v>
      </c>
      <c r="W52" s="48">
        <f t="shared" si="22"/>
        <v>3.2239873166205031E-2</v>
      </c>
      <c r="X52" s="48">
        <f t="shared" si="20"/>
        <v>3.142705522367676E-2</v>
      </c>
      <c r="Y52" s="48">
        <f t="shared" si="20"/>
        <v>3.0872966375045496E-2</v>
      </c>
      <c r="Z52" s="48">
        <f t="shared" si="20"/>
        <v>2.8657361549648912E-2</v>
      </c>
      <c r="AA52" s="48">
        <f t="shared" si="20"/>
        <v>3.0660446002867374E-2</v>
      </c>
    </row>
    <row r="53" spans="1:27">
      <c r="A53" s="25"/>
      <c r="B53" s="26" t="s">
        <v>69</v>
      </c>
      <c r="C53" s="12">
        <v>3428.9999999999995</v>
      </c>
      <c r="D53" s="13">
        <v>2162.4989591285953</v>
      </c>
      <c r="E53" s="14">
        <v>3280.9999999999977</v>
      </c>
      <c r="F53" s="13">
        <v>2046.6702238095231</v>
      </c>
      <c r="G53" s="14">
        <v>3456.0000000000023</v>
      </c>
      <c r="H53" s="13">
        <v>2101.1146309999931</v>
      </c>
      <c r="I53" s="14">
        <v>3492.9999999999964</v>
      </c>
      <c r="J53" s="13">
        <v>2238.0387369999944</v>
      </c>
      <c r="K53" s="14">
        <v>3550.0000000000045</v>
      </c>
      <c r="L53" s="15">
        <v>2303.5034889999965</v>
      </c>
      <c r="M53" s="21"/>
      <c r="P53" s="44" t="s">
        <v>133</v>
      </c>
      <c r="Q53" s="47">
        <f t="shared" si="27"/>
        <v>1674.7290155195683</v>
      </c>
      <c r="R53" s="47">
        <f t="shared" si="23"/>
        <v>1198.0060307017545</v>
      </c>
      <c r="S53" s="47">
        <f t="shared" si="24"/>
        <v>1511.2240520000041</v>
      </c>
      <c r="T53" s="47">
        <f t="shared" si="25"/>
        <v>1554.1981110000011</v>
      </c>
      <c r="U53" s="47">
        <f t="shared" si="26"/>
        <v>1578.3826909999998</v>
      </c>
      <c r="W53" s="48">
        <f t="shared" si="22"/>
        <v>1.5361774187665251E-2</v>
      </c>
      <c r="X53" s="48">
        <f t="shared" ref="X53:X63" si="28">R53/X$22</f>
        <v>1.1112260314125131E-2</v>
      </c>
      <c r="Y53" s="48">
        <f t="shared" ref="Y53:Y63" si="29">S53/Y$22</f>
        <v>1.3656168433518448E-2</v>
      </c>
      <c r="Z53" s="48">
        <f t="shared" ref="Z53:Z63" si="30">T53/Z$22</f>
        <v>1.4081381921255272E-2</v>
      </c>
      <c r="AA53" s="48">
        <f t="shared" ref="AA53:AA63" si="31">U53/AA$22</f>
        <v>1.4101307346772236E-2</v>
      </c>
    </row>
    <row r="54" spans="1:27">
      <c r="A54" s="25" t="s">
        <v>70</v>
      </c>
      <c r="B54" s="26" t="s">
        <v>71</v>
      </c>
      <c r="C54" s="12">
        <v>2.0000000000000004</v>
      </c>
      <c r="D54" s="13">
        <v>0</v>
      </c>
      <c r="E54" s="14">
        <v>1</v>
      </c>
      <c r="F54" s="13">
        <v>0</v>
      </c>
      <c r="G54" s="14">
        <v>6.0000000000000018</v>
      </c>
      <c r="H54" s="13">
        <v>1.0000000000000004</v>
      </c>
      <c r="I54" s="14">
        <v>1</v>
      </c>
      <c r="J54" s="13">
        <v>0</v>
      </c>
      <c r="K54" s="14">
        <v>1</v>
      </c>
      <c r="L54" s="15">
        <v>1</v>
      </c>
      <c r="M54" s="21"/>
      <c r="P54" s="44" t="s">
        <v>134</v>
      </c>
      <c r="Q54" s="47">
        <f t="shared" si="27"/>
        <v>2162.4989591285953</v>
      </c>
      <c r="R54" s="47">
        <f t="shared" si="23"/>
        <v>2046.6702238095231</v>
      </c>
      <c r="S54" s="47">
        <f t="shared" si="24"/>
        <v>2101.1146309999931</v>
      </c>
      <c r="T54" s="47">
        <f t="shared" si="25"/>
        <v>2238.0387369999944</v>
      </c>
      <c r="U54" s="47">
        <f t="shared" si="26"/>
        <v>2303.5034889999965</v>
      </c>
      <c r="W54" s="48">
        <f t="shared" si="22"/>
        <v>1.983593786418545E-2</v>
      </c>
      <c r="X54" s="48">
        <f t="shared" si="28"/>
        <v>1.8984155105478014E-2</v>
      </c>
      <c r="Y54" s="48">
        <f t="shared" si="29"/>
        <v>1.898671164020475E-2</v>
      </c>
      <c r="Z54" s="48">
        <f t="shared" si="30"/>
        <v>2.0277130687016184E-2</v>
      </c>
      <c r="AA54" s="48">
        <f t="shared" si="31"/>
        <v>2.0579553271818752E-2</v>
      </c>
    </row>
    <row r="55" spans="1:27">
      <c r="A55" s="25"/>
      <c r="B55" s="26" t="s">
        <v>72</v>
      </c>
      <c r="C55" s="12">
        <v>32.000000000000007</v>
      </c>
      <c r="D55" s="13">
        <v>1.72</v>
      </c>
      <c r="E55" s="14">
        <v>45.999999999999993</v>
      </c>
      <c r="F55" s="13">
        <v>10.593859649122805</v>
      </c>
      <c r="G55" s="14">
        <v>33</v>
      </c>
      <c r="H55" s="13">
        <v>10.227895000000002</v>
      </c>
      <c r="I55" s="14">
        <v>11</v>
      </c>
      <c r="J55" s="13">
        <v>2.2800000000000002</v>
      </c>
      <c r="K55" s="14">
        <v>8.9999999999999982</v>
      </c>
      <c r="L55" s="15">
        <v>2.3933330000000002</v>
      </c>
      <c r="M55" s="21"/>
      <c r="P55" s="46" t="s">
        <v>148</v>
      </c>
      <c r="Q55" s="47">
        <f>SUM(D54:D59)</f>
        <v>25115.957278401129</v>
      </c>
      <c r="R55" s="47">
        <f>SUM(F54:F59)</f>
        <v>21277.726047522636</v>
      </c>
      <c r="S55" s="47">
        <f>SUM(H54:H59)</f>
        <v>21980.509543999931</v>
      </c>
      <c r="T55" s="47">
        <f>SUM(J54:J59)</f>
        <v>19502.643186000085</v>
      </c>
      <c r="U55" s="47">
        <f>SUM(L54:L59)</f>
        <v>18817.739067999995</v>
      </c>
      <c r="W55" s="48">
        <f t="shared" si="22"/>
        <v>0.23038095157033331</v>
      </c>
      <c r="X55" s="48">
        <f t="shared" si="28"/>
        <v>0.19736430758550613</v>
      </c>
      <c r="Y55" s="48">
        <f t="shared" si="29"/>
        <v>0.19862676231904097</v>
      </c>
      <c r="Z55" s="48">
        <f t="shared" si="30"/>
        <v>0.17669830199403308</v>
      </c>
      <c r="AA55" s="48">
        <f t="shared" si="31"/>
        <v>0.16811811462599935</v>
      </c>
    </row>
    <row r="56" spans="1:27">
      <c r="A56" s="25"/>
      <c r="B56" s="26" t="s">
        <v>73</v>
      </c>
      <c r="C56" s="12">
        <v>79.000000000000028</v>
      </c>
      <c r="D56" s="13">
        <v>7.827105263157895</v>
      </c>
      <c r="E56" s="14">
        <v>71.999999999999986</v>
      </c>
      <c r="F56" s="13">
        <v>12.657675438596492</v>
      </c>
      <c r="G56" s="14">
        <v>79.999999999999986</v>
      </c>
      <c r="H56" s="13">
        <v>9.9452870000000004</v>
      </c>
      <c r="I56" s="14">
        <v>61.999999999999964</v>
      </c>
      <c r="J56" s="13">
        <v>2.9333330000000002</v>
      </c>
      <c r="K56" s="14">
        <v>40.000000000000007</v>
      </c>
      <c r="L56" s="15">
        <v>2.6158779999999999</v>
      </c>
      <c r="M56" s="21"/>
      <c r="P56" s="46" t="s">
        <v>149</v>
      </c>
      <c r="Q56" s="47">
        <f>SUM(D60:D61)</f>
        <v>30782.012724869812</v>
      </c>
      <c r="R56" s="47">
        <f>SUM(F60:F61)</f>
        <v>25047.981624720444</v>
      </c>
      <c r="S56" s="47">
        <f>SUM(H60:H61)</f>
        <v>24761.841138999982</v>
      </c>
      <c r="T56" s="47">
        <f>SUM(J60:J61)</f>
        <v>26545.068972000037</v>
      </c>
      <c r="U56" s="47">
        <f>SUM(L60:L61)</f>
        <v>26473.60643999988</v>
      </c>
      <c r="W56" s="48">
        <f t="shared" si="22"/>
        <v>0.28235393555570915</v>
      </c>
      <c r="X56" s="48">
        <f t="shared" si="28"/>
        <v>0.23233580217811911</v>
      </c>
      <c r="Y56" s="48">
        <f t="shared" si="29"/>
        <v>0.22376025108301356</v>
      </c>
      <c r="Z56" s="48">
        <f t="shared" si="30"/>
        <v>0.24050425211255155</v>
      </c>
      <c r="AA56" s="48">
        <f t="shared" si="31"/>
        <v>0.23651581021292836</v>
      </c>
    </row>
    <row r="57" spans="1:27">
      <c r="A57" s="25"/>
      <c r="B57" s="26" t="s">
        <v>74</v>
      </c>
      <c r="C57" s="12">
        <v>1191.0000000000023</v>
      </c>
      <c r="D57" s="13">
        <v>471.492169500675</v>
      </c>
      <c r="E57" s="14">
        <v>1158.9999999999998</v>
      </c>
      <c r="F57" s="13">
        <v>505.94699190283455</v>
      </c>
      <c r="G57" s="14">
        <v>150.00000000000003</v>
      </c>
      <c r="H57" s="13">
        <v>48.39288699999998</v>
      </c>
      <c r="I57" s="14">
        <v>135.99999999999994</v>
      </c>
      <c r="J57" s="13">
        <v>52.447689000000018</v>
      </c>
      <c r="K57" s="14">
        <v>103.99999999999994</v>
      </c>
      <c r="L57" s="15">
        <v>36.984080999999968</v>
      </c>
      <c r="M57" s="21"/>
      <c r="P57" s="46" t="s">
        <v>150</v>
      </c>
      <c r="Q57" s="47">
        <f>SUM(D62:D63)</f>
        <v>24615.950204901641</v>
      </c>
      <c r="R57" s="47">
        <f>SUM(F62:F63)</f>
        <v>27269.428652487</v>
      </c>
      <c r="S57" s="47">
        <f>SUM(H62:H63)</f>
        <v>28278.978008000173</v>
      </c>
      <c r="T57" s="47">
        <f>SUM(J62:J63)</f>
        <v>27552.542102000065</v>
      </c>
      <c r="U57" s="47">
        <f>SUM(L62:L63)</f>
        <v>26163.028245000034</v>
      </c>
      <c r="W57" s="48">
        <f t="shared" si="22"/>
        <v>0.22579454046492142</v>
      </c>
      <c r="X57" s="48">
        <f t="shared" si="28"/>
        <v>0.25294112219651804</v>
      </c>
      <c r="Y57" s="48">
        <f t="shared" si="29"/>
        <v>0.25554284045038034</v>
      </c>
      <c r="Z57" s="48">
        <f t="shared" si="30"/>
        <v>0.24963218362818368</v>
      </c>
      <c r="AA57" s="48">
        <f t="shared" si="31"/>
        <v>0.2337410974592527</v>
      </c>
    </row>
    <row r="58" spans="1:27">
      <c r="A58" s="25"/>
      <c r="B58" s="26" t="s">
        <v>75</v>
      </c>
      <c r="C58" s="12">
        <v>19855.999999999975</v>
      </c>
      <c r="D58" s="13">
        <v>12625.406572469574</v>
      </c>
      <c r="E58" s="14">
        <v>14319.99999999994</v>
      </c>
      <c r="F58" s="13">
        <v>8719.1736587044597</v>
      </c>
      <c r="G58" s="14">
        <v>13556.999999999904</v>
      </c>
      <c r="H58" s="13">
        <v>7716.5045469999341</v>
      </c>
      <c r="I58" s="14">
        <v>10754.999999999978</v>
      </c>
      <c r="J58" s="13">
        <v>6018.731348999997</v>
      </c>
      <c r="K58" s="14">
        <v>6328.9999999999754</v>
      </c>
      <c r="L58" s="15">
        <v>3151.8924659999975</v>
      </c>
      <c r="M58" s="21"/>
      <c r="P58" s="46" t="s">
        <v>151</v>
      </c>
      <c r="Q58" s="47">
        <f>SUM(D64:D65)</f>
        <v>18510.632945512829</v>
      </c>
      <c r="R58" s="47">
        <f>SUM(F64:F65)</f>
        <v>22471.719749527671</v>
      </c>
      <c r="S58" s="47">
        <f>SUM(H64:H65)</f>
        <v>23212.935478000076</v>
      </c>
      <c r="T58" s="47">
        <f>SUM(J64:J65)</f>
        <v>23979.568776999997</v>
      </c>
      <c r="U58" s="47">
        <f>SUM(L64:L65)</f>
        <v>27164.409834000042</v>
      </c>
      <c r="W58" s="48">
        <f t="shared" si="22"/>
        <v>0.16979234296690457</v>
      </c>
      <c r="X58" s="48">
        <f t="shared" si="28"/>
        <v>0.20843935102442265</v>
      </c>
      <c r="Y58" s="48">
        <f t="shared" si="29"/>
        <v>0.20976357298207177</v>
      </c>
      <c r="Z58" s="48">
        <f t="shared" si="30"/>
        <v>0.21726024749746009</v>
      </c>
      <c r="AA58" s="48">
        <f t="shared" si="31"/>
        <v>0.24268746365954466</v>
      </c>
    </row>
    <row r="59" spans="1:27">
      <c r="A59" s="25"/>
      <c r="B59" s="26" t="s">
        <v>76</v>
      </c>
      <c r="C59" s="12">
        <v>15991.000000000018</v>
      </c>
      <c r="D59" s="13">
        <v>12009.511431167723</v>
      </c>
      <c r="E59" s="14">
        <v>15923.999999999929</v>
      </c>
      <c r="F59" s="13">
        <v>12029.353861827623</v>
      </c>
      <c r="G59" s="14">
        <v>19160.000000000149</v>
      </c>
      <c r="H59" s="13">
        <v>14194.438927999998</v>
      </c>
      <c r="I59" s="14">
        <v>18734.000000000018</v>
      </c>
      <c r="J59" s="13">
        <v>13426.250815000089</v>
      </c>
      <c r="K59" s="14">
        <v>22213.000000000149</v>
      </c>
      <c r="L59" s="15">
        <v>15622.853309999999</v>
      </c>
      <c r="M59" s="21"/>
      <c r="P59" s="46" t="s">
        <v>152</v>
      </c>
      <c r="Q59" s="47">
        <f>SUM(D66:D67)</f>
        <v>6082.1580694958593</v>
      </c>
      <c r="R59" s="47">
        <f>SUM(F66:F67)</f>
        <v>6552.5156252747374</v>
      </c>
      <c r="S59" s="47">
        <f>SUM(H66:H67)</f>
        <v>7037.1586620000062</v>
      </c>
      <c r="T59" s="47">
        <f>SUM(J66:J67)</f>
        <v>6917.6057819999951</v>
      </c>
      <c r="U59" s="47">
        <f>SUM(L66:L67)</f>
        <v>7255.6439060000139</v>
      </c>
      <c r="W59" s="48">
        <f t="shared" si="22"/>
        <v>5.5789765371859167E-2</v>
      </c>
      <c r="X59" s="48">
        <f t="shared" si="28"/>
        <v>6.0778708515994324E-2</v>
      </c>
      <c r="Y59" s="48">
        <f t="shared" si="29"/>
        <v>6.3591248335733305E-2</v>
      </c>
      <c r="Z59" s="48">
        <f t="shared" si="30"/>
        <v>6.267505301132463E-2</v>
      </c>
      <c r="AA59" s="48">
        <f t="shared" si="31"/>
        <v>6.4822089915607936E-2</v>
      </c>
    </row>
    <row r="60" spans="1:27">
      <c r="A60" s="25"/>
      <c r="B60" s="26" t="s">
        <v>77</v>
      </c>
      <c r="C60" s="12">
        <v>15302.999999999891</v>
      </c>
      <c r="D60" s="13">
        <v>12733.951320551307</v>
      </c>
      <c r="E60" s="14">
        <v>16877.999999999971</v>
      </c>
      <c r="F60" s="13">
        <v>13845.008998182975</v>
      </c>
      <c r="G60" s="14">
        <v>16897.999999999996</v>
      </c>
      <c r="H60" s="13">
        <v>13792.79283299999</v>
      </c>
      <c r="I60" s="14">
        <v>19029.000000000113</v>
      </c>
      <c r="J60" s="13">
        <v>15383.55475799998</v>
      </c>
      <c r="K60" s="14">
        <v>18219.999999999924</v>
      </c>
      <c r="L60" s="15">
        <v>14458.223576999842</v>
      </c>
      <c r="M60" s="21"/>
      <c r="P60" s="46" t="s">
        <v>153</v>
      </c>
      <c r="Q60" s="47">
        <f>SUM(D68:D69)</f>
        <v>1595.7884892037782</v>
      </c>
      <c r="R60" s="47">
        <f>SUM(F68:F69)</f>
        <v>2433.4373402255596</v>
      </c>
      <c r="S60" s="47">
        <f>SUM(H68:H69)</f>
        <v>2502.833355000002</v>
      </c>
      <c r="T60" s="47">
        <f>SUM(J68:J69)</f>
        <v>2784.4489549999998</v>
      </c>
      <c r="U60" s="47">
        <f>SUM(L68:L69)</f>
        <v>2745.9427830000018</v>
      </c>
      <c r="W60" s="48">
        <f t="shared" si="22"/>
        <v>1.4637677018343564E-2</v>
      </c>
      <c r="X60" s="48">
        <f t="shared" si="28"/>
        <v>2.2571663655865683E-2</v>
      </c>
      <c r="Y60" s="48">
        <f t="shared" si="29"/>
        <v>2.2616840839499823E-2</v>
      </c>
      <c r="Z60" s="48">
        <f t="shared" si="30"/>
        <v>2.5227729269576438E-2</v>
      </c>
      <c r="AA60" s="48">
        <f t="shared" si="31"/>
        <v>2.4532316123665684E-2</v>
      </c>
    </row>
    <row r="61" spans="1:27">
      <c r="A61" s="25"/>
      <c r="B61" s="26" t="s">
        <v>78</v>
      </c>
      <c r="C61" s="12">
        <v>21900.000000000051</v>
      </c>
      <c r="D61" s="13">
        <v>18048.061404318505</v>
      </c>
      <c r="E61" s="14">
        <v>12866.999999999962</v>
      </c>
      <c r="F61" s="13">
        <v>11202.972626537467</v>
      </c>
      <c r="G61" s="14">
        <v>12590.999999999989</v>
      </c>
      <c r="H61" s="13">
        <v>10969.048305999993</v>
      </c>
      <c r="I61" s="14">
        <v>12820.999999999996</v>
      </c>
      <c r="J61" s="13">
        <v>11161.514214000059</v>
      </c>
      <c r="K61" s="14">
        <v>13862.999999999945</v>
      </c>
      <c r="L61" s="15">
        <v>12015.382863000037</v>
      </c>
      <c r="M61" s="21"/>
      <c r="P61" s="46" t="s">
        <v>154</v>
      </c>
      <c r="Q61" s="47">
        <f>SUM(D70:D71)</f>
        <v>778.81414912280707</v>
      </c>
      <c r="R61" s="47">
        <f>SUM(F70:F71)</f>
        <v>1133.6340771929831</v>
      </c>
      <c r="S61" s="47">
        <f>SUM(H70:H71)</f>
        <v>1074.2013439999996</v>
      </c>
      <c r="T61" s="47">
        <f>SUM(J70:J71)</f>
        <v>1057.4392290000003</v>
      </c>
      <c r="U61" s="47">
        <f>SUM(L70:L71)</f>
        <v>1239.2841289999992</v>
      </c>
      <c r="W61" s="48">
        <f t="shared" si="22"/>
        <v>7.1438226615256374E-3</v>
      </c>
      <c r="X61" s="48">
        <f t="shared" si="28"/>
        <v>1.0515169910582491E-2</v>
      </c>
      <c r="Y61" s="48">
        <f t="shared" si="29"/>
        <v>9.7070149629777374E-3</v>
      </c>
      <c r="Z61" s="48">
        <f t="shared" si="30"/>
        <v>9.5806355294603164E-3</v>
      </c>
      <c r="AA61" s="48">
        <f t="shared" si="31"/>
        <v>1.1071792976856664E-2</v>
      </c>
    </row>
    <row r="62" spans="1:27">
      <c r="A62" s="25"/>
      <c r="B62" s="26" t="s">
        <v>79</v>
      </c>
      <c r="C62" s="12">
        <v>12573</v>
      </c>
      <c r="D62" s="13">
        <v>10339.440085164841</v>
      </c>
      <c r="E62" s="14">
        <v>18347.999999999975</v>
      </c>
      <c r="F62" s="13">
        <v>14729.010324580722</v>
      </c>
      <c r="G62" s="14">
        <v>19101.000000000044</v>
      </c>
      <c r="H62" s="13">
        <v>15407.281023000087</v>
      </c>
      <c r="I62" s="14">
        <v>18689.000000000036</v>
      </c>
      <c r="J62" s="13">
        <v>15187.669288000112</v>
      </c>
      <c r="K62" s="14">
        <v>18630.999999999862</v>
      </c>
      <c r="L62" s="15">
        <v>14996.082214000031</v>
      </c>
      <c r="M62" s="21"/>
      <c r="P62" s="46" t="s">
        <v>155</v>
      </c>
      <c r="Q62" s="47">
        <f>SUM(D72:D73)</f>
        <v>357.13559947946806</v>
      </c>
      <c r="R62" s="47">
        <f>SUM(F72:F73)</f>
        <v>397.7867261904758</v>
      </c>
      <c r="S62" s="47">
        <f>SUM(H72:H73)</f>
        <v>495.9955600000003</v>
      </c>
      <c r="T62" s="47">
        <f>SUM(J72:J73)</f>
        <v>447.90443700000003</v>
      </c>
      <c r="U62" s="47">
        <f>SUM(L72:L73)</f>
        <v>443.75536200000005</v>
      </c>
      <c r="W62" s="48">
        <f t="shared" si="22"/>
        <v>3.2758950150977091E-3</v>
      </c>
      <c r="X62" s="48">
        <f t="shared" si="28"/>
        <v>3.6897223700475905E-3</v>
      </c>
      <c r="Y62" s="48">
        <f t="shared" si="29"/>
        <v>4.4820613466766681E-3</v>
      </c>
      <c r="Z62" s="48">
        <f t="shared" si="30"/>
        <v>4.0581142114268194E-3</v>
      </c>
      <c r="AA62" s="48">
        <f t="shared" si="31"/>
        <v>3.964520633697303E-3</v>
      </c>
    </row>
    <row r="63" spans="1:27">
      <c r="A63" s="25"/>
      <c r="B63" s="26" t="s">
        <v>80</v>
      </c>
      <c r="C63" s="12">
        <v>18122.999999999902</v>
      </c>
      <c r="D63" s="13">
        <v>14276.5101197368</v>
      </c>
      <c r="E63" s="14">
        <v>15525.999999999962</v>
      </c>
      <c r="F63" s="13">
        <v>12540.418327906278</v>
      </c>
      <c r="G63" s="14">
        <v>15708.999999999935</v>
      </c>
      <c r="H63" s="13">
        <v>12871.696985000084</v>
      </c>
      <c r="I63" s="14">
        <v>15071.000000000004</v>
      </c>
      <c r="J63" s="13">
        <v>12364.872813999953</v>
      </c>
      <c r="K63" s="14">
        <v>13583.000000000002</v>
      </c>
      <c r="L63" s="15">
        <v>11166.946031000003</v>
      </c>
      <c r="M63" s="21"/>
      <c r="P63" s="46" t="s">
        <v>156</v>
      </c>
      <c r="Q63" s="47">
        <f>D74</f>
        <v>1180.7949999999978</v>
      </c>
      <c r="R63" s="47">
        <f>F74</f>
        <v>1225.1623809523796</v>
      </c>
      <c r="S63" s="47">
        <f>H74</f>
        <v>1317.9233560000002</v>
      </c>
      <c r="T63" s="47">
        <f>J74</f>
        <v>1585.3342999999988</v>
      </c>
      <c r="U63" s="47">
        <f>L74</f>
        <v>1628.2467940000001</v>
      </c>
      <c r="W63" s="48">
        <f t="shared" si="22"/>
        <v>1.0831069375302295E-2</v>
      </c>
      <c r="X63" s="48">
        <f t="shared" si="28"/>
        <v>1.1364152562939385E-2</v>
      </c>
      <c r="Y63" s="48">
        <f t="shared" si="29"/>
        <v>1.1909407680605026E-2</v>
      </c>
      <c r="Z63" s="48">
        <f t="shared" si="30"/>
        <v>1.4363482745968832E-2</v>
      </c>
      <c r="AA63" s="48">
        <f t="shared" si="31"/>
        <v>1.4546794392457351E-2</v>
      </c>
    </row>
    <row r="64" spans="1:27">
      <c r="A64" s="25"/>
      <c r="B64" s="26" t="s">
        <v>81</v>
      </c>
      <c r="C64" s="12">
        <v>16498.000000000011</v>
      </c>
      <c r="D64" s="13">
        <v>13951.529357861025</v>
      </c>
      <c r="E64" s="14">
        <v>20242.000000000102</v>
      </c>
      <c r="F64" s="13">
        <v>16503.089129554657</v>
      </c>
      <c r="G64" s="14">
        <v>21903.000000000175</v>
      </c>
      <c r="H64" s="13">
        <v>17457.851875000099</v>
      </c>
      <c r="I64" s="14">
        <v>21196.999999999953</v>
      </c>
      <c r="J64" s="13">
        <v>16579.643477999973</v>
      </c>
      <c r="K64" s="14">
        <v>24924.000000000055</v>
      </c>
      <c r="L64" s="15">
        <v>19543.738230000028</v>
      </c>
      <c r="M64" s="21"/>
      <c r="P64" s="44" t="s">
        <v>135</v>
      </c>
      <c r="Q64" s="45">
        <f>C75</f>
        <v>774</v>
      </c>
      <c r="R64" s="45">
        <f t="shared" ref="R64:R74" si="32">E75</f>
        <v>661.00000000000057</v>
      </c>
      <c r="S64" s="45">
        <f t="shared" ref="S64:S74" si="33">G75</f>
        <v>678.99999999999977</v>
      </c>
      <c r="T64" s="45">
        <f t="shared" ref="T64:T74" si="34">I75</f>
        <v>688.99999999999966</v>
      </c>
      <c r="U64" s="45">
        <f t="shared" ref="U64:U74" si="35">K75</f>
        <v>645.00000000000068</v>
      </c>
      <c r="W64" s="48">
        <f t="shared" ref="W64:W74" si="36">Q64/W$21</f>
        <v>5.5908696908407657E-3</v>
      </c>
      <c r="X64" s="48">
        <f t="shared" ref="X64:X74" si="37">R64/X$21</f>
        <v>4.8685276570670953E-3</v>
      </c>
      <c r="Y64" s="48">
        <f t="shared" ref="Y64:Y74" si="38">S64/Y$21</f>
        <v>4.8360790011609334E-3</v>
      </c>
      <c r="Z64" s="48">
        <f t="shared" ref="Z64:Z74" si="39">T64/Z$21</f>
        <v>4.9280462335135637E-3</v>
      </c>
      <c r="AA64" s="48">
        <f t="shared" ref="AA64:AA74" si="40">U64/AA$21</f>
        <v>4.5188636284022483E-3</v>
      </c>
    </row>
    <row r="65" spans="1:27">
      <c r="A65" s="25"/>
      <c r="B65" s="26" t="s">
        <v>82</v>
      </c>
      <c r="C65" s="12">
        <v>5047</v>
      </c>
      <c r="D65" s="13">
        <v>4559.1035876518054</v>
      </c>
      <c r="E65" s="14">
        <v>6695.9999999999873</v>
      </c>
      <c r="F65" s="13">
        <v>5968.6306199730134</v>
      </c>
      <c r="G65" s="14">
        <v>6544.9999999999964</v>
      </c>
      <c r="H65" s="13">
        <v>5755.0836029999773</v>
      </c>
      <c r="I65" s="14">
        <v>8391.0000000000182</v>
      </c>
      <c r="J65" s="13">
        <v>7399.9252990000232</v>
      </c>
      <c r="K65" s="14">
        <v>8660.0000000000273</v>
      </c>
      <c r="L65" s="15">
        <v>7620.6716040000128</v>
      </c>
      <c r="M65" s="21"/>
      <c r="P65" s="44" t="s">
        <v>136</v>
      </c>
      <c r="Q65" s="45">
        <f t="shared" ref="Q65:Q74" si="41">C76</f>
        <v>3086.9999999999973</v>
      </c>
      <c r="R65" s="45">
        <f t="shared" si="32"/>
        <v>3069.0000000000045</v>
      </c>
      <c r="S65" s="45">
        <f t="shared" si="33"/>
        <v>3133.9999999999982</v>
      </c>
      <c r="T65" s="45">
        <f t="shared" si="34"/>
        <v>3113</v>
      </c>
      <c r="U65" s="45">
        <f t="shared" si="35"/>
        <v>3089.0000000000105</v>
      </c>
      <c r="W65" s="48">
        <f t="shared" si="36"/>
        <v>2.2298468650678849E-2</v>
      </c>
      <c r="X65" s="48">
        <f t="shared" si="37"/>
        <v>2.2604404507623185E-2</v>
      </c>
      <c r="Y65" s="48">
        <f t="shared" si="38"/>
        <v>2.2321460367655907E-2</v>
      </c>
      <c r="Z65" s="48">
        <f t="shared" si="39"/>
        <v>2.2265613824278274E-2</v>
      </c>
      <c r="AA65" s="48">
        <f t="shared" si="40"/>
        <v>2.1641503485479965E-2</v>
      </c>
    </row>
    <row r="66" spans="1:27">
      <c r="A66" s="25"/>
      <c r="B66" s="26" t="s">
        <v>83</v>
      </c>
      <c r="C66" s="12">
        <v>4097</v>
      </c>
      <c r="D66" s="13">
        <v>3773.9506290196655</v>
      </c>
      <c r="E66" s="14">
        <v>4864.9999999999973</v>
      </c>
      <c r="F66" s="13">
        <v>4484.5396556005462</v>
      </c>
      <c r="G66" s="14">
        <v>5426.0000000000027</v>
      </c>
      <c r="H66" s="13">
        <v>4925.3125750000036</v>
      </c>
      <c r="I66" s="14">
        <v>5710.0000000000136</v>
      </c>
      <c r="J66" s="13">
        <v>5232.5062029999935</v>
      </c>
      <c r="K66" s="14">
        <v>6180.9999999999927</v>
      </c>
      <c r="L66" s="15">
        <v>5422.0987630000172</v>
      </c>
      <c r="M66" s="21"/>
      <c r="P66" s="44" t="s">
        <v>137</v>
      </c>
      <c r="Q66" s="45">
        <f t="shared" si="41"/>
        <v>3976.9999999999932</v>
      </c>
      <c r="R66" s="45">
        <f t="shared" si="32"/>
        <v>3428.9999999999973</v>
      </c>
      <c r="S66" s="45">
        <f t="shared" si="33"/>
        <v>3547.0000000000068</v>
      </c>
      <c r="T66" s="45">
        <f t="shared" si="34"/>
        <v>3510.9999999999886</v>
      </c>
      <c r="U66" s="45">
        <f t="shared" si="35"/>
        <v>3503.0000000000045</v>
      </c>
      <c r="W66" s="48">
        <f t="shared" si="36"/>
        <v>2.872724646056032E-2</v>
      </c>
      <c r="X66" s="48">
        <f t="shared" si="37"/>
        <v>2.5255947558370715E-2</v>
      </c>
      <c r="Y66" s="48">
        <f t="shared" si="38"/>
        <v>2.5262992955990972E-2</v>
      </c>
      <c r="Z66" s="48">
        <f t="shared" si="39"/>
        <v>2.5112293651474708E-2</v>
      </c>
      <c r="AA66" s="48">
        <f t="shared" si="40"/>
        <v>2.4541983395803223E-2</v>
      </c>
    </row>
    <row r="67" spans="1:27">
      <c r="A67" s="25"/>
      <c r="B67" s="26" t="s">
        <v>84</v>
      </c>
      <c r="C67" s="12">
        <v>2442.9999999999945</v>
      </c>
      <c r="D67" s="13">
        <v>2308.2074404761934</v>
      </c>
      <c r="E67" s="14">
        <v>2210.999999999995</v>
      </c>
      <c r="F67" s="13">
        <v>2067.9759696741912</v>
      </c>
      <c r="G67" s="14">
        <v>2280.9999999999982</v>
      </c>
      <c r="H67" s="13">
        <v>2111.8460870000026</v>
      </c>
      <c r="I67" s="14">
        <v>1857.0000000000007</v>
      </c>
      <c r="J67" s="13">
        <v>1685.0995790000013</v>
      </c>
      <c r="K67" s="14">
        <v>2103.0000000000032</v>
      </c>
      <c r="L67" s="15">
        <v>1833.5451429999966</v>
      </c>
      <c r="M67" s="21"/>
      <c r="P67" s="44" t="s">
        <v>138</v>
      </c>
      <c r="Q67" s="45">
        <f t="shared" si="41"/>
        <v>3542.9999999999895</v>
      </c>
      <c r="R67" s="45">
        <f t="shared" si="32"/>
        <v>3509.9999999999995</v>
      </c>
      <c r="S67" s="45">
        <f t="shared" si="33"/>
        <v>3650.0000000000073</v>
      </c>
      <c r="T67" s="45">
        <f t="shared" si="34"/>
        <v>3679.9999999999986</v>
      </c>
      <c r="U67" s="45">
        <f t="shared" si="35"/>
        <v>3708.0000000000027</v>
      </c>
      <c r="W67" s="48">
        <f t="shared" si="36"/>
        <v>2.5592314360011338E-2</v>
      </c>
      <c r="X67" s="48">
        <f t="shared" si="37"/>
        <v>2.585254474478894E-2</v>
      </c>
      <c r="Y67" s="48">
        <f t="shared" si="38"/>
        <v>2.5996595514340866E-2</v>
      </c>
      <c r="Z67" s="48">
        <f t="shared" si="39"/>
        <v>2.6321059708751694E-2</v>
      </c>
      <c r="AA67" s="48">
        <f t="shared" si="40"/>
        <v>2.5978211370721753E-2</v>
      </c>
    </row>
    <row r="68" spans="1:27">
      <c r="A68" s="25"/>
      <c r="B68" s="26" t="s">
        <v>85</v>
      </c>
      <c r="C68" s="12">
        <v>974.99999999999989</v>
      </c>
      <c r="D68" s="13">
        <v>905.58511201079602</v>
      </c>
      <c r="E68" s="14">
        <v>2052.0000000000045</v>
      </c>
      <c r="F68" s="13">
        <v>1945.3442700501207</v>
      </c>
      <c r="G68" s="14">
        <v>1705.999999999998</v>
      </c>
      <c r="H68" s="13">
        <v>1615.8438790000014</v>
      </c>
      <c r="I68" s="14">
        <v>1982.9999999999982</v>
      </c>
      <c r="J68" s="13">
        <v>1863.7613010000005</v>
      </c>
      <c r="K68" s="14">
        <v>1968.9999999999993</v>
      </c>
      <c r="L68" s="15">
        <v>1780.607055000002</v>
      </c>
      <c r="M68" s="21"/>
      <c r="P68" s="44" t="s">
        <v>139</v>
      </c>
      <c r="Q68" s="45">
        <f t="shared" si="41"/>
        <v>3525.0000000000109</v>
      </c>
      <c r="R68" s="45">
        <f t="shared" si="32"/>
        <v>3403.9999999999982</v>
      </c>
      <c r="S68" s="45">
        <f t="shared" si="33"/>
        <v>3518.9999999999923</v>
      </c>
      <c r="T68" s="45">
        <f t="shared" si="34"/>
        <v>3509.0000000000118</v>
      </c>
      <c r="U68" s="45">
        <f t="shared" si="35"/>
        <v>3508.0000000000005</v>
      </c>
      <c r="W68" s="48">
        <f t="shared" si="36"/>
        <v>2.5462294134643102E-2</v>
      </c>
      <c r="X68" s="48">
        <f t="shared" si="37"/>
        <v>2.5071812624291031E-2</v>
      </c>
      <c r="Y68" s="48">
        <f t="shared" si="38"/>
        <v>2.5063567017798664E-2</v>
      </c>
      <c r="Z68" s="48">
        <f t="shared" si="39"/>
        <v>2.5097988727720118E-2</v>
      </c>
      <c r="AA68" s="48">
        <f t="shared" si="40"/>
        <v>2.4577013346410964E-2</v>
      </c>
    </row>
    <row r="69" spans="1:27">
      <c r="A69" s="25"/>
      <c r="B69" s="26" t="s">
        <v>86</v>
      </c>
      <c r="C69" s="12">
        <v>743.00000000000068</v>
      </c>
      <c r="D69" s="13">
        <v>690.20337719298232</v>
      </c>
      <c r="E69" s="14">
        <v>512.00000000000011</v>
      </c>
      <c r="F69" s="13">
        <v>488.09307017543881</v>
      </c>
      <c r="G69" s="14">
        <v>932.99999999999875</v>
      </c>
      <c r="H69" s="13">
        <v>886.98947600000065</v>
      </c>
      <c r="I69" s="14">
        <v>970.00000000000136</v>
      </c>
      <c r="J69" s="13">
        <v>920.6876539999995</v>
      </c>
      <c r="K69" s="14">
        <v>1149.0000000000005</v>
      </c>
      <c r="L69" s="15">
        <v>965.33572799999979</v>
      </c>
      <c r="M69" s="21"/>
      <c r="P69" s="44" t="s">
        <v>140</v>
      </c>
      <c r="Q69" s="45">
        <f t="shared" si="41"/>
        <v>2943.9999999999977</v>
      </c>
      <c r="R69" s="45">
        <f t="shared" si="32"/>
        <v>3142.000000000005</v>
      </c>
      <c r="S69" s="45">
        <f t="shared" si="33"/>
        <v>3277.0000000000045</v>
      </c>
      <c r="T69" s="45">
        <f t="shared" si="34"/>
        <v>3359.0000000000018</v>
      </c>
      <c r="U69" s="45">
        <f t="shared" si="35"/>
        <v>3470.9999999999991</v>
      </c>
      <c r="W69" s="48">
        <f t="shared" si="36"/>
        <v>2.1265530193585531E-2</v>
      </c>
      <c r="X69" s="48">
        <f t="shared" si="37"/>
        <v>2.3142078515135892E-2</v>
      </c>
      <c r="Y69" s="48">
        <f t="shared" si="38"/>
        <v>2.3339957123423277E-2</v>
      </c>
      <c r="Z69" s="48">
        <f t="shared" si="39"/>
        <v>2.4025119446113321E-2</v>
      </c>
      <c r="AA69" s="48">
        <f t="shared" si="40"/>
        <v>2.4317791711913461E-2</v>
      </c>
    </row>
    <row r="70" spans="1:27">
      <c r="A70" s="25"/>
      <c r="B70" s="26" t="s">
        <v>87</v>
      </c>
      <c r="C70" s="12">
        <v>521</v>
      </c>
      <c r="D70" s="13">
        <v>470.13147994987474</v>
      </c>
      <c r="E70" s="14">
        <v>705</v>
      </c>
      <c r="F70" s="13">
        <v>647.71296052631612</v>
      </c>
      <c r="G70" s="14">
        <v>734.00000000000023</v>
      </c>
      <c r="H70" s="13">
        <v>665.65957600000002</v>
      </c>
      <c r="I70" s="14">
        <v>668.99999999999909</v>
      </c>
      <c r="J70" s="13">
        <v>625.75501800000018</v>
      </c>
      <c r="K70" s="14">
        <v>973.00000000000034</v>
      </c>
      <c r="L70" s="15">
        <v>783.61739599999942</v>
      </c>
      <c r="M70" s="21"/>
      <c r="P70" s="44" t="s">
        <v>141</v>
      </c>
      <c r="Q70" s="45">
        <f t="shared" si="41"/>
        <v>2743.9999999999995</v>
      </c>
      <c r="R70" s="45">
        <f t="shared" si="32"/>
        <v>2756.9999999999909</v>
      </c>
      <c r="S70" s="45">
        <f t="shared" si="33"/>
        <v>2953.9999999999964</v>
      </c>
      <c r="T70" s="45">
        <f t="shared" si="34"/>
        <v>3057.0000000000064</v>
      </c>
      <c r="U70" s="45">
        <f t="shared" si="35"/>
        <v>3064.0000000000032</v>
      </c>
      <c r="W70" s="48">
        <f t="shared" si="36"/>
        <v>1.9820861022825657E-2</v>
      </c>
      <c r="X70" s="48">
        <f t="shared" si="37"/>
        <v>2.0306400530308511E-2</v>
      </c>
      <c r="Y70" s="48">
        <f t="shared" si="38"/>
        <v>2.1039436479277442E-2</v>
      </c>
      <c r="Z70" s="48">
        <f t="shared" si="39"/>
        <v>2.1865075959145143E-2</v>
      </c>
      <c r="AA70" s="48">
        <f t="shared" si="40"/>
        <v>2.1466353732441067E-2</v>
      </c>
    </row>
    <row r="71" spans="1:27">
      <c r="A71" s="25"/>
      <c r="B71" s="26" t="s">
        <v>88</v>
      </c>
      <c r="C71" s="12">
        <v>425.00000000000045</v>
      </c>
      <c r="D71" s="13">
        <v>308.68266917293238</v>
      </c>
      <c r="E71" s="14">
        <v>602.00000000000011</v>
      </c>
      <c r="F71" s="13">
        <v>485.92111666666699</v>
      </c>
      <c r="G71" s="14">
        <v>471</v>
      </c>
      <c r="H71" s="13">
        <v>408.54176799999965</v>
      </c>
      <c r="I71" s="14">
        <v>449.99999999999977</v>
      </c>
      <c r="J71" s="13">
        <v>431.68421100000018</v>
      </c>
      <c r="K71" s="14">
        <v>480.99999999999972</v>
      </c>
      <c r="L71" s="15">
        <v>455.66673299999974</v>
      </c>
      <c r="M71" s="21"/>
      <c r="P71" s="44" t="s">
        <v>142</v>
      </c>
      <c r="Q71" s="45">
        <f t="shared" si="41"/>
        <v>8268.9999999999909</v>
      </c>
      <c r="R71" s="45">
        <f t="shared" si="32"/>
        <v>8887.0000000000036</v>
      </c>
      <c r="S71" s="45">
        <f t="shared" si="33"/>
        <v>9214.0000000000218</v>
      </c>
      <c r="T71" s="45">
        <f t="shared" si="34"/>
        <v>9168.0000000000109</v>
      </c>
      <c r="U71" s="45">
        <f t="shared" si="35"/>
        <v>9326.9999999999854</v>
      </c>
      <c r="W71" s="48">
        <f t="shared" si="36"/>
        <v>5.9729846865067493E-2</v>
      </c>
      <c r="X71" s="48">
        <f t="shared" si="37"/>
        <v>6.5456286366649408E-2</v>
      </c>
      <c r="Y71" s="48">
        <f t="shared" si="38"/>
        <v>6.5625378375105972E-2</v>
      </c>
      <c r="Z71" s="48">
        <f t="shared" si="39"/>
        <v>6.557377049180324E-2</v>
      </c>
      <c r="AA71" s="48">
        <f t="shared" si="40"/>
        <v>6.5344869863732807E-2</v>
      </c>
    </row>
    <row r="72" spans="1:27">
      <c r="A72" s="25"/>
      <c r="B72" s="26" t="s">
        <v>89</v>
      </c>
      <c r="C72" s="12">
        <v>441.00000000000006</v>
      </c>
      <c r="D72" s="13">
        <v>256.46238519375373</v>
      </c>
      <c r="E72" s="14">
        <v>309.00000000000006</v>
      </c>
      <c r="F72" s="13">
        <v>232.50773809523781</v>
      </c>
      <c r="G72" s="14">
        <v>467.00000000000045</v>
      </c>
      <c r="H72" s="13">
        <v>328.05682200000018</v>
      </c>
      <c r="I72" s="14">
        <v>429.99999999999994</v>
      </c>
      <c r="J72" s="13">
        <v>307.37479499999995</v>
      </c>
      <c r="K72" s="14">
        <v>415.99999999999994</v>
      </c>
      <c r="L72" s="15">
        <v>302.22362400000003</v>
      </c>
      <c r="M72" s="21"/>
      <c r="P72" s="44" t="s">
        <v>143</v>
      </c>
      <c r="Q72" s="45">
        <f t="shared" si="41"/>
        <v>4421.0000000000146</v>
      </c>
      <c r="R72" s="45">
        <f t="shared" si="32"/>
        <v>4237.0000000000009</v>
      </c>
      <c r="S72" s="45">
        <f t="shared" si="33"/>
        <v>4469.0000000000127</v>
      </c>
      <c r="T72" s="45">
        <f t="shared" si="34"/>
        <v>4205.0000000000036</v>
      </c>
      <c r="U72" s="45">
        <f t="shared" si="35"/>
        <v>4124.9999999999873</v>
      </c>
      <c r="W72" s="48">
        <f t="shared" si="36"/>
        <v>3.1934412019647425E-2</v>
      </c>
      <c r="X72" s="48">
        <f t="shared" si="37"/>
        <v>3.120718862782643E-2</v>
      </c>
      <c r="Y72" s="48">
        <f t="shared" si="38"/>
        <v>3.1829804206462857E-2</v>
      </c>
      <c r="Z72" s="48">
        <f t="shared" si="39"/>
        <v>3.0076102194375273E-2</v>
      </c>
      <c r="AA72" s="48">
        <f t="shared" si="40"/>
        <v>2.8899709251409608E-2</v>
      </c>
    </row>
    <row r="73" spans="1:27">
      <c r="A73" s="25"/>
      <c r="B73" s="26" t="s">
        <v>90</v>
      </c>
      <c r="C73" s="12">
        <v>167.00000000000003</v>
      </c>
      <c r="D73" s="13">
        <v>100.67321428571429</v>
      </c>
      <c r="E73" s="14">
        <v>280.00000000000011</v>
      </c>
      <c r="F73" s="13">
        <v>165.27898809523799</v>
      </c>
      <c r="G73" s="14">
        <v>302.00000000000006</v>
      </c>
      <c r="H73" s="13">
        <v>167.93873800000009</v>
      </c>
      <c r="I73" s="14">
        <v>217.00000000000003</v>
      </c>
      <c r="J73" s="13">
        <v>140.52964200000005</v>
      </c>
      <c r="K73" s="14">
        <v>221.00000000000009</v>
      </c>
      <c r="L73" s="15">
        <v>141.53173800000002</v>
      </c>
      <c r="M73" s="21"/>
      <c r="P73" s="44" t="s">
        <v>144</v>
      </c>
      <c r="Q73" s="45">
        <f t="shared" si="41"/>
        <v>105086.99999999927</v>
      </c>
      <c r="R73" s="45">
        <f t="shared" si="32"/>
        <v>102596.99999999913</v>
      </c>
      <c r="S73" s="45">
        <f t="shared" si="33"/>
        <v>105881.99999999987</v>
      </c>
      <c r="T73" s="45">
        <f t="shared" si="34"/>
        <v>105442.00000000006</v>
      </c>
      <c r="U73" s="45">
        <f t="shared" si="35"/>
        <v>108216.99999999991</v>
      </c>
      <c r="W73" s="48">
        <f t="shared" si="36"/>
        <v>0.75907974573821635</v>
      </c>
      <c r="X73" s="48">
        <f t="shared" si="37"/>
        <v>0.7556676732709654</v>
      </c>
      <c r="Y73" s="48">
        <f t="shared" si="38"/>
        <v>0.75412918527381656</v>
      </c>
      <c r="Z73" s="48">
        <f t="shared" si="39"/>
        <v>0.75416988527451045</v>
      </c>
      <c r="AA73" s="48">
        <f t="shared" si="40"/>
        <v>0.75816723298419408</v>
      </c>
    </row>
    <row r="74" spans="1:27">
      <c r="A74" s="25"/>
      <c r="B74" s="26" t="s">
        <v>91</v>
      </c>
      <c r="C74" s="12">
        <v>2032.9999999999948</v>
      </c>
      <c r="D74" s="13">
        <v>1180.7949999999978</v>
      </c>
      <c r="E74" s="14">
        <v>2155.0000000000005</v>
      </c>
      <c r="F74" s="13">
        <v>1225.1623809523796</v>
      </c>
      <c r="G74" s="14">
        <v>2350.0000000000009</v>
      </c>
      <c r="H74" s="13">
        <v>1317.9233560000002</v>
      </c>
      <c r="I74" s="14">
        <v>2628.9999999999982</v>
      </c>
      <c r="J74" s="13">
        <v>1585.3342999999988</v>
      </c>
      <c r="K74" s="14">
        <v>2665.0000000000027</v>
      </c>
      <c r="L74" s="15">
        <v>1628.2467940000001</v>
      </c>
      <c r="M74" s="21"/>
      <c r="P74" s="44" t="s">
        <v>145</v>
      </c>
      <c r="Q74" s="45">
        <f t="shared" si="41"/>
        <v>68.999999999999986</v>
      </c>
      <c r="R74" s="45">
        <f t="shared" si="32"/>
        <v>76.999999999999972</v>
      </c>
      <c r="S74" s="45">
        <f t="shared" si="33"/>
        <v>77.999999999999986</v>
      </c>
      <c r="T74" s="45">
        <f t="shared" si="34"/>
        <v>79.000000000000028</v>
      </c>
      <c r="U74" s="45">
        <f t="shared" si="35"/>
        <v>78.000000000000028</v>
      </c>
      <c r="W74" s="48">
        <f t="shared" si="36"/>
        <v>4.9841086391216123E-4</v>
      </c>
      <c r="X74" s="48">
        <f t="shared" si="37"/>
        <v>5.6713559696545523E-4</v>
      </c>
      <c r="Y74" s="48">
        <f t="shared" si="38"/>
        <v>5.5554368496399538E-4</v>
      </c>
      <c r="Z74" s="48">
        <f t="shared" si="39"/>
        <v>5.6504448831287647E-4</v>
      </c>
      <c r="AA74" s="48">
        <f t="shared" si="40"/>
        <v>5.4646722948120175E-4</v>
      </c>
    </row>
    <row r="75" spans="1:27">
      <c r="A75" s="25" t="s">
        <v>92</v>
      </c>
      <c r="B75" s="26" t="s">
        <v>93</v>
      </c>
      <c r="C75" s="12">
        <v>774</v>
      </c>
      <c r="D75" s="13">
        <v>618.22013873144431</v>
      </c>
      <c r="E75" s="14">
        <v>661.00000000000057</v>
      </c>
      <c r="F75" s="13">
        <v>542.76021925968678</v>
      </c>
      <c r="G75" s="14">
        <v>678.99999999999977</v>
      </c>
      <c r="H75" s="13">
        <v>561.95151300000089</v>
      </c>
      <c r="I75" s="14">
        <v>688.99999999999966</v>
      </c>
      <c r="J75" s="13">
        <v>552.79738000000089</v>
      </c>
      <c r="K75" s="14">
        <v>645.00000000000068</v>
      </c>
      <c r="L75" s="15">
        <v>516.22067699999957</v>
      </c>
      <c r="M75" s="21"/>
    </row>
    <row r="76" spans="1:27">
      <c r="A76" s="25"/>
      <c r="B76" s="26" t="s">
        <v>94</v>
      </c>
      <c r="C76" s="12">
        <v>3086.9999999999973</v>
      </c>
      <c r="D76" s="13">
        <v>2453.1350961827675</v>
      </c>
      <c r="E76" s="14">
        <v>3069.0000000000045</v>
      </c>
      <c r="F76" s="13">
        <v>2448.4239634856426</v>
      </c>
      <c r="G76" s="14">
        <v>3133.9999999999982</v>
      </c>
      <c r="H76" s="13">
        <v>2518.4520820000062</v>
      </c>
      <c r="I76" s="14">
        <v>3113</v>
      </c>
      <c r="J76" s="13">
        <v>2509.8381570000106</v>
      </c>
      <c r="K76" s="14">
        <v>3089.0000000000105</v>
      </c>
      <c r="L76" s="15">
        <v>2500.205186000001</v>
      </c>
      <c r="M76" s="21"/>
    </row>
    <row r="77" spans="1:27">
      <c r="A77" s="25"/>
      <c r="B77" s="26" t="s">
        <v>95</v>
      </c>
      <c r="C77" s="12">
        <v>3976.9999999999932</v>
      </c>
      <c r="D77" s="13">
        <v>2936.9298215153276</v>
      </c>
      <c r="E77" s="14">
        <v>3428.9999999999973</v>
      </c>
      <c r="F77" s="13">
        <v>2571.0943856564381</v>
      </c>
      <c r="G77" s="14">
        <v>3547.0000000000068</v>
      </c>
      <c r="H77" s="13">
        <v>2643.0366090000148</v>
      </c>
      <c r="I77" s="14">
        <v>3510.9999999999886</v>
      </c>
      <c r="J77" s="13">
        <v>2597.7679770000045</v>
      </c>
      <c r="K77" s="14">
        <v>3503.0000000000045</v>
      </c>
      <c r="L77" s="15">
        <v>2590.0771359999972</v>
      </c>
      <c r="M77" s="21"/>
    </row>
    <row r="78" spans="1:27">
      <c r="A78" s="25"/>
      <c r="B78" s="26" t="s">
        <v>96</v>
      </c>
      <c r="C78" s="12">
        <v>3542.9999999999895</v>
      </c>
      <c r="D78" s="13">
        <v>3018.2535516146181</v>
      </c>
      <c r="E78" s="14">
        <v>3509.9999999999995</v>
      </c>
      <c r="F78" s="13">
        <v>3003.0285042992095</v>
      </c>
      <c r="G78" s="14">
        <v>3650.0000000000073</v>
      </c>
      <c r="H78" s="13">
        <v>3092.410187000009</v>
      </c>
      <c r="I78" s="14">
        <v>3679.9999999999986</v>
      </c>
      <c r="J78" s="13">
        <v>3116.4349549999961</v>
      </c>
      <c r="K78" s="14">
        <v>3708.0000000000027</v>
      </c>
      <c r="L78" s="15">
        <v>3117.9511479999856</v>
      </c>
      <c r="M78" s="21"/>
    </row>
    <row r="79" spans="1:27">
      <c r="A79" s="25"/>
      <c r="B79" s="26" t="s">
        <v>97</v>
      </c>
      <c r="C79" s="12">
        <v>3525.0000000000109</v>
      </c>
      <c r="D79" s="13">
        <v>2747.084105378839</v>
      </c>
      <c r="E79" s="14">
        <v>3403.9999999999982</v>
      </c>
      <c r="F79" s="13">
        <v>2680.3513087044571</v>
      </c>
      <c r="G79" s="14">
        <v>3518.9999999999923</v>
      </c>
      <c r="H79" s="13">
        <v>2775.6978259999983</v>
      </c>
      <c r="I79" s="14">
        <v>3509.0000000000118</v>
      </c>
      <c r="J79" s="13">
        <v>2737.6929209999962</v>
      </c>
      <c r="K79" s="14">
        <v>3508.0000000000005</v>
      </c>
      <c r="L79" s="15">
        <v>2747.7637909999999</v>
      </c>
      <c r="M79" s="21"/>
    </row>
    <row r="80" spans="1:27">
      <c r="A80" s="25"/>
      <c r="B80" s="26" t="s">
        <v>98</v>
      </c>
      <c r="C80" s="12">
        <v>2943.9999999999977</v>
      </c>
      <c r="D80" s="13">
        <v>2316.8147565452091</v>
      </c>
      <c r="E80" s="14">
        <v>3142.000000000005</v>
      </c>
      <c r="F80" s="13">
        <v>2486.0341373144392</v>
      </c>
      <c r="G80" s="14">
        <v>3277.0000000000045</v>
      </c>
      <c r="H80" s="13">
        <v>2623.4623210000073</v>
      </c>
      <c r="I80" s="14">
        <v>3359.0000000000018</v>
      </c>
      <c r="J80" s="13">
        <v>2667.9210149999958</v>
      </c>
      <c r="K80" s="14">
        <v>3470.9999999999991</v>
      </c>
      <c r="L80" s="15">
        <v>2773.5332050000111</v>
      </c>
      <c r="M80" s="21"/>
    </row>
    <row r="81" spans="1:13">
      <c r="A81" s="25"/>
      <c r="B81" s="26" t="s">
        <v>99</v>
      </c>
      <c r="C81" s="12">
        <v>2743.9999999999995</v>
      </c>
      <c r="D81" s="13">
        <v>2232.671500828988</v>
      </c>
      <c r="E81" s="14">
        <v>2756.9999999999909</v>
      </c>
      <c r="F81" s="13">
        <v>2291.1335829959471</v>
      </c>
      <c r="G81" s="14">
        <v>2953.9999999999964</v>
      </c>
      <c r="H81" s="13">
        <v>2456.3217940000004</v>
      </c>
      <c r="I81" s="14">
        <v>3057.0000000000064</v>
      </c>
      <c r="J81" s="13">
        <v>2537.3101799999886</v>
      </c>
      <c r="K81" s="14">
        <v>3064.0000000000032</v>
      </c>
      <c r="L81" s="15">
        <v>2549.479193000006</v>
      </c>
      <c r="M81" s="21"/>
    </row>
    <row r="82" spans="1:13">
      <c r="A82" s="25"/>
      <c r="B82" s="26" t="s">
        <v>100</v>
      </c>
      <c r="C82" s="12">
        <v>8268.9999999999909</v>
      </c>
      <c r="D82" s="13">
        <v>6094.7798084297028</v>
      </c>
      <c r="E82" s="14">
        <v>8887.0000000000036</v>
      </c>
      <c r="F82" s="13">
        <v>6642.5867808559988</v>
      </c>
      <c r="G82" s="14">
        <v>9214.0000000000218</v>
      </c>
      <c r="H82" s="13">
        <v>6780.4229280000018</v>
      </c>
      <c r="I82" s="14">
        <v>9168.0000000000109</v>
      </c>
      <c r="J82" s="13">
        <v>6762.9053110000086</v>
      </c>
      <c r="K82" s="14">
        <v>9326.9999999999854</v>
      </c>
      <c r="L82" s="15">
        <v>6886.5385460000061</v>
      </c>
      <c r="M82" s="21"/>
    </row>
    <row r="83" spans="1:13">
      <c r="A83" s="25"/>
      <c r="B83" s="26" t="s">
        <v>101</v>
      </c>
      <c r="C83" s="12">
        <v>4421.0000000000146</v>
      </c>
      <c r="D83" s="13">
        <v>3181.6143991131653</v>
      </c>
      <c r="E83" s="14">
        <v>4237.0000000000009</v>
      </c>
      <c r="F83" s="13">
        <v>3096.320995122428</v>
      </c>
      <c r="G83" s="14">
        <v>4469.0000000000127</v>
      </c>
      <c r="H83" s="13">
        <v>3191.5375800000015</v>
      </c>
      <c r="I83" s="14">
        <v>4205.0000000000036</v>
      </c>
      <c r="J83" s="13">
        <v>3059.9999329999923</v>
      </c>
      <c r="K83" s="14">
        <v>4124.9999999999873</v>
      </c>
      <c r="L83" s="15">
        <v>3004.7023699999991</v>
      </c>
      <c r="M83" s="21"/>
    </row>
    <row r="84" spans="1:13">
      <c r="A84" s="25"/>
      <c r="B84" s="26" t="s">
        <v>102</v>
      </c>
      <c r="C84" s="12">
        <v>105086.99999999927</v>
      </c>
      <c r="D84" s="13">
        <v>83360.614215979993</v>
      </c>
      <c r="E84" s="14">
        <v>102596.99999999913</v>
      </c>
      <c r="F84" s="13">
        <v>81987.354213065875</v>
      </c>
      <c r="G84" s="14">
        <v>105881.99999999987</v>
      </c>
      <c r="H84" s="13">
        <v>83955.465605999721</v>
      </c>
      <c r="I84" s="14">
        <v>105442.00000000006</v>
      </c>
      <c r="J84" s="13">
        <v>83766.315910997728</v>
      </c>
      <c r="K84" s="14">
        <v>108216.99999999991</v>
      </c>
      <c r="L84" s="15">
        <v>85179.46330900077</v>
      </c>
      <c r="M84" s="21"/>
    </row>
    <row r="85" spans="1:13">
      <c r="A85" s="25"/>
      <c r="B85" s="26" t="s">
        <v>103</v>
      </c>
      <c r="C85" s="12">
        <v>68.999999999999986</v>
      </c>
      <c r="D85" s="13">
        <v>59.127066666666664</v>
      </c>
      <c r="E85" s="14">
        <v>76.999999999999972</v>
      </c>
      <c r="F85" s="13">
        <v>60.304133333333347</v>
      </c>
      <c r="G85" s="14">
        <v>77.999999999999986</v>
      </c>
      <c r="H85" s="13">
        <v>63.618000000000002</v>
      </c>
      <c r="I85" s="14">
        <v>79.000000000000028</v>
      </c>
      <c r="J85" s="13">
        <v>63.571999999999981</v>
      </c>
      <c r="K85" s="14">
        <v>78.000000000000028</v>
      </c>
      <c r="L85" s="15">
        <v>65.722000000000008</v>
      </c>
      <c r="M85" s="21"/>
    </row>
    <row r="86" spans="1:13" ht="15.75" thickBot="1">
      <c r="A86" s="28"/>
      <c r="B86" s="29" t="s">
        <v>104</v>
      </c>
      <c r="C86" s="18"/>
      <c r="D86" s="19"/>
      <c r="E86" s="19"/>
      <c r="F86" s="19"/>
      <c r="G86" s="19"/>
      <c r="H86" s="19"/>
      <c r="I86" s="19"/>
      <c r="J86" s="19"/>
      <c r="K86" s="19"/>
      <c r="L86" s="20"/>
      <c r="M86" s="21"/>
    </row>
    <row r="87" spans="1:13" ht="15.75" thickTop="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R93"/>
  <sheetViews>
    <sheetView showGridLines="0" zoomScaleNormal="100" workbookViewId="0"/>
  </sheetViews>
  <sheetFormatPr defaultRowHeight="14.25"/>
  <cols>
    <col min="1" max="1" width="34.140625" style="155" customWidth="1"/>
    <col min="2" max="2" width="25" style="155" customWidth="1"/>
    <col min="3" max="32" width="9.140625" style="155" customWidth="1"/>
    <col min="33" max="33" width="9.5703125" style="155" customWidth="1"/>
    <col min="34" max="34" width="9.28515625" style="155" customWidth="1"/>
    <col min="35" max="114" width="9.140625" style="155" customWidth="1"/>
    <col min="115" max="121" width="9.28515625" style="155" customWidth="1"/>
    <col min="122" max="125" width="9.140625" style="155" customWidth="1"/>
    <col min="126" max="126" width="9.28515625" style="155" customWidth="1"/>
    <col min="127" max="128" width="9.140625" style="155" customWidth="1"/>
    <col min="129" max="166" width="9.28515625" style="155" customWidth="1"/>
    <col min="167" max="167" width="9.140625" style="155" customWidth="1"/>
    <col min="168" max="169" width="9.28515625" style="155" customWidth="1"/>
    <col min="170" max="170" width="9.140625" style="155" customWidth="1"/>
    <col min="171" max="177" width="9.28515625" style="155" customWidth="1"/>
    <col min="178" max="181" width="9.140625" style="155" customWidth="1"/>
    <col min="182" max="183" width="9.28515625" style="155" bestFit="1" customWidth="1"/>
    <col min="184" max="188" width="9.140625" style="155"/>
    <col min="189" max="193" width="9.28515625" style="155" bestFit="1" customWidth="1"/>
    <col min="194" max="197" width="9.140625" style="155"/>
    <col min="198" max="209" width="9.28515625" style="155" bestFit="1" customWidth="1"/>
    <col min="210" max="16384" width="9.140625" style="155"/>
  </cols>
  <sheetData>
    <row r="1" spans="1:304" ht="25.5">
      <c r="A1" s="153" t="s">
        <v>1922</v>
      </c>
    </row>
    <row r="2" spans="1:304">
      <c r="A2" s="154" t="s">
        <v>2635</v>
      </c>
    </row>
    <row r="3" spans="1:304">
      <c r="A3" s="154" t="s">
        <v>3322</v>
      </c>
    </row>
    <row r="4" spans="1:304">
      <c r="A4" s="154" t="s">
        <v>3307</v>
      </c>
    </row>
    <row r="5" spans="1:304">
      <c r="A5" s="154"/>
    </row>
    <row r="7" spans="1:304" ht="15">
      <c r="A7" s="163" t="s">
        <v>1925</v>
      </c>
      <c r="B7" s="163" t="s">
        <v>1924</v>
      </c>
      <c r="C7" s="163" t="s">
        <v>435</v>
      </c>
      <c r="D7" s="163" t="s">
        <v>436</v>
      </c>
      <c r="E7" s="163" t="s">
        <v>3323</v>
      </c>
      <c r="F7" s="163" t="s">
        <v>3324</v>
      </c>
      <c r="G7" s="163" t="s">
        <v>3325</v>
      </c>
      <c r="H7" s="163" t="s">
        <v>3326</v>
      </c>
      <c r="I7" s="163" t="s">
        <v>3327</v>
      </c>
      <c r="J7" s="163" t="s">
        <v>3328</v>
      </c>
      <c r="K7" s="163" t="s">
        <v>3329</v>
      </c>
      <c r="L7" s="163" t="s">
        <v>3391</v>
      </c>
      <c r="M7" s="163" t="s">
        <v>3392</v>
      </c>
      <c r="N7" s="163" t="s">
        <v>3393</v>
      </c>
      <c r="O7" s="163" t="s">
        <v>3394</v>
      </c>
      <c r="P7" s="163" t="s">
        <v>3395</v>
      </c>
      <c r="Q7" s="163" t="s">
        <v>3396</v>
      </c>
      <c r="R7" s="163" t="s">
        <v>3397</v>
      </c>
      <c r="S7" s="163" t="s">
        <v>3398</v>
      </c>
      <c r="T7" s="163" t="s">
        <v>3399</v>
      </c>
      <c r="U7" s="163" t="s">
        <v>3330</v>
      </c>
      <c r="V7" s="163" t="s">
        <v>437</v>
      </c>
      <c r="W7" s="163" t="s">
        <v>3331</v>
      </c>
      <c r="X7" s="163" t="s">
        <v>3332</v>
      </c>
      <c r="Y7" s="163" t="s">
        <v>3333</v>
      </c>
      <c r="Z7" s="163" t="s">
        <v>3334</v>
      </c>
      <c r="AA7" s="163" t="s">
        <v>3335</v>
      </c>
      <c r="AB7" s="163" t="s">
        <v>3336</v>
      </c>
      <c r="AC7" s="163" t="s">
        <v>3337</v>
      </c>
      <c r="AD7" s="163" t="s">
        <v>3338</v>
      </c>
      <c r="AE7" s="163" t="s">
        <v>3339</v>
      </c>
      <c r="AF7" s="163" t="s">
        <v>3330</v>
      </c>
      <c r="AG7" s="163" t="s">
        <v>438</v>
      </c>
      <c r="AH7" s="163" t="s">
        <v>439</v>
      </c>
      <c r="AI7" s="163" t="s">
        <v>440</v>
      </c>
      <c r="AJ7" s="163" t="s">
        <v>441</v>
      </c>
      <c r="AK7" s="163" t="s">
        <v>442</v>
      </c>
      <c r="AL7" s="163" t="s">
        <v>443</v>
      </c>
      <c r="AM7" s="163" t="s">
        <v>3340</v>
      </c>
      <c r="AN7" s="163" t="s">
        <v>3342</v>
      </c>
      <c r="AO7" s="163" t="s">
        <v>3343</v>
      </c>
      <c r="AP7" s="163" t="s">
        <v>3344</v>
      </c>
      <c r="AQ7" s="163" t="s">
        <v>3345</v>
      </c>
      <c r="AR7" s="163" t="s">
        <v>3346</v>
      </c>
      <c r="AS7" s="163" t="s">
        <v>3347</v>
      </c>
      <c r="AT7" s="163" t="s">
        <v>3341</v>
      </c>
      <c r="AU7" s="163" t="s">
        <v>446</v>
      </c>
      <c r="AV7" s="163" t="s">
        <v>447</v>
      </c>
      <c r="AW7" s="163" t="s">
        <v>448</v>
      </c>
      <c r="AX7" s="163" t="s">
        <v>449</v>
      </c>
      <c r="AY7" s="163" t="s">
        <v>450</v>
      </c>
      <c r="AZ7" s="163" t="s">
        <v>451</v>
      </c>
      <c r="BA7" s="163" t="s">
        <v>452</v>
      </c>
      <c r="BB7" s="163" t="s">
        <v>453</v>
      </c>
      <c r="BC7" s="163" t="s">
        <v>3341</v>
      </c>
      <c r="BD7" s="163" t="s">
        <v>3348</v>
      </c>
      <c r="BE7" s="163" t="s">
        <v>3349</v>
      </c>
      <c r="BF7" s="163" t="s">
        <v>3350</v>
      </c>
      <c r="BG7" s="163" t="s">
        <v>3351</v>
      </c>
      <c r="BH7" s="163" t="s">
        <v>3352</v>
      </c>
      <c r="BI7" s="163" t="s">
        <v>3353</v>
      </c>
      <c r="BJ7" s="163" t="s">
        <v>3354</v>
      </c>
      <c r="BK7" s="163" t="s">
        <v>3355</v>
      </c>
      <c r="BL7" s="163" t="s">
        <v>3356</v>
      </c>
      <c r="BM7" s="163" t="s">
        <v>3357</v>
      </c>
      <c r="BN7" s="163" t="s">
        <v>3341</v>
      </c>
      <c r="BO7" s="163" t="s">
        <v>3358</v>
      </c>
      <c r="BP7" s="163" t="s">
        <v>3359</v>
      </c>
      <c r="BQ7" s="163" t="s">
        <v>3360</v>
      </c>
      <c r="BR7" s="163" t="s">
        <v>3361</v>
      </c>
      <c r="BS7" s="163" t="s">
        <v>3362</v>
      </c>
      <c r="BT7" s="163" t="s">
        <v>3363</v>
      </c>
      <c r="BU7" s="163" t="s">
        <v>3364</v>
      </c>
      <c r="BV7" s="163" t="s">
        <v>3365</v>
      </c>
      <c r="BW7" s="163" t="s">
        <v>3366</v>
      </c>
      <c r="BX7" s="163" t="s">
        <v>3371</v>
      </c>
      <c r="BY7" s="163" t="s">
        <v>3372</v>
      </c>
      <c r="BZ7" s="163" t="s">
        <v>3373</v>
      </c>
      <c r="CA7" s="163" t="s">
        <v>3374</v>
      </c>
      <c r="CB7" s="163" t="s">
        <v>3375</v>
      </c>
      <c r="CC7" s="163" t="s">
        <v>3376</v>
      </c>
      <c r="CD7" s="163" t="s">
        <v>3377</v>
      </c>
      <c r="CE7" s="163" t="s">
        <v>3378</v>
      </c>
      <c r="CF7" s="163" t="s">
        <v>3379</v>
      </c>
      <c r="CG7" s="163" t="s">
        <v>3366</v>
      </c>
      <c r="CH7" s="163" t="s">
        <v>454</v>
      </c>
      <c r="CI7" s="163" t="s">
        <v>455</v>
      </c>
      <c r="CJ7" s="163" t="s">
        <v>456</v>
      </c>
      <c r="CK7" s="163" t="s">
        <v>457</v>
      </c>
      <c r="CL7" s="163" t="s">
        <v>458</v>
      </c>
      <c r="CM7" s="163" t="s">
        <v>459</v>
      </c>
      <c r="CN7" s="163" t="s">
        <v>460</v>
      </c>
      <c r="CO7" s="163" t="s">
        <v>461</v>
      </c>
      <c r="CP7" s="163" t="s">
        <v>3366</v>
      </c>
      <c r="CQ7" s="163" t="s">
        <v>462</v>
      </c>
      <c r="CR7" s="163" t="s">
        <v>463</v>
      </c>
      <c r="CS7" s="163" t="s">
        <v>464</v>
      </c>
      <c r="CT7" s="163" t="s">
        <v>465</v>
      </c>
      <c r="CU7" s="163" t="s">
        <v>466</v>
      </c>
      <c r="CV7" s="163" t="s">
        <v>467</v>
      </c>
      <c r="CW7" s="163" t="s">
        <v>3366</v>
      </c>
      <c r="CX7" s="163" t="s">
        <v>468</v>
      </c>
      <c r="CY7" s="163" t="s">
        <v>3380</v>
      </c>
      <c r="CZ7" s="163" t="s">
        <v>469</v>
      </c>
      <c r="DA7" s="163" t="s">
        <v>3366</v>
      </c>
      <c r="DB7" s="163" t="s">
        <v>470</v>
      </c>
      <c r="DC7" s="163" t="s">
        <v>471</v>
      </c>
      <c r="DD7" s="163" t="s">
        <v>472</v>
      </c>
      <c r="DE7" s="163" t="s">
        <v>473</v>
      </c>
      <c r="DF7" s="163" t="s">
        <v>474</v>
      </c>
      <c r="DG7" s="163" t="s">
        <v>475</v>
      </c>
      <c r="DH7" s="163" t="s">
        <v>476</v>
      </c>
      <c r="DI7" s="163" t="s">
        <v>3366</v>
      </c>
      <c r="DJ7" s="163" t="s">
        <v>477</v>
      </c>
      <c r="DK7" s="163" t="s">
        <v>478</v>
      </c>
      <c r="DL7" s="163" t="s">
        <v>479</v>
      </c>
      <c r="DM7" s="163" t="s">
        <v>480</v>
      </c>
      <c r="DN7" s="163" t="s">
        <v>481</v>
      </c>
      <c r="DO7" s="163" t="s">
        <v>482</v>
      </c>
      <c r="DP7" s="163" t="s">
        <v>483</v>
      </c>
      <c r="DQ7" s="163" t="s">
        <v>484</v>
      </c>
      <c r="DR7" s="163" t="s">
        <v>3401</v>
      </c>
      <c r="DS7" s="163" t="s">
        <v>485</v>
      </c>
      <c r="DT7" s="163" t="s">
        <v>3381</v>
      </c>
      <c r="DU7" s="163" t="s">
        <v>486</v>
      </c>
      <c r="DV7" s="163" t="s">
        <v>3382</v>
      </c>
      <c r="DW7" s="163" t="s">
        <v>487</v>
      </c>
      <c r="DX7" s="163" t="s">
        <v>488</v>
      </c>
      <c r="DY7" s="163" t="s">
        <v>489</v>
      </c>
      <c r="DZ7" s="163" t="s">
        <v>490</v>
      </c>
      <c r="EA7" s="163" t="s">
        <v>491</v>
      </c>
      <c r="EB7" s="163" t="s">
        <v>492</v>
      </c>
      <c r="EC7" s="163" t="s">
        <v>493</v>
      </c>
      <c r="ED7" s="163" t="s">
        <v>494</v>
      </c>
      <c r="EE7" s="163" t="s">
        <v>495</v>
      </c>
      <c r="EF7" s="163" t="s">
        <v>496</v>
      </c>
      <c r="EG7" s="163" t="s">
        <v>497</v>
      </c>
      <c r="EH7" s="163" t="s">
        <v>498</v>
      </c>
      <c r="EI7" s="163" t="s">
        <v>499</v>
      </c>
      <c r="EJ7" s="163" t="s">
        <v>500</v>
      </c>
      <c r="EK7" s="163" t="s">
        <v>501</v>
      </c>
      <c r="EL7" s="163" t="s">
        <v>502</v>
      </c>
      <c r="EM7" s="163" t="s">
        <v>503</v>
      </c>
      <c r="EN7" s="163" t="s">
        <v>504</v>
      </c>
      <c r="EO7" s="163" t="s">
        <v>505</v>
      </c>
      <c r="EP7" s="163" t="s">
        <v>506</v>
      </c>
      <c r="EQ7" s="163" t="s">
        <v>507</v>
      </c>
      <c r="ER7" s="163" t="s">
        <v>508</v>
      </c>
      <c r="ES7" s="163" t="s">
        <v>509</v>
      </c>
      <c r="ET7" s="163" t="s">
        <v>510</v>
      </c>
      <c r="EU7" s="163" t="s">
        <v>511</v>
      </c>
      <c r="EV7" s="163" t="s">
        <v>512</v>
      </c>
      <c r="EW7" s="163" t="s">
        <v>513</v>
      </c>
      <c r="EX7" s="163" t="s">
        <v>514</v>
      </c>
      <c r="EY7" s="163" t="s">
        <v>515</v>
      </c>
      <c r="EZ7" s="163" t="s">
        <v>516</v>
      </c>
      <c r="FA7" s="163" t="s">
        <v>517</v>
      </c>
      <c r="FB7" s="163" t="s">
        <v>518</v>
      </c>
      <c r="FC7" s="163" t="s">
        <v>519</v>
      </c>
      <c r="FD7" s="163" t="s">
        <v>520</v>
      </c>
      <c r="FE7" s="163" t="s">
        <v>521</v>
      </c>
      <c r="FF7" s="163" t="s">
        <v>522</v>
      </c>
      <c r="FG7" s="163" t="s">
        <v>523</v>
      </c>
      <c r="FH7" s="163" t="s">
        <v>524</v>
      </c>
      <c r="FI7" s="163" t="s">
        <v>525</v>
      </c>
      <c r="FJ7" s="163" t="s">
        <v>526</v>
      </c>
      <c r="FK7" s="163" t="s">
        <v>3400</v>
      </c>
      <c r="FL7" s="163" t="s">
        <v>527</v>
      </c>
      <c r="FM7" s="163" t="s">
        <v>528</v>
      </c>
      <c r="FN7" s="163" t="s">
        <v>529</v>
      </c>
      <c r="FO7" s="163" t="s">
        <v>530</v>
      </c>
      <c r="FP7" s="163" t="s">
        <v>531</v>
      </c>
      <c r="FQ7" s="163" t="s">
        <v>532</v>
      </c>
      <c r="FR7" s="163" t="s">
        <v>533</v>
      </c>
      <c r="FS7" s="163" t="s">
        <v>534</v>
      </c>
      <c r="FT7" s="163" t="s">
        <v>535</v>
      </c>
      <c r="FU7" s="163" t="s">
        <v>536</v>
      </c>
      <c r="FV7" s="163" t="s">
        <v>537</v>
      </c>
      <c r="FW7" s="163" t="s">
        <v>538</v>
      </c>
      <c r="FX7" s="163" t="s">
        <v>539</v>
      </c>
      <c r="FY7" s="163" t="s">
        <v>540</v>
      </c>
      <c r="FZ7" s="163" t="s">
        <v>541</v>
      </c>
      <c r="GA7" s="163" t="s">
        <v>542</v>
      </c>
      <c r="GB7" s="163" t="s">
        <v>543</v>
      </c>
      <c r="GC7" s="163" t="s">
        <v>544</v>
      </c>
      <c r="GD7" s="163" t="s">
        <v>3403</v>
      </c>
      <c r="GE7" s="163" t="s">
        <v>3402</v>
      </c>
      <c r="GF7" s="163" t="s">
        <v>545</v>
      </c>
      <c r="GG7" s="163" t="s">
        <v>546</v>
      </c>
      <c r="GH7" s="163" t="s">
        <v>547</v>
      </c>
      <c r="GI7" s="163" t="s">
        <v>548</v>
      </c>
      <c r="GJ7" s="163" t="s">
        <v>549</v>
      </c>
      <c r="GK7" s="163" t="s">
        <v>550</v>
      </c>
      <c r="GL7" s="163" t="s">
        <v>551</v>
      </c>
      <c r="GM7" s="163" t="s">
        <v>552</v>
      </c>
      <c r="GN7" s="163" t="s">
        <v>553</v>
      </c>
      <c r="GO7" s="163" t="s">
        <v>554</v>
      </c>
      <c r="GP7" s="163" t="s">
        <v>555</v>
      </c>
      <c r="GQ7" s="163" t="s">
        <v>556</v>
      </c>
      <c r="GR7" s="163" t="s">
        <v>557</v>
      </c>
      <c r="GS7" s="163" t="s">
        <v>558</v>
      </c>
      <c r="GT7" s="163" t="s">
        <v>559</v>
      </c>
      <c r="GU7" s="163" t="s">
        <v>560</v>
      </c>
      <c r="GV7" s="163" t="s">
        <v>561</v>
      </c>
      <c r="GW7" s="163" t="s">
        <v>562</v>
      </c>
      <c r="GX7" s="163" t="s">
        <v>563</v>
      </c>
      <c r="GY7" s="163" t="s">
        <v>564</v>
      </c>
      <c r="GZ7" s="163" t="s">
        <v>565</v>
      </c>
      <c r="HA7" s="163" t="s">
        <v>566</v>
      </c>
      <c r="HB7" s="163" t="s">
        <v>3370</v>
      </c>
      <c r="HC7" s="163" t="s">
        <v>567</v>
      </c>
      <c r="HD7" s="163" t="s">
        <v>568</v>
      </c>
      <c r="HE7" s="163" t="s">
        <v>569</v>
      </c>
      <c r="HF7" s="163" t="s">
        <v>570</v>
      </c>
      <c r="HG7" s="163" t="s">
        <v>571</v>
      </c>
      <c r="HH7" s="163" t="s">
        <v>572</v>
      </c>
      <c r="HI7" s="163" t="s">
        <v>573</v>
      </c>
      <c r="HJ7" s="163" t="s">
        <v>574</v>
      </c>
      <c r="HK7" s="163" t="s">
        <v>575</v>
      </c>
      <c r="HL7" s="163" t="s">
        <v>576</v>
      </c>
      <c r="HM7" s="163" t="s">
        <v>577</v>
      </c>
      <c r="HN7" s="163" t="s">
        <v>578</v>
      </c>
      <c r="HO7" s="163" t="s">
        <v>579</v>
      </c>
      <c r="HP7" s="163" t="s">
        <v>580</v>
      </c>
      <c r="HQ7" s="163" t="s">
        <v>581</v>
      </c>
      <c r="HR7" s="163" t="s">
        <v>582</v>
      </c>
      <c r="HS7" s="163" t="s">
        <v>583</v>
      </c>
      <c r="HT7" s="163" t="s">
        <v>584</v>
      </c>
      <c r="HU7" s="163" t="s">
        <v>585</v>
      </c>
      <c r="HV7" s="163" t="s">
        <v>586</v>
      </c>
      <c r="HW7" s="163" t="s">
        <v>587</v>
      </c>
      <c r="HX7" s="163" t="s">
        <v>588</v>
      </c>
      <c r="HY7" s="163" t="s">
        <v>3310</v>
      </c>
      <c r="HZ7" s="163" t="s">
        <v>589</v>
      </c>
      <c r="IA7" s="163" t="s">
        <v>590</v>
      </c>
      <c r="IB7" s="163" t="s">
        <v>591</v>
      </c>
      <c r="IC7" s="163" t="s">
        <v>3311</v>
      </c>
      <c r="ID7" s="163" t="s">
        <v>592</v>
      </c>
      <c r="IE7" s="163" t="s">
        <v>593</v>
      </c>
      <c r="IF7" s="163" t="s">
        <v>594</v>
      </c>
      <c r="IG7" s="163" t="s">
        <v>595</v>
      </c>
      <c r="IH7" s="163" t="s">
        <v>596</v>
      </c>
      <c r="II7" s="163" t="s">
        <v>3367</v>
      </c>
      <c r="IJ7" s="163" t="s">
        <v>597</v>
      </c>
      <c r="IK7" s="163" t="s">
        <v>598</v>
      </c>
      <c r="IL7" s="163" t="s">
        <v>599</v>
      </c>
      <c r="IM7" s="163" t="s">
        <v>600</v>
      </c>
      <c r="IN7" s="163" t="s">
        <v>601</v>
      </c>
      <c r="IO7" s="163" t="s">
        <v>602</v>
      </c>
      <c r="IP7" s="163" t="s">
        <v>603</v>
      </c>
      <c r="IQ7" s="163" t="s">
        <v>604</v>
      </c>
      <c r="IR7" s="163" t="s">
        <v>605</v>
      </c>
      <c r="IS7" s="163" t="s">
        <v>606</v>
      </c>
      <c r="IT7" s="163" t="s">
        <v>607</v>
      </c>
      <c r="IU7" s="163" t="s">
        <v>608</v>
      </c>
      <c r="IV7" s="163" t="s">
        <v>3368</v>
      </c>
      <c r="IW7" s="163" t="s">
        <v>609</v>
      </c>
      <c r="IX7" s="163" t="s">
        <v>610</v>
      </c>
      <c r="IY7" s="163" t="s">
        <v>611</v>
      </c>
      <c r="IZ7" s="163" t="s">
        <v>612</v>
      </c>
      <c r="JA7" s="163" t="s">
        <v>613</v>
      </c>
      <c r="JB7" s="163" t="s">
        <v>614</v>
      </c>
      <c r="JC7" s="163" t="s">
        <v>615</v>
      </c>
      <c r="JD7" s="163" t="s">
        <v>616</v>
      </c>
      <c r="JE7" s="163" t="s">
        <v>617</v>
      </c>
      <c r="JF7" s="163" t="s">
        <v>3367</v>
      </c>
      <c r="JG7" s="163" t="s">
        <v>597</v>
      </c>
      <c r="JH7" s="163" t="s">
        <v>618</v>
      </c>
      <c r="JI7" s="163" t="s">
        <v>619</v>
      </c>
      <c r="JJ7" s="163" t="s">
        <v>620</v>
      </c>
      <c r="JK7" s="163" t="s">
        <v>621</v>
      </c>
      <c r="JL7" s="163" t="s">
        <v>622</v>
      </c>
      <c r="JM7" s="163" t="s">
        <v>623</v>
      </c>
      <c r="JN7" s="163" t="s">
        <v>624</v>
      </c>
      <c r="JO7" s="163" t="s">
        <v>625</v>
      </c>
      <c r="JP7" s="163" t="s">
        <v>626</v>
      </c>
      <c r="JQ7" s="163" t="s">
        <v>3367</v>
      </c>
      <c r="JR7" s="163" t="s">
        <v>627</v>
      </c>
      <c r="JS7" s="163" t="s">
        <v>3383</v>
      </c>
      <c r="JT7" s="163" t="s">
        <v>628</v>
      </c>
      <c r="JU7" s="163" t="s">
        <v>629</v>
      </c>
      <c r="JV7" s="163" t="s">
        <v>630</v>
      </c>
      <c r="JW7" s="163" t="s">
        <v>631</v>
      </c>
      <c r="JX7" s="163" t="s">
        <v>632</v>
      </c>
      <c r="JY7" s="163" t="s">
        <v>633</v>
      </c>
      <c r="JZ7" s="163" t="s">
        <v>634</v>
      </c>
      <c r="KA7" s="163" t="s">
        <v>3312</v>
      </c>
      <c r="KB7" s="163" t="s">
        <v>635</v>
      </c>
      <c r="KC7" s="163" t="s">
        <v>636</v>
      </c>
      <c r="KD7" s="163" t="s">
        <v>637</v>
      </c>
      <c r="KE7" s="163" t="s">
        <v>638</v>
      </c>
      <c r="KF7" s="163" t="s">
        <v>639</v>
      </c>
      <c r="KG7" s="163" t="s">
        <v>640</v>
      </c>
      <c r="KH7" s="163" t="s">
        <v>641</v>
      </c>
      <c r="KI7" s="163" t="s">
        <v>642</v>
      </c>
      <c r="KJ7" s="163" t="s">
        <v>643</v>
      </c>
      <c r="KK7" s="163" t="s">
        <v>644</v>
      </c>
      <c r="KL7" s="163" t="s">
        <v>645</v>
      </c>
      <c r="KM7" s="163" t="s">
        <v>646</v>
      </c>
      <c r="KN7" s="163" t="s">
        <v>647</v>
      </c>
      <c r="KO7" s="163" t="s">
        <v>648</v>
      </c>
      <c r="KP7" s="163" t="s">
        <v>3369</v>
      </c>
      <c r="KQ7" s="163" t="s">
        <v>649</v>
      </c>
      <c r="KR7" s="163" t="s">
        <v>1941</v>
      </c>
    </row>
    <row r="8" spans="1:304">
      <c r="A8" s="159" t="s">
        <v>650</v>
      </c>
      <c r="B8" s="159" t="s">
        <v>2639</v>
      </c>
      <c r="C8" s="159" t="s">
        <v>651</v>
      </c>
      <c r="D8" s="159" t="s">
        <v>652</v>
      </c>
      <c r="E8" s="169"/>
      <c r="F8" s="169"/>
      <c r="G8" s="169"/>
      <c r="H8" s="169"/>
      <c r="I8" s="169"/>
      <c r="J8" s="170" t="s">
        <v>653</v>
      </c>
      <c r="K8" s="159"/>
      <c r="L8" s="170" t="s">
        <v>653</v>
      </c>
      <c r="M8" s="169"/>
      <c r="N8" s="169"/>
      <c r="O8" s="169"/>
      <c r="P8" s="169"/>
      <c r="Q8" s="169"/>
      <c r="R8" s="169"/>
      <c r="S8" s="169"/>
      <c r="T8" s="169"/>
      <c r="U8" s="159"/>
      <c r="V8" s="170" t="s">
        <v>653</v>
      </c>
      <c r="W8" s="169"/>
      <c r="X8" s="169"/>
      <c r="Y8" s="169"/>
      <c r="Z8" s="169"/>
      <c r="AA8" s="169"/>
      <c r="AB8" s="169"/>
      <c r="AC8" s="169"/>
      <c r="AD8" s="169"/>
      <c r="AE8" s="169"/>
      <c r="AF8" s="159"/>
      <c r="AG8" s="171">
        <v>6</v>
      </c>
      <c r="AH8" s="169"/>
      <c r="AI8" s="159" t="s">
        <v>651</v>
      </c>
      <c r="AJ8" s="159" t="s">
        <v>651</v>
      </c>
      <c r="AK8" s="159" t="s">
        <v>651</v>
      </c>
      <c r="AL8" s="159" t="s">
        <v>654</v>
      </c>
      <c r="AM8" s="159"/>
      <c r="AN8" s="169"/>
      <c r="AO8" s="169"/>
      <c r="AP8" s="169"/>
      <c r="AQ8" s="169"/>
      <c r="AR8" s="169"/>
      <c r="AS8" s="169"/>
      <c r="AT8" s="159"/>
      <c r="AU8" s="169"/>
      <c r="AV8" s="170" t="s">
        <v>653</v>
      </c>
      <c r="AW8" s="169"/>
      <c r="AX8" s="169"/>
      <c r="AY8" s="170" t="s">
        <v>653</v>
      </c>
      <c r="AZ8" s="169"/>
      <c r="BA8" s="169"/>
      <c r="BB8" s="169"/>
      <c r="BC8" s="159"/>
      <c r="BD8" s="170" t="s">
        <v>653</v>
      </c>
      <c r="BE8" s="169"/>
      <c r="BF8" s="170" t="s">
        <v>653</v>
      </c>
      <c r="BG8" s="170" t="s">
        <v>653</v>
      </c>
      <c r="BH8" s="170" t="s">
        <v>653</v>
      </c>
      <c r="BI8" s="170" t="s">
        <v>653</v>
      </c>
      <c r="BJ8" s="170" t="s">
        <v>653</v>
      </c>
      <c r="BK8" s="170" t="s">
        <v>653</v>
      </c>
      <c r="BL8" s="170" t="s">
        <v>653</v>
      </c>
      <c r="BM8" s="169"/>
      <c r="BN8" s="159"/>
      <c r="BO8" s="170" t="s">
        <v>653</v>
      </c>
      <c r="BP8" s="170" t="s">
        <v>653</v>
      </c>
      <c r="BQ8" s="170" t="s">
        <v>653</v>
      </c>
      <c r="BR8" s="170" t="s">
        <v>653</v>
      </c>
      <c r="BS8" s="169"/>
      <c r="BT8" s="169"/>
      <c r="BU8" s="169"/>
      <c r="BV8" s="169"/>
      <c r="BW8" s="159"/>
      <c r="BX8" s="170" t="s">
        <v>653</v>
      </c>
      <c r="BY8" s="169"/>
      <c r="BZ8" s="170" t="s">
        <v>653</v>
      </c>
      <c r="CA8" s="169"/>
      <c r="CB8" s="169"/>
      <c r="CC8" s="169"/>
      <c r="CD8" s="169"/>
      <c r="CE8" s="170" t="s">
        <v>653</v>
      </c>
      <c r="CF8" s="169"/>
      <c r="CG8" s="159"/>
      <c r="CH8" s="159" t="s">
        <v>655</v>
      </c>
      <c r="CI8" s="169"/>
      <c r="CJ8" s="169"/>
      <c r="CK8" s="169"/>
      <c r="CL8" s="169"/>
      <c r="CM8" s="169"/>
      <c r="CN8" s="170" t="s">
        <v>653</v>
      </c>
      <c r="CO8" s="169"/>
      <c r="CP8" s="159"/>
      <c r="CQ8" s="169"/>
      <c r="CR8" s="169"/>
      <c r="CS8" s="169"/>
      <c r="CT8" s="169"/>
      <c r="CU8" s="169"/>
      <c r="CV8" s="170" t="s">
        <v>653</v>
      </c>
      <c r="CW8" s="159" t="s">
        <v>656</v>
      </c>
      <c r="CX8" s="159" t="s">
        <v>657</v>
      </c>
      <c r="CY8" s="159"/>
      <c r="CZ8" s="159" t="s">
        <v>658</v>
      </c>
      <c r="DA8" s="159" t="s">
        <v>659</v>
      </c>
      <c r="DB8" s="170" t="s">
        <v>653</v>
      </c>
      <c r="DC8" s="170" t="s">
        <v>653</v>
      </c>
      <c r="DD8" s="169"/>
      <c r="DE8" s="169"/>
      <c r="DF8" s="169"/>
      <c r="DG8" s="169"/>
      <c r="DH8" s="169"/>
      <c r="DI8" s="159"/>
      <c r="DJ8" s="159" t="s">
        <v>660</v>
      </c>
      <c r="DK8" s="169"/>
      <c r="DL8" s="169"/>
      <c r="DM8" s="169"/>
      <c r="DN8" s="169"/>
      <c r="DO8" s="169"/>
      <c r="DP8" s="169"/>
      <c r="DQ8" s="169"/>
      <c r="DR8" s="159"/>
      <c r="DS8" s="159" t="s">
        <v>654</v>
      </c>
      <c r="DT8" s="159"/>
      <c r="DU8" s="159" t="s">
        <v>654</v>
      </c>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59"/>
      <c r="FL8" s="169"/>
      <c r="FM8" s="169"/>
      <c r="FN8" s="169"/>
      <c r="FO8" s="169"/>
      <c r="FP8" s="169"/>
      <c r="FQ8" s="169"/>
      <c r="FR8" s="169"/>
      <c r="FS8" s="169"/>
      <c r="FT8" s="169"/>
      <c r="FU8" s="169"/>
      <c r="FV8" s="170" t="s">
        <v>653</v>
      </c>
      <c r="FW8" s="169"/>
      <c r="FX8" s="169"/>
      <c r="FY8" s="159" t="s">
        <v>661</v>
      </c>
      <c r="FZ8" s="171">
        <v>0</v>
      </c>
      <c r="GA8" s="159"/>
      <c r="GB8" s="159"/>
      <c r="GC8" s="159" t="s">
        <v>662</v>
      </c>
      <c r="GD8" s="159"/>
      <c r="GE8" s="159"/>
      <c r="GF8" s="159" t="s">
        <v>663</v>
      </c>
      <c r="GG8" s="171">
        <v>0</v>
      </c>
      <c r="GH8" s="171">
        <v>0</v>
      </c>
      <c r="GI8" s="171">
        <v>0</v>
      </c>
      <c r="GJ8" s="171">
        <v>0</v>
      </c>
      <c r="GK8" s="171">
        <v>0</v>
      </c>
      <c r="GL8" s="159" t="s">
        <v>664</v>
      </c>
      <c r="GM8" s="159" t="s">
        <v>664</v>
      </c>
      <c r="GN8" s="159" t="s">
        <v>665</v>
      </c>
      <c r="GO8" s="159" t="s">
        <v>666</v>
      </c>
      <c r="GP8" s="169"/>
      <c r="GQ8" s="169"/>
      <c r="GR8" s="169"/>
      <c r="GS8" s="169"/>
      <c r="GT8" s="169"/>
      <c r="GU8" s="169"/>
      <c r="GV8" s="169"/>
      <c r="GW8" s="169"/>
      <c r="GX8" s="169"/>
      <c r="GY8" s="169"/>
      <c r="GZ8" s="169"/>
      <c r="HA8" s="169"/>
      <c r="HB8" s="159"/>
      <c r="HC8" s="169"/>
      <c r="HD8" s="169"/>
      <c r="HE8" s="169"/>
      <c r="HF8" s="169"/>
      <c r="HG8" s="169"/>
      <c r="HH8" s="169"/>
      <c r="HI8" s="170" t="s">
        <v>653</v>
      </c>
      <c r="HJ8" s="159"/>
      <c r="HK8" s="159"/>
      <c r="HL8" s="159"/>
      <c r="HM8" s="159"/>
      <c r="HN8" s="159"/>
      <c r="HO8" s="159"/>
      <c r="HP8" s="159" t="s">
        <v>667</v>
      </c>
      <c r="HQ8" s="159" t="s">
        <v>667</v>
      </c>
      <c r="HR8" s="159" t="s">
        <v>667</v>
      </c>
      <c r="HS8" s="159" t="s">
        <v>667</v>
      </c>
      <c r="HT8" s="159" t="s">
        <v>667</v>
      </c>
      <c r="HU8" s="159" t="s">
        <v>667</v>
      </c>
      <c r="HV8" s="159" t="s">
        <v>668</v>
      </c>
      <c r="HW8" s="159"/>
      <c r="HX8" s="159"/>
      <c r="HY8" s="159" t="s">
        <v>669</v>
      </c>
      <c r="HZ8" s="159" t="s">
        <v>670</v>
      </c>
      <c r="IA8" s="159" t="s">
        <v>670</v>
      </c>
      <c r="IB8" s="159" t="s">
        <v>670</v>
      </c>
      <c r="IC8" s="159" t="s">
        <v>671</v>
      </c>
      <c r="ID8" s="159" t="s">
        <v>671</v>
      </c>
      <c r="IE8" s="159" t="s">
        <v>670</v>
      </c>
      <c r="IF8" s="159" t="s">
        <v>654</v>
      </c>
      <c r="IG8" s="159" t="s">
        <v>654</v>
      </c>
      <c r="IH8" s="159" t="s">
        <v>654</v>
      </c>
      <c r="II8" s="159"/>
      <c r="IJ8" s="159" t="s">
        <v>2935</v>
      </c>
      <c r="IK8" s="159" t="s">
        <v>669</v>
      </c>
      <c r="IL8" s="159" t="s">
        <v>670</v>
      </c>
      <c r="IM8" s="159" t="s">
        <v>670</v>
      </c>
      <c r="IN8" s="159" t="s">
        <v>671</v>
      </c>
      <c r="IO8" s="159" t="s">
        <v>671</v>
      </c>
      <c r="IP8" s="159" t="s">
        <v>670</v>
      </c>
      <c r="IQ8" s="159" t="s">
        <v>671</v>
      </c>
      <c r="IR8" s="159" t="s">
        <v>671</v>
      </c>
      <c r="IS8" s="159" t="s">
        <v>654</v>
      </c>
      <c r="IT8" s="159" t="s">
        <v>654</v>
      </c>
      <c r="IU8" s="159" t="s">
        <v>654</v>
      </c>
      <c r="IV8" s="159"/>
      <c r="IW8" s="159" t="s">
        <v>2936</v>
      </c>
      <c r="IX8" s="159" t="s">
        <v>670</v>
      </c>
      <c r="IY8" s="159" t="s">
        <v>670</v>
      </c>
      <c r="IZ8" s="159" t="s">
        <v>670</v>
      </c>
      <c r="JA8" s="159" t="s">
        <v>670</v>
      </c>
      <c r="JB8" s="159" t="s">
        <v>671</v>
      </c>
      <c r="JC8" s="159" t="s">
        <v>671</v>
      </c>
      <c r="JD8" s="159" t="s">
        <v>670</v>
      </c>
      <c r="JE8" s="159" t="s">
        <v>654</v>
      </c>
      <c r="JF8" s="159"/>
      <c r="JG8" s="159"/>
      <c r="JH8" s="159" t="s">
        <v>651</v>
      </c>
      <c r="JI8" s="169"/>
      <c r="JJ8" s="170" t="s">
        <v>653</v>
      </c>
      <c r="JK8" s="170" t="s">
        <v>653</v>
      </c>
      <c r="JL8" s="170" t="s">
        <v>653</v>
      </c>
      <c r="JM8" s="170" t="s">
        <v>653</v>
      </c>
      <c r="JN8" s="170" t="s">
        <v>653</v>
      </c>
      <c r="JO8" s="170" t="s">
        <v>653</v>
      </c>
      <c r="JP8" s="169"/>
      <c r="JQ8" s="159"/>
      <c r="JR8" s="159" t="s">
        <v>654</v>
      </c>
      <c r="JS8" s="159"/>
      <c r="JT8" s="159" t="s">
        <v>651</v>
      </c>
      <c r="JU8" s="159" t="s">
        <v>654</v>
      </c>
      <c r="JV8" s="159" t="s">
        <v>654</v>
      </c>
      <c r="JW8" s="159" t="s">
        <v>654</v>
      </c>
      <c r="JX8" s="159"/>
      <c r="JY8" s="159"/>
      <c r="JZ8" s="159" t="s">
        <v>2937</v>
      </c>
      <c r="KA8" s="159" t="s">
        <v>2938</v>
      </c>
      <c r="KB8" s="169"/>
      <c r="KC8" s="169"/>
      <c r="KD8" s="169"/>
      <c r="KE8" s="169"/>
      <c r="KF8" s="169"/>
      <c r="KG8" s="169"/>
      <c r="KH8" s="169"/>
      <c r="KI8" s="169"/>
      <c r="KJ8" s="169"/>
      <c r="KK8" s="170" t="s">
        <v>653</v>
      </c>
      <c r="KL8" s="159" t="s">
        <v>651</v>
      </c>
      <c r="KM8" s="159" t="s">
        <v>651</v>
      </c>
      <c r="KN8" s="159" t="s">
        <v>651</v>
      </c>
      <c r="KO8" s="159" t="s">
        <v>672</v>
      </c>
      <c r="KP8" s="159"/>
      <c r="KQ8" s="159"/>
      <c r="KR8" s="159"/>
    </row>
    <row r="9" spans="1:304">
      <c r="A9" s="159" t="s">
        <v>416</v>
      </c>
      <c r="B9" s="159" t="s">
        <v>2639</v>
      </c>
      <c r="C9" s="159" t="s">
        <v>651</v>
      </c>
      <c r="D9" s="159" t="s">
        <v>652</v>
      </c>
      <c r="E9" s="170" t="s">
        <v>653</v>
      </c>
      <c r="F9" s="169"/>
      <c r="G9" s="170" t="s">
        <v>653</v>
      </c>
      <c r="H9" s="169"/>
      <c r="I9" s="169"/>
      <c r="J9" s="169"/>
      <c r="K9" s="159"/>
      <c r="L9" s="169"/>
      <c r="M9" s="170" t="s">
        <v>653</v>
      </c>
      <c r="N9" s="169"/>
      <c r="O9" s="169"/>
      <c r="P9" s="169"/>
      <c r="Q9" s="169"/>
      <c r="R9" s="169"/>
      <c r="S9" s="169"/>
      <c r="T9" s="169"/>
      <c r="U9" s="159"/>
      <c r="V9" s="170" t="s">
        <v>653</v>
      </c>
      <c r="W9" s="169"/>
      <c r="X9" s="170" t="s">
        <v>653</v>
      </c>
      <c r="Y9" s="170" t="s">
        <v>653</v>
      </c>
      <c r="Z9" s="170" t="s">
        <v>653</v>
      </c>
      <c r="AA9" s="169"/>
      <c r="AB9" s="169"/>
      <c r="AC9" s="169"/>
      <c r="AD9" s="169"/>
      <c r="AE9" s="169"/>
      <c r="AF9" s="159"/>
      <c r="AG9" s="171">
        <v>56</v>
      </c>
      <c r="AH9" s="159">
        <v>45</v>
      </c>
      <c r="AI9" s="159" t="s">
        <v>654</v>
      </c>
      <c r="AJ9" s="159" t="s">
        <v>654</v>
      </c>
      <c r="AK9" s="159" t="s">
        <v>654</v>
      </c>
      <c r="AL9" s="159" t="s">
        <v>669</v>
      </c>
      <c r="AM9" s="159" t="s">
        <v>2939</v>
      </c>
      <c r="AN9" s="169"/>
      <c r="AO9" s="169"/>
      <c r="AP9" s="169"/>
      <c r="AQ9" s="169"/>
      <c r="AR9" s="170" t="s">
        <v>653</v>
      </c>
      <c r="AS9" s="169"/>
      <c r="AT9" s="159"/>
      <c r="AU9" s="159" t="s">
        <v>673</v>
      </c>
      <c r="AV9" s="170" t="s">
        <v>653</v>
      </c>
      <c r="AW9" s="170" t="s">
        <v>653</v>
      </c>
      <c r="AX9" s="170" t="s">
        <v>653</v>
      </c>
      <c r="AY9" s="169"/>
      <c r="AZ9" s="169"/>
      <c r="BA9" s="169"/>
      <c r="BB9" s="169"/>
      <c r="BC9" s="159"/>
      <c r="BD9" s="170" t="s">
        <v>653</v>
      </c>
      <c r="BE9" s="169"/>
      <c r="BF9" s="169"/>
      <c r="BG9" s="170" t="s">
        <v>653</v>
      </c>
      <c r="BH9" s="170" t="s">
        <v>653</v>
      </c>
      <c r="BI9" s="170" t="s">
        <v>653</v>
      </c>
      <c r="BJ9" s="170" t="s">
        <v>653</v>
      </c>
      <c r="BK9" s="170" t="s">
        <v>653</v>
      </c>
      <c r="BL9" s="170" t="s">
        <v>653</v>
      </c>
      <c r="BM9" s="169"/>
      <c r="BN9" s="159"/>
      <c r="BO9" s="170" t="s">
        <v>653</v>
      </c>
      <c r="BP9" s="170" t="s">
        <v>653</v>
      </c>
      <c r="BQ9" s="170" t="s">
        <v>653</v>
      </c>
      <c r="BR9" s="170" t="s">
        <v>653</v>
      </c>
      <c r="BS9" s="169"/>
      <c r="BT9" s="169"/>
      <c r="BU9" s="169"/>
      <c r="BV9" s="169"/>
      <c r="BW9" s="159"/>
      <c r="BX9" s="170" t="s">
        <v>653</v>
      </c>
      <c r="BY9" s="169"/>
      <c r="BZ9" s="169"/>
      <c r="CA9" s="169"/>
      <c r="CB9" s="170" t="s">
        <v>653</v>
      </c>
      <c r="CC9" s="169"/>
      <c r="CD9" s="169"/>
      <c r="CE9" s="169"/>
      <c r="CF9" s="169"/>
      <c r="CG9" s="159"/>
      <c r="CH9" s="159" t="s">
        <v>655</v>
      </c>
      <c r="CI9" s="169"/>
      <c r="CJ9" s="169"/>
      <c r="CK9" s="169"/>
      <c r="CL9" s="169"/>
      <c r="CM9" s="169"/>
      <c r="CN9" s="170" t="s">
        <v>653</v>
      </c>
      <c r="CO9" s="169"/>
      <c r="CP9" s="159"/>
      <c r="CQ9" s="170" t="s">
        <v>653</v>
      </c>
      <c r="CR9" s="170" t="s">
        <v>653</v>
      </c>
      <c r="CS9" s="170" t="s">
        <v>653</v>
      </c>
      <c r="CT9" s="169"/>
      <c r="CU9" s="169"/>
      <c r="CV9" s="169"/>
      <c r="CW9" s="159"/>
      <c r="CX9" s="159" t="s">
        <v>651</v>
      </c>
      <c r="CY9" s="159" t="s">
        <v>674</v>
      </c>
      <c r="CZ9" s="159" t="s">
        <v>675</v>
      </c>
      <c r="DA9" s="159"/>
      <c r="DB9" s="170" t="s">
        <v>653</v>
      </c>
      <c r="DC9" s="170" t="s">
        <v>653</v>
      </c>
      <c r="DD9" s="169"/>
      <c r="DE9" s="169"/>
      <c r="DF9" s="169"/>
      <c r="DG9" s="169"/>
      <c r="DH9" s="169"/>
      <c r="DI9" s="159"/>
      <c r="DJ9" s="159" t="s">
        <v>660</v>
      </c>
      <c r="DK9" s="169"/>
      <c r="DL9" s="169"/>
      <c r="DM9" s="169"/>
      <c r="DN9" s="169"/>
      <c r="DO9" s="169"/>
      <c r="DP9" s="169"/>
      <c r="DQ9" s="169"/>
      <c r="DR9" s="159"/>
      <c r="DS9" s="159" t="s">
        <v>651</v>
      </c>
      <c r="DT9" s="159" t="s">
        <v>2940</v>
      </c>
      <c r="DU9" s="159" t="s">
        <v>654</v>
      </c>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59"/>
      <c r="FL9" s="169"/>
      <c r="FM9" s="169"/>
      <c r="FN9" s="169"/>
      <c r="FO9" s="169"/>
      <c r="FP9" s="169"/>
      <c r="FQ9" s="169"/>
      <c r="FR9" s="169"/>
      <c r="FS9" s="169"/>
      <c r="FT9" s="169"/>
      <c r="FU9" s="169"/>
      <c r="FV9" s="170" t="s">
        <v>653</v>
      </c>
      <c r="FW9" s="169"/>
      <c r="FX9" s="169"/>
      <c r="FY9" s="159" t="s">
        <v>673</v>
      </c>
      <c r="FZ9" s="171">
        <v>0</v>
      </c>
      <c r="GA9" s="159"/>
      <c r="GB9" s="159"/>
      <c r="GC9" s="159" t="s">
        <v>662</v>
      </c>
      <c r="GD9" s="159"/>
      <c r="GE9" s="159"/>
      <c r="GF9" s="159" t="s">
        <v>676</v>
      </c>
      <c r="GG9" s="169"/>
      <c r="GH9" s="169"/>
      <c r="GI9" s="169"/>
      <c r="GJ9" s="169"/>
      <c r="GK9" s="169"/>
      <c r="GL9" s="159" t="s">
        <v>664</v>
      </c>
      <c r="GM9" s="159" t="s">
        <v>677</v>
      </c>
      <c r="GN9" s="159" t="s">
        <v>157</v>
      </c>
      <c r="GO9" s="159" t="s">
        <v>651</v>
      </c>
      <c r="GP9" s="171">
        <v>0</v>
      </c>
      <c r="GQ9" s="171">
        <v>0</v>
      </c>
      <c r="GR9" s="171">
        <v>0</v>
      </c>
      <c r="GS9" s="171">
        <v>0</v>
      </c>
      <c r="GT9" s="171">
        <v>0</v>
      </c>
      <c r="GU9" s="171">
        <v>0</v>
      </c>
      <c r="GV9" s="171">
        <v>0</v>
      </c>
      <c r="GW9" s="171">
        <v>1</v>
      </c>
      <c r="GX9" s="171">
        <v>0</v>
      </c>
      <c r="GY9" s="171">
        <v>0</v>
      </c>
      <c r="GZ9" s="171">
        <v>0</v>
      </c>
      <c r="HA9" s="171">
        <v>0</v>
      </c>
      <c r="HB9" s="159"/>
      <c r="HC9" s="169"/>
      <c r="HD9" s="169"/>
      <c r="HE9" s="169"/>
      <c r="HF9" s="169"/>
      <c r="HG9" s="169"/>
      <c r="HH9" s="169"/>
      <c r="HI9" s="170" t="s">
        <v>653</v>
      </c>
      <c r="HJ9" s="159"/>
      <c r="HK9" s="159"/>
      <c r="HL9" s="159"/>
      <c r="HM9" s="159"/>
      <c r="HN9" s="159"/>
      <c r="HO9" s="159"/>
      <c r="HP9" s="159" t="s">
        <v>667</v>
      </c>
      <c r="HQ9" s="159" t="s">
        <v>678</v>
      </c>
      <c r="HR9" s="159" t="s">
        <v>678</v>
      </c>
      <c r="HS9" s="159" t="s">
        <v>678</v>
      </c>
      <c r="HT9" s="159" t="s">
        <v>678</v>
      </c>
      <c r="HU9" s="159" t="s">
        <v>678</v>
      </c>
      <c r="HV9" s="159" t="s">
        <v>2941</v>
      </c>
      <c r="HW9" s="159"/>
      <c r="HX9" s="159" t="s">
        <v>679</v>
      </c>
      <c r="HY9" s="159" t="s">
        <v>654</v>
      </c>
      <c r="HZ9" s="159" t="s">
        <v>670</v>
      </c>
      <c r="IA9" s="159" t="s">
        <v>670</v>
      </c>
      <c r="IB9" s="159" t="s">
        <v>670</v>
      </c>
      <c r="IC9" s="159" t="s">
        <v>654</v>
      </c>
      <c r="ID9" s="159" t="s">
        <v>654</v>
      </c>
      <c r="IE9" s="159" t="s">
        <v>670</v>
      </c>
      <c r="IF9" s="159" t="s">
        <v>654</v>
      </c>
      <c r="IG9" s="159" t="s">
        <v>654</v>
      </c>
      <c r="IH9" s="159" t="s">
        <v>654</v>
      </c>
      <c r="II9" s="159"/>
      <c r="IJ9" s="159" t="s">
        <v>2942</v>
      </c>
      <c r="IK9" s="159" t="s">
        <v>670</v>
      </c>
      <c r="IL9" s="159" t="s">
        <v>670</v>
      </c>
      <c r="IM9" s="159" t="s">
        <v>670</v>
      </c>
      <c r="IN9" s="159" t="s">
        <v>670</v>
      </c>
      <c r="IO9" s="159" t="s">
        <v>670</v>
      </c>
      <c r="IP9" s="159" t="s">
        <v>670</v>
      </c>
      <c r="IQ9" s="159" t="s">
        <v>670</v>
      </c>
      <c r="IR9" s="159" t="s">
        <v>670</v>
      </c>
      <c r="IS9" s="159" t="s">
        <v>670</v>
      </c>
      <c r="IT9" s="159" t="s">
        <v>670</v>
      </c>
      <c r="IU9" s="159" t="s">
        <v>654</v>
      </c>
      <c r="IV9" s="159"/>
      <c r="IW9" s="159"/>
      <c r="IX9" s="159" t="s">
        <v>670</v>
      </c>
      <c r="IY9" s="159" t="s">
        <v>670</v>
      </c>
      <c r="IZ9" s="159" t="s">
        <v>670</v>
      </c>
      <c r="JA9" s="159" t="s">
        <v>670</v>
      </c>
      <c r="JB9" s="159" t="s">
        <v>670</v>
      </c>
      <c r="JC9" s="159" t="s">
        <v>670</v>
      </c>
      <c r="JD9" s="159" t="s">
        <v>654</v>
      </c>
      <c r="JE9" s="159" t="s">
        <v>654</v>
      </c>
      <c r="JF9" s="159"/>
      <c r="JG9" s="159" t="s">
        <v>680</v>
      </c>
      <c r="JH9" s="159" t="s">
        <v>654</v>
      </c>
      <c r="JI9" s="170" t="s">
        <v>653</v>
      </c>
      <c r="JJ9" s="170" t="s">
        <v>653</v>
      </c>
      <c r="JK9" s="169"/>
      <c r="JL9" s="169"/>
      <c r="JM9" s="169"/>
      <c r="JN9" s="169"/>
      <c r="JO9" s="169"/>
      <c r="JP9" s="169"/>
      <c r="JQ9" s="159"/>
      <c r="JR9" s="159" t="s">
        <v>654</v>
      </c>
      <c r="JS9" s="159"/>
      <c r="JT9" s="159" t="s">
        <v>651</v>
      </c>
      <c r="JU9" s="159" t="s">
        <v>654</v>
      </c>
      <c r="JV9" s="159" t="s">
        <v>654</v>
      </c>
      <c r="JW9" s="159" t="s">
        <v>654</v>
      </c>
      <c r="JX9" s="159"/>
      <c r="JY9" s="159"/>
      <c r="JZ9" s="159" t="s">
        <v>681</v>
      </c>
      <c r="KA9" s="159"/>
      <c r="KB9" s="169"/>
      <c r="KC9" s="169"/>
      <c r="KD9" s="169"/>
      <c r="KE9" s="170" t="s">
        <v>653</v>
      </c>
      <c r="KF9" s="159" t="s">
        <v>682</v>
      </c>
      <c r="KG9" s="159" t="s">
        <v>683</v>
      </c>
      <c r="KH9" s="169"/>
      <c r="KI9" s="169"/>
      <c r="KJ9" s="169"/>
      <c r="KK9" s="169"/>
      <c r="KL9" s="159" t="s">
        <v>654</v>
      </c>
      <c r="KM9" s="169"/>
      <c r="KN9" s="159" t="s">
        <v>654</v>
      </c>
      <c r="KO9" s="159" t="s">
        <v>672</v>
      </c>
      <c r="KP9" s="159"/>
      <c r="KQ9" s="159"/>
      <c r="KR9" s="159"/>
    </row>
    <row r="10" spans="1:304">
      <c r="A10" s="159" t="s">
        <v>417</v>
      </c>
      <c r="B10" s="159" t="s">
        <v>2639</v>
      </c>
      <c r="C10" s="159" t="s">
        <v>651</v>
      </c>
      <c r="D10" s="159" t="s">
        <v>684</v>
      </c>
      <c r="E10" s="169"/>
      <c r="F10" s="169"/>
      <c r="G10" s="169"/>
      <c r="H10" s="169"/>
      <c r="I10" s="169"/>
      <c r="J10" s="169"/>
      <c r="K10" s="159"/>
      <c r="L10" s="169"/>
      <c r="M10" s="170" t="s">
        <v>653</v>
      </c>
      <c r="N10" s="169"/>
      <c r="O10" s="169"/>
      <c r="P10" s="169"/>
      <c r="Q10" s="169"/>
      <c r="R10" s="169"/>
      <c r="S10" s="169"/>
      <c r="T10" s="169"/>
      <c r="U10" s="159"/>
      <c r="V10" s="170" t="s">
        <v>653</v>
      </c>
      <c r="W10" s="170" t="s">
        <v>653</v>
      </c>
      <c r="X10" s="169"/>
      <c r="Y10" s="169"/>
      <c r="Z10" s="169"/>
      <c r="AA10" s="169"/>
      <c r="AB10" s="169"/>
      <c r="AC10" s="169"/>
      <c r="AD10" s="169"/>
      <c r="AE10" s="169"/>
      <c r="AF10" s="159"/>
      <c r="AG10" s="171">
        <v>2</v>
      </c>
      <c r="AH10" s="159">
        <v>2</v>
      </c>
      <c r="AI10" s="159" t="s">
        <v>654</v>
      </c>
      <c r="AJ10" s="159" t="s">
        <v>654</v>
      </c>
      <c r="AK10" s="159" t="s">
        <v>651</v>
      </c>
      <c r="AL10" s="159" t="s">
        <v>669</v>
      </c>
      <c r="AM10" s="159" t="s">
        <v>685</v>
      </c>
      <c r="AN10" s="169"/>
      <c r="AO10" s="169"/>
      <c r="AP10" s="169"/>
      <c r="AQ10" s="169"/>
      <c r="AR10" s="169"/>
      <c r="AS10" s="170" t="s">
        <v>653</v>
      </c>
      <c r="AT10" s="159" t="s">
        <v>686</v>
      </c>
      <c r="AU10" s="159" t="s">
        <v>687</v>
      </c>
      <c r="AV10" s="169"/>
      <c r="AW10" s="170" t="s">
        <v>653</v>
      </c>
      <c r="AX10" s="170" t="s">
        <v>653</v>
      </c>
      <c r="AY10" s="170" t="s">
        <v>653</v>
      </c>
      <c r="AZ10" s="169"/>
      <c r="BA10" s="169"/>
      <c r="BB10" s="169"/>
      <c r="BC10" s="159"/>
      <c r="BD10" s="169"/>
      <c r="BE10" s="169"/>
      <c r="BF10" s="169"/>
      <c r="BG10" s="169"/>
      <c r="BH10" s="169"/>
      <c r="BI10" s="169"/>
      <c r="BJ10" s="169"/>
      <c r="BK10" s="169"/>
      <c r="BL10" s="169"/>
      <c r="BM10" s="170" t="s">
        <v>653</v>
      </c>
      <c r="BN10" s="159" t="s">
        <v>2943</v>
      </c>
      <c r="BO10" s="169"/>
      <c r="BP10" s="169"/>
      <c r="BQ10" s="169"/>
      <c r="BR10" s="169"/>
      <c r="BS10" s="169"/>
      <c r="BT10" s="169"/>
      <c r="BU10" s="169"/>
      <c r="BV10" s="170" t="s">
        <v>653</v>
      </c>
      <c r="BW10" s="159" t="s">
        <v>2944</v>
      </c>
      <c r="BX10" s="170" t="s">
        <v>653</v>
      </c>
      <c r="BY10" s="169"/>
      <c r="BZ10" s="169"/>
      <c r="CA10" s="169"/>
      <c r="CB10" s="169"/>
      <c r="CC10" s="169"/>
      <c r="CD10" s="169"/>
      <c r="CE10" s="169"/>
      <c r="CF10" s="169"/>
      <c r="CG10" s="159"/>
      <c r="CH10" s="159" t="s">
        <v>655</v>
      </c>
      <c r="CI10" s="169"/>
      <c r="CJ10" s="169"/>
      <c r="CK10" s="169"/>
      <c r="CL10" s="169"/>
      <c r="CM10" s="169"/>
      <c r="CN10" s="170" t="s">
        <v>653</v>
      </c>
      <c r="CO10" s="169"/>
      <c r="CP10" s="159"/>
      <c r="CQ10" s="169"/>
      <c r="CR10" s="170" t="s">
        <v>653</v>
      </c>
      <c r="CS10" s="169"/>
      <c r="CT10" s="169"/>
      <c r="CU10" s="169"/>
      <c r="CV10" s="169"/>
      <c r="CW10" s="159"/>
      <c r="CX10" s="159" t="s">
        <v>657</v>
      </c>
      <c r="CY10" s="159"/>
      <c r="CZ10" s="159" t="s">
        <v>688</v>
      </c>
      <c r="DA10" s="159"/>
      <c r="DB10" s="169"/>
      <c r="DC10" s="169"/>
      <c r="DD10" s="169"/>
      <c r="DE10" s="169"/>
      <c r="DF10" s="169"/>
      <c r="DG10" s="170" t="s">
        <v>653</v>
      </c>
      <c r="DH10" s="169"/>
      <c r="DI10" s="159" t="s">
        <v>689</v>
      </c>
      <c r="DJ10" s="159" t="s">
        <v>660</v>
      </c>
      <c r="DK10" s="169"/>
      <c r="DL10" s="169"/>
      <c r="DM10" s="169"/>
      <c r="DN10" s="169"/>
      <c r="DO10" s="169"/>
      <c r="DP10" s="169"/>
      <c r="DQ10" s="169"/>
      <c r="DR10" s="159"/>
      <c r="DS10" s="159" t="s">
        <v>654</v>
      </c>
      <c r="DT10" s="159"/>
      <c r="DU10" s="159" t="s">
        <v>654</v>
      </c>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59"/>
      <c r="FL10" s="169"/>
      <c r="FM10" s="169"/>
      <c r="FN10" s="169"/>
      <c r="FO10" s="169"/>
      <c r="FP10" s="169"/>
      <c r="FQ10" s="169"/>
      <c r="FR10" s="169"/>
      <c r="FS10" s="169"/>
      <c r="FT10" s="169"/>
      <c r="FU10" s="169"/>
      <c r="FV10" s="170" t="s">
        <v>653</v>
      </c>
      <c r="FW10" s="170" t="s">
        <v>653</v>
      </c>
      <c r="FX10" s="169"/>
      <c r="FY10" s="159" t="s">
        <v>655</v>
      </c>
      <c r="FZ10" s="171">
        <v>0</v>
      </c>
      <c r="GA10" s="159"/>
      <c r="GB10" s="159"/>
      <c r="GC10" s="159" t="s">
        <v>662</v>
      </c>
      <c r="GD10" s="159"/>
      <c r="GE10" s="159"/>
      <c r="GF10" s="159" t="s">
        <v>676</v>
      </c>
      <c r="GG10" s="171">
        <v>0</v>
      </c>
      <c r="GH10" s="171">
        <v>0</v>
      </c>
      <c r="GI10" s="171">
        <v>0</v>
      </c>
      <c r="GJ10" s="171">
        <v>0</v>
      </c>
      <c r="GK10" s="171">
        <v>0</v>
      </c>
      <c r="GL10" s="159" t="s">
        <v>664</v>
      </c>
      <c r="GM10" s="159" t="s">
        <v>690</v>
      </c>
      <c r="GN10" s="159" t="s">
        <v>665</v>
      </c>
      <c r="GO10" s="159" t="s">
        <v>666</v>
      </c>
      <c r="GP10" s="169"/>
      <c r="GQ10" s="169"/>
      <c r="GR10" s="169"/>
      <c r="GS10" s="169"/>
      <c r="GT10" s="169"/>
      <c r="GU10" s="169"/>
      <c r="GV10" s="169"/>
      <c r="GW10" s="169"/>
      <c r="GX10" s="169"/>
      <c r="GY10" s="169"/>
      <c r="GZ10" s="169"/>
      <c r="HA10" s="169"/>
      <c r="HB10" s="159"/>
      <c r="HC10" s="169"/>
      <c r="HD10" s="169"/>
      <c r="HE10" s="169"/>
      <c r="HF10" s="169"/>
      <c r="HG10" s="169"/>
      <c r="HH10" s="169"/>
      <c r="HI10" s="170" t="s">
        <v>653</v>
      </c>
      <c r="HJ10" s="159"/>
      <c r="HK10" s="159"/>
      <c r="HL10" s="159"/>
      <c r="HM10" s="159"/>
      <c r="HN10" s="159"/>
      <c r="HO10" s="159"/>
      <c r="HP10" s="159" t="s">
        <v>667</v>
      </c>
      <c r="HQ10" s="159" t="s">
        <v>667</v>
      </c>
      <c r="HR10" s="159" t="s">
        <v>667</v>
      </c>
      <c r="HS10" s="159" t="s">
        <v>667</v>
      </c>
      <c r="HT10" s="159" t="s">
        <v>667</v>
      </c>
      <c r="HU10" s="159" t="s">
        <v>667</v>
      </c>
      <c r="HV10" s="159" t="s">
        <v>691</v>
      </c>
      <c r="HW10" s="159"/>
      <c r="HX10" s="159"/>
      <c r="HY10" s="159" t="s">
        <v>654</v>
      </c>
      <c r="HZ10" s="159" t="s">
        <v>654</v>
      </c>
      <c r="IA10" s="159" t="s">
        <v>654</v>
      </c>
      <c r="IB10" s="159" t="s">
        <v>654</v>
      </c>
      <c r="IC10" s="159" t="s">
        <v>654</v>
      </c>
      <c r="ID10" s="159" t="s">
        <v>654</v>
      </c>
      <c r="IE10" s="159" t="s">
        <v>654</v>
      </c>
      <c r="IF10" s="159" t="s">
        <v>654</v>
      </c>
      <c r="IG10" s="159" t="s">
        <v>654</v>
      </c>
      <c r="IH10" s="159" t="s">
        <v>654</v>
      </c>
      <c r="II10" s="159"/>
      <c r="IJ10" s="159" t="s">
        <v>691</v>
      </c>
      <c r="IK10" s="159" t="s">
        <v>654</v>
      </c>
      <c r="IL10" s="159" t="s">
        <v>654</v>
      </c>
      <c r="IM10" s="159" t="s">
        <v>654</v>
      </c>
      <c r="IN10" s="159" t="s">
        <v>654</v>
      </c>
      <c r="IO10" s="159" t="s">
        <v>654</v>
      </c>
      <c r="IP10" s="159" t="s">
        <v>654</v>
      </c>
      <c r="IQ10" s="159" t="s">
        <v>654</v>
      </c>
      <c r="IR10" s="159" t="s">
        <v>654</v>
      </c>
      <c r="IS10" s="159" t="s">
        <v>654</v>
      </c>
      <c r="IT10" s="159" t="s">
        <v>654</v>
      </c>
      <c r="IU10" s="159" t="s">
        <v>654</v>
      </c>
      <c r="IV10" s="159"/>
      <c r="IW10" s="159" t="s">
        <v>691</v>
      </c>
      <c r="IX10" s="159" t="s">
        <v>654</v>
      </c>
      <c r="IY10" s="159" t="s">
        <v>654</v>
      </c>
      <c r="IZ10" s="159" t="s">
        <v>654</v>
      </c>
      <c r="JA10" s="159" t="s">
        <v>654</v>
      </c>
      <c r="JB10" s="159" t="s">
        <v>654</v>
      </c>
      <c r="JC10" s="159" t="s">
        <v>654</v>
      </c>
      <c r="JD10" s="159" t="s">
        <v>654</v>
      </c>
      <c r="JE10" s="159" t="s">
        <v>654</v>
      </c>
      <c r="JF10" s="159"/>
      <c r="JG10" s="159" t="s">
        <v>692</v>
      </c>
      <c r="JH10" s="159" t="s">
        <v>651</v>
      </c>
      <c r="JI10" s="169"/>
      <c r="JJ10" s="169"/>
      <c r="JK10" s="169"/>
      <c r="JL10" s="169"/>
      <c r="JM10" s="169"/>
      <c r="JN10" s="169"/>
      <c r="JO10" s="169"/>
      <c r="JP10" s="170" t="s">
        <v>653</v>
      </c>
      <c r="JQ10" s="159" t="s">
        <v>693</v>
      </c>
      <c r="JR10" s="159" t="s">
        <v>654</v>
      </c>
      <c r="JS10" s="159"/>
      <c r="JT10" s="159" t="s">
        <v>654</v>
      </c>
      <c r="JU10" s="159" t="s">
        <v>654</v>
      </c>
      <c r="JV10" s="159" t="s">
        <v>654</v>
      </c>
      <c r="JW10" s="159" t="s">
        <v>654</v>
      </c>
      <c r="JX10" s="159"/>
      <c r="JY10" s="159"/>
      <c r="JZ10" s="159" t="s">
        <v>694</v>
      </c>
      <c r="KA10" s="159" t="s">
        <v>694</v>
      </c>
      <c r="KB10" s="169"/>
      <c r="KC10" s="169"/>
      <c r="KD10" s="169"/>
      <c r="KE10" s="169"/>
      <c r="KF10" s="169"/>
      <c r="KG10" s="169"/>
      <c r="KH10" s="169"/>
      <c r="KI10" s="169"/>
      <c r="KJ10" s="169"/>
      <c r="KK10" s="170" t="s">
        <v>653</v>
      </c>
      <c r="KL10" s="159" t="s">
        <v>654</v>
      </c>
      <c r="KM10" s="169"/>
      <c r="KN10" s="159" t="s">
        <v>654</v>
      </c>
      <c r="KO10" s="159" t="s">
        <v>658</v>
      </c>
      <c r="KP10" s="159" t="s">
        <v>2945</v>
      </c>
      <c r="KQ10" s="155" t="s">
        <v>3384</v>
      </c>
      <c r="KR10" s="159"/>
    </row>
    <row r="11" spans="1:304">
      <c r="A11" s="159" t="s">
        <v>695</v>
      </c>
      <c r="B11" s="159" t="s">
        <v>2640</v>
      </c>
      <c r="C11" s="159" t="s">
        <v>651</v>
      </c>
      <c r="D11" s="159" t="s">
        <v>696</v>
      </c>
      <c r="E11" s="169"/>
      <c r="F11" s="169"/>
      <c r="G11" s="169"/>
      <c r="H11" s="170" t="s">
        <v>653</v>
      </c>
      <c r="I11" s="169"/>
      <c r="J11" s="169"/>
      <c r="K11" s="159"/>
      <c r="L11" s="169"/>
      <c r="M11" s="169"/>
      <c r="N11" s="169"/>
      <c r="O11" s="169"/>
      <c r="P11" s="169"/>
      <c r="Q11" s="169"/>
      <c r="R11" s="169"/>
      <c r="S11" s="170" t="s">
        <v>653</v>
      </c>
      <c r="T11" s="169"/>
      <c r="U11" s="159"/>
      <c r="V11" s="170" t="s">
        <v>653</v>
      </c>
      <c r="W11" s="170" t="s">
        <v>653</v>
      </c>
      <c r="X11" s="169"/>
      <c r="Y11" s="169"/>
      <c r="Z11" s="170" t="s">
        <v>653</v>
      </c>
      <c r="AA11" s="170" t="s">
        <v>653</v>
      </c>
      <c r="AB11" s="170" t="s">
        <v>653</v>
      </c>
      <c r="AC11" s="169"/>
      <c r="AD11" s="170" t="s">
        <v>653</v>
      </c>
      <c r="AE11" s="169"/>
      <c r="AF11" s="159"/>
      <c r="AG11" s="171">
        <v>143</v>
      </c>
      <c r="AH11" s="169"/>
      <c r="AI11" s="159" t="s">
        <v>651</v>
      </c>
      <c r="AJ11" s="159" t="s">
        <v>651</v>
      </c>
      <c r="AK11" s="159" t="s">
        <v>651</v>
      </c>
      <c r="AL11" s="159" t="s">
        <v>670</v>
      </c>
      <c r="AM11" s="159" t="s">
        <v>697</v>
      </c>
      <c r="AN11" s="170" t="s">
        <v>653</v>
      </c>
      <c r="AO11" s="170" t="s">
        <v>653</v>
      </c>
      <c r="AP11" s="170" t="s">
        <v>653</v>
      </c>
      <c r="AQ11" s="170" t="s">
        <v>653</v>
      </c>
      <c r="AR11" s="170" t="s">
        <v>653</v>
      </c>
      <c r="AS11" s="170" t="s">
        <v>653</v>
      </c>
      <c r="AT11" s="159" t="s">
        <v>2946</v>
      </c>
      <c r="AU11" s="159" t="s">
        <v>673</v>
      </c>
      <c r="AV11" s="170" t="s">
        <v>653</v>
      </c>
      <c r="AW11" s="170" t="s">
        <v>653</v>
      </c>
      <c r="AX11" s="169"/>
      <c r="AY11" s="170" t="s">
        <v>653</v>
      </c>
      <c r="AZ11" s="170" t="s">
        <v>653</v>
      </c>
      <c r="BA11" s="170" t="s">
        <v>653</v>
      </c>
      <c r="BB11" s="169"/>
      <c r="BC11" s="159"/>
      <c r="BD11" s="170" t="s">
        <v>653</v>
      </c>
      <c r="BE11" s="169"/>
      <c r="BF11" s="170" t="s">
        <v>653</v>
      </c>
      <c r="BG11" s="170" t="s">
        <v>653</v>
      </c>
      <c r="BH11" s="170" t="s">
        <v>653</v>
      </c>
      <c r="BI11" s="170" t="s">
        <v>653</v>
      </c>
      <c r="BJ11" s="170" t="s">
        <v>653</v>
      </c>
      <c r="BK11" s="169"/>
      <c r="BL11" s="169"/>
      <c r="BM11" s="169"/>
      <c r="BN11" s="159"/>
      <c r="BO11" s="170" t="s">
        <v>653</v>
      </c>
      <c r="BP11" s="170" t="s">
        <v>653</v>
      </c>
      <c r="BQ11" s="169"/>
      <c r="BR11" s="170" t="s">
        <v>653</v>
      </c>
      <c r="BS11" s="169"/>
      <c r="BT11" s="169"/>
      <c r="BU11" s="170" t="s">
        <v>653</v>
      </c>
      <c r="BV11" s="169"/>
      <c r="BW11" s="159"/>
      <c r="BX11" s="169"/>
      <c r="BY11" s="169"/>
      <c r="BZ11" s="169"/>
      <c r="CA11" s="169"/>
      <c r="CB11" s="169"/>
      <c r="CC11" s="170" t="s">
        <v>653</v>
      </c>
      <c r="CD11" s="169"/>
      <c r="CE11" s="170" t="s">
        <v>653</v>
      </c>
      <c r="CF11" s="169"/>
      <c r="CG11" s="159"/>
      <c r="CH11" s="159" t="s">
        <v>698</v>
      </c>
      <c r="CI11" s="170" t="s">
        <v>653</v>
      </c>
      <c r="CJ11" s="169"/>
      <c r="CK11" s="169"/>
      <c r="CL11" s="169"/>
      <c r="CM11" s="170" t="s">
        <v>653</v>
      </c>
      <c r="CN11" s="170" t="s">
        <v>653</v>
      </c>
      <c r="CO11" s="169"/>
      <c r="CP11" s="159"/>
      <c r="CQ11" s="170" t="s">
        <v>653</v>
      </c>
      <c r="CR11" s="169"/>
      <c r="CS11" s="169"/>
      <c r="CT11" s="169"/>
      <c r="CU11" s="169"/>
      <c r="CV11" s="170" t="s">
        <v>653</v>
      </c>
      <c r="CW11" s="159" t="s">
        <v>699</v>
      </c>
      <c r="CX11" s="159" t="s">
        <v>651</v>
      </c>
      <c r="CY11" s="159" t="s">
        <v>700</v>
      </c>
      <c r="CZ11" s="159" t="s">
        <v>688</v>
      </c>
      <c r="DA11" s="159"/>
      <c r="DB11" s="169"/>
      <c r="DC11" s="169"/>
      <c r="DD11" s="169"/>
      <c r="DE11" s="169"/>
      <c r="DF11" s="169"/>
      <c r="DG11" s="170" t="s">
        <v>653</v>
      </c>
      <c r="DH11" s="169"/>
      <c r="DI11" s="159" t="s">
        <v>2947</v>
      </c>
      <c r="DJ11" s="159" t="s">
        <v>660</v>
      </c>
      <c r="DK11" s="169"/>
      <c r="DL11" s="169"/>
      <c r="DM11" s="169"/>
      <c r="DN11" s="169"/>
      <c r="DO11" s="169"/>
      <c r="DP11" s="169"/>
      <c r="DQ11" s="169"/>
      <c r="DR11" s="159"/>
      <c r="DS11" s="159" t="s">
        <v>654</v>
      </c>
      <c r="DT11" s="159"/>
      <c r="DU11" s="159" t="s">
        <v>654</v>
      </c>
      <c r="DV11" s="171"/>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59"/>
      <c r="FL11" s="169"/>
      <c r="FM11" s="169"/>
      <c r="FN11" s="169"/>
      <c r="FO11" s="169"/>
      <c r="FP11" s="169"/>
      <c r="FQ11" s="169"/>
      <c r="FR11" s="169"/>
      <c r="FS11" s="169"/>
      <c r="FT11" s="169"/>
      <c r="FU11" s="169"/>
      <c r="FV11" s="170" t="s">
        <v>653</v>
      </c>
      <c r="FW11" s="170" t="s">
        <v>653</v>
      </c>
      <c r="FX11" s="169"/>
      <c r="FY11" s="159" t="s">
        <v>655</v>
      </c>
      <c r="FZ11" s="171">
        <v>0</v>
      </c>
      <c r="GA11" s="159"/>
      <c r="GB11" s="159"/>
      <c r="GC11" s="159" t="s">
        <v>662</v>
      </c>
      <c r="GD11" s="159"/>
      <c r="GE11" s="159"/>
      <c r="GF11" s="159" t="s">
        <v>663</v>
      </c>
      <c r="GG11" s="171">
        <v>0</v>
      </c>
      <c r="GH11" s="171">
        <v>0</v>
      </c>
      <c r="GI11" s="171">
        <v>0</v>
      </c>
      <c r="GJ11" s="171">
        <v>0</v>
      </c>
      <c r="GK11" s="171">
        <v>0</v>
      </c>
      <c r="GL11" s="159" t="s">
        <v>664</v>
      </c>
      <c r="GM11" s="159" t="s">
        <v>701</v>
      </c>
      <c r="GN11" s="159" t="s">
        <v>665</v>
      </c>
      <c r="GO11" s="159" t="s">
        <v>666</v>
      </c>
      <c r="GP11" s="169"/>
      <c r="GQ11" s="169"/>
      <c r="GR11" s="169"/>
      <c r="GS11" s="169"/>
      <c r="GT11" s="169"/>
      <c r="GU11" s="169"/>
      <c r="GV11" s="169"/>
      <c r="GW11" s="169"/>
      <c r="GX11" s="169"/>
      <c r="GY11" s="169"/>
      <c r="GZ11" s="169"/>
      <c r="HA11" s="169"/>
      <c r="HB11" s="159"/>
      <c r="HC11" s="169"/>
      <c r="HD11" s="169"/>
      <c r="HE11" s="169"/>
      <c r="HF11" s="169"/>
      <c r="HG11" s="169"/>
      <c r="HH11" s="169"/>
      <c r="HI11" s="170" t="s">
        <v>653</v>
      </c>
      <c r="HJ11" s="159"/>
      <c r="HK11" s="159"/>
      <c r="HL11" s="159"/>
      <c r="HM11" s="159"/>
      <c r="HN11" s="159"/>
      <c r="HO11" s="159"/>
      <c r="HP11" s="159" t="s">
        <v>667</v>
      </c>
      <c r="HQ11" s="159" t="s">
        <v>667</v>
      </c>
      <c r="HR11" s="159" t="s">
        <v>667</v>
      </c>
      <c r="HS11" s="159" t="s">
        <v>667</v>
      </c>
      <c r="HT11" s="159" t="s">
        <v>667</v>
      </c>
      <c r="HU11" s="159" t="s">
        <v>667</v>
      </c>
      <c r="HV11" s="159" t="s">
        <v>702</v>
      </c>
      <c r="HW11" s="159"/>
      <c r="HX11" s="159"/>
      <c r="HY11" s="159" t="s">
        <v>654</v>
      </c>
      <c r="HZ11" s="159" t="s">
        <v>654</v>
      </c>
      <c r="IA11" s="159" t="s">
        <v>669</v>
      </c>
      <c r="IB11" s="159" t="s">
        <v>669</v>
      </c>
      <c r="IC11" s="159" t="s">
        <v>671</v>
      </c>
      <c r="ID11" s="159" t="s">
        <v>671</v>
      </c>
      <c r="IE11" s="159" t="s">
        <v>670</v>
      </c>
      <c r="IF11" s="159" t="s">
        <v>671</v>
      </c>
      <c r="IG11" s="159" t="s">
        <v>671</v>
      </c>
      <c r="IH11" s="159" t="s">
        <v>654</v>
      </c>
      <c r="II11" s="159"/>
      <c r="IJ11" s="159" t="s">
        <v>2948</v>
      </c>
      <c r="IK11" s="159" t="s">
        <v>671</v>
      </c>
      <c r="IL11" s="159" t="s">
        <v>671</v>
      </c>
      <c r="IM11" s="159" t="s">
        <v>669</v>
      </c>
      <c r="IN11" s="159" t="s">
        <v>669</v>
      </c>
      <c r="IO11" s="159" t="s">
        <v>669</v>
      </c>
      <c r="IP11" s="159" t="s">
        <v>670</v>
      </c>
      <c r="IQ11" s="159" t="s">
        <v>670</v>
      </c>
      <c r="IR11" s="159" t="s">
        <v>671</v>
      </c>
      <c r="IS11" s="159" t="s">
        <v>671</v>
      </c>
      <c r="IT11" s="159" t="s">
        <v>671</v>
      </c>
      <c r="IU11" s="159" t="s">
        <v>654</v>
      </c>
      <c r="IV11" s="159"/>
      <c r="IW11" s="159"/>
      <c r="IX11" s="159" t="s">
        <v>671</v>
      </c>
      <c r="IY11" s="159" t="s">
        <v>670</v>
      </c>
      <c r="IZ11" s="159" t="s">
        <v>669</v>
      </c>
      <c r="JA11" s="159" t="s">
        <v>669</v>
      </c>
      <c r="JB11" s="159" t="s">
        <v>671</v>
      </c>
      <c r="JC11" s="159" t="s">
        <v>671</v>
      </c>
      <c r="JD11" s="159" t="s">
        <v>671</v>
      </c>
      <c r="JE11" s="159" t="s">
        <v>654</v>
      </c>
      <c r="JF11" s="159"/>
      <c r="JG11" s="159"/>
      <c r="JH11" s="159" t="s">
        <v>651</v>
      </c>
      <c r="JI11" s="170" t="s">
        <v>653</v>
      </c>
      <c r="JJ11" s="169"/>
      <c r="JK11" s="169"/>
      <c r="JL11" s="169"/>
      <c r="JM11" s="170" t="s">
        <v>653</v>
      </c>
      <c r="JN11" s="170" t="s">
        <v>653</v>
      </c>
      <c r="JO11" s="169"/>
      <c r="JP11" s="169"/>
      <c r="JQ11" s="159"/>
      <c r="JR11" s="159" t="s">
        <v>654</v>
      </c>
      <c r="JS11" s="159"/>
      <c r="JT11" s="159" t="s">
        <v>651</v>
      </c>
      <c r="JU11" s="159" t="s">
        <v>654</v>
      </c>
      <c r="JV11" s="159" t="s">
        <v>651</v>
      </c>
      <c r="JW11" s="159" t="s">
        <v>654</v>
      </c>
      <c r="JX11" s="159" t="s">
        <v>703</v>
      </c>
      <c r="JY11" s="159"/>
      <c r="JZ11" s="159" t="s">
        <v>704</v>
      </c>
      <c r="KA11" s="159"/>
      <c r="KB11" s="170" t="s">
        <v>653</v>
      </c>
      <c r="KC11" s="159" t="s">
        <v>705</v>
      </c>
      <c r="KD11" s="159" t="s">
        <v>683</v>
      </c>
      <c r="KE11" s="169"/>
      <c r="KF11" s="169"/>
      <c r="KG11" s="169"/>
      <c r="KH11" s="169"/>
      <c r="KI11" s="169"/>
      <c r="KJ11" s="169"/>
      <c r="KK11" s="169"/>
      <c r="KL11" s="159" t="s">
        <v>654</v>
      </c>
      <c r="KM11" s="169"/>
      <c r="KN11" s="159" t="s">
        <v>654</v>
      </c>
      <c r="KO11" s="159" t="s">
        <v>706</v>
      </c>
      <c r="KP11" s="159"/>
      <c r="KQ11" s="159"/>
      <c r="KR11" s="159"/>
    </row>
    <row r="12" spans="1:304">
      <c r="A12" s="159" t="s">
        <v>419</v>
      </c>
      <c r="B12" s="159" t="s">
        <v>2639</v>
      </c>
      <c r="C12" s="159" t="s">
        <v>651</v>
      </c>
      <c r="D12" s="159" t="s">
        <v>652</v>
      </c>
      <c r="E12" s="169"/>
      <c r="F12" s="169"/>
      <c r="G12" s="169"/>
      <c r="H12" s="169"/>
      <c r="I12" s="169"/>
      <c r="J12" s="170" t="s">
        <v>653</v>
      </c>
      <c r="K12" s="159"/>
      <c r="L12" s="170" t="s">
        <v>653</v>
      </c>
      <c r="M12" s="169"/>
      <c r="N12" s="169"/>
      <c r="O12" s="169"/>
      <c r="P12" s="169"/>
      <c r="Q12" s="169"/>
      <c r="R12" s="169"/>
      <c r="S12" s="169"/>
      <c r="T12" s="169"/>
      <c r="U12" s="159"/>
      <c r="V12" s="170" t="s">
        <v>653</v>
      </c>
      <c r="W12" s="170" t="s">
        <v>653</v>
      </c>
      <c r="X12" s="170" t="s">
        <v>653</v>
      </c>
      <c r="Y12" s="170" t="s">
        <v>653</v>
      </c>
      <c r="Z12" s="169"/>
      <c r="AA12" s="169"/>
      <c r="AB12" s="169"/>
      <c r="AC12" s="169"/>
      <c r="AD12" s="169"/>
      <c r="AE12" s="169"/>
      <c r="AF12" s="159"/>
      <c r="AG12" s="171">
        <v>6</v>
      </c>
      <c r="AH12" s="159">
        <v>1</v>
      </c>
      <c r="AI12" s="159" t="s">
        <v>651</v>
      </c>
      <c r="AJ12" s="159" t="s">
        <v>651</v>
      </c>
      <c r="AK12" s="159" t="s">
        <v>651</v>
      </c>
      <c r="AL12" s="159" t="s">
        <v>671</v>
      </c>
      <c r="AM12" s="159"/>
      <c r="AN12" s="169"/>
      <c r="AO12" s="169"/>
      <c r="AP12" s="169"/>
      <c r="AQ12" s="169"/>
      <c r="AR12" s="169"/>
      <c r="AS12" s="169"/>
      <c r="AT12" s="159"/>
      <c r="AU12" s="169"/>
      <c r="AV12" s="170" t="s">
        <v>653</v>
      </c>
      <c r="AW12" s="170" t="s">
        <v>653</v>
      </c>
      <c r="AX12" s="169"/>
      <c r="AY12" s="170" t="s">
        <v>653</v>
      </c>
      <c r="AZ12" s="169"/>
      <c r="BA12" s="170" t="s">
        <v>653</v>
      </c>
      <c r="BB12" s="169"/>
      <c r="BC12" s="159"/>
      <c r="BD12" s="170" t="s">
        <v>653</v>
      </c>
      <c r="BE12" s="169"/>
      <c r="BF12" s="170" t="s">
        <v>653</v>
      </c>
      <c r="BG12" s="170" t="s">
        <v>653</v>
      </c>
      <c r="BH12" s="170" t="s">
        <v>653</v>
      </c>
      <c r="BI12" s="170" t="s">
        <v>653</v>
      </c>
      <c r="BJ12" s="170" t="s">
        <v>653</v>
      </c>
      <c r="BK12" s="169"/>
      <c r="BL12" s="170" t="s">
        <v>653</v>
      </c>
      <c r="BM12" s="169"/>
      <c r="BN12" s="159"/>
      <c r="BO12" s="170" t="s">
        <v>653</v>
      </c>
      <c r="BP12" s="170" t="s">
        <v>653</v>
      </c>
      <c r="BQ12" s="169"/>
      <c r="BR12" s="169"/>
      <c r="BS12" s="169"/>
      <c r="BT12" s="169"/>
      <c r="BU12" s="169"/>
      <c r="BV12" s="169"/>
      <c r="BW12" s="159"/>
      <c r="BX12" s="170" t="s">
        <v>653</v>
      </c>
      <c r="BY12" s="169"/>
      <c r="BZ12" s="169"/>
      <c r="CA12" s="169"/>
      <c r="CB12" s="169"/>
      <c r="CC12" s="170" t="s">
        <v>653</v>
      </c>
      <c r="CD12" s="169"/>
      <c r="CE12" s="169"/>
      <c r="CF12" s="169"/>
      <c r="CG12" s="159"/>
      <c r="CH12" s="159" t="s">
        <v>655</v>
      </c>
      <c r="CI12" s="170" t="s">
        <v>653</v>
      </c>
      <c r="CJ12" s="169"/>
      <c r="CK12" s="169"/>
      <c r="CL12" s="169"/>
      <c r="CM12" s="170" t="s">
        <v>653</v>
      </c>
      <c r="CN12" s="169"/>
      <c r="CO12" s="169"/>
      <c r="CP12" s="159"/>
      <c r="CQ12" s="169"/>
      <c r="CR12" s="169"/>
      <c r="CS12" s="169"/>
      <c r="CT12" s="170" t="s">
        <v>653</v>
      </c>
      <c r="CU12" s="169"/>
      <c r="CV12" s="169"/>
      <c r="CW12" s="159"/>
      <c r="CX12" s="159" t="s">
        <v>657</v>
      </c>
      <c r="CY12" s="159"/>
      <c r="CZ12" s="159" t="s">
        <v>658</v>
      </c>
      <c r="DA12" s="159" t="s">
        <v>707</v>
      </c>
      <c r="DB12" s="169"/>
      <c r="DC12" s="169"/>
      <c r="DD12" s="169"/>
      <c r="DE12" s="169"/>
      <c r="DF12" s="169"/>
      <c r="DG12" s="169"/>
      <c r="DH12" s="170" t="s">
        <v>653</v>
      </c>
      <c r="DI12" s="159"/>
      <c r="DJ12" s="159" t="s">
        <v>660</v>
      </c>
      <c r="DK12" s="169"/>
      <c r="DL12" s="169"/>
      <c r="DM12" s="169"/>
      <c r="DN12" s="169"/>
      <c r="DO12" s="169"/>
      <c r="DP12" s="169"/>
      <c r="DQ12" s="169"/>
      <c r="DR12" s="159"/>
      <c r="DS12" s="159" t="s">
        <v>654</v>
      </c>
      <c r="DT12" s="159"/>
      <c r="DU12" s="159" t="s">
        <v>654</v>
      </c>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59"/>
      <c r="FL12" s="169"/>
      <c r="FM12" s="169"/>
      <c r="FN12" s="169"/>
      <c r="FO12" s="169"/>
      <c r="FP12" s="169"/>
      <c r="FQ12" s="169"/>
      <c r="FR12" s="169"/>
      <c r="FS12" s="169"/>
      <c r="FT12" s="169"/>
      <c r="FU12" s="169"/>
      <c r="FV12" s="170" t="s">
        <v>653</v>
      </c>
      <c r="FW12" s="169"/>
      <c r="FX12" s="169"/>
      <c r="FY12" s="159" t="s">
        <v>655</v>
      </c>
      <c r="FZ12" s="171">
        <v>0</v>
      </c>
      <c r="GA12" s="159"/>
      <c r="GB12" s="159"/>
      <c r="GC12" s="159" t="s">
        <v>662</v>
      </c>
      <c r="GD12" s="159"/>
      <c r="GE12" s="159"/>
      <c r="GF12" s="159" t="s">
        <v>676</v>
      </c>
      <c r="GG12" s="171">
        <v>0</v>
      </c>
      <c r="GH12" s="171">
        <v>0</v>
      </c>
      <c r="GI12" s="171">
        <v>0</v>
      </c>
      <c r="GJ12" s="171">
        <v>0</v>
      </c>
      <c r="GK12" s="171">
        <v>0</v>
      </c>
      <c r="GL12" s="159" t="s">
        <v>690</v>
      </c>
      <c r="GM12" s="159" t="s">
        <v>690</v>
      </c>
      <c r="GN12" s="159" t="s">
        <v>665</v>
      </c>
      <c r="GO12" s="159" t="s">
        <v>666</v>
      </c>
      <c r="GP12" s="169"/>
      <c r="GQ12" s="169"/>
      <c r="GR12" s="169"/>
      <c r="GS12" s="169"/>
      <c r="GT12" s="169"/>
      <c r="GU12" s="169"/>
      <c r="GV12" s="169"/>
      <c r="GW12" s="169"/>
      <c r="GX12" s="169"/>
      <c r="GY12" s="169"/>
      <c r="GZ12" s="169"/>
      <c r="HA12" s="169"/>
      <c r="HB12" s="159"/>
      <c r="HC12" s="169"/>
      <c r="HD12" s="169"/>
      <c r="HE12" s="169"/>
      <c r="HF12" s="169"/>
      <c r="HG12" s="169"/>
      <c r="HH12" s="169"/>
      <c r="HI12" s="170" t="s">
        <v>653</v>
      </c>
      <c r="HJ12" s="159"/>
      <c r="HK12" s="159"/>
      <c r="HL12" s="159"/>
      <c r="HM12" s="159"/>
      <c r="HN12" s="159"/>
      <c r="HO12" s="159"/>
      <c r="HP12" s="159" t="s">
        <v>667</v>
      </c>
      <c r="HQ12" s="159" t="s">
        <v>667</v>
      </c>
      <c r="HR12" s="159" t="s">
        <v>667</v>
      </c>
      <c r="HS12" s="159" t="s">
        <v>667</v>
      </c>
      <c r="HT12" s="159" t="s">
        <v>667</v>
      </c>
      <c r="HU12" s="159" t="s">
        <v>667</v>
      </c>
      <c r="HV12" s="159" t="s">
        <v>2949</v>
      </c>
      <c r="HW12" s="159"/>
      <c r="HX12" s="159"/>
      <c r="HY12" s="159" t="s">
        <v>654</v>
      </c>
      <c r="HZ12" s="159" t="s">
        <v>654</v>
      </c>
      <c r="IA12" s="159" t="s">
        <v>671</v>
      </c>
      <c r="IB12" s="159" t="s">
        <v>654</v>
      </c>
      <c r="IC12" s="159" t="s">
        <v>654</v>
      </c>
      <c r="ID12" s="159" t="s">
        <v>654</v>
      </c>
      <c r="IE12" s="159" t="s">
        <v>654</v>
      </c>
      <c r="IF12" s="159" t="s">
        <v>654</v>
      </c>
      <c r="IG12" s="159" t="s">
        <v>654</v>
      </c>
      <c r="IH12" s="159" t="s">
        <v>654</v>
      </c>
      <c r="II12" s="159"/>
      <c r="IJ12" s="159" t="s">
        <v>708</v>
      </c>
      <c r="IK12" s="159" t="s">
        <v>654</v>
      </c>
      <c r="IL12" s="159" t="s">
        <v>654</v>
      </c>
      <c r="IM12" s="159" t="s">
        <v>670</v>
      </c>
      <c r="IN12" s="159" t="s">
        <v>654</v>
      </c>
      <c r="IO12" s="159" t="s">
        <v>654</v>
      </c>
      <c r="IP12" s="159" t="s">
        <v>654</v>
      </c>
      <c r="IQ12" s="159" t="s">
        <v>671</v>
      </c>
      <c r="IR12" s="159" t="s">
        <v>654</v>
      </c>
      <c r="IS12" s="159" t="s">
        <v>654</v>
      </c>
      <c r="IT12" s="159" t="s">
        <v>654</v>
      </c>
      <c r="IU12" s="159" t="s">
        <v>654</v>
      </c>
      <c r="IV12" s="159"/>
      <c r="IW12" s="159" t="s">
        <v>708</v>
      </c>
      <c r="IX12" s="159" t="s">
        <v>670</v>
      </c>
      <c r="IY12" s="159" t="s">
        <v>670</v>
      </c>
      <c r="IZ12" s="159" t="s">
        <v>670</v>
      </c>
      <c r="JA12" s="159" t="s">
        <v>670</v>
      </c>
      <c r="JB12" s="159" t="s">
        <v>654</v>
      </c>
      <c r="JC12" s="159" t="s">
        <v>654</v>
      </c>
      <c r="JD12" s="159" t="s">
        <v>669</v>
      </c>
      <c r="JE12" s="159" t="s">
        <v>654</v>
      </c>
      <c r="JF12" s="159"/>
      <c r="JG12" s="159" t="s">
        <v>708</v>
      </c>
      <c r="JH12" s="159" t="s">
        <v>654</v>
      </c>
      <c r="JI12" s="169"/>
      <c r="JJ12" s="170" t="s">
        <v>653</v>
      </c>
      <c r="JK12" s="169"/>
      <c r="JL12" s="170" t="s">
        <v>653</v>
      </c>
      <c r="JM12" s="169"/>
      <c r="JN12" s="170" t="s">
        <v>653</v>
      </c>
      <c r="JO12" s="169"/>
      <c r="JP12" s="169"/>
      <c r="JQ12" s="159"/>
      <c r="JR12" s="159" t="s">
        <v>654</v>
      </c>
      <c r="JS12" s="159"/>
      <c r="JT12" s="159" t="s">
        <v>651</v>
      </c>
      <c r="JU12" s="159" t="s">
        <v>654</v>
      </c>
      <c r="JV12" s="159" t="s">
        <v>651</v>
      </c>
      <c r="JW12" s="159" t="s">
        <v>654</v>
      </c>
      <c r="JX12" s="159" t="s">
        <v>709</v>
      </c>
      <c r="JY12" s="159"/>
      <c r="JZ12" s="159" t="s">
        <v>708</v>
      </c>
      <c r="KA12" s="159" t="s">
        <v>710</v>
      </c>
      <c r="KB12" s="170" t="s">
        <v>653</v>
      </c>
      <c r="KC12" s="159" t="s">
        <v>711</v>
      </c>
      <c r="KD12" s="159" t="s">
        <v>712</v>
      </c>
      <c r="KE12" s="169"/>
      <c r="KF12" s="169"/>
      <c r="KG12" s="169"/>
      <c r="KH12" s="169"/>
      <c r="KI12" s="169"/>
      <c r="KJ12" s="169"/>
      <c r="KK12" s="169"/>
      <c r="KL12" s="159" t="s">
        <v>654</v>
      </c>
      <c r="KM12" s="169"/>
      <c r="KN12" s="159" t="s">
        <v>654</v>
      </c>
      <c r="KO12" s="159" t="s">
        <v>706</v>
      </c>
      <c r="KP12" s="159"/>
      <c r="KQ12" s="159"/>
      <c r="KR12" s="159"/>
    </row>
    <row r="13" spans="1:304">
      <c r="A13" s="159" t="s">
        <v>401</v>
      </c>
      <c r="B13" s="159" t="s">
        <v>2640</v>
      </c>
      <c r="C13" s="159" t="s">
        <v>651</v>
      </c>
      <c r="D13" s="159" t="s">
        <v>652</v>
      </c>
      <c r="E13" s="170" t="s">
        <v>653</v>
      </c>
      <c r="F13" s="170" t="s">
        <v>653</v>
      </c>
      <c r="G13" s="170" t="s">
        <v>653</v>
      </c>
      <c r="H13" s="170" t="s">
        <v>653</v>
      </c>
      <c r="I13" s="169"/>
      <c r="J13" s="169"/>
      <c r="K13" s="159"/>
      <c r="L13" s="170" t="s">
        <v>653</v>
      </c>
      <c r="M13" s="170" t="s">
        <v>653</v>
      </c>
      <c r="N13" s="169"/>
      <c r="O13" s="170" t="s">
        <v>653</v>
      </c>
      <c r="P13" s="169"/>
      <c r="Q13" s="169"/>
      <c r="R13" s="170" t="s">
        <v>653</v>
      </c>
      <c r="S13" s="169"/>
      <c r="T13" s="169"/>
      <c r="U13" s="159"/>
      <c r="V13" s="170" t="s">
        <v>653</v>
      </c>
      <c r="W13" s="170" t="s">
        <v>653</v>
      </c>
      <c r="X13" s="170" t="s">
        <v>653</v>
      </c>
      <c r="Y13" s="169"/>
      <c r="Z13" s="169"/>
      <c r="AA13" s="169"/>
      <c r="AB13" s="170" t="s">
        <v>653</v>
      </c>
      <c r="AC13" s="170" t="s">
        <v>653</v>
      </c>
      <c r="AD13" s="170" t="s">
        <v>653</v>
      </c>
      <c r="AE13" s="169"/>
      <c r="AF13" s="159"/>
      <c r="AG13" s="171">
        <v>445</v>
      </c>
      <c r="AH13" s="159">
        <v>401</v>
      </c>
      <c r="AI13" s="159" t="s">
        <v>651</v>
      </c>
      <c r="AJ13" s="159" t="s">
        <v>651</v>
      </c>
      <c r="AK13" s="159" t="s">
        <v>654</v>
      </c>
      <c r="AL13" s="159" t="s">
        <v>670</v>
      </c>
      <c r="AM13" s="159" t="s">
        <v>713</v>
      </c>
      <c r="AN13" s="170" t="s">
        <v>653</v>
      </c>
      <c r="AO13" s="169"/>
      <c r="AP13" s="169"/>
      <c r="AQ13" s="169"/>
      <c r="AR13" s="169"/>
      <c r="AS13" s="169"/>
      <c r="AT13" s="159"/>
      <c r="AU13" s="159" t="s">
        <v>673</v>
      </c>
      <c r="AV13" s="170" t="s">
        <v>653</v>
      </c>
      <c r="AW13" s="170" t="s">
        <v>653</v>
      </c>
      <c r="AX13" s="170" t="s">
        <v>653</v>
      </c>
      <c r="AY13" s="170" t="s">
        <v>653</v>
      </c>
      <c r="AZ13" s="169"/>
      <c r="BA13" s="169"/>
      <c r="BB13" s="169"/>
      <c r="BC13" s="159"/>
      <c r="BD13" s="170" t="s">
        <v>653</v>
      </c>
      <c r="BE13" s="169"/>
      <c r="BF13" s="170" t="s">
        <v>653</v>
      </c>
      <c r="BG13" s="170" t="s">
        <v>653</v>
      </c>
      <c r="BH13" s="170" t="s">
        <v>653</v>
      </c>
      <c r="BI13" s="170" t="s">
        <v>653</v>
      </c>
      <c r="BJ13" s="170" t="s">
        <v>653</v>
      </c>
      <c r="BK13" s="169"/>
      <c r="BL13" s="170" t="s">
        <v>653</v>
      </c>
      <c r="BM13" s="169"/>
      <c r="BN13" s="159"/>
      <c r="BO13" s="170" t="s">
        <v>653</v>
      </c>
      <c r="BP13" s="170" t="s">
        <v>653</v>
      </c>
      <c r="BQ13" s="169"/>
      <c r="BR13" s="169"/>
      <c r="BS13" s="169"/>
      <c r="BT13" s="169"/>
      <c r="BU13" s="170" t="s">
        <v>653</v>
      </c>
      <c r="BV13" s="169"/>
      <c r="BW13" s="159"/>
      <c r="BX13" s="170" t="s">
        <v>653</v>
      </c>
      <c r="BY13" s="170" t="s">
        <v>653</v>
      </c>
      <c r="BZ13" s="170" t="s">
        <v>653</v>
      </c>
      <c r="CA13" s="169"/>
      <c r="CB13" s="169"/>
      <c r="CC13" s="170" t="s">
        <v>653</v>
      </c>
      <c r="CD13" s="169"/>
      <c r="CE13" s="170" t="s">
        <v>653</v>
      </c>
      <c r="CF13" s="169"/>
      <c r="CG13" s="159"/>
      <c r="CH13" s="159" t="s">
        <v>673</v>
      </c>
      <c r="CI13" s="169"/>
      <c r="CJ13" s="169"/>
      <c r="CK13" s="169"/>
      <c r="CL13" s="169"/>
      <c r="CM13" s="169"/>
      <c r="CN13" s="170" t="s">
        <v>653</v>
      </c>
      <c r="CO13" s="170" t="s">
        <v>653</v>
      </c>
      <c r="CP13" s="159" t="s">
        <v>2950</v>
      </c>
      <c r="CQ13" s="169"/>
      <c r="CR13" s="170" t="s">
        <v>653</v>
      </c>
      <c r="CS13" s="169"/>
      <c r="CT13" s="169"/>
      <c r="CU13" s="169"/>
      <c r="CV13" s="169"/>
      <c r="CW13" s="159"/>
      <c r="CX13" s="159" t="s">
        <v>714</v>
      </c>
      <c r="CY13" s="159"/>
      <c r="CZ13" s="159" t="s">
        <v>688</v>
      </c>
      <c r="DA13" s="159"/>
      <c r="DB13" s="170" t="s">
        <v>653</v>
      </c>
      <c r="DC13" s="170" t="s">
        <v>653</v>
      </c>
      <c r="DD13" s="169"/>
      <c r="DE13" s="169"/>
      <c r="DF13" s="169"/>
      <c r="DG13" s="169"/>
      <c r="DH13" s="169"/>
      <c r="DI13" s="159"/>
      <c r="DJ13" s="159" t="s">
        <v>651</v>
      </c>
      <c r="DK13" s="171">
        <v>100</v>
      </c>
      <c r="DL13" s="171">
        <v>0</v>
      </c>
      <c r="DM13" s="171">
        <v>0</v>
      </c>
      <c r="DN13" s="171">
        <v>0</v>
      </c>
      <c r="DO13" s="171">
        <v>0</v>
      </c>
      <c r="DP13" s="171">
        <v>0</v>
      </c>
      <c r="DQ13" s="171">
        <v>0</v>
      </c>
      <c r="DR13" s="159"/>
      <c r="DS13" s="159" t="s">
        <v>654</v>
      </c>
      <c r="DT13" s="159"/>
      <c r="DU13" s="159" t="s">
        <v>651</v>
      </c>
      <c r="DV13" s="171">
        <v>1</v>
      </c>
      <c r="DW13" s="159" t="s">
        <v>715</v>
      </c>
      <c r="DX13" s="159" t="s">
        <v>716</v>
      </c>
      <c r="DY13" s="171">
        <v>1</v>
      </c>
      <c r="DZ13" s="171">
        <v>1</v>
      </c>
      <c r="EA13" s="171">
        <v>0</v>
      </c>
      <c r="EB13" s="171">
        <v>0</v>
      </c>
      <c r="EC13" s="171">
        <v>0</v>
      </c>
      <c r="ED13" s="171">
        <v>0</v>
      </c>
      <c r="EE13" s="171">
        <v>0</v>
      </c>
      <c r="EF13" s="171">
        <v>0</v>
      </c>
      <c r="EG13" s="171">
        <v>0</v>
      </c>
      <c r="EH13" s="171">
        <v>0</v>
      </c>
      <c r="EI13" s="171">
        <v>0</v>
      </c>
      <c r="EJ13" s="171">
        <v>0</v>
      </c>
      <c r="EK13" s="171">
        <v>0</v>
      </c>
      <c r="EL13" s="171">
        <v>0</v>
      </c>
      <c r="EM13" s="171">
        <v>0</v>
      </c>
      <c r="EN13" s="171">
        <v>0</v>
      </c>
      <c r="EO13" s="171">
        <v>0</v>
      </c>
      <c r="EP13" s="171">
        <v>0</v>
      </c>
      <c r="EQ13" s="171">
        <v>0</v>
      </c>
      <c r="ER13" s="171">
        <v>0</v>
      </c>
      <c r="ES13" s="171">
        <v>0</v>
      </c>
      <c r="ET13" s="171">
        <v>0</v>
      </c>
      <c r="EU13" s="171">
        <v>0</v>
      </c>
      <c r="EV13" s="171">
        <v>0</v>
      </c>
      <c r="EW13" s="171">
        <v>0</v>
      </c>
      <c r="EX13" s="171">
        <v>0</v>
      </c>
      <c r="EY13" s="171">
        <v>0</v>
      </c>
      <c r="EZ13" s="171">
        <v>0</v>
      </c>
      <c r="FA13" s="171">
        <v>0</v>
      </c>
      <c r="FB13" s="171">
        <v>0</v>
      </c>
      <c r="FC13" s="171">
        <v>0</v>
      </c>
      <c r="FD13" s="171">
        <v>0</v>
      </c>
      <c r="FE13" s="171">
        <v>0</v>
      </c>
      <c r="FF13" s="171">
        <v>0</v>
      </c>
      <c r="FG13" s="171">
        <v>0</v>
      </c>
      <c r="FH13" s="171">
        <v>0</v>
      </c>
      <c r="FI13" s="171">
        <v>0</v>
      </c>
      <c r="FJ13" s="171">
        <v>0</v>
      </c>
      <c r="FK13" s="159"/>
      <c r="FL13" s="171">
        <v>1</v>
      </c>
      <c r="FM13" s="171">
        <v>1</v>
      </c>
      <c r="FN13" s="159" t="s">
        <v>717</v>
      </c>
      <c r="FO13" s="171">
        <v>0</v>
      </c>
      <c r="FP13" s="171">
        <v>0</v>
      </c>
      <c r="FQ13" s="171">
        <v>0</v>
      </c>
      <c r="FR13" s="171">
        <v>1</v>
      </c>
      <c r="FS13" s="171">
        <v>0</v>
      </c>
      <c r="FT13" s="171"/>
      <c r="FU13" s="171"/>
      <c r="FV13" s="170" t="s">
        <v>653</v>
      </c>
      <c r="FW13" s="170" t="s">
        <v>653</v>
      </c>
      <c r="FX13" s="169"/>
      <c r="FY13" s="159" t="s">
        <v>673</v>
      </c>
      <c r="FZ13" s="171">
        <v>0</v>
      </c>
      <c r="GA13" s="159"/>
      <c r="GB13" s="159"/>
      <c r="GC13" s="159" t="s">
        <v>662</v>
      </c>
      <c r="GD13" s="159"/>
      <c r="GE13" s="159"/>
      <c r="GF13" s="159" t="s">
        <v>676</v>
      </c>
      <c r="GG13" s="171">
        <v>0</v>
      </c>
      <c r="GH13" s="171">
        <v>0</v>
      </c>
      <c r="GI13" s="171">
        <v>0</v>
      </c>
      <c r="GJ13" s="171">
        <v>0</v>
      </c>
      <c r="GK13" s="171">
        <v>0</v>
      </c>
      <c r="GL13" s="159" t="s">
        <v>690</v>
      </c>
      <c r="GM13" s="159" t="s">
        <v>718</v>
      </c>
      <c r="GN13" s="159" t="s">
        <v>157</v>
      </c>
      <c r="GO13" s="159" t="s">
        <v>651</v>
      </c>
      <c r="GP13" s="171">
        <v>0</v>
      </c>
      <c r="GQ13" s="171">
        <v>0</v>
      </c>
      <c r="GR13" s="171">
        <v>0</v>
      </c>
      <c r="GS13" s="171">
        <v>0</v>
      </c>
      <c r="GT13" s="171">
        <v>0</v>
      </c>
      <c r="GU13" s="171">
        <v>0</v>
      </c>
      <c r="GV13" s="171">
        <v>1</v>
      </c>
      <c r="GW13" s="171">
        <v>0</v>
      </c>
      <c r="GX13" s="171">
        <v>0</v>
      </c>
      <c r="GY13" s="171">
        <v>0</v>
      </c>
      <c r="GZ13" s="171">
        <v>0</v>
      </c>
      <c r="HA13" s="171">
        <v>0</v>
      </c>
      <c r="HB13" s="159"/>
      <c r="HC13" s="170" t="s">
        <v>653</v>
      </c>
      <c r="HD13" s="170" t="s">
        <v>653</v>
      </c>
      <c r="HE13" s="169"/>
      <c r="HF13" s="169"/>
      <c r="HG13" s="169"/>
      <c r="HH13" s="169"/>
      <c r="HI13" s="169"/>
      <c r="HJ13" s="159" t="s">
        <v>719</v>
      </c>
      <c r="HK13" s="159" t="s">
        <v>720</v>
      </c>
      <c r="HL13" s="159"/>
      <c r="HM13" s="159"/>
      <c r="HN13" s="159"/>
      <c r="HO13" s="159"/>
      <c r="HP13" s="159" t="s">
        <v>721</v>
      </c>
      <c r="HQ13" s="159" t="s">
        <v>721</v>
      </c>
      <c r="HR13" s="159" t="s">
        <v>721</v>
      </c>
      <c r="HS13" s="159" t="s">
        <v>721</v>
      </c>
      <c r="HT13" s="159" t="s">
        <v>721</v>
      </c>
      <c r="HU13" s="159" t="s">
        <v>721</v>
      </c>
      <c r="HV13" s="159"/>
      <c r="HW13" s="159" t="s">
        <v>2951</v>
      </c>
      <c r="HX13" s="159"/>
      <c r="HY13" s="159" t="s">
        <v>670</v>
      </c>
      <c r="HZ13" s="159" t="s">
        <v>670</v>
      </c>
      <c r="IA13" s="159" t="s">
        <v>669</v>
      </c>
      <c r="IB13" s="159" t="s">
        <v>670</v>
      </c>
      <c r="IC13" s="159" t="s">
        <v>670</v>
      </c>
      <c r="ID13" s="159" t="s">
        <v>670</v>
      </c>
      <c r="IE13" s="159" t="s">
        <v>670</v>
      </c>
      <c r="IF13" s="159" t="s">
        <v>669</v>
      </c>
      <c r="IG13" s="159" t="s">
        <v>670</v>
      </c>
      <c r="IH13" s="159" t="s">
        <v>654</v>
      </c>
      <c r="II13" s="159"/>
      <c r="IJ13" s="159"/>
      <c r="IK13" s="159" t="s">
        <v>670</v>
      </c>
      <c r="IL13" s="159" t="s">
        <v>670</v>
      </c>
      <c r="IM13" s="159" t="s">
        <v>669</v>
      </c>
      <c r="IN13" s="159" t="s">
        <v>670</v>
      </c>
      <c r="IO13" s="159" t="s">
        <v>654</v>
      </c>
      <c r="IP13" s="159" t="s">
        <v>669</v>
      </c>
      <c r="IQ13" s="159" t="s">
        <v>670</v>
      </c>
      <c r="IR13" s="159" t="s">
        <v>669</v>
      </c>
      <c r="IS13" s="159" t="s">
        <v>669</v>
      </c>
      <c r="IT13" s="159" t="s">
        <v>670</v>
      </c>
      <c r="IU13" s="159" t="s">
        <v>654</v>
      </c>
      <c r="IV13" s="159"/>
      <c r="IW13" s="159" t="s">
        <v>2952</v>
      </c>
      <c r="IX13" s="159" t="s">
        <v>670</v>
      </c>
      <c r="IY13" s="159" t="s">
        <v>670</v>
      </c>
      <c r="IZ13" s="159" t="s">
        <v>670</v>
      </c>
      <c r="JA13" s="159" t="s">
        <v>671</v>
      </c>
      <c r="JB13" s="159" t="s">
        <v>671</v>
      </c>
      <c r="JC13" s="159" t="s">
        <v>671</v>
      </c>
      <c r="JD13" s="159" t="s">
        <v>670</v>
      </c>
      <c r="JE13" s="159" t="s">
        <v>654</v>
      </c>
      <c r="JF13" s="159"/>
      <c r="JG13" s="159"/>
      <c r="JH13" s="159" t="s">
        <v>651</v>
      </c>
      <c r="JI13" s="170" t="s">
        <v>653</v>
      </c>
      <c r="JJ13" s="170" t="s">
        <v>653</v>
      </c>
      <c r="JK13" s="169"/>
      <c r="JL13" s="170" t="s">
        <v>653</v>
      </c>
      <c r="JM13" s="170" t="s">
        <v>653</v>
      </c>
      <c r="JN13" s="170" t="s">
        <v>653</v>
      </c>
      <c r="JO13" s="169"/>
      <c r="JP13" s="169"/>
      <c r="JQ13" s="159"/>
      <c r="JR13" s="159" t="s">
        <v>654</v>
      </c>
      <c r="JS13" s="159"/>
      <c r="JT13" s="159" t="s">
        <v>651</v>
      </c>
      <c r="JU13" s="159" t="s">
        <v>651</v>
      </c>
      <c r="JV13" s="159" t="s">
        <v>654</v>
      </c>
      <c r="JW13" s="159" t="s">
        <v>654</v>
      </c>
      <c r="JX13" s="159"/>
      <c r="JY13" s="159"/>
      <c r="JZ13" s="159" t="s">
        <v>722</v>
      </c>
      <c r="KA13" s="159" t="s">
        <v>2953</v>
      </c>
      <c r="KB13" s="170" t="s">
        <v>653</v>
      </c>
      <c r="KC13" s="159" t="s">
        <v>682</v>
      </c>
      <c r="KD13" s="159" t="s">
        <v>682</v>
      </c>
      <c r="KE13" s="169"/>
      <c r="KF13" s="169"/>
      <c r="KG13" s="169"/>
      <c r="KH13" s="169"/>
      <c r="KI13" s="169"/>
      <c r="KJ13" s="169"/>
      <c r="KK13" s="169"/>
      <c r="KL13" s="159" t="s">
        <v>654</v>
      </c>
      <c r="KM13" s="169"/>
      <c r="KN13" s="159" t="s">
        <v>651</v>
      </c>
      <c r="KO13" s="159" t="s">
        <v>672</v>
      </c>
      <c r="KP13" s="159"/>
      <c r="KQ13" s="159"/>
      <c r="KR13" s="159" t="s">
        <v>723</v>
      </c>
    </row>
    <row r="14" spans="1:304">
      <c r="A14" s="159" t="s">
        <v>406</v>
      </c>
      <c r="B14" s="159" t="s">
        <v>2640</v>
      </c>
      <c r="C14" s="159" t="s">
        <v>651</v>
      </c>
      <c r="D14" s="159" t="s">
        <v>696</v>
      </c>
      <c r="E14" s="169"/>
      <c r="F14" s="169"/>
      <c r="G14" s="169"/>
      <c r="H14" s="169"/>
      <c r="I14" s="169"/>
      <c r="J14" s="170" t="s">
        <v>653</v>
      </c>
      <c r="K14" s="159"/>
      <c r="L14" s="170" t="s">
        <v>653</v>
      </c>
      <c r="M14" s="169"/>
      <c r="N14" s="169"/>
      <c r="O14" s="170" t="s">
        <v>653</v>
      </c>
      <c r="P14" s="169"/>
      <c r="Q14" s="169"/>
      <c r="R14" s="169"/>
      <c r="S14" s="169"/>
      <c r="T14" s="169"/>
      <c r="U14" s="159"/>
      <c r="V14" s="170" t="s">
        <v>653</v>
      </c>
      <c r="W14" s="170" t="s">
        <v>653</v>
      </c>
      <c r="X14" s="170" t="s">
        <v>653</v>
      </c>
      <c r="Y14" s="170" t="s">
        <v>653</v>
      </c>
      <c r="Z14" s="169"/>
      <c r="AA14" s="170" t="s">
        <v>653</v>
      </c>
      <c r="AB14" s="169"/>
      <c r="AC14" s="169"/>
      <c r="AD14" s="169"/>
      <c r="AE14" s="169"/>
      <c r="AF14" s="159"/>
      <c r="AG14" s="171">
        <v>145</v>
      </c>
      <c r="AH14" s="159">
        <v>144</v>
      </c>
      <c r="AI14" s="159" t="s">
        <v>651</v>
      </c>
      <c r="AJ14" s="159" t="s">
        <v>651</v>
      </c>
      <c r="AK14" s="159" t="s">
        <v>654</v>
      </c>
      <c r="AL14" s="159" t="s">
        <v>669</v>
      </c>
      <c r="AM14" s="159" t="s">
        <v>724</v>
      </c>
      <c r="AN14" s="169"/>
      <c r="AO14" s="170" t="s">
        <v>653</v>
      </c>
      <c r="AP14" s="169"/>
      <c r="AQ14" s="169"/>
      <c r="AR14" s="169"/>
      <c r="AS14" s="169"/>
      <c r="AT14" s="159"/>
      <c r="AU14" s="159" t="s">
        <v>687</v>
      </c>
      <c r="AV14" s="170" t="s">
        <v>653</v>
      </c>
      <c r="AW14" s="170" t="s">
        <v>653</v>
      </c>
      <c r="AX14" s="169"/>
      <c r="AY14" s="169"/>
      <c r="AZ14" s="169"/>
      <c r="BA14" s="169"/>
      <c r="BB14" s="169"/>
      <c r="BC14" s="159"/>
      <c r="BD14" s="170" t="s">
        <v>653</v>
      </c>
      <c r="BE14" s="170" t="s">
        <v>653</v>
      </c>
      <c r="BF14" s="170" t="s">
        <v>653</v>
      </c>
      <c r="BG14" s="170" t="s">
        <v>653</v>
      </c>
      <c r="BH14" s="170" t="s">
        <v>653</v>
      </c>
      <c r="BI14" s="170" t="s">
        <v>653</v>
      </c>
      <c r="BJ14" s="170" t="s">
        <v>653</v>
      </c>
      <c r="BK14" s="170" t="s">
        <v>653</v>
      </c>
      <c r="BL14" s="170" t="s">
        <v>653</v>
      </c>
      <c r="BM14" s="169"/>
      <c r="BN14" s="159"/>
      <c r="BO14" s="170" t="s">
        <v>653</v>
      </c>
      <c r="BP14" s="170" t="s">
        <v>653</v>
      </c>
      <c r="BQ14" s="169"/>
      <c r="BR14" s="169"/>
      <c r="BS14" s="170" t="s">
        <v>653</v>
      </c>
      <c r="BT14" s="170" t="s">
        <v>653</v>
      </c>
      <c r="BU14" s="170" t="s">
        <v>653</v>
      </c>
      <c r="BV14" s="169"/>
      <c r="BW14" s="159"/>
      <c r="BX14" s="170" t="s">
        <v>653</v>
      </c>
      <c r="BY14" s="170" t="s">
        <v>653</v>
      </c>
      <c r="BZ14" s="170" t="s">
        <v>653</v>
      </c>
      <c r="CA14" s="170" t="s">
        <v>653</v>
      </c>
      <c r="CB14" s="170" t="s">
        <v>653</v>
      </c>
      <c r="CC14" s="170" t="s">
        <v>653</v>
      </c>
      <c r="CD14" s="169"/>
      <c r="CE14" s="170" t="s">
        <v>653</v>
      </c>
      <c r="CF14" s="169"/>
      <c r="CG14" s="159"/>
      <c r="CH14" s="159" t="s">
        <v>655</v>
      </c>
      <c r="CI14" s="170" t="s">
        <v>653</v>
      </c>
      <c r="CJ14" s="169"/>
      <c r="CK14" s="169"/>
      <c r="CL14" s="169"/>
      <c r="CM14" s="169"/>
      <c r="CN14" s="170" t="s">
        <v>653</v>
      </c>
      <c r="CO14" s="169"/>
      <c r="CP14" s="159"/>
      <c r="CQ14" s="170" t="s">
        <v>653</v>
      </c>
      <c r="CR14" s="170" t="s">
        <v>653</v>
      </c>
      <c r="CS14" s="169"/>
      <c r="CT14" s="170" t="s">
        <v>653</v>
      </c>
      <c r="CU14" s="169"/>
      <c r="CV14" s="169"/>
      <c r="CW14" s="159"/>
      <c r="CX14" s="159" t="s">
        <v>657</v>
      </c>
      <c r="CY14" s="159"/>
      <c r="CZ14" s="159" t="s">
        <v>688</v>
      </c>
      <c r="DA14" s="159"/>
      <c r="DB14" s="170" t="s">
        <v>653</v>
      </c>
      <c r="DC14" s="169"/>
      <c r="DD14" s="169"/>
      <c r="DE14" s="169"/>
      <c r="DF14" s="169"/>
      <c r="DG14" s="170" t="s">
        <v>653</v>
      </c>
      <c r="DH14" s="169"/>
      <c r="DI14" s="159" t="s">
        <v>2954</v>
      </c>
      <c r="DJ14" s="159" t="s">
        <v>660</v>
      </c>
      <c r="DK14" s="169"/>
      <c r="DL14" s="169"/>
      <c r="DM14" s="169"/>
      <c r="DN14" s="169"/>
      <c r="DO14" s="169"/>
      <c r="DP14" s="169"/>
      <c r="DQ14" s="169"/>
      <c r="DR14" s="159"/>
      <c r="DS14" s="159" t="s">
        <v>654</v>
      </c>
      <c r="DT14" s="159"/>
      <c r="DU14" s="159" t="s">
        <v>654</v>
      </c>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59"/>
      <c r="FL14" s="169"/>
      <c r="FM14" s="169"/>
      <c r="FN14" s="169"/>
      <c r="FO14" s="169"/>
      <c r="FP14" s="169"/>
      <c r="FQ14" s="169"/>
      <c r="FR14" s="169"/>
      <c r="FS14" s="169"/>
      <c r="FT14" s="169"/>
      <c r="FU14" s="169"/>
      <c r="FV14" s="170" t="s">
        <v>653</v>
      </c>
      <c r="FW14" s="170" t="s">
        <v>653</v>
      </c>
      <c r="FX14" s="169"/>
      <c r="FY14" s="159" t="s">
        <v>673</v>
      </c>
      <c r="FZ14" s="171">
        <v>0</v>
      </c>
      <c r="GA14" s="159"/>
      <c r="GB14" s="159"/>
      <c r="GC14" s="159" t="s">
        <v>662</v>
      </c>
      <c r="GD14" s="159"/>
      <c r="GE14" s="159"/>
      <c r="GF14" s="159" t="s">
        <v>676</v>
      </c>
      <c r="GG14" s="171">
        <v>0</v>
      </c>
      <c r="GH14" s="171">
        <v>0</v>
      </c>
      <c r="GI14" s="171">
        <v>0</v>
      </c>
      <c r="GJ14" s="171">
        <v>0</v>
      </c>
      <c r="GK14" s="171">
        <v>0</v>
      </c>
      <c r="GL14" s="159" t="s">
        <v>690</v>
      </c>
      <c r="GM14" s="159" t="s">
        <v>690</v>
      </c>
      <c r="GN14" s="159" t="s">
        <v>665</v>
      </c>
      <c r="GO14" s="159" t="s">
        <v>666</v>
      </c>
      <c r="GP14" s="169"/>
      <c r="GQ14" s="169"/>
      <c r="GR14" s="169"/>
      <c r="GS14" s="169"/>
      <c r="GT14" s="169"/>
      <c r="GU14" s="169"/>
      <c r="GV14" s="169"/>
      <c r="GW14" s="169"/>
      <c r="GX14" s="169"/>
      <c r="GY14" s="169"/>
      <c r="GZ14" s="169"/>
      <c r="HA14" s="169"/>
      <c r="HB14" s="159"/>
      <c r="HC14" s="169"/>
      <c r="HD14" s="169"/>
      <c r="HE14" s="169"/>
      <c r="HF14" s="169"/>
      <c r="HG14" s="169"/>
      <c r="HH14" s="169"/>
      <c r="HI14" s="170" t="s">
        <v>653</v>
      </c>
      <c r="HJ14" s="159"/>
      <c r="HK14" s="159"/>
      <c r="HL14" s="159"/>
      <c r="HM14" s="159"/>
      <c r="HN14" s="159"/>
      <c r="HO14" s="159"/>
      <c r="HP14" s="159" t="s">
        <v>667</v>
      </c>
      <c r="HQ14" s="159" t="s">
        <v>667</v>
      </c>
      <c r="HR14" s="159" t="s">
        <v>667</v>
      </c>
      <c r="HS14" s="159" t="s">
        <v>667</v>
      </c>
      <c r="HT14" s="159" t="s">
        <v>667</v>
      </c>
      <c r="HU14" s="159" t="s">
        <v>667</v>
      </c>
      <c r="HV14" s="159" t="s">
        <v>725</v>
      </c>
      <c r="HW14" s="159"/>
      <c r="HX14" s="159"/>
      <c r="HY14" s="159" t="s">
        <v>671</v>
      </c>
      <c r="HZ14" s="159" t="s">
        <v>670</v>
      </c>
      <c r="IA14" s="159" t="s">
        <v>669</v>
      </c>
      <c r="IB14" s="159" t="s">
        <v>669</v>
      </c>
      <c r="IC14" s="159" t="s">
        <v>669</v>
      </c>
      <c r="ID14" s="159" t="s">
        <v>654</v>
      </c>
      <c r="IE14" s="159" t="s">
        <v>671</v>
      </c>
      <c r="IF14" s="159" t="s">
        <v>671</v>
      </c>
      <c r="IG14" s="159" t="s">
        <v>669</v>
      </c>
      <c r="IH14" s="159" t="s">
        <v>654</v>
      </c>
      <c r="II14" s="159"/>
      <c r="IJ14" s="159" t="s">
        <v>726</v>
      </c>
      <c r="IK14" s="159" t="s">
        <v>669</v>
      </c>
      <c r="IL14" s="159" t="s">
        <v>670</v>
      </c>
      <c r="IM14" s="159" t="s">
        <v>669</v>
      </c>
      <c r="IN14" s="159" t="s">
        <v>669</v>
      </c>
      <c r="IO14" s="159" t="s">
        <v>654</v>
      </c>
      <c r="IP14" s="159" t="s">
        <v>671</v>
      </c>
      <c r="IQ14" s="159" t="s">
        <v>669</v>
      </c>
      <c r="IR14" s="159" t="s">
        <v>669</v>
      </c>
      <c r="IS14" s="159" t="s">
        <v>669</v>
      </c>
      <c r="IT14" s="159" t="s">
        <v>669</v>
      </c>
      <c r="IU14" s="159" t="s">
        <v>654</v>
      </c>
      <c r="IV14" s="159"/>
      <c r="IW14" s="159" t="s">
        <v>157</v>
      </c>
      <c r="IX14" s="159" t="s">
        <v>670</v>
      </c>
      <c r="IY14" s="159" t="s">
        <v>670</v>
      </c>
      <c r="IZ14" s="159" t="s">
        <v>670</v>
      </c>
      <c r="JA14" s="159" t="s">
        <v>670</v>
      </c>
      <c r="JB14" s="159" t="s">
        <v>671</v>
      </c>
      <c r="JC14" s="159" t="s">
        <v>671</v>
      </c>
      <c r="JD14" s="159" t="s">
        <v>671</v>
      </c>
      <c r="JE14" s="159" t="s">
        <v>654</v>
      </c>
      <c r="JF14" s="159"/>
      <c r="JG14" s="159"/>
      <c r="JH14" s="159" t="s">
        <v>654</v>
      </c>
      <c r="JI14" s="170" t="s">
        <v>653</v>
      </c>
      <c r="JJ14" s="170" t="s">
        <v>653</v>
      </c>
      <c r="JK14" s="169"/>
      <c r="JL14" s="170" t="s">
        <v>653</v>
      </c>
      <c r="JM14" s="169"/>
      <c r="JN14" s="170" t="s">
        <v>653</v>
      </c>
      <c r="JO14" s="169"/>
      <c r="JP14" s="169"/>
      <c r="JQ14" s="159"/>
      <c r="JR14" s="159" t="s">
        <v>651</v>
      </c>
      <c r="JS14" s="159" t="s">
        <v>727</v>
      </c>
      <c r="JT14" s="159" t="s">
        <v>651</v>
      </c>
      <c r="JU14" s="159" t="s">
        <v>651</v>
      </c>
      <c r="JV14" s="159" t="s">
        <v>654</v>
      </c>
      <c r="JW14" s="159" t="s">
        <v>654</v>
      </c>
      <c r="JX14" s="159"/>
      <c r="JY14" s="159"/>
      <c r="JZ14" s="159" t="s">
        <v>728</v>
      </c>
      <c r="KA14" s="159" t="s">
        <v>157</v>
      </c>
      <c r="KB14" s="170" t="s">
        <v>653</v>
      </c>
      <c r="KC14" s="159" t="s">
        <v>682</v>
      </c>
      <c r="KD14" s="159" t="s">
        <v>729</v>
      </c>
      <c r="KE14" s="169"/>
      <c r="KF14" s="169"/>
      <c r="KG14" s="169"/>
      <c r="KH14" s="169"/>
      <c r="KI14" s="169"/>
      <c r="KJ14" s="169"/>
      <c r="KK14" s="169"/>
      <c r="KL14" s="159" t="s">
        <v>654</v>
      </c>
      <c r="KM14" s="169"/>
      <c r="KN14" s="159" t="s">
        <v>651</v>
      </c>
      <c r="KO14" s="159" t="s">
        <v>706</v>
      </c>
      <c r="KP14" s="159"/>
      <c r="KQ14" s="159"/>
      <c r="KR14" s="159"/>
    </row>
    <row r="15" spans="1:304">
      <c r="A15" s="159" t="s">
        <v>394</v>
      </c>
      <c r="B15" s="159" t="s">
        <v>2639</v>
      </c>
      <c r="C15" s="159" t="s">
        <v>651</v>
      </c>
      <c r="D15" s="159" t="s">
        <v>730</v>
      </c>
      <c r="E15" s="169"/>
      <c r="F15" s="169"/>
      <c r="G15" s="169"/>
      <c r="H15" s="169"/>
      <c r="I15" s="169"/>
      <c r="J15" s="169"/>
      <c r="K15" s="159"/>
      <c r="L15" s="170" t="s">
        <v>653</v>
      </c>
      <c r="M15" s="170" t="s">
        <v>653</v>
      </c>
      <c r="N15" s="170" t="s">
        <v>653</v>
      </c>
      <c r="O15" s="170" t="s">
        <v>653</v>
      </c>
      <c r="P15" s="170" t="s">
        <v>653</v>
      </c>
      <c r="Q15" s="170" t="s">
        <v>653</v>
      </c>
      <c r="R15" s="170" t="s">
        <v>653</v>
      </c>
      <c r="S15" s="170" t="s">
        <v>653</v>
      </c>
      <c r="T15" s="169"/>
      <c r="U15" s="159"/>
      <c r="V15" s="170" t="s">
        <v>653</v>
      </c>
      <c r="W15" s="170" t="s">
        <v>653</v>
      </c>
      <c r="X15" s="170" t="s">
        <v>653</v>
      </c>
      <c r="Y15" s="169"/>
      <c r="Z15" s="170" t="s">
        <v>653</v>
      </c>
      <c r="AA15" s="170" t="s">
        <v>653</v>
      </c>
      <c r="AB15" s="169"/>
      <c r="AC15" s="170" t="s">
        <v>653</v>
      </c>
      <c r="AD15" s="170" t="s">
        <v>653</v>
      </c>
      <c r="AE15" s="169"/>
      <c r="AF15" s="159"/>
      <c r="AG15" s="171">
        <v>4434</v>
      </c>
      <c r="AH15" s="159">
        <v>4155</v>
      </c>
      <c r="AI15" s="159" t="s">
        <v>651</v>
      </c>
      <c r="AJ15" s="159" t="s">
        <v>651</v>
      </c>
      <c r="AK15" s="159" t="s">
        <v>654</v>
      </c>
      <c r="AL15" s="159" t="s">
        <v>670</v>
      </c>
      <c r="AM15" s="159" t="s">
        <v>731</v>
      </c>
      <c r="AN15" s="170" t="s">
        <v>653</v>
      </c>
      <c r="AO15" s="170" t="s">
        <v>653</v>
      </c>
      <c r="AP15" s="169"/>
      <c r="AQ15" s="170" t="s">
        <v>653</v>
      </c>
      <c r="AR15" s="170" t="s">
        <v>653</v>
      </c>
      <c r="AS15" s="169"/>
      <c r="AT15" s="159"/>
      <c r="AU15" s="159" t="s">
        <v>732</v>
      </c>
      <c r="AV15" s="170" t="s">
        <v>653</v>
      </c>
      <c r="AW15" s="170" t="s">
        <v>653</v>
      </c>
      <c r="AX15" s="170" t="s">
        <v>653</v>
      </c>
      <c r="AY15" s="170" t="s">
        <v>653</v>
      </c>
      <c r="AZ15" s="170" t="s">
        <v>653</v>
      </c>
      <c r="BA15" s="169"/>
      <c r="BB15" s="170" t="s">
        <v>653</v>
      </c>
      <c r="BC15" s="159" t="s">
        <v>2955</v>
      </c>
      <c r="BD15" s="169"/>
      <c r="BE15" s="169"/>
      <c r="BF15" s="170" t="s">
        <v>653</v>
      </c>
      <c r="BG15" s="170" t="s">
        <v>653</v>
      </c>
      <c r="BH15" s="169"/>
      <c r="BI15" s="170" t="s">
        <v>653</v>
      </c>
      <c r="BJ15" s="170" t="s">
        <v>653</v>
      </c>
      <c r="BK15" s="170" t="s">
        <v>653</v>
      </c>
      <c r="BL15" s="169"/>
      <c r="BM15" s="170" t="s">
        <v>653</v>
      </c>
      <c r="BN15" s="159" t="s">
        <v>2956</v>
      </c>
      <c r="BO15" s="169"/>
      <c r="BP15" s="170" t="s">
        <v>653</v>
      </c>
      <c r="BQ15" s="169"/>
      <c r="BR15" s="170" t="s">
        <v>653</v>
      </c>
      <c r="BS15" s="170" t="s">
        <v>653</v>
      </c>
      <c r="BT15" s="169"/>
      <c r="BU15" s="169"/>
      <c r="BV15" s="169"/>
      <c r="BW15" s="159"/>
      <c r="BX15" s="170" t="s">
        <v>653</v>
      </c>
      <c r="BY15" s="170" t="s">
        <v>653</v>
      </c>
      <c r="BZ15" s="170" t="s">
        <v>653</v>
      </c>
      <c r="CA15" s="170" t="s">
        <v>653</v>
      </c>
      <c r="CB15" s="169"/>
      <c r="CC15" s="170" t="s">
        <v>653</v>
      </c>
      <c r="CD15" s="170" t="s">
        <v>653</v>
      </c>
      <c r="CE15" s="170" t="s">
        <v>653</v>
      </c>
      <c r="CF15" s="169"/>
      <c r="CG15" s="159"/>
      <c r="CH15" s="159" t="s">
        <v>733</v>
      </c>
      <c r="CI15" s="169"/>
      <c r="CJ15" s="169"/>
      <c r="CK15" s="169"/>
      <c r="CL15" s="170" t="s">
        <v>653</v>
      </c>
      <c r="CM15" s="169"/>
      <c r="CN15" s="169"/>
      <c r="CO15" s="170" t="s">
        <v>653</v>
      </c>
      <c r="CP15" s="159" t="s">
        <v>734</v>
      </c>
      <c r="CQ15" s="169"/>
      <c r="CR15" s="170" t="s">
        <v>653</v>
      </c>
      <c r="CS15" s="169"/>
      <c r="CT15" s="169"/>
      <c r="CU15" s="170" t="s">
        <v>653</v>
      </c>
      <c r="CV15" s="170" t="s">
        <v>653</v>
      </c>
      <c r="CW15" s="159" t="s">
        <v>2957</v>
      </c>
      <c r="CX15" s="159" t="s">
        <v>714</v>
      </c>
      <c r="CY15" s="159"/>
      <c r="CZ15" s="159" t="s">
        <v>735</v>
      </c>
      <c r="DA15" s="159"/>
      <c r="DB15" s="170" t="s">
        <v>653</v>
      </c>
      <c r="DC15" s="170" t="s">
        <v>653</v>
      </c>
      <c r="DD15" s="169"/>
      <c r="DE15" s="169"/>
      <c r="DF15" s="169"/>
      <c r="DG15" s="169"/>
      <c r="DH15" s="169"/>
      <c r="DI15" s="159"/>
      <c r="DJ15" s="159" t="s">
        <v>651</v>
      </c>
      <c r="DK15" s="171">
        <v>15</v>
      </c>
      <c r="DL15" s="171">
        <v>80</v>
      </c>
      <c r="DM15" s="171">
        <v>5</v>
      </c>
      <c r="DN15" s="171">
        <v>0</v>
      </c>
      <c r="DO15" s="171">
        <v>0</v>
      </c>
      <c r="DP15" s="171">
        <v>0</v>
      </c>
      <c r="DQ15" s="171">
        <v>0</v>
      </c>
      <c r="DR15" s="159"/>
      <c r="DS15" s="159" t="s">
        <v>651</v>
      </c>
      <c r="DT15" s="159" t="s">
        <v>736</v>
      </c>
      <c r="DU15" s="159" t="s">
        <v>651</v>
      </c>
      <c r="DV15" s="171">
        <v>41</v>
      </c>
      <c r="DW15" s="159" t="s">
        <v>737</v>
      </c>
      <c r="DX15" s="159" t="s">
        <v>718</v>
      </c>
      <c r="DY15" s="169"/>
      <c r="DZ15" s="169"/>
      <c r="EA15" s="169"/>
      <c r="EB15" s="169"/>
      <c r="EC15" s="169"/>
      <c r="ED15" s="169"/>
      <c r="EE15" s="169"/>
      <c r="EF15" s="169"/>
      <c r="EG15" s="169"/>
      <c r="EH15" s="169"/>
      <c r="EI15" s="169"/>
      <c r="EJ15" s="169"/>
      <c r="EK15" s="169"/>
      <c r="EL15" s="169"/>
      <c r="EM15" s="169"/>
      <c r="EN15" s="169"/>
      <c r="EO15" s="169"/>
      <c r="EP15" s="169"/>
      <c r="EQ15" s="169"/>
      <c r="ER15" s="169"/>
      <c r="ES15" s="169"/>
      <c r="ET15" s="169"/>
      <c r="EU15" s="169"/>
      <c r="EV15" s="169"/>
      <c r="EW15" s="169"/>
      <c r="EX15" s="169"/>
      <c r="EY15" s="169"/>
      <c r="EZ15" s="169"/>
      <c r="FA15" s="169"/>
      <c r="FB15" s="169"/>
      <c r="FC15" s="169"/>
      <c r="FD15" s="169"/>
      <c r="FE15" s="169"/>
      <c r="FF15" s="169"/>
      <c r="FG15" s="169"/>
      <c r="FH15" s="169"/>
      <c r="FI15" s="169"/>
      <c r="FJ15" s="169"/>
      <c r="FK15" s="159"/>
      <c r="FL15" s="171">
        <v>38</v>
      </c>
      <c r="FM15" s="171">
        <v>28</v>
      </c>
      <c r="FN15" s="159" t="s">
        <v>717</v>
      </c>
      <c r="FO15" s="171">
        <v>5</v>
      </c>
      <c r="FP15" s="171">
        <v>0</v>
      </c>
      <c r="FQ15" s="171">
        <v>5</v>
      </c>
      <c r="FR15" s="171">
        <v>9</v>
      </c>
      <c r="FS15" s="171">
        <v>9</v>
      </c>
      <c r="FT15" s="171">
        <v>3</v>
      </c>
      <c r="FU15" s="171"/>
      <c r="FV15" s="170" t="s">
        <v>653</v>
      </c>
      <c r="FW15" s="170" t="s">
        <v>653</v>
      </c>
      <c r="FX15" s="169"/>
      <c r="FY15" s="159" t="s">
        <v>733</v>
      </c>
      <c r="FZ15" s="171">
        <v>0</v>
      </c>
      <c r="GA15" s="159"/>
      <c r="GB15" s="159"/>
      <c r="GC15" s="159" t="s">
        <v>662</v>
      </c>
      <c r="GD15" s="159"/>
      <c r="GE15" s="159"/>
      <c r="GF15" s="159" t="s">
        <v>676</v>
      </c>
      <c r="GG15" s="171">
        <v>2</v>
      </c>
      <c r="GH15" s="171">
        <v>0</v>
      </c>
      <c r="GI15" s="171">
        <v>0</v>
      </c>
      <c r="GJ15" s="171">
        <v>0</v>
      </c>
      <c r="GK15" s="171">
        <v>0</v>
      </c>
      <c r="GL15" s="159" t="s">
        <v>718</v>
      </c>
      <c r="GM15" s="159" t="s">
        <v>718</v>
      </c>
      <c r="GN15" s="159" t="s">
        <v>665</v>
      </c>
      <c r="GO15" s="159" t="s">
        <v>651</v>
      </c>
      <c r="GP15" s="171">
        <v>0</v>
      </c>
      <c r="GQ15" s="171">
        <v>0</v>
      </c>
      <c r="GR15" s="171">
        <v>0</v>
      </c>
      <c r="GS15" s="171">
        <v>0</v>
      </c>
      <c r="GT15" s="171">
        <v>0</v>
      </c>
      <c r="GU15" s="171">
        <v>2</v>
      </c>
      <c r="GV15" s="171">
        <v>4</v>
      </c>
      <c r="GW15" s="171">
        <v>1</v>
      </c>
      <c r="GX15" s="171">
        <v>0</v>
      </c>
      <c r="GY15" s="171">
        <v>2</v>
      </c>
      <c r="GZ15" s="171">
        <v>0</v>
      </c>
      <c r="HA15" s="171">
        <v>1</v>
      </c>
      <c r="HB15" s="159" t="s">
        <v>738</v>
      </c>
      <c r="HC15" s="170" t="s">
        <v>653</v>
      </c>
      <c r="HD15" s="169"/>
      <c r="HE15" s="169"/>
      <c r="HF15" s="169"/>
      <c r="HG15" s="169"/>
      <c r="HH15" s="169"/>
      <c r="HI15" s="169"/>
      <c r="HJ15" s="159" t="s">
        <v>2958</v>
      </c>
      <c r="HK15" s="159"/>
      <c r="HL15" s="159"/>
      <c r="HM15" s="159"/>
      <c r="HN15" s="159"/>
      <c r="HO15" s="159"/>
      <c r="HP15" s="159" t="s">
        <v>678</v>
      </c>
      <c r="HQ15" s="159" t="s">
        <v>721</v>
      </c>
      <c r="HR15" s="159" t="s">
        <v>721</v>
      </c>
      <c r="HS15" s="159" t="s">
        <v>678</v>
      </c>
      <c r="HT15" s="159" t="s">
        <v>721</v>
      </c>
      <c r="HU15" s="159" t="s">
        <v>667</v>
      </c>
      <c r="HV15" s="159" t="s">
        <v>2959</v>
      </c>
      <c r="HW15" s="159" t="s">
        <v>2960</v>
      </c>
      <c r="HX15" s="159" t="s">
        <v>2961</v>
      </c>
      <c r="HY15" s="159" t="s">
        <v>670</v>
      </c>
      <c r="HZ15" s="159" t="s">
        <v>670</v>
      </c>
      <c r="IA15" s="159" t="s">
        <v>669</v>
      </c>
      <c r="IB15" s="159" t="s">
        <v>670</v>
      </c>
      <c r="IC15" s="159" t="s">
        <v>669</v>
      </c>
      <c r="ID15" s="159" t="s">
        <v>670</v>
      </c>
      <c r="IE15" s="159" t="s">
        <v>669</v>
      </c>
      <c r="IF15" s="159" t="s">
        <v>671</v>
      </c>
      <c r="IG15" s="159" t="s">
        <v>671</v>
      </c>
      <c r="IH15" s="159" t="s">
        <v>654</v>
      </c>
      <c r="II15" s="159"/>
      <c r="IJ15" s="159"/>
      <c r="IK15" s="159" t="s">
        <v>671</v>
      </c>
      <c r="IL15" s="159" t="s">
        <v>670</v>
      </c>
      <c r="IM15" s="159" t="s">
        <v>671</v>
      </c>
      <c r="IN15" s="159" t="s">
        <v>671</v>
      </c>
      <c r="IO15" s="159" t="s">
        <v>654</v>
      </c>
      <c r="IP15" s="159" t="s">
        <v>669</v>
      </c>
      <c r="IQ15" s="159" t="s">
        <v>671</v>
      </c>
      <c r="IR15" s="159" t="s">
        <v>671</v>
      </c>
      <c r="IS15" s="159" t="s">
        <v>654</v>
      </c>
      <c r="IT15" s="159" t="s">
        <v>654</v>
      </c>
      <c r="IU15" s="159" t="s">
        <v>654</v>
      </c>
      <c r="IV15" s="159"/>
      <c r="IW15" s="159" t="s">
        <v>739</v>
      </c>
      <c r="IX15" s="159" t="s">
        <v>669</v>
      </c>
      <c r="IY15" s="159" t="s">
        <v>669</v>
      </c>
      <c r="IZ15" s="159" t="s">
        <v>670</v>
      </c>
      <c r="JA15" s="159" t="s">
        <v>669</v>
      </c>
      <c r="JB15" s="159" t="s">
        <v>671</v>
      </c>
      <c r="JC15" s="159" t="s">
        <v>671</v>
      </c>
      <c r="JD15" s="159" t="s">
        <v>671</v>
      </c>
      <c r="JE15" s="159" t="s">
        <v>654</v>
      </c>
      <c r="JF15" s="159"/>
      <c r="JG15" s="159"/>
      <c r="JH15" s="159" t="s">
        <v>654</v>
      </c>
      <c r="JI15" s="169"/>
      <c r="JJ15" s="170" t="s">
        <v>653</v>
      </c>
      <c r="JK15" s="169"/>
      <c r="JL15" s="170" t="s">
        <v>653</v>
      </c>
      <c r="JM15" s="169"/>
      <c r="JN15" s="170" t="s">
        <v>653</v>
      </c>
      <c r="JO15" s="169"/>
      <c r="JP15" s="169"/>
      <c r="JQ15" s="159"/>
      <c r="JR15" s="159" t="s">
        <v>654</v>
      </c>
      <c r="JS15" s="159"/>
      <c r="JT15" s="159" t="s">
        <v>651</v>
      </c>
      <c r="JU15" s="159" t="s">
        <v>654</v>
      </c>
      <c r="JV15" s="159" t="s">
        <v>654</v>
      </c>
      <c r="JW15" s="159" t="s">
        <v>654</v>
      </c>
      <c r="JX15" s="159"/>
      <c r="JY15" s="159"/>
      <c r="JZ15" s="159" t="s">
        <v>740</v>
      </c>
      <c r="KA15" s="159"/>
      <c r="KB15" s="169"/>
      <c r="KC15" s="169"/>
      <c r="KD15" s="169"/>
      <c r="KE15" s="170" t="s">
        <v>653</v>
      </c>
      <c r="KF15" s="159" t="s">
        <v>705</v>
      </c>
      <c r="KG15" s="159" t="s">
        <v>683</v>
      </c>
      <c r="KH15" s="169"/>
      <c r="KI15" s="169"/>
      <c r="KJ15" s="169"/>
      <c r="KK15" s="169"/>
      <c r="KL15" s="159" t="s">
        <v>654</v>
      </c>
      <c r="KM15" s="169"/>
      <c r="KN15" s="159" t="s">
        <v>654</v>
      </c>
      <c r="KO15" s="159" t="s">
        <v>658</v>
      </c>
      <c r="KP15" s="159" t="s">
        <v>741</v>
      </c>
      <c r="KQ15" s="159"/>
      <c r="KR15" s="159"/>
    </row>
    <row r="16" spans="1:304">
      <c r="A16" s="159" t="s">
        <v>434</v>
      </c>
      <c r="B16" s="159" t="s">
        <v>2639</v>
      </c>
      <c r="C16" s="159" t="s">
        <v>651</v>
      </c>
      <c r="D16" s="159" t="s">
        <v>696</v>
      </c>
      <c r="E16" s="169"/>
      <c r="F16" s="169"/>
      <c r="G16" s="169"/>
      <c r="H16" s="169"/>
      <c r="I16" s="170" t="s">
        <v>653</v>
      </c>
      <c r="J16" s="169"/>
      <c r="K16" s="159" t="s">
        <v>742</v>
      </c>
      <c r="L16" s="170" t="s">
        <v>653</v>
      </c>
      <c r="M16" s="169"/>
      <c r="N16" s="169"/>
      <c r="O16" s="170" t="s">
        <v>653</v>
      </c>
      <c r="P16" s="169"/>
      <c r="Q16" s="169"/>
      <c r="R16" s="169"/>
      <c r="S16" s="170" t="s">
        <v>653</v>
      </c>
      <c r="T16" s="169"/>
      <c r="U16" s="159"/>
      <c r="V16" s="170" t="s">
        <v>653</v>
      </c>
      <c r="W16" s="170" t="s">
        <v>653</v>
      </c>
      <c r="X16" s="170" t="s">
        <v>653</v>
      </c>
      <c r="Y16" s="170" t="s">
        <v>653</v>
      </c>
      <c r="Z16" s="169"/>
      <c r="AA16" s="169"/>
      <c r="AB16" s="169"/>
      <c r="AC16" s="169"/>
      <c r="AD16" s="169"/>
      <c r="AE16" s="170" t="s">
        <v>653</v>
      </c>
      <c r="AF16" s="159" t="s">
        <v>743</v>
      </c>
      <c r="AG16" s="171">
        <v>17</v>
      </c>
      <c r="AH16" s="159">
        <v>17</v>
      </c>
      <c r="AI16" s="159" t="s">
        <v>651</v>
      </c>
      <c r="AJ16" s="159" t="s">
        <v>651</v>
      </c>
      <c r="AK16" s="159" t="s">
        <v>651</v>
      </c>
      <c r="AL16" s="159" t="s">
        <v>670</v>
      </c>
      <c r="AM16" s="159" t="s">
        <v>2962</v>
      </c>
      <c r="AN16" s="170" t="s">
        <v>653</v>
      </c>
      <c r="AO16" s="170" t="s">
        <v>653</v>
      </c>
      <c r="AP16" s="169"/>
      <c r="AQ16" s="170" t="s">
        <v>653</v>
      </c>
      <c r="AR16" s="170" t="s">
        <v>653</v>
      </c>
      <c r="AS16" s="169"/>
      <c r="AT16" s="159"/>
      <c r="AU16" s="159" t="s">
        <v>732</v>
      </c>
      <c r="AV16" s="170" t="s">
        <v>653</v>
      </c>
      <c r="AW16" s="170" t="s">
        <v>653</v>
      </c>
      <c r="AX16" s="169"/>
      <c r="AY16" s="170" t="s">
        <v>653</v>
      </c>
      <c r="AZ16" s="169"/>
      <c r="BA16" s="169"/>
      <c r="BB16" s="169"/>
      <c r="BC16" s="159"/>
      <c r="BD16" s="170" t="s">
        <v>653</v>
      </c>
      <c r="BE16" s="169"/>
      <c r="BF16" s="170" t="s">
        <v>653</v>
      </c>
      <c r="BG16" s="169"/>
      <c r="BH16" s="170" t="s">
        <v>653</v>
      </c>
      <c r="BI16" s="170" t="s">
        <v>653</v>
      </c>
      <c r="BJ16" s="170" t="s">
        <v>653</v>
      </c>
      <c r="BK16" s="170" t="s">
        <v>653</v>
      </c>
      <c r="BL16" s="170" t="s">
        <v>653</v>
      </c>
      <c r="BM16" s="169"/>
      <c r="BN16" s="159"/>
      <c r="BO16" s="170" t="s">
        <v>653</v>
      </c>
      <c r="BP16" s="170" t="s">
        <v>653</v>
      </c>
      <c r="BQ16" s="169"/>
      <c r="BR16" s="170" t="s">
        <v>653</v>
      </c>
      <c r="BS16" s="169"/>
      <c r="BT16" s="170" t="s">
        <v>653</v>
      </c>
      <c r="BU16" s="169"/>
      <c r="BV16" s="169"/>
      <c r="BW16" s="159"/>
      <c r="BX16" s="170" t="s">
        <v>653</v>
      </c>
      <c r="BY16" s="169"/>
      <c r="BZ16" s="169"/>
      <c r="CA16" s="169"/>
      <c r="CB16" s="169"/>
      <c r="CC16" s="169"/>
      <c r="CD16" s="169"/>
      <c r="CE16" s="170" t="s">
        <v>653</v>
      </c>
      <c r="CF16" s="169"/>
      <c r="CG16" s="159"/>
      <c r="CH16" s="159" t="s">
        <v>673</v>
      </c>
      <c r="CI16" s="169"/>
      <c r="CJ16" s="169"/>
      <c r="CK16" s="169"/>
      <c r="CL16" s="169"/>
      <c r="CM16" s="169"/>
      <c r="CN16" s="170" t="s">
        <v>653</v>
      </c>
      <c r="CO16" s="169"/>
      <c r="CP16" s="159"/>
      <c r="CQ16" s="170" t="s">
        <v>653</v>
      </c>
      <c r="CR16" s="169"/>
      <c r="CS16" s="170" t="s">
        <v>653</v>
      </c>
      <c r="CT16" s="169"/>
      <c r="CU16" s="169"/>
      <c r="CV16" s="169"/>
      <c r="CW16" s="159"/>
      <c r="CX16" s="159" t="s">
        <v>657</v>
      </c>
      <c r="CY16" s="159"/>
      <c r="CZ16" s="159" t="s">
        <v>688</v>
      </c>
      <c r="DA16" s="159"/>
      <c r="DB16" s="170" t="s">
        <v>653</v>
      </c>
      <c r="DC16" s="169"/>
      <c r="DD16" s="169"/>
      <c r="DE16" s="169"/>
      <c r="DF16" s="169"/>
      <c r="DG16" s="169"/>
      <c r="DH16" s="169"/>
      <c r="DI16" s="159"/>
      <c r="DJ16" s="159" t="s">
        <v>660</v>
      </c>
      <c r="DK16" s="169"/>
      <c r="DL16" s="169"/>
      <c r="DM16" s="169"/>
      <c r="DN16" s="169"/>
      <c r="DO16" s="169"/>
      <c r="DP16" s="169"/>
      <c r="DQ16" s="169"/>
      <c r="DR16" s="159"/>
      <c r="DS16" s="159" t="s">
        <v>654</v>
      </c>
      <c r="DT16" s="159"/>
      <c r="DU16" s="159" t="s">
        <v>654</v>
      </c>
      <c r="DV16" s="171"/>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c r="FG16" s="169"/>
      <c r="FH16" s="169"/>
      <c r="FI16" s="169"/>
      <c r="FJ16" s="169"/>
      <c r="FK16" s="159"/>
      <c r="FL16" s="169"/>
      <c r="FM16" s="169"/>
      <c r="FN16" s="169"/>
      <c r="FO16" s="169"/>
      <c r="FP16" s="169"/>
      <c r="FQ16" s="169"/>
      <c r="FR16" s="169"/>
      <c r="FS16" s="169"/>
      <c r="FT16" s="169"/>
      <c r="FU16" s="169"/>
      <c r="FV16" s="170" t="s">
        <v>653</v>
      </c>
      <c r="FW16" s="170" t="s">
        <v>653</v>
      </c>
      <c r="FX16" s="169"/>
      <c r="FY16" s="159" t="s">
        <v>673</v>
      </c>
      <c r="FZ16" s="171">
        <v>0</v>
      </c>
      <c r="GA16" s="159"/>
      <c r="GB16" s="159"/>
      <c r="GC16" s="159" t="s">
        <v>662</v>
      </c>
      <c r="GD16" s="159"/>
      <c r="GE16" s="159"/>
      <c r="GF16" s="159" t="s">
        <v>676</v>
      </c>
      <c r="GG16" s="171">
        <v>0</v>
      </c>
      <c r="GH16" s="171">
        <v>0</v>
      </c>
      <c r="GI16" s="171">
        <v>0</v>
      </c>
      <c r="GJ16" s="171">
        <v>0</v>
      </c>
      <c r="GK16" s="171">
        <v>0</v>
      </c>
      <c r="GL16" s="159" t="s">
        <v>690</v>
      </c>
      <c r="GM16" s="159" t="s">
        <v>690</v>
      </c>
      <c r="GN16" s="159" t="s">
        <v>665</v>
      </c>
      <c r="GO16" s="159" t="s">
        <v>666</v>
      </c>
      <c r="GP16" s="169"/>
      <c r="GQ16" s="169"/>
      <c r="GR16" s="169"/>
      <c r="GS16" s="169"/>
      <c r="GT16" s="169"/>
      <c r="GU16" s="169"/>
      <c r="GV16" s="169"/>
      <c r="GW16" s="169"/>
      <c r="GX16" s="169"/>
      <c r="GY16" s="169"/>
      <c r="GZ16" s="169"/>
      <c r="HA16" s="169"/>
      <c r="HB16" s="159"/>
      <c r="HC16" s="170" t="s">
        <v>653</v>
      </c>
      <c r="HD16" s="170" t="s">
        <v>653</v>
      </c>
      <c r="HE16" s="169"/>
      <c r="HF16" s="170" t="s">
        <v>653</v>
      </c>
      <c r="HG16" s="170" t="s">
        <v>653</v>
      </c>
      <c r="HH16" s="169"/>
      <c r="HI16" s="169"/>
      <c r="HJ16" s="159" t="s">
        <v>744</v>
      </c>
      <c r="HK16" s="159" t="s">
        <v>745</v>
      </c>
      <c r="HL16" s="159"/>
      <c r="HM16" s="159" t="s">
        <v>2963</v>
      </c>
      <c r="HN16" s="159" t="s">
        <v>746</v>
      </c>
      <c r="HO16" s="159"/>
      <c r="HP16" s="159" t="s">
        <v>678</v>
      </c>
      <c r="HQ16" s="159" t="s">
        <v>667</v>
      </c>
      <c r="HR16" s="159" t="s">
        <v>678</v>
      </c>
      <c r="HS16" s="159" t="s">
        <v>678</v>
      </c>
      <c r="HT16" s="159" t="s">
        <v>678</v>
      </c>
      <c r="HU16" s="159" t="s">
        <v>678</v>
      </c>
      <c r="HV16" s="159" t="s">
        <v>747</v>
      </c>
      <c r="HW16" s="159"/>
      <c r="HX16" s="159" t="s">
        <v>2964</v>
      </c>
      <c r="HY16" s="159" t="s">
        <v>671</v>
      </c>
      <c r="HZ16" s="159" t="s">
        <v>670</v>
      </c>
      <c r="IA16" s="159" t="s">
        <v>670</v>
      </c>
      <c r="IB16" s="159" t="s">
        <v>669</v>
      </c>
      <c r="IC16" s="159" t="s">
        <v>671</v>
      </c>
      <c r="ID16" s="159" t="s">
        <v>670</v>
      </c>
      <c r="IE16" s="159" t="s">
        <v>670</v>
      </c>
      <c r="IF16" s="159" t="s">
        <v>670</v>
      </c>
      <c r="IG16" s="159" t="s">
        <v>671</v>
      </c>
      <c r="IH16" s="159" t="s">
        <v>654</v>
      </c>
      <c r="II16" s="159"/>
      <c r="IJ16" s="159"/>
      <c r="IK16" s="159" t="s">
        <v>654</v>
      </c>
      <c r="IL16" s="159" t="s">
        <v>670</v>
      </c>
      <c r="IM16" s="159" t="s">
        <v>671</v>
      </c>
      <c r="IN16" s="159" t="s">
        <v>671</v>
      </c>
      <c r="IO16" s="159" t="s">
        <v>671</v>
      </c>
      <c r="IP16" s="159" t="s">
        <v>669</v>
      </c>
      <c r="IQ16" s="159" t="s">
        <v>670</v>
      </c>
      <c r="IR16" s="159" t="s">
        <v>669</v>
      </c>
      <c r="IS16" s="159" t="s">
        <v>669</v>
      </c>
      <c r="IT16" s="159" t="s">
        <v>654</v>
      </c>
      <c r="IU16" s="159" t="s">
        <v>654</v>
      </c>
      <c r="IV16" s="159"/>
      <c r="IW16" s="159" t="s">
        <v>748</v>
      </c>
      <c r="IX16" s="159" t="s">
        <v>670</v>
      </c>
      <c r="IY16" s="159" t="s">
        <v>670</v>
      </c>
      <c r="IZ16" s="159" t="s">
        <v>670</v>
      </c>
      <c r="JA16" s="159" t="s">
        <v>670</v>
      </c>
      <c r="JB16" s="159" t="s">
        <v>669</v>
      </c>
      <c r="JC16" s="159" t="s">
        <v>669</v>
      </c>
      <c r="JD16" s="159" t="s">
        <v>670</v>
      </c>
      <c r="JE16" s="159" t="s">
        <v>654</v>
      </c>
      <c r="JF16" s="159"/>
      <c r="JG16" s="159"/>
      <c r="JH16" s="159" t="s">
        <v>651</v>
      </c>
      <c r="JI16" s="170" t="s">
        <v>653</v>
      </c>
      <c r="JJ16" s="170" t="s">
        <v>653</v>
      </c>
      <c r="JK16" s="170" t="s">
        <v>653</v>
      </c>
      <c r="JL16" s="170" t="s">
        <v>653</v>
      </c>
      <c r="JM16" s="169"/>
      <c r="JN16" s="170" t="s">
        <v>653</v>
      </c>
      <c r="JO16" s="169"/>
      <c r="JP16" s="169"/>
      <c r="JQ16" s="159"/>
      <c r="JR16" s="159" t="s">
        <v>651</v>
      </c>
      <c r="JS16" s="159" t="s">
        <v>2965</v>
      </c>
      <c r="JT16" s="159" t="s">
        <v>651</v>
      </c>
      <c r="JU16" s="159" t="s">
        <v>651</v>
      </c>
      <c r="JV16" s="159" t="s">
        <v>654</v>
      </c>
      <c r="JW16" s="159" t="s">
        <v>651</v>
      </c>
      <c r="JX16" s="159"/>
      <c r="JY16" s="159" t="s">
        <v>749</v>
      </c>
      <c r="JZ16" s="159" t="s">
        <v>2966</v>
      </c>
      <c r="KA16" s="159" t="s">
        <v>2967</v>
      </c>
      <c r="KB16" s="169"/>
      <c r="KC16" s="169"/>
      <c r="KD16" s="169"/>
      <c r="KE16" s="170" t="s">
        <v>653</v>
      </c>
      <c r="KF16" s="159" t="s">
        <v>712</v>
      </c>
      <c r="KG16" s="159" t="s">
        <v>750</v>
      </c>
      <c r="KH16" s="169"/>
      <c r="KI16" s="169"/>
      <c r="KJ16" s="169"/>
      <c r="KK16" s="169"/>
      <c r="KL16" s="159" t="s">
        <v>654</v>
      </c>
      <c r="KM16" s="169"/>
      <c r="KN16" s="159" t="s">
        <v>654</v>
      </c>
      <c r="KO16" s="159" t="s">
        <v>751</v>
      </c>
      <c r="KP16" s="159"/>
      <c r="KQ16" s="159" t="s">
        <v>752</v>
      </c>
      <c r="KR16" s="159" t="s">
        <v>753</v>
      </c>
    </row>
    <row r="17" spans="1:304">
      <c r="A17" s="159" t="s">
        <v>754</v>
      </c>
      <c r="B17" s="159" t="s">
        <v>2639</v>
      </c>
      <c r="C17" s="159" t="s">
        <v>651</v>
      </c>
      <c r="D17" s="159" t="s">
        <v>696</v>
      </c>
      <c r="E17" s="172"/>
      <c r="F17" s="170" t="s">
        <v>653</v>
      </c>
      <c r="G17" s="169"/>
      <c r="H17" s="169"/>
      <c r="I17" s="169"/>
      <c r="J17" s="169"/>
      <c r="K17" s="159"/>
      <c r="L17" s="170" t="s">
        <v>653</v>
      </c>
      <c r="M17" s="169"/>
      <c r="N17" s="169"/>
      <c r="O17" s="169"/>
      <c r="P17" s="169"/>
      <c r="Q17" s="169"/>
      <c r="R17" s="169"/>
      <c r="S17" s="169"/>
      <c r="T17" s="169"/>
      <c r="U17" s="159"/>
      <c r="V17" s="170" t="s">
        <v>653</v>
      </c>
      <c r="W17" s="170" t="s">
        <v>653</v>
      </c>
      <c r="X17" s="170" t="s">
        <v>653</v>
      </c>
      <c r="Y17" s="170" t="s">
        <v>653</v>
      </c>
      <c r="Z17" s="169"/>
      <c r="AA17" s="169"/>
      <c r="AB17" s="170" t="s">
        <v>653</v>
      </c>
      <c r="AC17" s="170" t="s">
        <v>653</v>
      </c>
      <c r="AD17" s="169"/>
      <c r="AE17" s="169"/>
      <c r="AF17" s="159"/>
      <c r="AG17" s="171">
        <v>2</v>
      </c>
      <c r="AH17" s="159">
        <v>2</v>
      </c>
      <c r="AI17" s="159" t="s">
        <v>651</v>
      </c>
      <c r="AJ17" s="159" t="s">
        <v>651</v>
      </c>
      <c r="AK17" s="159" t="s">
        <v>654</v>
      </c>
      <c r="AL17" s="159" t="s">
        <v>670</v>
      </c>
      <c r="AM17" s="159" t="s">
        <v>755</v>
      </c>
      <c r="AN17" s="169"/>
      <c r="AO17" s="170" t="s">
        <v>653</v>
      </c>
      <c r="AP17" s="169"/>
      <c r="AQ17" s="169"/>
      <c r="AR17" s="169"/>
      <c r="AS17" s="169"/>
      <c r="AT17" s="159"/>
      <c r="AU17" s="159" t="s">
        <v>673</v>
      </c>
      <c r="AV17" s="169"/>
      <c r="AW17" s="170" t="s">
        <v>653</v>
      </c>
      <c r="AX17" s="169"/>
      <c r="AY17" s="170" t="s">
        <v>653</v>
      </c>
      <c r="AZ17" s="169"/>
      <c r="BA17" s="169"/>
      <c r="BB17" s="169"/>
      <c r="BC17" s="159"/>
      <c r="BD17" s="170" t="s">
        <v>653</v>
      </c>
      <c r="BE17" s="169"/>
      <c r="BF17" s="169"/>
      <c r="BG17" s="169"/>
      <c r="BH17" s="170" t="s">
        <v>653</v>
      </c>
      <c r="BI17" s="169"/>
      <c r="BJ17" s="170" t="s">
        <v>653</v>
      </c>
      <c r="BK17" s="169"/>
      <c r="BL17" s="169"/>
      <c r="BM17" s="169"/>
      <c r="BN17" s="159"/>
      <c r="BO17" s="169"/>
      <c r="BP17" s="169"/>
      <c r="BQ17" s="169"/>
      <c r="BR17" s="169"/>
      <c r="BS17" s="169"/>
      <c r="BT17" s="169"/>
      <c r="BU17" s="169"/>
      <c r="BV17" s="170" t="s">
        <v>653</v>
      </c>
      <c r="BW17" s="159" t="s">
        <v>756</v>
      </c>
      <c r="BX17" s="170" t="s">
        <v>653</v>
      </c>
      <c r="BY17" s="169"/>
      <c r="BZ17" s="169"/>
      <c r="CA17" s="169"/>
      <c r="CB17" s="169"/>
      <c r="CC17" s="169"/>
      <c r="CD17" s="169"/>
      <c r="CE17" s="169"/>
      <c r="CF17" s="169"/>
      <c r="CG17" s="159"/>
      <c r="CH17" s="159" t="s">
        <v>655</v>
      </c>
      <c r="CI17" s="170" t="s">
        <v>653</v>
      </c>
      <c r="CJ17" s="169"/>
      <c r="CK17" s="169"/>
      <c r="CL17" s="169"/>
      <c r="CM17" s="169"/>
      <c r="CN17" s="170" t="s">
        <v>653</v>
      </c>
      <c r="CO17" s="169"/>
      <c r="CP17" s="159"/>
      <c r="CQ17" s="170" t="s">
        <v>653</v>
      </c>
      <c r="CR17" s="170" t="s">
        <v>653</v>
      </c>
      <c r="CS17" s="170" t="s">
        <v>653</v>
      </c>
      <c r="CT17" s="170" t="s">
        <v>653</v>
      </c>
      <c r="CU17" s="169"/>
      <c r="CV17" s="169"/>
      <c r="CW17" s="159"/>
      <c r="CX17" s="159" t="s">
        <v>657</v>
      </c>
      <c r="CY17" s="159"/>
      <c r="CZ17" s="159" t="s">
        <v>658</v>
      </c>
      <c r="DA17" s="159" t="s">
        <v>757</v>
      </c>
      <c r="DB17" s="169"/>
      <c r="DC17" s="170" t="s">
        <v>653</v>
      </c>
      <c r="DD17" s="169"/>
      <c r="DE17" s="169"/>
      <c r="DF17" s="169"/>
      <c r="DG17" s="169"/>
      <c r="DH17" s="169"/>
      <c r="DI17" s="159"/>
      <c r="DJ17" s="159" t="s">
        <v>660</v>
      </c>
      <c r="DK17" s="169"/>
      <c r="DL17" s="169"/>
      <c r="DM17" s="169"/>
      <c r="DN17" s="169"/>
      <c r="DO17" s="169"/>
      <c r="DP17" s="169"/>
      <c r="DQ17" s="169"/>
      <c r="DR17" s="159"/>
      <c r="DS17" s="159" t="s">
        <v>654</v>
      </c>
      <c r="DT17" s="159"/>
      <c r="DU17" s="159" t="s">
        <v>654</v>
      </c>
      <c r="DV17" s="169"/>
      <c r="DW17" s="169"/>
      <c r="DX17" s="169"/>
      <c r="DY17" s="169"/>
      <c r="DZ17" s="169"/>
      <c r="EA17" s="169"/>
      <c r="EB17" s="169"/>
      <c r="EC17" s="169"/>
      <c r="ED17" s="169"/>
      <c r="EE17" s="169"/>
      <c r="EF17" s="169"/>
      <c r="EG17" s="169"/>
      <c r="EH17" s="169"/>
      <c r="EI17" s="169"/>
      <c r="EJ17" s="169"/>
      <c r="EK17" s="169"/>
      <c r="EL17" s="169"/>
      <c r="EM17" s="169"/>
      <c r="EN17" s="169"/>
      <c r="EO17" s="169"/>
      <c r="EP17" s="169"/>
      <c r="EQ17" s="169"/>
      <c r="ER17" s="169"/>
      <c r="ES17" s="169"/>
      <c r="ET17" s="169"/>
      <c r="EU17" s="169"/>
      <c r="EV17" s="169"/>
      <c r="EW17" s="169"/>
      <c r="EX17" s="169"/>
      <c r="EY17" s="169"/>
      <c r="EZ17" s="169"/>
      <c r="FA17" s="169"/>
      <c r="FB17" s="169"/>
      <c r="FC17" s="169"/>
      <c r="FD17" s="169"/>
      <c r="FE17" s="169"/>
      <c r="FF17" s="169"/>
      <c r="FG17" s="169"/>
      <c r="FH17" s="169"/>
      <c r="FI17" s="169"/>
      <c r="FJ17" s="169"/>
      <c r="FK17" s="159"/>
      <c r="FL17" s="169"/>
      <c r="FM17" s="169"/>
      <c r="FN17" s="169"/>
      <c r="FO17" s="169"/>
      <c r="FP17" s="169"/>
      <c r="FQ17" s="169"/>
      <c r="FR17" s="169"/>
      <c r="FS17" s="169"/>
      <c r="FT17" s="169"/>
      <c r="FU17" s="169"/>
      <c r="FV17" s="170" t="s">
        <v>653</v>
      </c>
      <c r="FW17" s="169"/>
      <c r="FX17" s="169"/>
      <c r="FY17" s="159" t="s">
        <v>673</v>
      </c>
      <c r="FZ17" s="171">
        <v>0</v>
      </c>
      <c r="GA17" s="159"/>
      <c r="GB17" s="159"/>
      <c r="GC17" s="159" t="s">
        <v>662</v>
      </c>
      <c r="GD17" s="159"/>
      <c r="GE17" s="159"/>
      <c r="GF17" s="159" t="s">
        <v>663</v>
      </c>
      <c r="GG17" s="171">
        <v>0</v>
      </c>
      <c r="GH17" s="171">
        <v>0</v>
      </c>
      <c r="GI17" s="171">
        <v>0</v>
      </c>
      <c r="GJ17" s="171">
        <v>0</v>
      </c>
      <c r="GK17" s="171">
        <v>0</v>
      </c>
      <c r="GL17" s="159" t="s">
        <v>664</v>
      </c>
      <c r="GM17" s="159" t="s">
        <v>690</v>
      </c>
      <c r="GN17" s="159" t="s">
        <v>665</v>
      </c>
      <c r="GO17" s="159" t="s">
        <v>666</v>
      </c>
      <c r="GP17" s="169"/>
      <c r="GQ17" s="169"/>
      <c r="GR17" s="169"/>
      <c r="GS17" s="169"/>
      <c r="GT17" s="169"/>
      <c r="GU17" s="169"/>
      <c r="GV17" s="169"/>
      <c r="GW17" s="169"/>
      <c r="GX17" s="169"/>
      <c r="GY17" s="169"/>
      <c r="GZ17" s="169"/>
      <c r="HA17" s="169"/>
      <c r="HB17" s="159"/>
      <c r="HC17" s="170" t="s">
        <v>653</v>
      </c>
      <c r="HD17" s="169"/>
      <c r="HE17" s="169"/>
      <c r="HF17" s="170" t="s">
        <v>653</v>
      </c>
      <c r="HG17" s="169"/>
      <c r="HH17" s="169"/>
      <c r="HI17" s="169"/>
      <c r="HJ17" s="159" t="s">
        <v>758</v>
      </c>
      <c r="HK17" s="159"/>
      <c r="HL17" s="159"/>
      <c r="HM17" s="159" t="s">
        <v>759</v>
      </c>
      <c r="HN17" s="159"/>
      <c r="HO17" s="159"/>
      <c r="HP17" s="159" t="s">
        <v>667</v>
      </c>
      <c r="HQ17" s="159" t="s">
        <v>667</v>
      </c>
      <c r="HR17" s="159" t="s">
        <v>667</v>
      </c>
      <c r="HS17" s="159" t="s">
        <v>667</v>
      </c>
      <c r="HT17" s="159" t="s">
        <v>667</v>
      </c>
      <c r="HU17" s="159" t="s">
        <v>667</v>
      </c>
      <c r="HV17" s="159" t="s">
        <v>760</v>
      </c>
      <c r="HW17" s="159"/>
      <c r="HX17" s="159"/>
      <c r="HY17" s="159" t="s">
        <v>654</v>
      </c>
      <c r="HZ17" s="159" t="s">
        <v>670</v>
      </c>
      <c r="IA17" s="159" t="s">
        <v>670</v>
      </c>
      <c r="IB17" s="159" t="s">
        <v>654</v>
      </c>
      <c r="IC17" s="159" t="s">
        <v>670</v>
      </c>
      <c r="ID17" s="159" t="s">
        <v>654</v>
      </c>
      <c r="IE17" s="159" t="s">
        <v>670</v>
      </c>
      <c r="IF17" s="159" t="s">
        <v>654</v>
      </c>
      <c r="IG17" s="159" t="s">
        <v>654</v>
      </c>
      <c r="IH17" s="159" t="s">
        <v>654</v>
      </c>
      <c r="II17" s="159"/>
      <c r="IJ17" s="159" t="s">
        <v>761</v>
      </c>
      <c r="IK17" s="159" t="s">
        <v>671</v>
      </c>
      <c r="IL17" s="159" t="s">
        <v>671</v>
      </c>
      <c r="IM17" s="159" t="s">
        <v>671</v>
      </c>
      <c r="IN17" s="159" t="s">
        <v>671</v>
      </c>
      <c r="IO17" s="159" t="s">
        <v>671</v>
      </c>
      <c r="IP17" s="159" t="s">
        <v>671</v>
      </c>
      <c r="IQ17" s="159" t="s">
        <v>671</v>
      </c>
      <c r="IR17" s="159" t="s">
        <v>671</v>
      </c>
      <c r="IS17" s="159" t="s">
        <v>671</v>
      </c>
      <c r="IT17" s="159" t="s">
        <v>671</v>
      </c>
      <c r="IU17" s="159" t="s">
        <v>671</v>
      </c>
      <c r="IV17" s="159" t="s">
        <v>2968</v>
      </c>
      <c r="IW17" s="159"/>
      <c r="IX17" s="159" t="s">
        <v>671</v>
      </c>
      <c r="IY17" s="159" t="s">
        <v>671</v>
      </c>
      <c r="IZ17" s="159" t="s">
        <v>671</v>
      </c>
      <c r="JA17" s="159" t="s">
        <v>671</v>
      </c>
      <c r="JB17" s="159" t="s">
        <v>671</v>
      </c>
      <c r="JC17" s="159" t="s">
        <v>671</v>
      </c>
      <c r="JD17" s="159" t="s">
        <v>671</v>
      </c>
      <c r="JE17" s="159" t="s">
        <v>671</v>
      </c>
      <c r="JF17" s="159" t="s">
        <v>762</v>
      </c>
      <c r="JG17" s="159"/>
      <c r="JH17" s="159" t="s">
        <v>651</v>
      </c>
      <c r="JI17" s="170" t="s">
        <v>653</v>
      </c>
      <c r="JJ17" s="170" t="s">
        <v>653</v>
      </c>
      <c r="JK17" s="169"/>
      <c r="JL17" s="170" t="s">
        <v>653</v>
      </c>
      <c r="JM17" s="169"/>
      <c r="JN17" s="170" t="s">
        <v>653</v>
      </c>
      <c r="JO17" s="169"/>
      <c r="JP17" s="169"/>
      <c r="JQ17" s="159"/>
      <c r="JR17" s="159" t="s">
        <v>654</v>
      </c>
      <c r="JS17" s="159"/>
      <c r="JT17" s="159" t="s">
        <v>651</v>
      </c>
      <c r="JU17" s="159" t="s">
        <v>651</v>
      </c>
      <c r="JV17" s="159" t="s">
        <v>654</v>
      </c>
      <c r="JW17" s="159" t="s">
        <v>651</v>
      </c>
      <c r="JX17" s="159"/>
      <c r="JY17" s="159" t="s">
        <v>763</v>
      </c>
      <c r="JZ17" s="159" t="s">
        <v>2969</v>
      </c>
      <c r="KA17" s="159" t="s">
        <v>764</v>
      </c>
      <c r="KB17" s="169"/>
      <c r="KC17" s="169"/>
      <c r="KD17" s="169"/>
      <c r="KE17" s="169"/>
      <c r="KF17" s="169"/>
      <c r="KG17" s="169"/>
      <c r="KH17" s="169"/>
      <c r="KI17" s="169"/>
      <c r="KJ17" s="169"/>
      <c r="KK17" s="170" t="s">
        <v>653</v>
      </c>
      <c r="KL17" s="159" t="s">
        <v>651</v>
      </c>
      <c r="KM17" s="159" t="s">
        <v>651</v>
      </c>
      <c r="KN17" s="159" t="s">
        <v>651</v>
      </c>
      <c r="KO17" s="159" t="s">
        <v>658</v>
      </c>
      <c r="KP17" s="159" t="s">
        <v>765</v>
      </c>
      <c r="KQ17" s="155" t="s">
        <v>3385</v>
      </c>
      <c r="KR17" s="159" t="s">
        <v>766</v>
      </c>
    </row>
    <row r="18" spans="1:304">
      <c r="A18" s="159" t="s">
        <v>767</v>
      </c>
      <c r="B18" s="159" t="s">
        <v>2639</v>
      </c>
      <c r="C18" s="159" t="s">
        <v>651</v>
      </c>
      <c r="D18" s="159" t="s">
        <v>696</v>
      </c>
      <c r="E18" s="172"/>
      <c r="F18" s="170" t="s">
        <v>653</v>
      </c>
      <c r="G18" s="169"/>
      <c r="H18" s="169"/>
      <c r="I18" s="169"/>
      <c r="J18" s="169"/>
      <c r="K18" s="159"/>
      <c r="L18" s="169"/>
      <c r="M18" s="169"/>
      <c r="N18" s="169"/>
      <c r="O18" s="169"/>
      <c r="P18" s="169"/>
      <c r="Q18" s="170" t="s">
        <v>653</v>
      </c>
      <c r="R18" s="169"/>
      <c r="S18" s="170" t="s">
        <v>653</v>
      </c>
      <c r="T18" s="169"/>
      <c r="U18" s="159"/>
      <c r="V18" s="170" t="s">
        <v>653</v>
      </c>
      <c r="W18" s="170" t="s">
        <v>653</v>
      </c>
      <c r="X18" s="170" t="s">
        <v>653</v>
      </c>
      <c r="Y18" s="170" t="s">
        <v>653</v>
      </c>
      <c r="Z18" s="169"/>
      <c r="AA18" s="169"/>
      <c r="AB18" s="169"/>
      <c r="AC18" s="169"/>
      <c r="AD18" s="169"/>
      <c r="AE18" s="169"/>
      <c r="AF18" s="159"/>
      <c r="AG18" s="171">
        <v>20</v>
      </c>
      <c r="AH18" s="159">
        <v>5</v>
      </c>
      <c r="AI18" s="159" t="s">
        <v>651</v>
      </c>
      <c r="AJ18" s="159" t="s">
        <v>651</v>
      </c>
      <c r="AK18" s="159" t="s">
        <v>654</v>
      </c>
      <c r="AL18" s="159" t="s">
        <v>669</v>
      </c>
      <c r="AM18" s="159" t="s">
        <v>2970</v>
      </c>
      <c r="AN18" s="169"/>
      <c r="AO18" s="169"/>
      <c r="AP18" s="170" t="s">
        <v>653</v>
      </c>
      <c r="AQ18" s="170" t="s">
        <v>653</v>
      </c>
      <c r="AR18" s="169"/>
      <c r="AS18" s="169"/>
      <c r="AT18" s="159"/>
      <c r="AU18" s="159" t="s">
        <v>673</v>
      </c>
      <c r="AV18" s="170" t="s">
        <v>653</v>
      </c>
      <c r="AW18" s="170" t="s">
        <v>653</v>
      </c>
      <c r="AX18" s="170" t="s">
        <v>653</v>
      </c>
      <c r="AY18" s="170" t="s">
        <v>653</v>
      </c>
      <c r="AZ18" s="169"/>
      <c r="BA18" s="170" t="s">
        <v>653</v>
      </c>
      <c r="BB18" s="169"/>
      <c r="BC18" s="159"/>
      <c r="BD18" s="170" t="s">
        <v>653</v>
      </c>
      <c r="BE18" s="169"/>
      <c r="BF18" s="170" t="s">
        <v>653</v>
      </c>
      <c r="BG18" s="169"/>
      <c r="BH18" s="170" t="s">
        <v>653</v>
      </c>
      <c r="BI18" s="170" t="s">
        <v>653</v>
      </c>
      <c r="BJ18" s="170" t="s">
        <v>653</v>
      </c>
      <c r="BK18" s="169"/>
      <c r="BL18" s="169"/>
      <c r="BM18" s="169"/>
      <c r="BN18" s="159"/>
      <c r="BO18" s="170" t="s">
        <v>653</v>
      </c>
      <c r="BP18" s="170" t="s">
        <v>653</v>
      </c>
      <c r="BQ18" s="169"/>
      <c r="BR18" s="169"/>
      <c r="BS18" s="169"/>
      <c r="BT18" s="169"/>
      <c r="BU18" s="169"/>
      <c r="BV18" s="169"/>
      <c r="BW18" s="159"/>
      <c r="BX18" s="170" t="s">
        <v>653</v>
      </c>
      <c r="BY18" s="170" t="s">
        <v>653</v>
      </c>
      <c r="BZ18" s="169"/>
      <c r="CA18" s="169"/>
      <c r="CB18" s="169"/>
      <c r="CC18" s="170" t="s">
        <v>653</v>
      </c>
      <c r="CD18" s="169"/>
      <c r="CE18" s="170" t="s">
        <v>653</v>
      </c>
      <c r="CF18" s="169"/>
      <c r="CG18" s="159"/>
      <c r="CH18" s="159" t="s">
        <v>655</v>
      </c>
      <c r="CI18" s="170" t="s">
        <v>653</v>
      </c>
      <c r="CJ18" s="169"/>
      <c r="CK18" s="169"/>
      <c r="CL18" s="169"/>
      <c r="CM18" s="169"/>
      <c r="CN18" s="169"/>
      <c r="CO18" s="169"/>
      <c r="CP18" s="159"/>
      <c r="CQ18" s="170" t="s">
        <v>653</v>
      </c>
      <c r="CR18" s="169"/>
      <c r="CS18" s="169"/>
      <c r="CT18" s="169"/>
      <c r="CU18" s="169"/>
      <c r="CV18" s="169"/>
      <c r="CW18" s="159"/>
      <c r="CX18" s="159" t="s">
        <v>657</v>
      </c>
      <c r="CY18" s="159"/>
      <c r="CZ18" s="159" t="s">
        <v>688</v>
      </c>
      <c r="DA18" s="159"/>
      <c r="DB18" s="169"/>
      <c r="DC18" s="169"/>
      <c r="DD18" s="169"/>
      <c r="DE18" s="169"/>
      <c r="DF18" s="169"/>
      <c r="DG18" s="170" t="s">
        <v>653</v>
      </c>
      <c r="DH18" s="169"/>
      <c r="DI18" s="159" t="s">
        <v>2971</v>
      </c>
      <c r="DJ18" s="159" t="s">
        <v>660</v>
      </c>
      <c r="DK18" s="169"/>
      <c r="DL18" s="169"/>
      <c r="DM18" s="169"/>
      <c r="DN18" s="169"/>
      <c r="DO18" s="169"/>
      <c r="DP18" s="169"/>
      <c r="DQ18" s="169"/>
      <c r="DR18" s="159"/>
      <c r="DS18" s="159" t="s">
        <v>654</v>
      </c>
      <c r="DT18" s="159"/>
      <c r="DU18" s="159" t="s">
        <v>654</v>
      </c>
      <c r="DV18" s="171"/>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c r="FG18" s="169"/>
      <c r="FH18" s="169"/>
      <c r="FI18" s="169"/>
      <c r="FJ18" s="169"/>
      <c r="FK18" s="159"/>
      <c r="FL18" s="169"/>
      <c r="FM18" s="169"/>
      <c r="FN18" s="169"/>
      <c r="FO18" s="169"/>
      <c r="FP18" s="169"/>
      <c r="FQ18" s="169"/>
      <c r="FR18" s="169"/>
      <c r="FS18" s="169"/>
      <c r="FT18" s="169"/>
      <c r="FU18" s="169"/>
      <c r="FV18" s="170" t="s">
        <v>653</v>
      </c>
      <c r="FW18" s="170" t="s">
        <v>653</v>
      </c>
      <c r="FX18" s="169"/>
      <c r="FY18" s="159" t="s">
        <v>655</v>
      </c>
      <c r="FZ18" s="171">
        <v>0</v>
      </c>
      <c r="GA18" s="159"/>
      <c r="GB18" s="159"/>
      <c r="GC18" s="159" t="s">
        <v>662</v>
      </c>
      <c r="GD18" s="159"/>
      <c r="GE18" s="159"/>
      <c r="GF18" s="159" t="s">
        <v>663</v>
      </c>
      <c r="GG18" s="171">
        <v>0</v>
      </c>
      <c r="GH18" s="171">
        <v>0</v>
      </c>
      <c r="GI18" s="171">
        <v>0</v>
      </c>
      <c r="GJ18" s="171">
        <v>0</v>
      </c>
      <c r="GK18" s="171">
        <v>0</v>
      </c>
      <c r="GL18" s="159" t="s">
        <v>664</v>
      </c>
      <c r="GM18" s="159" t="s">
        <v>664</v>
      </c>
      <c r="GN18" s="159" t="s">
        <v>665</v>
      </c>
      <c r="GO18" s="159" t="s">
        <v>666</v>
      </c>
      <c r="GP18" s="169"/>
      <c r="GQ18" s="169"/>
      <c r="GR18" s="169"/>
      <c r="GS18" s="169"/>
      <c r="GT18" s="169"/>
      <c r="GU18" s="169"/>
      <c r="GV18" s="169"/>
      <c r="GW18" s="169"/>
      <c r="GX18" s="169"/>
      <c r="GY18" s="169"/>
      <c r="GZ18" s="169"/>
      <c r="HA18" s="169"/>
      <c r="HB18" s="159"/>
      <c r="HC18" s="169"/>
      <c r="HD18" s="169"/>
      <c r="HE18" s="169"/>
      <c r="HF18" s="169"/>
      <c r="HG18" s="169"/>
      <c r="HH18" s="169"/>
      <c r="HI18" s="170" t="s">
        <v>653</v>
      </c>
      <c r="HJ18" s="159"/>
      <c r="HK18" s="159"/>
      <c r="HL18" s="159"/>
      <c r="HM18" s="159"/>
      <c r="HN18" s="159"/>
      <c r="HO18" s="159"/>
      <c r="HP18" s="159" t="s">
        <v>667</v>
      </c>
      <c r="HQ18" s="159" t="s">
        <v>667</v>
      </c>
      <c r="HR18" s="159" t="s">
        <v>667</v>
      </c>
      <c r="HS18" s="159" t="s">
        <v>667</v>
      </c>
      <c r="HT18" s="159" t="s">
        <v>667</v>
      </c>
      <c r="HU18" s="159" t="s">
        <v>667</v>
      </c>
      <c r="HV18" s="159" t="s">
        <v>2972</v>
      </c>
      <c r="HW18" s="159"/>
      <c r="HX18" s="159"/>
      <c r="HY18" s="159" t="s">
        <v>671</v>
      </c>
      <c r="HZ18" s="159" t="s">
        <v>669</v>
      </c>
      <c r="IA18" s="159" t="s">
        <v>654</v>
      </c>
      <c r="IB18" s="159" t="s">
        <v>654</v>
      </c>
      <c r="IC18" s="159" t="s">
        <v>669</v>
      </c>
      <c r="ID18" s="159" t="s">
        <v>669</v>
      </c>
      <c r="IE18" s="159" t="s">
        <v>654</v>
      </c>
      <c r="IF18" s="159" t="s">
        <v>654</v>
      </c>
      <c r="IG18" s="159" t="s">
        <v>654</v>
      </c>
      <c r="IH18" s="159" t="s">
        <v>654</v>
      </c>
      <c r="II18" s="159"/>
      <c r="IJ18" s="159" t="s">
        <v>2973</v>
      </c>
      <c r="IK18" s="159" t="s">
        <v>669</v>
      </c>
      <c r="IL18" s="159" t="s">
        <v>669</v>
      </c>
      <c r="IM18" s="159" t="s">
        <v>671</v>
      </c>
      <c r="IN18" s="159" t="s">
        <v>671</v>
      </c>
      <c r="IO18" s="159" t="s">
        <v>671</v>
      </c>
      <c r="IP18" s="159" t="s">
        <v>654</v>
      </c>
      <c r="IQ18" s="159" t="s">
        <v>671</v>
      </c>
      <c r="IR18" s="159" t="s">
        <v>669</v>
      </c>
      <c r="IS18" s="159" t="s">
        <v>669</v>
      </c>
      <c r="IT18" s="159" t="s">
        <v>654</v>
      </c>
      <c r="IU18" s="159" t="s">
        <v>654</v>
      </c>
      <c r="IV18" s="159"/>
      <c r="IW18" s="159" t="s">
        <v>2974</v>
      </c>
      <c r="IX18" s="159" t="s">
        <v>669</v>
      </c>
      <c r="IY18" s="159" t="s">
        <v>670</v>
      </c>
      <c r="IZ18" s="159" t="s">
        <v>670</v>
      </c>
      <c r="JA18" s="159" t="s">
        <v>670</v>
      </c>
      <c r="JB18" s="159" t="s">
        <v>669</v>
      </c>
      <c r="JC18" s="159" t="s">
        <v>671</v>
      </c>
      <c r="JD18" s="159" t="s">
        <v>654</v>
      </c>
      <c r="JE18" s="159" t="s">
        <v>654</v>
      </c>
      <c r="JF18" s="159"/>
      <c r="JG18" s="159" t="s">
        <v>768</v>
      </c>
      <c r="JH18" s="159" t="s">
        <v>654</v>
      </c>
      <c r="JI18" s="170" t="s">
        <v>653</v>
      </c>
      <c r="JJ18" s="170" t="s">
        <v>653</v>
      </c>
      <c r="JK18" s="169"/>
      <c r="JL18" s="169"/>
      <c r="JM18" s="169"/>
      <c r="JN18" s="170" t="s">
        <v>653</v>
      </c>
      <c r="JO18" s="170" t="s">
        <v>653</v>
      </c>
      <c r="JP18" s="169"/>
      <c r="JQ18" s="159"/>
      <c r="JR18" s="159" t="s">
        <v>654</v>
      </c>
      <c r="JS18" s="159"/>
      <c r="JT18" s="159" t="s">
        <v>651</v>
      </c>
      <c r="JU18" s="159" t="s">
        <v>654</v>
      </c>
      <c r="JV18" s="159" t="s">
        <v>654</v>
      </c>
      <c r="JW18" s="159" t="s">
        <v>654</v>
      </c>
      <c r="JX18" s="159"/>
      <c r="JY18" s="159"/>
      <c r="JZ18" s="159" t="s">
        <v>2975</v>
      </c>
      <c r="KA18" s="159"/>
      <c r="KB18" s="170" t="s">
        <v>653</v>
      </c>
      <c r="KC18" s="159" t="s">
        <v>712</v>
      </c>
      <c r="KD18" s="159" t="s">
        <v>683</v>
      </c>
      <c r="KE18" s="169"/>
      <c r="KF18" s="169"/>
      <c r="KG18" s="169"/>
      <c r="KH18" s="169"/>
      <c r="KI18" s="169"/>
      <c r="KJ18" s="169"/>
      <c r="KK18" s="169"/>
      <c r="KL18" s="159" t="s">
        <v>654</v>
      </c>
      <c r="KM18" s="169"/>
      <c r="KN18" s="159" t="s">
        <v>654</v>
      </c>
      <c r="KO18" s="159" t="s">
        <v>706</v>
      </c>
      <c r="KP18" s="159"/>
      <c r="KQ18" s="159"/>
      <c r="KR18" s="159"/>
    </row>
    <row r="19" spans="1:304">
      <c r="A19" s="159" t="s">
        <v>420</v>
      </c>
      <c r="B19" s="159" t="s">
        <v>2639</v>
      </c>
      <c r="C19" s="159" t="s">
        <v>651</v>
      </c>
      <c r="D19" s="159" t="s">
        <v>696</v>
      </c>
      <c r="E19" s="169"/>
      <c r="F19" s="169"/>
      <c r="G19" s="169"/>
      <c r="H19" s="169"/>
      <c r="I19" s="169"/>
      <c r="J19" s="169"/>
      <c r="K19" s="159"/>
      <c r="L19" s="170" t="s">
        <v>653</v>
      </c>
      <c r="M19" s="169"/>
      <c r="N19" s="170" t="s">
        <v>653</v>
      </c>
      <c r="O19" s="170" t="s">
        <v>653</v>
      </c>
      <c r="P19" s="169"/>
      <c r="Q19" s="169"/>
      <c r="R19" s="169"/>
      <c r="S19" s="169"/>
      <c r="T19" s="170" t="s">
        <v>653</v>
      </c>
      <c r="U19" s="159" t="s">
        <v>769</v>
      </c>
      <c r="V19" s="170" t="s">
        <v>653</v>
      </c>
      <c r="W19" s="170" t="s">
        <v>653</v>
      </c>
      <c r="X19" s="170" t="s">
        <v>653</v>
      </c>
      <c r="Y19" s="170" t="s">
        <v>653</v>
      </c>
      <c r="Z19" s="169"/>
      <c r="AA19" s="169"/>
      <c r="AB19" s="169"/>
      <c r="AC19" s="169"/>
      <c r="AD19" s="169"/>
      <c r="AE19" s="169"/>
      <c r="AF19" s="159"/>
      <c r="AG19" s="171">
        <v>128</v>
      </c>
      <c r="AH19" s="159">
        <v>128</v>
      </c>
      <c r="AI19" s="159" t="s">
        <v>654</v>
      </c>
      <c r="AJ19" s="159" t="s">
        <v>651</v>
      </c>
      <c r="AK19" s="159" t="s">
        <v>654</v>
      </c>
      <c r="AL19" s="159" t="s">
        <v>670</v>
      </c>
      <c r="AM19" s="159" t="s">
        <v>770</v>
      </c>
      <c r="AN19" s="170" t="s">
        <v>653</v>
      </c>
      <c r="AO19" s="169"/>
      <c r="AP19" s="170" t="s">
        <v>653</v>
      </c>
      <c r="AQ19" s="170" t="s">
        <v>653</v>
      </c>
      <c r="AR19" s="170" t="s">
        <v>653</v>
      </c>
      <c r="AS19" s="169"/>
      <c r="AT19" s="159"/>
      <c r="AU19" s="159" t="s">
        <v>673</v>
      </c>
      <c r="AV19" s="170" t="s">
        <v>653</v>
      </c>
      <c r="AW19" s="170" t="s">
        <v>653</v>
      </c>
      <c r="AX19" s="169"/>
      <c r="AY19" s="169"/>
      <c r="AZ19" s="170" t="s">
        <v>653</v>
      </c>
      <c r="BA19" s="169"/>
      <c r="BB19" s="170" t="s">
        <v>653</v>
      </c>
      <c r="BC19" s="159" t="s">
        <v>771</v>
      </c>
      <c r="BD19" s="170" t="s">
        <v>653</v>
      </c>
      <c r="BE19" s="169"/>
      <c r="BF19" s="170" t="s">
        <v>653</v>
      </c>
      <c r="BG19" s="170" t="s">
        <v>653</v>
      </c>
      <c r="BH19" s="170" t="s">
        <v>653</v>
      </c>
      <c r="BI19" s="170" t="s">
        <v>653</v>
      </c>
      <c r="BJ19" s="170" t="s">
        <v>653</v>
      </c>
      <c r="BK19" s="170" t="s">
        <v>653</v>
      </c>
      <c r="BL19" s="170" t="s">
        <v>653</v>
      </c>
      <c r="BM19" s="169"/>
      <c r="BN19" s="159"/>
      <c r="BO19" s="170" t="s">
        <v>653</v>
      </c>
      <c r="BP19" s="170" t="s">
        <v>653</v>
      </c>
      <c r="BQ19" s="170" t="s">
        <v>653</v>
      </c>
      <c r="BR19" s="170" t="s">
        <v>653</v>
      </c>
      <c r="BS19" s="170" t="s">
        <v>653</v>
      </c>
      <c r="BT19" s="170" t="s">
        <v>653</v>
      </c>
      <c r="BU19" s="170" t="s">
        <v>653</v>
      </c>
      <c r="BV19" s="170" t="s">
        <v>653</v>
      </c>
      <c r="BW19" s="159" t="s">
        <v>2976</v>
      </c>
      <c r="BX19" s="170" t="s">
        <v>653</v>
      </c>
      <c r="BY19" s="169"/>
      <c r="BZ19" s="169"/>
      <c r="CA19" s="169"/>
      <c r="CB19" s="170" t="s">
        <v>653</v>
      </c>
      <c r="CC19" s="169"/>
      <c r="CD19" s="169"/>
      <c r="CE19" s="169"/>
      <c r="CF19" s="170" t="s">
        <v>653</v>
      </c>
      <c r="CG19" s="159" t="s">
        <v>772</v>
      </c>
      <c r="CH19" s="159" t="s">
        <v>673</v>
      </c>
      <c r="CI19" s="169"/>
      <c r="CJ19" s="169"/>
      <c r="CK19" s="169"/>
      <c r="CL19" s="169"/>
      <c r="CM19" s="170" t="s">
        <v>653</v>
      </c>
      <c r="CN19" s="170" t="s">
        <v>653</v>
      </c>
      <c r="CO19" s="169"/>
      <c r="CP19" s="159"/>
      <c r="CQ19" s="170" t="s">
        <v>653</v>
      </c>
      <c r="CR19" s="170" t="s">
        <v>653</v>
      </c>
      <c r="CS19" s="170" t="s">
        <v>653</v>
      </c>
      <c r="CT19" s="169"/>
      <c r="CU19" s="169"/>
      <c r="CV19" s="169"/>
      <c r="CW19" s="159"/>
      <c r="CX19" s="159" t="s">
        <v>657</v>
      </c>
      <c r="CY19" s="159"/>
      <c r="CZ19" s="159" t="s">
        <v>658</v>
      </c>
      <c r="DA19" s="159" t="s">
        <v>773</v>
      </c>
      <c r="DB19" s="170" t="s">
        <v>653</v>
      </c>
      <c r="DC19" s="169"/>
      <c r="DD19" s="169"/>
      <c r="DE19" s="169"/>
      <c r="DF19" s="169"/>
      <c r="DG19" s="169"/>
      <c r="DH19" s="169"/>
      <c r="DI19" s="159"/>
      <c r="DJ19" s="159" t="s">
        <v>660</v>
      </c>
      <c r="DK19" s="169"/>
      <c r="DL19" s="169"/>
      <c r="DM19" s="169"/>
      <c r="DN19" s="169"/>
      <c r="DO19" s="169"/>
      <c r="DP19" s="169"/>
      <c r="DQ19" s="169"/>
      <c r="DR19" s="159"/>
      <c r="DS19" s="159" t="s">
        <v>654</v>
      </c>
      <c r="DT19" s="159"/>
      <c r="DU19" s="159" t="s">
        <v>654</v>
      </c>
      <c r="DV19" s="171"/>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69"/>
      <c r="FD19" s="169"/>
      <c r="FE19" s="169"/>
      <c r="FF19" s="169"/>
      <c r="FG19" s="169"/>
      <c r="FH19" s="169"/>
      <c r="FI19" s="169"/>
      <c r="FJ19" s="169"/>
      <c r="FK19" s="159"/>
      <c r="FL19" s="169"/>
      <c r="FM19" s="169"/>
      <c r="FN19" s="169"/>
      <c r="FO19" s="169"/>
      <c r="FP19" s="169"/>
      <c r="FQ19" s="169"/>
      <c r="FR19" s="169"/>
      <c r="FS19" s="169"/>
      <c r="FT19" s="169"/>
      <c r="FU19" s="169"/>
      <c r="FV19" s="170" t="s">
        <v>653</v>
      </c>
      <c r="FW19" s="170" t="s">
        <v>653</v>
      </c>
      <c r="FX19" s="169"/>
      <c r="FY19" s="159" t="s">
        <v>673</v>
      </c>
      <c r="FZ19" s="171">
        <v>12</v>
      </c>
      <c r="GA19" s="159">
        <v>12</v>
      </c>
      <c r="GB19" s="159" t="s">
        <v>774</v>
      </c>
      <c r="GC19" s="159" t="s">
        <v>662</v>
      </c>
      <c r="GD19" s="159"/>
      <c r="GE19" s="159"/>
      <c r="GF19" s="159" t="s">
        <v>676</v>
      </c>
      <c r="GG19" s="171">
        <v>0</v>
      </c>
      <c r="GH19" s="171">
        <v>0</v>
      </c>
      <c r="GI19" s="171">
        <v>0</v>
      </c>
      <c r="GJ19" s="171">
        <v>0</v>
      </c>
      <c r="GK19" s="171">
        <v>0</v>
      </c>
      <c r="GL19" s="159" t="s">
        <v>690</v>
      </c>
      <c r="GM19" s="159" t="s">
        <v>690</v>
      </c>
      <c r="GN19" s="159" t="s">
        <v>665</v>
      </c>
      <c r="GO19" s="159" t="s">
        <v>651</v>
      </c>
      <c r="GP19" s="171">
        <v>0</v>
      </c>
      <c r="GQ19" s="171">
        <v>0</v>
      </c>
      <c r="GR19" s="171">
        <v>0</v>
      </c>
      <c r="GS19" s="171">
        <v>0</v>
      </c>
      <c r="GT19" s="171">
        <v>0</v>
      </c>
      <c r="GU19" s="171">
        <v>1</v>
      </c>
      <c r="GV19" s="171">
        <v>0</v>
      </c>
      <c r="GW19" s="171">
        <v>0</v>
      </c>
      <c r="GX19" s="171">
        <v>0</v>
      </c>
      <c r="GY19" s="171">
        <v>0</v>
      </c>
      <c r="GZ19" s="171">
        <v>0</v>
      </c>
      <c r="HA19" s="171">
        <v>0</v>
      </c>
      <c r="HB19" s="159"/>
      <c r="HC19" s="169"/>
      <c r="HD19" s="169"/>
      <c r="HE19" s="169"/>
      <c r="HF19" s="169"/>
      <c r="HG19" s="169"/>
      <c r="HH19" s="169"/>
      <c r="HI19" s="170" t="s">
        <v>653</v>
      </c>
      <c r="HJ19" s="159"/>
      <c r="HK19" s="159"/>
      <c r="HL19" s="159"/>
      <c r="HM19" s="159"/>
      <c r="HN19" s="159"/>
      <c r="HO19" s="159"/>
      <c r="HP19" s="159" t="s">
        <v>667</v>
      </c>
      <c r="HQ19" s="159" t="s">
        <v>667</v>
      </c>
      <c r="HR19" s="159" t="s">
        <v>667</v>
      </c>
      <c r="HS19" s="159" t="s">
        <v>667</v>
      </c>
      <c r="HT19" s="159" t="s">
        <v>667</v>
      </c>
      <c r="HU19" s="159" t="s">
        <v>667</v>
      </c>
      <c r="HV19" s="159" t="s">
        <v>2977</v>
      </c>
      <c r="HW19" s="159"/>
      <c r="HX19" s="159"/>
      <c r="HY19" s="159" t="s">
        <v>654</v>
      </c>
      <c r="HZ19" s="159" t="s">
        <v>670</v>
      </c>
      <c r="IA19" s="159" t="s">
        <v>654</v>
      </c>
      <c r="IB19" s="159" t="s">
        <v>654</v>
      </c>
      <c r="IC19" s="159" t="s">
        <v>654</v>
      </c>
      <c r="ID19" s="159" t="s">
        <v>654</v>
      </c>
      <c r="IE19" s="159" t="s">
        <v>671</v>
      </c>
      <c r="IF19" s="159" t="s">
        <v>654</v>
      </c>
      <c r="IG19" s="159" t="s">
        <v>654</v>
      </c>
      <c r="IH19" s="159" t="s">
        <v>654</v>
      </c>
      <c r="II19" s="159"/>
      <c r="IJ19" s="159" t="s">
        <v>775</v>
      </c>
      <c r="IK19" s="159" t="s">
        <v>671</v>
      </c>
      <c r="IL19" s="159" t="s">
        <v>670</v>
      </c>
      <c r="IM19" s="159" t="s">
        <v>654</v>
      </c>
      <c r="IN19" s="159" t="s">
        <v>671</v>
      </c>
      <c r="IO19" s="159" t="s">
        <v>654</v>
      </c>
      <c r="IP19" s="159" t="s">
        <v>671</v>
      </c>
      <c r="IQ19" s="159" t="s">
        <v>671</v>
      </c>
      <c r="IR19" s="159" t="s">
        <v>654</v>
      </c>
      <c r="IS19" s="159" t="s">
        <v>654</v>
      </c>
      <c r="IT19" s="159" t="s">
        <v>654</v>
      </c>
      <c r="IU19" s="159" t="s">
        <v>654</v>
      </c>
      <c r="IV19" s="159"/>
      <c r="IW19" s="159" t="s">
        <v>775</v>
      </c>
      <c r="IX19" s="159" t="s">
        <v>670</v>
      </c>
      <c r="IY19" s="159" t="s">
        <v>670</v>
      </c>
      <c r="IZ19" s="159" t="s">
        <v>670</v>
      </c>
      <c r="JA19" s="159" t="s">
        <v>671</v>
      </c>
      <c r="JB19" s="159" t="s">
        <v>654</v>
      </c>
      <c r="JC19" s="159" t="s">
        <v>654</v>
      </c>
      <c r="JD19" s="159" t="s">
        <v>654</v>
      </c>
      <c r="JE19" s="159" t="s">
        <v>654</v>
      </c>
      <c r="JF19" s="159"/>
      <c r="JG19" s="159" t="s">
        <v>775</v>
      </c>
      <c r="JH19" s="159" t="s">
        <v>654</v>
      </c>
      <c r="JI19" s="169"/>
      <c r="JJ19" s="170" t="s">
        <v>653</v>
      </c>
      <c r="JK19" s="169"/>
      <c r="JL19" s="169"/>
      <c r="JM19" s="169"/>
      <c r="JN19" s="169"/>
      <c r="JO19" s="169"/>
      <c r="JP19" s="169"/>
      <c r="JQ19" s="159"/>
      <c r="JR19" s="159" t="s">
        <v>654</v>
      </c>
      <c r="JS19" s="159"/>
      <c r="JT19" s="159" t="s">
        <v>654</v>
      </c>
      <c r="JU19" s="159" t="s">
        <v>651</v>
      </c>
      <c r="JV19" s="159" t="s">
        <v>654</v>
      </c>
      <c r="JW19" s="159" t="s">
        <v>654</v>
      </c>
      <c r="JX19" s="159"/>
      <c r="JY19" s="159"/>
      <c r="JZ19" s="159" t="s">
        <v>776</v>
      </c>
      <c r="KA19" s="159" t="s">
        <v>2978</v>
      </c>
      <c r="KB19" s="169"/>
      <c r="KC19" s="169"/>
      <c r="KD19" s="169"/>
      <c r="KE19" s="169"/>
      <c r="KF19" s="169"/>
      <c r="KG19" s="169"/>
      <c r="KH19" s="170" t="s">
        <v>653</v>
      </c>
      <c r="KI19" s="159" t="s">
        <v>705</v>
      </c>
      <c r="KJ19" s="159" t="s">
        <v>683</v>
      </c>
      <c r="KK19" s="169"/>
      <c r="KL19" s="159" t="s">
        <v>654</v>
      </c>
      <c r="KM19" s="169"/>
      <c r="KN19" s="159" t="s">
        <v>651</v>
      </c>
      <c r="KO19" s="159" t="s">
        <v>706</v>
      </c>
      <c r="KP19" s="159"/>
      <c r="KQ19" s="159"/>
      <c r="KR19" s="159"/>
    </row>
    <row r="20" spans="1:304">
      <c r="A20" s="159" t="s">
        <v>777</v>
      </c>
      <c r="B20" s="159" t="s">
        <v>2641</v>
      </c>
      <c r="C20" s="159" t="s">
        <v>651</v>
      </c>
      <c r="D20" s="159" t="s">
        <v>684</v>
      </c>
      <c r="E20" s="169"/>
      <c r="F20" s="169"/>
      <c r="G20" s="169"/>
      <c r="H20" s="169"/>
      <c r="I20" s="169"/>
      <c r="J20" s="169"/>
      <c r="K20" s="159"/>
      <c r="L20" s="170" t="s">
        <v>653</v>
      </c>
      <c r="M20" s="169"/>
      <c r="N20" s="170" t="s">
        <v>653</v>
      </c>
      <c r="O20" s="170" t="s">
        <v>653</v>
      </c>
      <c r="P20" s="169"/>
      <c r="Q20" s="170" t="s">
        <v>653</v>
      </c>
      <c r="R20" s="170" t="s">
        <v>653</v>
      </c>
      <c r="S20" s="169"/>
      <c r="T20" s="169"/>
      <c r="U20" s="159"/>
      <c r="V20" s="170" t="s">
        <v>653</v>
      </c>
      <c r="W20" s="170" t="s">
        <v>653</v>
      </c>
      <c r="X20" s="170" t="s">
        <v>653</v>
      </c>
      <c r="Y20" s="170" t="s">
        <v>653</v>
      </c>
      <c r="Z20" s="169"/>
      <c r="AA20" s="170" t="s">
        <v>653</v>
      </c>
      <c r="AB20" s="170" t="s">
        <v>653</v>
      </c>
      <c r="AC20" s="170" t="s">
        <v>653</v>
      </c>
      <c r="AD20" s="169"/>
      <c r="AE20" s="169"/>
      <c r="AF20" s="159"/>
      <c r="AG20" s="171">
        <v>1686</v>
      </c>
      <c r="AH20" s="159">
        <v>1375</v>
      </c>
      <c r="AI20" s="159" t="s">
        <v>654</v>
      </c>
      <c r="AJ20" s="159" t="s">
        <v>654</v>
      </c>
      <c r="AK20" s="159" t="s">
        <v>651</v>
      </c>
      <c r="AL20" s="159" t="s">
        <v>669</v>
      </c>
      <c r="AM20" s="159" t="s">
        <v>2979</v>
      </c>
      <c r="AN20" s="170" t="s">
        <v>653</v>
      </c>
      <c r="AO20" s="169"/>
      <c r="AP20" s="169"/>
      <c r="AQ20" s="169"/>
      <c r="AR20" s="169"/>
      <c r="AS20" s="170" t="s">
        <v>653</v>
      </c>
      <c r="AT20" s="159" t="s">
        <v>778</v>
      </c>
      <c r="AU20" s="159" t="s">
        <v>673</v>
      </c>
      <c r="AV20" s="170" t="s">
        <v>653</v>
      </c>
      <c r="AW20" s="170" t="s">
        <v>653</v>
      </c>
      <c r="AX20" s="170" t="s">
        <v>653</v>
      </c>
      <c r="AY20" s="170" t="s">
        <v>653</v>
      </c>
      <c r="AZ20" s="169"/>
      <c r="BA20" s="170" t="s">
        <v>653</v>
      </c>
      <c r="BB20" s="169"/>
      <c r="BC20" s="159"/>
      <c r="BD20" s="170" t="s">
        <v>653</v>
      </c>
      <c r="BE20" s="169"/>
      <c r="BF20" s="170" t="s">
        <v>653</v>
      </c>
      <c r="BG20" s="170" t="s">
        <v>653</v>
      </c>
      <c r="BH20" s="170" t="s">
        <v>653</v>
      </c>
      <c r="BI20" s="169"/>
      <c r="BJ20" s="169"/>
      <c r="BK20" s="170" t="s">
        <v>653</v>
      </c>
      <c r="BL20" s="170" t="s">
        <v>653</v>
      </c>
      <c r="BM20" s="170" t="s">
        <v>653</v>
      </c>
      <c r="BN20" s="159" t="s">
        <v>779</v>
      </c>
      <c r="BO20" s="170" t="s">
        <v>653</v>
      </c>
      <c r="BP20" s="170" t="s">
        <v>653</v>
      </c>
      <c r="BQ20" s="169"/>
      <c r="BR20" s="170" t="s">
        <v>653</v>
      </c>
      <c r="BS20" s="169"/>
      <c r="BT20" s="170" t="s">
        <v>653</v>
      </c>
      <c r="BU20" s="170" t="s">
        <v>653</v>
      </c>
      <c r="BV20" s="169"/>
      <c r="BW20" s="159"/>
      <c r="BX20" s="170" t="s">
        <v>653</v>
      </c>
      <c r="BY20" s="170" t="s">
        <v>653</v>
      </c>
      <c r="BZ20" s="169"/>
      <c r="CA20" s="170" t="s">
        <v>653</v>
      </c>
      <c r="CB20" s="169"/>
      <c r="CC20" s="170" t="s">
        <v>653</v>
      </c>
      <c r="CD20" s="169"/>
      <c r="CE20" s="170" t="s">
        <v>653</v>
      </c>
      <c r="CF20" s="169"/>
      <c r="CG20" s="159"/>
      <c r="CH20" s="159" t="s">
        <v>673</v>
      </c>
      <c r="CI20" s="169"/>
      <c r="CJ20" s="169"/>
      <c r="CK20" s="169"/>
      <c r="CL20" s="169"/>
      <c r="CM20" s="170" t="s">
        <v>653</v>
      </c>
      <c r="CN20" s="169"/>
      <c r="CO20" s="169"/>
      <c r="CP20" s="159"/>
      <c r="CQ20" s="169"/>
      <c r="CR20" s="170" t="s">
        <v>653</v>
      </c>
      <c r="CS20" s="170" t="s">
        <v>653</v>
      </c>
      <c r="CT20" s="169"/>
      <c r="CU20" s="169"/>
      <c r="CV20" s="169"/>
      <c r="CW20" s="159"/>
      <c r="CX20" s="159" t="s">
        <v>651</v>
      </c>
      <c r="CY20" s="159" t="s">
        <v>780</v>
      </c>
      <c r="CZ20" s="159" t="s">
        <v>658</v>
      </c>
      <c r="DA20" s="159" t="s">
        <v>2980</v>
      </c>
      <c r="DB20" s="170" t="s">
        <v>653</v>
      </c>
      <c r="DC20" s="170" t="s">
        <v>653</v>
      </c>
      <c r="DD20" s="169"/>
      <c r="DE20" s="169"/>
      <c r="DF20" s="169"/>
      <c r="DG20" s="169"/>
      <c r="DH20" s="169"/>
      <c r="DI20" s="159"/>
      <c r="DJ20" s="159" t="s">
        <v>651</v>
      </c>
      <c r="DK20" s="171">
        <v>0</v>
      </c>
      <c r="DL20" s="171">
        <v>100</v>
      </c>
      <c r="DM20" s="171">
        <v>0</v>
      </c>
      <c r="DN20" s="171">
        <v>0</v>
      </c>
      <c r="DO20" s="171">
        <v>0</v>
      </c>
      <c r="DP20" s="171">
        <v>0</v>
      </c>
      <c r="DQ20" s="171">
        <v>0</v>
      </c>
      <c r="DR20" s="159"/>
      <c r="DS20" s="159" t="s">
        <v>651</v>
      </c>
      <c r="DT20" s="159" t="s">
        <v>2981</v>
      </c>
      <c r="DU20" s="159" t="s">
        <v>651</v>
      </c>
      <c r="DV20" s="171">
        <v>3</v>
      </c>
      <c r="DW20" s="159" t="s">
        <v>737</v>
      </c>
      <c r="DX20" s="159" t="s">
        <v>716</v>
      </c>
      <c r="DY20" s="171">
        <v>1</v>
      </c>
      <c r="DZ20" s="171">
        <v>1</v>
      </c>
      <c r="EA20" s="171">
        <v>0</v>
      </c>
      <c r="EB20" s="171">
        <v>0</v>
      </c>
      <c r="EC20" s="171">
        <v>1</v>
      </c>
      <c r="ED20" s="171">
        <v>1</v>
      </c>
      <c r="EE20" s="171">
        <v>0</v>
      </c>
      <c r="EF20" s="171">
        <v>0</v>
      </c>
      <c r="EG20" s="171">
        <v>0</v>
      </c>
      <c r="EH20" s="171">
        <v>0</v>
      </c>
      <c r="EI20" s="171">
        <v>0</v>
      </c>
      <c r="EJ20" s="171">
        <v>0</v>
      </c>
      <c r="EK20" s="171">
        <v>0</v>
      </c>
      <c r="EL20" s="171">
        <v>0</v>
      </c>
      <c r="EM20" s="171">
        <v>0</v>
      </c>
      <c r="EN20" s="171">
        <v>0</v>
      </c>
      <c r="EO20" s="171">
        <v>0</v>
      </c>
      <c r="EP20" s="171">
        <v>0</v>
      </c>
      <c r="EQ20" s="171">
        <v>0</v>
      </c>
      <c r="ER20" s="171">
        <v>0</v>
      </c>
      <c r="ES20" s="171">
        <v>0</v>
      </c>
      <c r="ET20" s="171">
        <v>0</v>
      </c>
      <c r="EU20" s="171">
        <v>0</v>
      </c>
      <c r="EV20" s="171">
        <v>0</v>
      </c>
      <c r="EW20" s="171">
        <v>0</v>
      </c>
      <c r="EX20" s="171">
        <v>0</v>
      </c>
      <c r="EY20" s="171">
        <v>0</v>
      </c>
      <c r="EZ20" s="171">
        <v>0</v>
      </c>
      <c r="FA20" s="171">
        <v>0</v>
      </c>
      <c r="FB20" s="171">
        <v>0</v>
      </c>
      <c r="FC20" s="171">
        <v>0</v>
      </c>
      <c r="FD20" s="171">
        <v>0</v>
      </c>
      <c r="FE20" s="171">
        <v>0</v>
      </c>
      <c r="FF20" s="171">
        <v>0</v>
      </c>
      <c r="FG20" s="171">
        <v>0</v>
      </c>
      <c r="FH20" s="171">
        <v>0</v>
      </c>
      <c r="FI20" s="171">
        <v>1</v>
      </c>
      <c r="FJ20" s="171">
        <v>1</v>
      </c>
      <c r="FK20" s="159" t="s">
        <v>781</v>
      </c>
      <c r="FL20" s="171">
        <v>3</v>
      </c>
      <c r="FM20" s="171">
        <v>3</v>
      </c>
      <c r="FN20" s="159" t="s">
        <v>717</v>
      </c>
      <c r="FO20" s="171">
        <v>0</v>
      </c>
      <c r="FP20" s="171">
        <v>0</v>
      </c>
      <c r="FQ20" s="171">
        <v>0</v>
      </c>
      <c r="FR20" s="171">
        <v>3</v>
      </c>
      <c r="FS20" s="171">
        <v>0</v>
      </c>
      <c r="FT20" s="171"/>
      <c r="FU20" s="171"/>
      <c r="FV20" s="170" t="s">
        <v>653</v>
      </c>
      <c r="FW20" s="170" t="s">
        <v>653</v>
      </c>
      <c r="FX20" s="169"/>
      <c r="FY20" s="159" t="s">
        <v>655</v>
      </c>
      <c r="FZ20" s="171">
        <v>0</v>
      </c>
      <c r="GA20" s="159"/>
      <c r="GB20" s="159"/>
      <c r="GC20" s="159" t="s">
        <v>662</v>
      </c>
      <c r="GD20" s="159"/>
      <c r="GE20" s="159"/>
      <c r="GF20" s="159" t="s">
        <v>663</v>
      </c>
      <c r="GG20" s="171">
        <v>0</v>
      </c>
      <c r="GH20" s="171">
        <v>0</v>
      </c>
      <c r="GI20" s="171">
        <v>0</v>
      </c>
      <c r="GJ20" s="171">
        <v>0</v>
      </c>
      <c r="GK20" s="171">
        <v>0</v>
      </c>
      <c r="GL20" s="159" t="s">
        <v>664</v>
      </c>
      <c r="GM20" s="159" t="s">
        <v>701</v>
      </c>
      <c r="GN20" s="159" t="s">
        <v>782</v>
      </c>
      <c r="GO20" s="159" t="s">
        <v>666</v>
      </c>
      <c r="GP20" s="169"/>
      <c r="GQ20" s="169"/>
      <c r="GR20" s="169"/>
      <c r="GS20" s="169"/>
      <c r="GT20" s="169"/>
      <c r="GU20" s="169"/>
      <c r="GV20" s="169"/>
      <c r="GW20" s="169"/>
      <c r="GX20" s="169"/>
      <c r="GY20" s="169"/>
      <c r="GZ20" s="169"/>
      <c r="HA20" s="169"/>
      <c r="HB20" s="159"/>
      <c r="HC20" s="170" t="s">
        <v>653</v>
      </c>
      <c r="HD20" s="169"/>
      <c r="HE20" s="169"/>
      <c r="HF20" s="170" t="s">
        <v>653</v>
      </c>
      <c r="HG20" s="169"/>
      <c r="HH20" s="169"/>
      <c r="HI20" s="169"/>
      <c r="HJ20" s="159" t="s">
        <v>783</v>
      </c>
      <c r="HK20" s="159"/>
      <c r="HL20" s="159"/>
      <c r="HM20" s="159" t="s">
        <v>2982</v>
      </c>
      <c r="HN20" s="159"/>
      <c r="HO20" s="159"/>
      <c r="HP20" s="159" t="s">
        <v>678</v>
      </c>
      <c r="HQ20" s="159" t="s">
        <v>667</v>
      </c>
      <c r="HR20" s="159" t="s">
        <v>667</v>
      </c>
      <c r="HS20" s="159" t="s">
        <v>721</v>
      </c>
      <c r="HT20" s="159" t="s">
        <v>667</v>
      </c>
      <c r="HU20" s="159" t="s">
        <v>667</v>
      </c>
      <c r="HV20" s="159" t="s">
        <v>784</v>
      </c>
      <c r="HW20" s="159" t="s">
        <v>785</v>
      </c>
      <c r="HX20" s="159" t="s">
        <v>786</v>
      </c>
      <c r="HY20" s="159" t="s">
        <v>670</v>
      </c>
      <c r="HZ20" s="159" t="s">
        <v>670</v>
      </c>
      <c r="IA20" s="159" t="s">
        <v>654</v>
      </c>
      <c r="IB20" s="159" t="s">
        <v>670</v>
      </c>
      <c r="IC20" s="159" t="s">
        <v>669</v>
      </c>
      <c r="ID20" s="159" t="s">
        <v>670</v>
      </c>
      <c r="IE20" s="159" t="s">
        <v>670</v>
      </c>
      <c r="IF20" s="159" t="s">
        <v>669</v>
      </c>
      <c r="IG20" s="159" t="s">
        <v>654</v>
      </c>
      <c r="IH20" s="159" t="s">
        <v>654</v>
      </c>
      <c r="II20" s="159"/>
      <c r="IJ20" s="159" t="s">
        <v>787</v>
      </c>
      <c r="IK20" s="159" t="s">
        <v>669</v>
      </c>
      <c r="IL20" s="159" t="s">
        <v>670</v>
      </c>
      <c r="IM20" s="159" t="s">
        <v>654</v>
      </c>
      <c r="IN20" s="159" t="s">
        <v>670</v>
      </c>
      <c r="IO20" s="159" t="s">
        <v>654</v>
      </c>
      <c r="IP20" s="159" t="s">
        <v>670</v>
      </c>
      <c r="IQ20" s="159" t="s">
        <v>670</v>
      </c>
      <c r="IR20" s="159" t="s">
        <v>669</v>
      </c>
      <c r="IS20" s="159" t="s">
        <v>669</v>
      </c>
      <c r="IT20" s="159" t="s">
        <v>654</v>
      </c>
      <c r="IU20" s="159" t="s">
        <v>654</v>
      </c>
      <c r="IV20" s="159"/>
      <c r="IW20" s="159" t="s">
        <v>2983</v>
      </c>
      <c r="IX20" s="159" t="s">
        <v>670</v>
      </c>
      <c r="IY20" s="159" t="s">
        <v>670</v>
      </c>
      <c r="IZ20" s="159" t="s">
        <v>670</v>
      </c>
      <c r="JA20" s="159" t="s">
        <v>669</v>
      </c>
      <c r="JB20" s="159" t="s">
        <v>654</v>
      </c>
      <c r="JC20" s="159" t="s">
        <v>670</v>
      </c>
      <c r="JD20" s="159" t="s">
        <v>669</v>
      </c>
      <c r="JE20" s="159" t="s">
        <v>654</v>
      </c>
      <c r="JF20" s="159"/>
      <c r="JG20" s="159" t="s">
        <v>788</v>
      </c>
      <c r="JH20" s="159" t="s">
        <v>651</v>
      </c>
      <c r="JI20" s="169"/>
      <c r="JJ20" s="170" t="s">
        <v>653</v>
      </c>
      <c r="JK20" s="169"/>
      <c r="JL20" s="170" t="s">
        <v>653</v>
      </c>
      <c r="JM20" s="170" t="s">
        <v>653</v>
      </c>
      <c r="JN20" s="170" t="s">
        <v>653</v>
      </c>
      <c r="JO20" s="169"/>
      <c r="JP20" s="169"/>
      <c r="JQ20" s="159"/>
      <c r="JR20" s="159" t="s">
        <v>654</v>
      </c>
      <c r="JS20" s="159"/>
      <c r="JT20" s="159" t="s">
        <v>651</v>
      </c>
      <c r="JU20" s="159" t="s">
        <v>651</v>
      </c>
      <c r="JV20" s="159" t="s">
        <v>654</v>
      </c>
      <c r="JW20" s="159" t="s">
        <v>651</v>
      </c>
      <c r="JX20" s="159"/>
      <c r="JY20" s="159" t="s">
        <v>789</v>
      </c>
      <c r="JZ20" s="159" t="s">
        <v>2984</v>
      </c>
      <c r="KA20" s="159" t="s">
        <v>2985</v>
      </c>
      <c r="KB20" s="170" t="s">
        <v>653</v>
      </c>
      <c r="KC20" s="159" t="s">
        <v>790</v>
      </c>
      <c r="KD20" s="159" t="s">
        <v>791</v>
      </c>
      <c r="KE20" s="169"/>
      <c r="KF20" s="169"/>
      <c r="KG20" s="169"/>
      <c r="KH20" s="169"/>
      <c r="KI20" s="169"/>
      <c r="KJ20" s="169"/>
      <c r="KK20" s="169"/>
      <c r="KL20" s="159" t="s">
        <v>654</v>
      </c>
      <c r="KM20" s="169"/>
      <c r="KN20" s="159" t="s">
        <v>654</v>
      </c>
      <c r="KO20" s="159" t="s">
        <v>658</v>
      </c>
      <c r="KP20" s="159" t="s">
        <v>792</v>
      </c>
      <c r="KQ20" s="159"/>
      <c r="KR20" s="159"/>
    </row>
    <row r="21" spans="1:304">
      <c r="A21" s="159" t="s">
        <v>385</v>
      </c>
      <c r="B21" s="159" t="s">
        <v>2641</v>
      </c>
      <c r="C21" s="159" t="s">
        <v>651</v>
      </c>
      <c r="D21" s="159" t="s">
        <v>696</v>
      </c>
      <c r="E21" s="172"/>
      <c r="F21" s="170" t="s">
        <v>653</v>
      </c>
      <c r="G21" s="169"/>
      <c r="H21" s="169"/>
      <c r="I21" s="169"/>
      <c r="J21" s="169"/>
      <c r="K21" s="159"/>
      <c r="L21" s="170" t="s">
        <v>653</v>
      </c>
      <c r="M21" s="169"/>
      <c r="N21" s="169"/>
      <c r="O21" s="170" t="s">
        <v>653</v>
      </c>
      <c r="P21" s="170" t="s">
        <v>653</v>
      </c>
      <c r="Q21" s="169"/>
      <c r="R21" s="170" t="s">
        <v>653</v>
      </c>
      <c r="S21" s="170" t="s">
        <v>653</v>
      </c>
      <c r="T21" s="169"/>
      <c r="U21" s="159"/>
      <c r="V21" s="170" t="s">
        <v>653</v>
      </c>
      <c r="W21" s="170" t="s">
        <v>653</v>
      </c>
      <c r="X21" s="170" t="s">
        <v>653</v>
      </c>
      <c r="Y21" s="170" t="s">
        <v>653</v>
      </c>
      <c r="Z21" s="170" t="s">
        <v>653</v>
      </c>
      <c r="AA21" s="169"/>
      <c r="AB21" s="169"/>
      <c r="AC21" s="170" t="s">
        <v>653</v>
      </c>
      <c r="AD21" s="170" t="s">
        <v>653</v>
      </c>
      <c r="AE21" s="169"/>
      <c r="AF21" s="159"/>
      <c r="AG21" s="171">
        <v>6323</v>
      </c>
      <c r="AH21" s="159">
        <v>3835</v>
      </c>
      <c r="AI21" s="159" t="s">
        <v>654</v>
      </c>
      <c r="AJ21" s="159" t="s">
        <v>654</v>
      </c>
      <c r="AK21" s="159" t="s">
        <v>651</v>
      </c>
      <c r="AL21" s="159" t="s">
        <v>670</v>
      </c>
      <c r="AM21" s="159" t="s">
        <v>793</v>
      </c>
      <c r="AN21" s="170" t="s">
        <v>653</v>
      </c>
      <c r="AO21" s="169"/>
      <c r="AP21" s="169"/>
      <c r="AQ21" s="169"/>
      <c r="AR21" s="170" t="s">
        <v>653</v>
      </c>
      <c r="AS21" s="169"/>
      <c r="AT21" s="159"/>
      <c r="AU21" s="159" t="s">
        <v>673</v>
      </c>
      <c r="AV21" s="170" t="s">
        <v>653</v>
      </c>
      <c r="AW21" s="170" t="s">
        <v>653</v>
      </c>
      <c r="AX21" s="170" t="s">
        <v>653</v>
      </c>
      <c r="AY21" s="170" t="s">
        <v>653</v>
      </c>
      <c r="AZ21" s="170" t="s">
        <v>653</v>
      </c>
      <c r="BA21" s="170" t="s">
        <v>653</v>
      </c>
      <c r="BB21" s="169"/>
      <c r="BC21" s="159"/>
      <c r="BD21" s="170" t="s">
        <v>653</v>
      </c>
      <c r="BE21" s="169"/>
      <c r="BF21" s="170" t="s">
        <v>653</v>
      </c>
      <c r="BG21" s="169"/>
      <c r="BH21" s="170" t="s">
        <v>653</v>
      </c>
      <c r="BI21" s="170" t="s">
        <v>653</v>
      </c>
      <c r="BJ21" s="170" t="s">
        <v>653</v>
      </c>
      <c r="BK21" s="170" t="s">
        <v>653</v>
      </c>
      <c r="BL21" s="170" t="s">
        <v>653</v>
      </c>
      <c r="BM21" s="170" t="s">
        <v>653</v>
      </c>
      <c r="BN21" s="159" t="s">
        <v>2986</v>
      </c>
      <c r="BO21" s="170" t="s">
        <v>653</v>
      </c>
      <c r="BP21" s="170" t="s">
        <v>653</v>
      </c>
      <c r="BQ21" s="169"/>
      <c r="BR21" s="170" t="s">
        <v>653</v>
      </c>
      <c r="BS21" s="169"/>
      <c r="BT21" s="169"/>
      <c r="BU21" s="170" t="s">
        <v>653</v>
      </c>
      <c r="BV21" s="169"/>
      <c r="BW21" s="159"/>
      <c r="BX21" s="170" t="s">
        <v>653</v>
      </c>
      <c r="BY21" s="170" t="s">
        <v>653</v>
      </c>
      <c r="BZ21" s="169"/>
      <c r="CA21" s="170" t="s">
        <v>653</v>
      </c>
      <c r="CB21" s="169"/>
      <c r="CC21" s="170" t="s">
        <v>653</v>
      </c>
      <c r="CD21" s="170" t="s">
        <v>653</v>
      </c>
      <c r="CE21" s="170" t="s">
        <v>653</v>
      </c>
      <c r="CF21" s="169"/>
      <c r="CG21" s="159"/>
      <c r="CH21" s="159" t="s">
        <v>673</v>
      </c>
      <c r="CI21" s="170" t="s">
        <v>653</v>
      </c>
      <c r="CJ21" s="169"/>
      <c r="CK21" s="169"/>
      <c r="CL21" s="170" t="s">
        <v>653</v>
      </c>
      <c r="CM21" s="170" t="s">
        <v>653</v>
      </c>
      <c r="CN21" s="170" t="s">
        <v>653</v>
      </c>
      <c r="CO21" s="169"/>
      <c r="CP21" s="159"/>
      <c r="CQ21" s="169"/>
      <c r="CR21" s="170" t="s">
        <v>653</v>
      </c>
      <c r="CS21" s="170" t="s">
        <v>653</v>
      </c>
      <c r="CT21" s="170" t="s">
        <v>653</v>
      </c>
      <c r="CU21" s="170" t="s">
        <v>653</v>
      </c>
      <c r="CV21" s="169"/>
      <c r="CW21" s="159"/>
      <c r="CX21" s="159" t="s">
        <v>651</v>
      </c>
      <c r="CY21" s="159" t="s">
        <v>794</v>
      </c>
      <c r="CZ21" s="159" t="s">
        <v>688</v>
      </c>
      <c r="DA21" s="159"/>
      <c r="DB21" s="170" t="s">
        <v>653</v>
      </c>
      <c r="DC21" s="170" t="s">
        <v>653</v>
      </c>
      <c r="DD21" s="169"/>
      <c r="DE21" s="169"/>
      <c r="DF21" s="169"/>
      <c r="DG21" s="170" t="s">
        <v>653</v>
      </c>
      <c r="DH21" s="169"/>
      <c r="DI21" s="159" t="s">
        <v>2987</v>
      </c>
      <c r="DJ21" s="159" t="s">
        <v>651</v>
      </c>
      <c r="DK21" s="171">
        <v>0</v>
      </c>
      <c r="DL21" s="171">
        <v>100</v>
      </c>
      <c r="DM21" s="171">
        <v>0</v>
      </c>
      <c r="DN21" s="171">
        <v>0</v>
      </c>
      <c r="DO21" s="171">
        <v>0</v>
      </c>
      <c r="DP21" s="171">
        <v>0</v>
      </c>
      <c r="DQ21" s="171">
        <v>0</v>
      </c>
      <c r="DR21" s="159"/>
      <c r="DS21" s="159" t="s">
        <v>651</v>
      </c>
      <c r="DT21" s="159" t="s">
        <v>795</v>
      </c>
      <c r="DU21" s="159" t="s">
        <v>651</v>
      </c>
      <c r="DV21" s="171">
        <v>15</v>
      </c>
      <c r="DW21" s="159" t="s">
        <v>796</v>
      </c>
      <c r="DX21" s="159" t="s">
        <v>716</v>
      </c>
      <c r="DY21" s="171">
        <v>10</v>
      </c>
      <c r="DZ21" s="171">
        <v>4</v>
      </c>
      <c r="EA21" s="171">
        <v>0</v>
      </c>
      <c r="EB21" s="171">
        <v>0</v>
      </c>
      <c r="EC21" s="171">
        <v>1</v>
      </c>
      <c r="ED21" s="171">
        <v>0</v>
      </c>
      <c r="EE21" s="171">
        <v>0</v>
      </c>
      <c r="EF21" s="171">
        <v>0</v>
      </c>
      <c r="EG21" s="171">
        <v>6</v>
      </c>
      <c r="EH21" s="171">
        <v>6</v>
      </c>
      <c r="EI21" s="171">
        <v>0</v>
      </c>
      <c r="EJ21" s="171">
        <v>0</v>
      </c>
      <c r="EK21" s="171">
        <v>0</v>
      </c>
      <c r="EL21" s="171">
        <v>0</v>
      </c>
      <c r="EM21" s="171">
        <v>2</v>
      </c>
      <c r="EN21" s="171">
        <v>0</v>
      </c>
      <c r="EO21" s="171">
        <v>2</v>
      </c>
      <c r="EP21" s="171">
        <v>0</v>
      </c>
      <c r="EQ21" s="171">
        <v>0</v>
      </c>
      <c r="ER21" s="171">
        <v>0</v>
      </c>
      <c r="ES21" s="171">
        <v>0</v>
      </c>
      <c r="ET21" s="171">
        <v>0</v>
      </c>
      <c r="EU21" s="171">
        <v>4</v>
      </c>
      <c r="EV21" s="171">
        <v>4</v>
      </c>
      <c r="EW21" s="171">
        <v>1</v>
      </c>
      <c r="EX21" s="171">
        <v>0</v>
      </c>
      <c r="EY21" s="171">
        <v>0</v>
      </c>
      <c r="EZ21" s="171">
        <v>0</v>
      </c>
      <c r="FA21" s="171">
        <v>0</v>
      </c>
      <c r="FB21" s="171">
        <v>0</v>
      </c>
      <c r="FC21" s="171">
        <v>0</v>
      </c>
      <c r="FD21" s="171">
        <v>0</v>
      </c>
      <c r="FE21" s="171">
        <v>1</v>
      </c>
      <c r="FF21" s="171">
        <v>0</v>
      </c>
      <c r="FG21" s="171">
        <v>5</v>
      </c>
      <c r="FH21" s="171">
        <v>5</v>
      </c>
      <c r="FI21" s="171">
        <v>0</v>
      </c>
      <c r="FJ21" s="171">
        <v>0</v>
      </c>
      <c r="FK21" s="159"/>
      <c r="FL21" s="171">
        <v>9</v>
      </c>
      <c r="FM21" s="171">
        <v>7</v>
      </c>
      <c r="FN21" s="159" t="s">
        <v>717</v>
      </c>
      <c r="FO21" s="171">
        <v>2</v>
      </c>
      <c r="FP21" s="171">
        <v>0</v>
      </c>
      <c r="FQ21" s="171">
        <v>4</v>
      </c>
      <c r="FR21" s="171">
        <v>15</v>
      </c>
      <c r="FS21" s="171">
        <v>12</v>
      </c>
      <c r="FT21" s="171">
        <v>2</v>
      </c>
      <c r="FU21" s="171"/>
      <c r="FV21" s="170" t="s">
        <v>653</v>
      </c>
      <c r="FW21" s="170" t="s">
        <v>653</v>
      </c>
      <c r="FX21" s="169"/>
      <c r="FY21" s="159" t="s">
        <v>673</v>
      </c>
      <c r="FZ21" s="171">
        <v>1</v>
      </c>
      <c r="GA21" s="159">
        <v>1</v>
      </c>
      <c r="GB21" s="159" t="s">
        <v>797</v>
      </c>
      <c r="GC21" s="159" t="s">
        <v>662</v>
      </c>
      <c r="GD21" s="159"/>
      <c r="GE21" s="159"/>
      <c r="GF21" s="169"/>
      <c r="GG21" s="171">
        <v>11</v>
      </c>
      <c r="GH21" s="171">
        <v>0</v>
      </c>
      <c r="GI21" s="171">
        <v>0</v>
      </c>
      <c r="GJ21" s="171">
        <v>0</v>
      </c>
      <c r="GK21" s="171">
        <v>0</v>
      </c>
      <c r="GL21" s="159" t="s">
        <v>690</v>
      </c>
      <c r="GM21" s="159" t="s">
        <v>690</v>
      </c>
      <c r="GN21" s="159" t="s">
        <v>798</v>
      </c>
      <c r="GO21" s="159" t="s">
        <v>651</v>
      </c>
      <c r="GP21" s="171">
        <v>2</v>
      </c>
      <c r="GQ21" s="171">
        <v>1</v>
      </c>
      <c r="GR21" s="171">
        <v>11</v>
      </c>
      <c r="GS21" s="171">
        <v>6</v>
      </c>
      <c r="GT21" s="171">
        <v>3</v>
      </c>
      <c r="GU21" s="171">
        <v>0</v>
      </c>
      <c r="GV21" s="171">
        <v>13</v>
      </c>
      <c r="GW21" s="171">
        <v>9</v>
      </c>
      <c r="GX21" s="171">
        <v>1</v>
      </c>
      <c r="GY21" s="171">
        <v>4</v>
      </c>
      <c r="GZ21" s="171">
        <v>4</v>
      </c>
      <c r="HA21" s="171">
        <v>1</v>
      </c>
      <c r="HB21" s="159" t="s">
        <v>799</v>
      </c>
      <c r="HC21" s="170" t="s">
        <v>653</v>
      </c>
      <c r="HD21" s="170" t="s">
        <v>653</v>
      </c>
      <c r="HE21" s="169"/>
      <c r="HF21" s="169"/>
      <c r="HG21" s="170" t="s">
        <v>653</v>
      </c>
      <c r="HH21" s="169"/>
      <c r="HI21" s="169"/>
      <c r="HJ21" s="159" t="s">
        <v>800</v>
      </c>
      <c r="HK21" s="159" t="s">
        <v>2988</v>
      </c>
      <c r="HL21" s="159" t="s">
        <v>801</v>
      </c>
      <c r="HM21" s="159" t="s">
        <v>801</v>
      </c>
      <c r="HN21" s="159" t="s">
        <v>2989</v>
      </c>
      <c r="HO21" s="159" t="s">
        <v>801</v>
      </c>
      <c r="HP21" s="159" t="s">
        <v>721</v>
      </c>
      <c r="HQ21" s="159" t="s">
        <v>667</v>
      </c>
      <c r="HR21" s="159" t="s">
        <v>667</v>
      </c>
      <c r="HS21" s="159" t="s">
        <v>667</v>
      </c>
      <c r="HT21" s="159" t="s">
        <v>667</v>
      </c>
      <c r="HU21" s="159" t="s">
        <v>667</v>
      </c>
      <c r="HV21" s="159" t="s">
        <v>2990</v>
      </c>
      <c r="HW21" s="159" t="s">
        <v>2991</v>
      </c>
      <c r="HX21" s="159" t="s">
        <v>801</v>
      </c>
      <c r="HY21" s="159" t="s">
        <v>670</v>
      </c>
      <c r="HZ21" s="159" t="s">
        <v>670</v>
      </c>
      <c r="IA21" s="159" t="s">
        <v>669</v>
      </c>
      <c r="IB21" s="159" t="s">
        <v>670</v>
      </c>
      <c r="IC21" s="159" t="s">
        <v>669</v>
      </c>
      <c r="ID21" s="159" t="s">
        <v>669</v>
      </c>
      <c r="IE21" s="159" t="s">
        <v>654</v>
      </c>
      <c r="IF21" s="159" t="s">
        <v>669</v>
      </c>
      <c r="IG21" s="159" t="s">
        <v>671</v>
      </c>
      <c r="IH21" s="159" t="s">
        <v>654</v>
      </c>
      <c r="II21" s="159"/>
      <c r="IJ21" s="159" t="s">
        <v>2992</v>
      </c>
      <c r="IK21" s="159" t="s">
        <v>670</v>
      </c>
      <c r="IL21" s="159" t="s">
        <v>670</v>
      </c>
      <c r="IM21" s="159" t="s">
        <v>669</v>
      </c>
      <c r="IN21" s="159" t="s">
        <v>671</v>
      </c>
      <c r="IO21" s="159" t="s">
        <v>669</v>
      </c>
      <c r="IP21" s="159" t="s">
        <v>654</v>
      </c>
      <c r="IQ21" s="159" t="s">
        <v>669</v>
      </c>
      <c r="IR21" s="159" t="s">
        <v>669</v>
      </c>
      <c r="IS21" s="159" t="s">
        <v>671</v>
      </c>
      <c r="IT21" s="159" t="s">
        <v>671</v>
      </c>
      <c r="IU21" s="159" t="s">
        <v>669</v>
      </c>
      <c r="IV21" s="159" t="s">
        <v>2993</v>
      </c>
      <c r="IW21" s="159" t="s">
        <v>2994</v>
      </c>
      <c r="IX21" s="159" t="s">
        <v>670</v>
      </c>
      <c r="IY21" s="159" t="s">
        <v>670</v>
      </c>
      <c r="IZ21" s="159" t="s">
        <v>671</v>
      </c>
      <c r="JA21" s="159" t="s">
        <v>670</v>
      </c>
      <c r="JB21" s="159" t="s">
        <v>671</v>
      </c>
      <c r="JC21" s="159" t="s">
        <v>671</v>
      </c>
      <c r="JD21" s="159" t="s">
        <v>669</v>
      </c>
      <c r="JE21" s="159" t="s">
        <v>654</v>
      </c>
      <c r="JF21" s="159"/>
      <c r="JG21" s="159"/>
      <c r="JH21" s="159" t="s">
        <v>651</v>
      </c>
      <c r="JI21" s="169"/>
      <c r="JJ21" s="170" t="s">
        <v>653</v>
      </c>
      <c r="JK21" s="169"/>
      <c r="JL21" s="170" t="s">
        <v>653</v>
      </c>
      <c r="JM21" s="169"/>
      <c r="JN21" s="170" t="s">
        <v>653</v>
      </c>
      <c r="JO21" s="169"/>
      <c r="JP21" s="170" t="s">
        <v>653</v>
      </c>
      <c r="JQ21" s="159" t="s">
        <v>2995</v>
      </c>
      <c r="JR21" s="159" t="s">
        <v>651</v>
      </c>
      <c r="JS21" s="159" t="s">
        <v>2996</v>
      </c>
      <c r="JT21" s="159" t="s">
        <v>651</v>
      </c>
      <c r="JU21" s="159" t="s">
        <v>651</v>
      </c>
      <c r="JV21" s="159" t="s">
        <v>654</v>
      </c>
      <c r="JW21" s="159" t="s">
        <v>651</v>
      </c>
      <c r="JX21" s="159"/>
      <c r="JY21" s="159" t="s">
        <v>802</v>
      </c>
      <c r="JZ21" s="159" t="s">
        <v>2997</v>
      </c>
      <c r="KA21" s="159" t="s">
        <v>2998</v>
      </c>
      <c r="KB21" s="169"/>
      <c r="KC21" s="169"/>
      <c r="KD21" s="169"/>
      <c r="KE21" s="170" t="s">
        <v>653</v>
      </c>
      <c r="KF21" s="159" t="s">
        <v>682</v>
      </c>
      <c r="KG21" s="159" t="s">
        <v>803</v>
      </c>
      <c r="KH21" s="170" t="s">
        <v>653</v>
      </c>
      <c r="KI21" s="159" t="s">
        <v>682</v>
      </c>
      <c r="KJ21" s="159" t="s">
        <v>803</v>
      </c>
      <c r="KK21" s="169"/>
      <c r="KL21" s="159" t="s">
        <v>651</v>
      </c>
      <c r="KM21" s="159" t="s">
        <v>651</v>
      </c>
      <c r="KN21" s="159" t="s">
        <v>651</v>
      </c>
      <c r="KO21" s="159" t="s">
        <v>672</v>
      </c>
      <c r="KP21" s="159"/>
      <c r="KQ21" s="159"/>
      <c r="KR21" s="159"/>
    </row>
    <row r="22" spans="1:304">
      <c r="A22" s="159" t="s">
        <v>377</v>
      </c>
      <c r="B22" s="159" t="s">
        <v>2641</v>
      </c>
      <c r="C22" s="159" t="s">
        <v>651</v>
      </c>
      <c r="D22" s="159" t="s">
        <v>684</v>
      </c>
      <c r="E22" s="169"/>
      <c r="F22" s="169"/>
      <c r="G22" s="169"/>
      <c r="H22" s="169"/>
      <c r="I22" s="169"/>
      <c r="J22" s="169"/>
      <c r="K22" s="159"/>
      <c r="L22" s="169"/>
      <c r="M22" s="169"/>
      <c r="N22" s="169"/>
      <c r="O22" s="169"/>
      <c r="P22" s="169"/>
      <c r="Q22" s="170" t="s">
        <v>653</v>
      </c>
      <c r="R22" s="170" t="s">
        <v>653</v>
      </c>
      <c r="S22" s="169"/>
      <c r="T22" s="169"/>
      <c r="U22" s="159"/>
      <c r="V22" s="170" t="s">
        <v>653</v>
      </c>
      <c r="W22" s="169"/>
      <c r="X22" s="170" t="s">
        <v>653</v>
      </c>
      <c r="Y22" s="170" t="s">
        <v>653</v>
      </c>
      <c r="Z22" s="170" t="s">
        <v>653</v>
      </c>
      <c r="AA22" s="169"/>
      <c r="AB22" s="169"/>
      <c r="AC22" s="169"/>
      <c r="AD22" s="170" t="s">
        <v>653</v>
      </c>
      <c r="AE22" s="169"/>
      <c r="AF22" s="159"/>
      <c r="AG22" s="171">
        <v>54398</v>
      </c>
      <c r="AH22" s="159">
        <v>29616</v>
      </c>
      <c r="AI22" s="159" t="s">
        <v>654</v>
      </c>
      <c r="AJ22" s="159" t="s">
        <v>651</v>
      </c>
      <c r="AK22" s="159" t="s">
        <v>651</v>
      </c>
      <c r="AL22" s="159" t="s">
        <v>669</v>
      </c>
      <c r="AM22" s="159" t="s">
        <v>2999</v>
      </c>
      <c r="AN22" s="170" t="s">
        <v>653</v>
      </c>
      <c r="AO22" s="170" t="s">
        <v>653</v>
      </c>
      <c r="AP22" s="170" t="s">
        <v>653</v>
      </c>
      <c r="AQ22" s="170" t="s">
        <v>653</v>
      </c>
      <c r="AR22" s="170" t="s">
        <v>653</v>
      </c>
      <c r="AS22" s="169"/>
      <c r="AT22" s="159"/>
      <c r="AU22" s="159" t="s">
        <v>673</v>
      </c>
      <c r="AV22" s="170" t="s">
        <v>653</v>
      </c>
      <c r="AW22" s="170" t="s">
        <v>653</v>
      </c>
      <c r="AX22" s="170" t="s">
        <v>653</v>
      </c>
      <c r="AY22" s="170" t="s">
        <v>653</v>
      </c>
      <c r="AZ22" s="170" t="s">
        <v>653</v>
      </c>
      <c r="BA22" s="169"/>
      <c r="BB22" s="169"/>
      <c r="BC22" s="159"/>
      <c r="BD22" s="170" t="s">
        <v>653</v>
      </c>
      <c r="BE22" s="169"/>
      <c r="BF22" s="170" t="s">
        <v>653</v>
      </c>
      <c r="BG22" s="170" t="s">
        <v>653</v>
      </c>
      <c r="BH22" s="169"/>
      <c r="BI22" s="170" t="s">
        <v>653</v>
      </c>
      <c r="BJ22" s="170" t="s">
        <v>653</v>
      </c>
      <c r="BK22" s="170" t="s">
        <v>653</v>
      </c>
      <c r="BL22" s="170" t="s">
        <v>653</v>
      </c>
      <c r="BM22" s="169"/>
      <c r="BN22" s="159"/>
      <c r="BO22" s="169"/>
      <c r="BP22" s="170" t="s">
        <v>653</v>
      </c>
      <c r="BQ22" s="169"/>
      <c r="BR22" s="170" t="s">
        <v>653</v>
      </c>
      <c r="BS22" s="169"/>
      <c r="BT22" s="169"/>
      <c r="BU22" s="169"/>
      <c r="BV22" s="169"/>
      <c r="BW22" s="159"/>
      <c r="BX22" s="170" t="s">
        <v>653</v>
      </c>
      <c r="BY22" s="169"/>
      <c r="BZ22" s="169"/>
      <c r="CA22" s="170" t="s">
        <v>653</v>
      </c>
      <c r="CB22" s="169"/>
      <c r="CC22" s="170" t="s">
        <v>653</v>
      </c>
      <c r="CD22" s="170" t="s">
        <v>653</v>
      </c>
      <c r="CE22" s="170" t="s">
        <v>653</v>
      </c>
      <c r="CF22" s="169"/>
      <c r="CG22" s="159"/>
      <c r="CH22" s="159" t="s">
        <v>733</v>
      </c>
      <c r="CI22" s="169"/>
      <c r="CJ22" s="169"/>
      <c r="CK22" s="169"/>
      <c r="CL22" s="169"/>
      <c r="CM22" s="169"/>
      <c r="CN22" s="169"/>
      <c r="CO22" s="170" t="s">
        <v>653</v>
      </c>
      <c r="CP22" s="159" t="s">
        <v>804</v>
      </c>
      <c r="CQ22" s="169"/>
      <c r="CR22" s="170" t="s">
        <v>653</v>
      </c>
      <c r="CS22" s="170" t="s">
        <v>653</v>
      </c>
      <c r="CT22" s="169"/>
      <c r="CU22" s="170" t="s">
        <v>653</v>
      </c>
      <c r="CV22" s="170" t="s">
        <v>653</v>
      </c>
      <c r="CW22" s="159" t="s">
        <v>3000</v>
      </c>
      <c r="CX22" s="159" t="s">
        <v>651</v>
      </c>
      <c r="CY22" s="159" t="s">
        <v>805</v>
      </c>
      <c r="CZ22" s="159" t="s">
        <v>688</v>
      </c>
      <c r="DA22" s="159"/>
      <c r="DB22" s="170" t="s">
        <v>653</v>
      </c>
      <c r="DC22" s="169"/>
      <c r="DD22" s="169"/>
      <c r="DE22" s="169"/>
      <c r="DF22" s="169"/>
      <c r="DG22" s="169"/>
      <c r="DH22" s="169"/>
      <c r="DI22" s="159"/>
      <c r="DJ22" s="159" t="s">
        <v>651</v>
      </c>
      <c r="DK22" s="171">
        <v>0</v>
      </c>
      <c r="DL22" s="171">
        <v>100</v>
      </c>
      <c r="DM22" s="171">
        <v>0</v>
      </c>
      <c r="DN22" s="171">
        <v>0</v>
      </c>
      <c r="DO22" s="171">
        <v>0</v>
      </c>
      <c r="DP22" s="171">
        <v>0</v>
      </c>
      <c r="DQ22" s="171">
        <v>0</v>
      </c>
      <c r="DR22" s="159"/>
      <c r="DS22" s="159" t="s">
        <v>651</v>
      </c>
      <c r="DT22" s="159" t="s">
        <v>3001</v>
      </c>
      <c r="DU22" s="159" t="s">
        <v>651</v>
      </c>
      <c r="DV22" s="171">
        <v>270</v>
      </c>
      <c r="DW22" s="159" t="s">
        <v>737</v>
      </c>
      <c r="DX22" s="159" t="s">
        <v>716</v>
      </c>
      <c r="DY22" s="171">
        <v>148</v>
      </c>
      <c r="DZ22" s="171">
        <v>59</v>
      </c>
      <c r="EA22" s="171">
        <v>61</v>
      </c>
      <c r="EB22" s="171">
        <v>39</v>
      </c>
      <c r="EC22" s="171">
        <v>4</v>
      </c>
      <c r="ED22" s="171">
        <v>0</v>
      </c>
      <c r="EE22" s="171">
        <v>0</v>
      </c>
      <c r="EF22" s="171">
        <v>0</v>
      </c>
      <c r="EG22" s="171">
        <v>25</v>
      </c>
      <c r="EH22" s="171">
        <v>20</v>
      </c>
      <c r="EI22" s="171">
        <v>0</v>
      </c>
      <c r="EJ22" s="171">
        <v>0</v>
      </c>
      <c r="EK22" s="171">
        <v>22</v>
      </c>
      <c r="EL22" s="171">
        <v>1</v>
      </c>
      <c r="EM22" s="171">
        <v>0</v>
      </c>
      <c r="EN22" s="171">
        <v>0</v>
      </c>
      <c r="EO22" s="171">
        <v>60</v>
      </c>
      <c r="EP22" s="171">
        <v>24</v>
      </c>
      <c r="EQ22" s="171">
        <v>3</v>
      </c>
      <c r="ER22" s="171">
        <v>0</v>
      </c>
      <c r="ES22" s="171">
        <v>2</v>
      </c>
      <c r="ET22" s="171">
        <v>1</v>
      </c>
      <c r="EU22" s="171">
        <v>8</v>
      </c>
      <c r="EV22" s="171">
        <v>5</v>
      </c>
      <c r="EW22" s="171">
        <v>3</v>
      </c>
      <c r="EX22" s="171">
        <v>0</v>
      </c>
      <c r="EY22" s="171">
        <v>17</v>
      </c>
      <c r="EZ22" s="171">
        <v>6</v>
      </c>
      <c r="FA22" s="171">
        <v>2</v>
      </c>
      <c r="FB22" s="171">
        <v>1</v>
      </c>
      <c r="FC22" s="171">
        <v>2</v>
      </c>
      <c r="FD22" s="171">
        <v>0</v>
      </c>
      <c r="FE22" s="171">
        <v>26</v>
      </c>
      <c r="FF22" s="171">
        <v>18</v>
      </c>
      <c r="FG22" s="171">
        <v>38</v>
      </c>
      <c r="FH22" s="171">
        <v>20</v>
      </c>
      <c r="FI22" s="171">
        <v>27</v>
      </c>
      <c r="FJ22" s="171">
        <v>12</v>
      </c>
      <c r="FK22" s="159" t="s">
        <v>3002</v>
      </c>
      <c r="FL22" s="171">
        <v>472</v>
      </c>
      <c r="FM22" s="171">
        <v>64</v>
      </c>
      <c r="FN22" s="159" t="s">
        <v>718</v>
      </c>
      <c r="FO22" s="169"/>
      <c r="FP22" s="169"/>
      <c r="FQ22" s="169"/>
      <c r="FR22" s="169"/>
      <c r="FS22" s="169"/>
      <c r="FT22" s="169"/>
      <c r="FU22" s="169"/>
      <c r="FV22" s="170" t="s">
        <v>653</v>
      </c>
      <c r="FW22" s="170" t="s">
        <v>653</v>
      </c>
      <c r="FX22" s="169"/>
      <c r="FY22" s="159" t="s">
        <v>733</v>
      </c>
      <c r="FZ22" s="171">
        <v>2</v>
      </c>
      <c r="GA22" s="159">
        <v>1</v>
      </c>
      <c r="GB22" s="159" t="s">
        <v>3003</v>
      </c>
      <c r="GC22" s="159" t="s">
        <v>806</v>
      </c>
      <c r="GD22" s="159" t="s">
        <v>3004</v>
      </c>
      <c r="GE22" s="159"/>
      <c r="GF22" s="169"/>
      <c r="GG22" s="171">
        <v>33</v>
      </c>
      <c r="GH22" s="171">
        <v>5</v>
      </c>
      <c r="GI22" s="171">
        <v>1</v>
      </c>
      <c r="GJ22" s="171">
        <v>0</v>
      </c>
      <c r="GK22" s="171">
        <v>0</v>
      </c>
      <c r="GL22" s="159" t="s">
        <v>677</v>
      </c>
      <c r="GM22" s="159" t="s">
        <v>690</v>
      </c>
      <c r="GN22" s="159" t="s">
        <v>807</v>
      </c>
      <c r="GO22" s="159" t="s">
        <v>651</v>
      </c>
      <c r="GP22" s="171">
        <v>21</v>
      </c>
      <c r="GQ22" s="171">
        <v>23</v>
      </c>
      <c r="GR22" s="171">
        <v>17</v>
      </c>
      <c r="GS22" s="171">
        <v>11</v>
      </c>
      <c r="GT22" s="171">
        <v>11</v>
      </c>
      <c r="GU22" s="171">
        <v>6</v>
      </c>
      <c r="GV22" s="171">
        <v>112</v>
      </c>
      <c r="GW22" s="171">
        <v>28</v>
      </c>
      <c r="GX22" s="171">
        <v>0</v>
      </c>
      <c r="GY22" s="171">
        <v>59</v>
      </c>
      <c r="GZ22" s="171">
        <v>15</v>
      </c>
      <c r="HA22" s="171">
        <v>4</v>
      </c>
      <c r="HB22" s="159" t="s">
        <v>3005</v>
      </c>
      <c r="HC22" s="170" t="s">
        <v>653</v>
      </c>
      <c r="HD22" s="170" t="s">
        <v>653</v>
      </c>
      <c r="HE22" s="169"/>
      <c r="HF22" s="170" t="s">
        <v>653</v>
      </c>
      <c r="HG22" s="169"/>
      <c r="HH22" s="169"/>
      <c r="HI22" s="169"/>
      <c r="HJ22" s="159" t="s">
        <v>3006</v>
      </c>
      <c r="HK22" s="159" t="s">
        <v>3007</v>
      </c>
      <c r="HL22" s="159"/>
      <c r="HM22" s="159" t="s">
        <v>3008</v>
      </c>
      <c r="HN22" s="159"/>
      <c r="HO22" s="159"/>
      <c r="HP22" s="159" t="s">
        <v>721</v>
      </c>
      <c r="HQ22" s="159" t="s">
        <v>721</v>
      </c>
      <c r="HR22" s="159" t="s">
        <v>678</v>
      </c>
      <c r="HS22" s="159" t="s">
        <v>721</v>
      </c>
      <c r="HT22" s="159" t="s">
        <v>721</v>
      </c>
      <c r="HU22" s="159" t="s">
        <v>667</v>
      </c>
      <c r="HV22" s="159" t="s">
        <v>3009</v>
      </c>
      <c r="HW22" s="159" t="s">
        <v>3314</v>
      </c>
      <c r="HX22" s="159" t="s">
        <v>3010</v>
      </c>
      <c r="HY22" s="159" t="s">
        <v>670</v>
      </c>
      <c r="HZ22" s="159" t="s">
        <v>670</v>
      </c>
      <c r="IA22" s="159" t="s">
        <v>670</v>
      </c>
      <c r="IB22" s="159" t="s">
        <v>670</v>
      </c>
      <c r="IC22" s="159" t="s">
        <v>669</v>
      </c>
      <c r="ID22" s="159" t="s">
        <v>670</v>
      </c>
      <c r="IE22" s="159" t="s">
        <v>670</v>
      </c>
      <c r="IF22" s="159" t="s">
        <v>670</v>
      </c>
      <c r="IG22" s="159" t="s">
        <v>670</v>
      </c>
      <c r="IH22" s="159" t="s">
        <v>654</v>
      </c>
      <c r="II22" s="159"/>
      <c r="IJ22" s="159"/>
      <c r="IK22" s="159" t="s">
        <v>670</v>
      </c>
      <c r="IL22" s="159" t="s">
        <v>670</v>
      </c>
      <c r="IM22" s="159" t="s">
        <v>669</v>
      </c>
      <c r="IN22" s="159" t="s">
        <v>670</v>
      </c>
      <c r="IO22" s="159" t="s">
        <v>669</v>
      </c>
      <c r="IP22" s="159" t="s">
        <v>670</v>
      </c>
      <c r="IQ22" s="159" t="s">
        <v>670</v>
      </c>
      <c r="IR22" s="159" t="s">
        <v>670</v>
      </c>
      <c r="IS22" s="159" t="s">
        <v>670</v>
      </c>
      <c r="IT22" s="159" t="s">
        <v>670</v>
      </c>
      <c r="IU22" s="159" t="s">
        <v>654</v>
      </c>
      <c r="IV22" s="159"/>
      <c r="IW22" s="159"/>
      <c r="IX22" s="159" t="s">
        <v>670</v>
      </c>
      <c r="IY22" s="159" t="s">
        <v>670</v>
      </c>
      <c r="IZ22" s="159" t="s">
        <v>670</v>
      </c>
      <c r="JA22" s="159" t="s">
        <v>670</v>
      </c>
      <c r="JB22" s="159" t="s">
        <v>670</v>
      </c>
      <c r="JC22" s="159" t="s">
        <v>670</v>
      </c>
      <c r="JD22" s="159" t="s">
        <v>669</v>
      </c>
      <c r="JE22" s="159" t="s">
        <v>654</v>
      </c>
      <c r="JF22" s="159"/>
      <c r="JG22" s="159"/>
      <c r="JH22" s="159" t="s">
        <v>651</v>
      </c>
      <c r="JI22" s="170" t="s">
        <v>653</v>
      </c>
      <c r="JJ22" s="170" t="s">
        <v>653</v>
      </c>
      <c r="JK22" s="169"/>
      <c r="JL22" s="170" t="s">
        <v>653</v>
      </c>
      <c r="JM22" s="170" t="s">
        <v>653</v>
      </c>
      <c r="JN22" s="170" t="s">
        <v>653</v>
      </c>
      <c r="JO22" s="170" t="s">
        <v>653</v>
      </c>
      <c r="JP22" s="169"/>
      <c r="JQ22" s="159"/>
      <c r="JR22" s="159" t="s">
        <v>651</v>
      </c>
      <c r="JS22" s="159" t="s">
        <v>808</v>
      </c>
      <c r="JT22" s="159" t="s">
        <v>651</v>
      </c>
      <c r="JU22" s="159" t="s">
        <v>651</v>
      </c>
      <c r="JV22" s="159" t="s">
        <v>651</v>
      </c>
      <c r="JW22" s="159" t="s">
        <v>654</v>
      </c>
      <c r="JX22" s="159" t="s">
        <v>3011</v>
      </c>
      <c r="JY22" s="159"/>
      <c r="JZ22" s="159" t="s">
        <v>3012</v>
      </c>
      <c r="KA22" s="159" t="s">
        <v>3013</v>
      </c>
      <c r="KB22" s="169"/>
      <c r="KC22" s="169"/>
      <c r="KD22" s="169"/>
      <c r="KE22" s="170" t="s">
        <v>653</v>
      </c>
      <c r="KF22" s="159" t="s">
        <v>712</v>
      </c>
      <c r="KG22" s="159" t="s">
        <v>682</v>
      </c>
      <c r="KH22" s="169"/>
      <c r="KI22" s="169"/>
      <c r="KJ22" s="169"/>
      <c r="KK22" s="169"/>
      <c r="KL22" s="159" t="s">
        <v>651</v>
      </c>
      <c r="KM22" s="159" t="s">
        <v>654</v>
      </c>
      <c r="KN22" s="159" t="s">
        <v>651</v>
      </c>
      <c r="KO22" s="159" t="s">
        <v>672</v>
      </c>
      <c r="KP22" s="159"/>
      <c r="KQ22" s="159"/>
      <c r="KR22" s="159" t="s">
        <v>3014</v>
      </c>
    </row>
    <row r="23" spans="1:304">
      <c r="A23" s="159" t="s">
        <v>379</v>
      </c>
      <c r="B23" s="159" t="s">
        <v>2641</v>
      </c>
      <c r="C23" s="159" t="s">
        <v>651</v>
      </c>
      <c r="D23" s="159" t="s">
        <v>696</v>
      </c>
      <c r="E23" s="169"/>
      <c r="F23" s="169"/>
      <c r="G23" s="170" t="s">
        <v>653</v>
      </c>
      <c r="H23" s="169"/>
      <c r="I23" s="169"/>
      <c r="J23" s="169"/>
      <c r="K23" s="159"/>
      <c r="L23" s="170" t="s">
        <v>653</v>
      </c>
      <c r="M23" s="169"/>
      <c r="N23" s="170" t="s">
        <v>653</v>
      </c>
      <c r="O23" s="170" t="s">
        <v>653</v>
      </c>
      <c r="P23" s="169"/>
      <c r="Q23" s="170" t="s">
        <v>653</v>
      </c>
      <c r="R23" s="170" t="s">
        <v>653</v>
      </c>
      <c r="S23" s="170" t="s">
        <v>653</v>
      </c>
      <c r="T23" s="169"/>
      <c r="U23" s="159"/>
      <c r="V23" s="170" t="s">
        <v>653</v>
      </c>
      <c r="W23" s="169"/>
      <c r="X23" s="170" t="s">
        <v>653</v>
      </c>
      <c r="Y23" s="169"/>
      <c r="Z23" s="169"/>
      <c r="AA23" s="170" t="s">
        <v>653</v>
      </c>
      <c r="AB23" s="169"/>
      <c r="AC23" s="169"/>
      <c r="AD23" s="170" t="s">
        <v>653</v>
      </c>
      <c r="AE23" s="169"/>
      <c r="AF23" s="159"/>
      <c r="AG23" s="171">
        <v>971</v>
      </c>
      <c r="AH23" s="159">
        <v>832</v>
      </c>
      <c r="AI23" s="159" t="s">
        <v>651</v>
      </c>
      <c r="AJ23" s="159" t="s">
        <v>654</v>
      </c>
      <c r="AK23" s="159" t="s">
        <v>651</v>
      </c>
      <c r="AL23" s="159" t="s">
        <v>670</v>
      </c>
      <c r="AM23" s="159" t="s">
        <v>809</v>
      </c>
      <c r="AN23" s="170" t="s">
        <v>653</v>
      </c>
      <c r="AO23" s="170" t="s">
        <v>653</v>
      </c>
      <c r="AP23" s="169"/>
      <c r="AQ23" s="169"/>
      <c r="AR23" s="169"/>
      <c r="AS23" s="169"/>
      <c r="AT23" s="159"/>
      <c r="AU23" s="159" t="s">
        <v>732</v>
      </c>
      <c r="AV23" s="170" t="s">
        <v>653</v>
      </c>
      <c r="AW23" s="170" t="s">
        <v>653</v>
      </c>
      <c r="AX23" s="170" t="s">
        <v>653</v>
      </c>
      <c r="AY23" s="170" t="s">
        <v>653</v>
      </c>
      <c r="AZ23" s="169"/>
      <c r="BA23" s="170" t="s">
        <v>653</v>
      </c>
      <c r="BB23" s="169"/>
      <c r="BC23" s="159"/>
      <c r="BD23" s="170" t="s">
        <v>653</v>
      </c>
      <c r="BE23" s="169"/>
      <c r="BF23" s="170" t="s">
        <v>653</v>
      </c>
      <c r="BG23" s="170" t="s">
        <v>653</v>
      </c>
      <c r="BH23" s="170" t="s">
        <v>653</v>
      </c>
      <c r="BI23" s="170" t="s">
        <v>653</v>
      </c>
      <c r="BJ23" s="170" t="s">
        <v>653</v>
      </c>
      <c r="BK23" s="170" t="s">
        <v>653</v>
      </c>
      <c r="BL23" s="170" t="s">
        <v>653</v>
      </c>
      <c r="BM23" s="169"/>
      <c r="BN23" s="159"/>
      <c r="BO23" s="170" t="s">
        <v>653</v>
      </c>
      <c r="BP23" s="170" t="s">
        <v>653</v>
      </c>
      <c r="BQ23" s="169"/>
      <c r="BR23" s="170" t="s">
        <v>653</v>
      </c>
      <c r="BS23" s="170" t="s">
        <v>653</v>
      </c>
      <c r="BT23" s="169"/>
      <c r="BU23" s="170" t="s">
        <v>653</v>
      </c>
      <c r="BV23" s="169"/>
      <c r="BW23" s="159"/>
      <c r="BX23" s="170" t="s">
        <v>653</v>
      </c>
      <c r="BY23" s="169"/>
      <c r="BZ23" s="169"/>
      <c r="CA23" s="170" t="s">
        <v>653</v>
      </c>
      <c r="CB23" s="169"/>
      <c r="CC23" s="169"/>
      <c r="CD23" s="169"/>
      <c r="CE23" s="170" t="s">
        <v>653</v>
      </c>
      <c r="CF23" s="169"/>
      <c r="CG23" s="159"/>
      <c r="CH23" s="159" t="s">
        <v>655</v>
      </c>
      <c r="CI23" s="169"/>
      <c r="CJ23" s="170" t="s">
        <v>653</v>
      </c>
      <c r="CK23" s="169"/>
      <c r="CL23" s="170" t="s">
        <v>653</v>
      </c>
      <c r="CM23" s="170" t="s">
        <v>653</v>
      </c>
      <c r="CN23" s="170" t="s">
        <v>653</v>
      </c>
      <c r="CO23" s="169"/>
      <c r="CP23" s="159"/>
      <c r="CQ23" s="169"/>
      <c r="CR23" s="170" t="s">
        <v>653</v>
      </c>
      <c r="CS23" s="170" t="s">
        <v>653</v>
      </c>
      <c r="CT23" s="169"/>
      <c r="CU23" s="169"/>
      <c r="CV23" s="169"/>
      <c r="CW23" s="159"/>
      <c r="CX23" s="159" t="s">
        <v>714</v>
      </c>
      <c r="CY23" s="159"/>
      <c r="CZ23" s="159" t="s">
        <v>675</v>
      </c>
      <c r="DA23" s="159"/>
      <c r="DB23" s="170" t="s">
        <v>653</v>
      </c>
      <c r="DC23" s="170" t="s">
        <v>653</v>
      </c>
      <c r="DD23" s="169"/>
      <c r="DE23" s="169"/>
      <c r="DF23" s="169"/>
      <c r="DG23" s="169"/>
      <c r="DH23" s="169"/>
      <c r="DI23" s="159"/>
      <c r="DJ23" s="159" t="s">
        <v>651</v>
      </c>
      <c r="DK23" s="171">
        <v>100</v>
      </c>
      <c r="DL23" s="171">
        <v>0</v>
      </c>
      <c r="DM23" s="171">
        <v>0</v>
      </c>
      <c r="DN23" s="171">
        <v>0</v>
      </c>
      <c r="DO23" s="171">
        <v>0</v>
      </c>
      <c r="DP23" s="171">
        <v>0</v>
      </c>
      <c r="DQ23" s="171">
        <v>0</v>
      </c>
      <c r="DR23" s="159"/>
      <c r="DS23" s="159" t="s">
        <v>651</v>
      </c>
      <c r="DT23" s="159" t="s">
        <v>810</v>
      </c>
      <c r="DU23" s="159" t="s">
        <v>651</v>
      </c>
      <c r="DV23" s="171">
        <v>2</v>
      </c>
      <c r="DW23" s="159" t="s">
        <v>811</v>
      </c>
      <c r="DX23" s="159" t="s">
        <v>716</v>
      </c>
      <c r="DY23" s="171">
        <v>0</v>
      </c>
      <c r="DZ23" s="171">
        <v>0</v>
      </c>
      <c r="EA23" s="171">
        <v>0</v>
      </c>
      <c r="EB23" s="171">
        <v>0</v>
      </c>
      <c r="EC23" s="171">
        <v>0</v>
      </c>
      <c r="ED23" s="171">
        <v>0</v>
      </c>
      <c r="EE23" s="171">
        <v>0</v>
      </c>
      <c r="EF23" s="171">
        <v>0</v>
      </c>
      <c r="EG23" s="171">
        <v>0</v>
      </c>
      <c r="EH23" s="171">
        <v>0</v>
      </c>
      <c r="EI23" s="171">
        <v>0</v>
      </c>
      <c r="EJ23" s="171">
        <v>0</v>
      </c>
      <c r="EK23" s="171">
        <v>0</v>
      </c>
      <c r="EL23" s="171">
        <v>0</v>
      </c>
      <c r="EM23" s="171">
        <v>0</v>
      </c>
      <c r="EN23" s="171">
        <v>0</v>
      </c>
      <c r="EO23" s="171">
        <v>0</v>
      </c>
      <c r="EP23" s="171">
        <v>0</v>
      </c>
      <c r="EQ23" s="171">
        <v>2</v>
      </c>
      <c r="ER23" s="171">
        <v>2</v>
      </c>
      <c r="ES23" s="171">
        <v>0</v>
      </c>
      <c r="ET23" s="171">
        <v>0</v>
      </c>
      <c r="EU23" s="171">
        <v>0</v>
      </c>
      <c r="EV23" s="171">
        <v>0</v>
      </c>
      <c r="EW23" s="171">
        <v>0</v>
      </c>
      <c r="EX23" s="171">
        <v>0</v>
      </c>
      <c r="EY23" s="171">
        <v>2</v>
      </c>
      <c r="EZ23" s="171">
        <v>2</v>
      </c>
      <c r="FA23" s="171">
        <v>0</v>
      </c>
      <c r="FB23" s="171">
        <v>0</v>
      </c>
      <c r="FC23" s="171">
        <v>0</v>
      </c>
      <c r="FD23" s="171">
        <v>0</v>
      </c>
      <c r="FE23" s="171">
        <v>0</v>
      </c>
      <c r="FF23" s="171">
        <v>0</v>
      </c>
      <c r="FG23" s="171">
        <v>0</v>
      </c>
      <c r="FH23" s="171">
        <v>0</v>
      </c>
      <c r="FI23" s="171">
        <v>0</v>
      </c>
      <c r="FJ23" s="171">
        <v>0</v>
      </c>
      <c r="FK23" s="159"/>
      <c r="FL23" s="171">
        <v>2</v>
      </c>
      <c r="FM23" s="171">
        <v>2</v>
      </c>
      <c r="FN23" s="159" t="s">
        <v>717</v>
      </c>
      <c r="FO23" s="171">
        <v>0</v>
      </c>
      <c r="FP23" s="171">
        <v>0</v>
      </c>
      <c r="FQ23" s="171">
        <v>0</v>
      </c>
      <c r="FR23" s="171">
        <v>0</v>
      </c>
      <c r="FS23" s="171">
        <v>2</v>
      </c>
      <c r="FT23" s="171"/>
      <c r="FU23" s="171"/>
      <c r="FV23" s="170" t="s">
        <v>653</v>
      </c>
      <c r="FW23" s="170" t="s">
        <v>653</v>
      </c>
      <c r="FX23" s="169"/>
      <c r="FY23" s="159" t="s">
        <v>655</v>
      </c>
      <c r="FZ23" s="171">
        <v>0</v>
      </c>
      <c r="GA23" s="159"/>
      <c r="GB23" s="159"/>
      <c r="GC23" s="159" t="s">
        <v>662</v>
      </c>
      <c r="GD23" s="159"/>
      <c r="GE23" s="159"/>
      <c r="GF23" s="159" t="s">
        <v>676</v>
      </c>
      <c r="GG23" s="171">
        <v>1</v>
      </c>
      <c r="GH23" s="171">
        <v>0</v>
      </c>
      <c r="GI23" s="171">
        <v>0</v>
      </c>
      <c r="GJ23" s="171">
        <v>0</v>
      </c>
      <c r="GK23" s="171">
        <v>0</v>
      </c>
      <c r="GL23" s="159" t="s">
        <v>677</v>
      </c>
      <c r="GM23" s="159" t="s">
        <v>690</v>
      </c>
      <c r="GN23" s="159" t="s">
        <v>665</v>
      </c>
      <c r="GO23" s="159" t="s">
        <v>666</v>
      </c>
      <c r="GP23" s="169"/>
      <c r="GQ23" s="169"/>
      <c r="GR23" s="169"/>
      <c r="GS23" s="169"/>
      <c r="GT23" s="169"/>
      <c r="GU23" s="169"/>
      <c r="GV23" s="169"/>
      <c r="GW23" s="169"/>
      <c r="GX23" s="169"/>
      <c r="GY23" s="169"/>
      <c r="GZ23" s="169"/>
      <c r="HA23" s="169"/>
      <c r="HB23" s="159"/>
      <c r="HC23" s="170" t="s">
        <v>653</v>
      </c>
      <c r="HD23" s="170" t="s">
        <v>653</v>
      </c>
      <c r="HE23" s="169"/>
      <c r="HF23" s="170" t="s">
        <v>653</v>
      </c>
      <c r="HG23" s="170" t="s">
        <v>653</v>
      </c>
      <c r="HH23" s="169"/>
      <c r="HI23" s="169"/>
      <c r="HJ23" s="159" t="s">
        <v>812</v>
      </c>
      <c r="HK23" s="159" t="s">
        <v>813</v>
      </c>
      <c r="HL23" s="159"/>
      <c r="HM23" s="159" t="s">
        <v>3015</v>
      </c>
      <c r="HN23" s="159" t="s">
        <v>814</v>
      </c>
      <c r="HO23" s="159"/>
      <c r="HP23" s="159" t="s">
        <v>721</v>
      </c>
      <c r="HQ23" s="159" t="s">
        <v>721</v>
      </c>
      <c r="HR23" s="159" t="s">
        <v>678</v>
      </c>
      <c r="HS23" s="159" t="s">
        <v>721</v>
      </c>
      <c r="HT23" s="159" t="s">
        <v>721</v>
      </c>
      <c r="HU23" s="159" t="s">
        <v>667</v>
      </c>
      <c r="HV23" s="159" t="s">
        <v>815</v>
      </c>
      <c r="HW23" s="159" t="s">
        <v>3016</v>
      </c>
      <c r="HX23" s="159" t="s">
        <v>816</v>
      </c>
      <c r="HY23" s="159" t="s">
        <v>671</v>
      </c>
      <c r="HZ23" s="159" t="s">
        <v>670</v>
      </c>
      <c r="IA23" s="159" t="s">
        <v>669</v>
      </c>
      <c r="IB23" s="159" t="s">
        <v>669</v>
      </c>
      <c r="IC23" s="159" t="s">
        <v>669</v>
      </c>
      <c r="ID23" s="159" t="s">
        <v>654</v>
      </c>
      <c r="IE23" s="159" t="s">
        <v>669</v>
      </c>
      <c r="IF23" s="159" t="s">
        <v>671</v>
      </c>
      <c r="IG23" s="159" t="s">
        <v>671</v>
      </c>
      <c r="IH23" s="159" t="s">
        <v>654</v>
      </c>
      <c r="II23" s="159"/>
      <c r="IJ23" s="159" t="s">
        <v>817</v>
      </c>
      <c r="IK23" s="159" t="s">
        <v>670</v>
      </c>
      <c r="IL23" s="159" t="s">
        <v>670</v>
      </c>
      <c r="IM23" s="159" t="s">
        <v>669</v>
      </c>
      <c r="IN23" s="159" t="s">
        <v>669</v>
      </c>
      <c r="IO23" s="159" t="s">
        <v>654</v>
      </c>
      <c r="IP23" s="159" t="s">
        <v>669</v>
      </c>
      <c r="IQ23" s="159" t="s">
        <v>669</v>
      </c>
      <c r="IR23" s="159" t="s">
        <v>669</v>
      </c>
      <c r="IS23" s="159" t="s">
        <v>671</v>
      </c>
      <c r="IT23" s="159" t="s">
        <v>671</v>
      </c>
      <c r="IU23" s="159" t="s">
        <v>654</v>
      </c>
      <c r="IV23" s="159"/>
      <c r="IW23" s="159" t="s">
        <v>818</v>
      </c>
      <c r="IX23" s="159" t="s">
        <v>670</v>
      </c>
      <c r="IY23" s="159" t="s">
        <v>670</v>
      </c>
      <c r="IZ23" s="159" t="s">
        <v>670</v>
      </c>
      <c r="JA23" s="159" t="s">
        <v>670</v>
      </c>
      <c r="JB23" s="159" t="s">
        <v>670</v>
      </c>
      <c r="JC23" s="159" t="s">
        <v>669</v>
      </c>
      <c r="JD23" s="159" t="s">
        <v>671</v>
      </c>
      <c r="JE23" s="159" t="s">
        <v>654</v>
      </c>
      <c r="JF23" s="159"/>
      <c r="JG23" s="159"/>
      <c r="JH23" s="159" t="s">
        <v>651</v>
      </c>
      <c r="JI23" s="169"/>
      <c r="JJ23" s="170" t="s">
        <v>653</v>
      </c>
      <c r="JK23" s="169"/>
      <c r="JL23" s="170" t="s">
        <v>653</v>
      </c>
      <c r="JM23" s="170" t="s">
        <v>653</v>
      </c>
      <c r="JN23" s="170" t="s">
        <v>653</v>
      </c>
      <c r="JO23" s="169"/>
      <c r="JP23" s="170" t="s">
        <v>653</v>
      </c>
      <c r="JQ23" s="159" t="s">
        <v>819</v>
      </c>
      <c r="JR23" s="159" t="s">
        <v>651</v>
      </c>
      <c r="JS23" s="159" t="s">
        <v>820</v>
      </c>
      <c r="JT23" s="159" t="s">
        <v>651</v>
      </c>
      <c r="JU23" s="159" t="s">
        <v>651</v>
      </c>
      <c r="JV23" s="159" t="s">
        <v>651</v>
      </c>
      <c r="JW23" s="159" t="s">
        <v>651</v>
      </c>
      <c r="JX23" s="159" t="s">
        <v>821</v>
      </c>
      <c r="JY23" s="159" t="s">
        <v>3017</v>
      </c>
      <c r="JZ23" s="159" t="s">
        <v>822</v>
      </c>
      <c r="KA23" s="159" t="s">
        <v>823</v>
      </c>
      <c r="KB23" s="170" t="s">
        <v>653</v>
      </c>
      <c r="KC23" s="159" t="s">
        <v>712</v>
      </c>
      <c r="KD23" s="159" t="s">
        <v>682</v>
      </c>
      <c r="KE23" s="169"/>
      <c r="KF23" s="169"/>
      <c r="KG23" s="169"/>
      <c r="KH23" s="169"/>
      <c r="KI23" s="169"/>
      <c r="KJ23" s="169"/>
      <c r="KK23" s="169"/>
      <c r="KL23" s="159" t="s">
        <v>651</v>
      </c>
      <c r="KM23" s="159" t="s">
        <v>651</v>
      </c>
      <c r="KN23" s="159" t="s">
        <v>651</v>
      </c>
      <c r="KO23" s="159" t="s">
        <v>672</v>
      </c>
      <c r="KP23" s="159"/>
      <c r="KQ23" s="159"/>
      <c r="KR23" s="159"/>
    </row>
    <row r="24" spans="1:304">
      <c r="A24" s="159" t="s">
        <v>381</v>
      </c>
      <c r="B24" s="159" t="s">
        <v>2641</v>
      </c>
      <c r="C24" s="159" t="s">
        <v>651</v>
      </c>
      <c r="D24" s="159" t="s">
        <v>652</v>
      </c>
      <c r="E24" s="172"/>
      <c r="F24" s="170" t="s">
        <v>653</v>
      </c>
      <c r="G24" s="170" t="s">
        <v>653</v>
      </c>
      <c r="H24" s="169"/>
      <c r="I24" s="169"/>
      <c r="J24" s="169"/>
      <c r="K24" s="159"/>
      <c r="L24" s="170" t="s">
        <v>653</v>
      </c>
      <c r="M24" s="169"/>
      <c r="N24" s="169"/>
      <c r="O24" s="170" t="s">
        <v>653</v>
      </c>
      <c r="P24" s="169"/>
      <c r="Q24" s="169"/>
      <c r="R24" s="169"/>
      <c r="S24" s="170" t="s">
        <v>653</v>
      </c>
      <c r="T24" s="169"/>
      <c r="U24" s="159"/>
      <c r="V24" s="170" t="s">
        <v>653</v>
      </c>
      <c r="W24" s="169"/>
      <c r="X24" s="170" t="s">
        <v>653</v>
      </c>
      <c r="Y24" s="169"/>
      <c r="Z24" s="169"/>
      <c r="AA24" s="169"/>
      <c r="AB24" s="169"/>
      <c r="AC24" s="169"/>
      <c r="AD24" s="170" t="s">
        <v>653</v>
      </c>
      <c r="AE24" s="170" t="s">
        <v>653</v>
      </c>
      <c r="AF24" s="159" t="s">
        <v>824</v>
      </c>
      <c r="AG24" s="171">
        <v>1739</v>
      </c>
      <c r="AH24" s="159">
        <v>1361</v>
      </c>
      <c r="AI24" s="159" t="s">
        <v>651</v>
      </c>
      <c r="AJ24" s="159" t="s">
        <v>651</v>
      </c>
      <c r="AK24" s="159" t="s">
        <v>651</v>
      </c>
      <c r="AL24" s="159" t="s">
        <v>670</v>
      </c>
      <c r="AM24" s="159" t="s">
        <v>825</v>
      </c>
      <c r="AN24" s="169"/>
      <c r="AO24" s="169"/>
      <c r="AP24" s="169"/>
      <c r="AQ24" s="169"/>
      <c r="AR24" s="169"/>
      <c r="AS24" s="170" t="s">
        <v>653</v>
      </c>
      <c r="AT24" s="159" t="s">
        <v>826</v>
      </c>
      <c r="AU24" s="159" t="s">
        <v>687</v>
      </c>
      <c r="AV24" s="170" t="s">
        <v>653</v>
      </c>
      <c r="AW24" s="170" t="s">
        <v>653</v>
      </c>
      <c r="AX24" s="170" t="s">
        <v>653</v>
      </c>
      <c r="AY24" s="170" t="s">
        <v>653</v>
      </c>
      <c r="AZ24" s="169"/>
      <c r="BA24" s="170" t="s">
        <v>653</v>
      </c>
      <c r="BB24" s="170" t="s">
        <v>653</v>
      </c>
      <c r="BC24" s="159" t="s">
        <v>827</v>
      </c>
      <c r="BD24" s="169"/>
      <c r="BE24" s="169"/>
      <c r="BF24" s="170" t="s">
        <v>653</v>
      </c>
      <c r="BG24" s="170" t="s">
        <v>653</v>
      </c>
      <c r="BH24" s="170" t="s">
        <v>653</v>
      </c>
      <c r="BI24" s="170" t="s">
        <v>653</v>
      </c>
      <c r="BJ24" s="170" t="s">
        <v>653</v>
      </c>
      <c r="BK24" s="170" t="s">
        <v>653</v>
      </c>
      <c r="BL24" s="170" t="s">
        <v>653</v>
      </c>
      <c r="BM24" s="169"/>
      <c r="BN24" s="159"/>
      <c r="BO24" s="170" t="s">
        <v>653</v>
      </c>
      <c r="BP24" s="170" t="s">
        <v>653</v>
      </c>
      <c r="BQ24" s="169"/>
      <c r="BR24" s="169"/>
      <c r="BS24" s="169"/>
      <c r="BT24" s="169"/>
      <c r="BU24" s="170" t="s">
        <v>653</v>
      </c>
      <c r="BV24" s="170" t="s">
        <v>653</v>
      </c>
      <c r="BW24" s="159" t="s">
        <v>828</v>
      </c>
      <c r="BX24" s="170" t="s">
        <v>653</v>
      </c>
      <c r="BY24" s="170" t="s">
        <v>653</v>
      </c>
      <c r="BZ24" s="170" t="s">
        <v>653</v>
      </c>
      <c r="CA24" s="169"/>
      <c r="CB24" s="169"/>
      <c r="CC24" s="170" t="s">
        <v>653</v>
      </c>
      <c r="CD24" s="169"/>
      <c r="CE24" s="170" t="s">
        <v>653</v>
      </c>
      <c r="CF24" s="170" t="s">
        <v>653</v>
      </c>
      <c r="CG24" s="159" t="s">
        <v>829</v>
      </c>
      <c r="CH24" s="159" t="s">
        <v>673</v>
      </c>
      <c r="CI24" s="170" t="s">
        <v>653</v>
      </c>
      <c r="CJ24" s="169"/>
      <c r="CK24" s="169"/>
      <c r="CL24" s="170" t="s">
        <v>653</v>
      </c>
      <c r="CM24" s="170" t="s">
        <v>653</v>
      </c>
      <c r="CN24" s="169"/>
      <c r="CO24" s="169"/>
      <c r="CP24" s="159"/>
      <c r="CQ24" s="170" t="s">
        <v>653</v>
      </c>
      <c r="CR24" s="170" t="s">
        <v>653</v>
      </c>
      <c r="CS24" s="170" t="s">
        <v>653</v>
      </c>
      <c r="CT24" s="170" t="s">
        <v>653</v>
      </c>
      <c r="CU24" s="169"/>
      <c r="CV24" s="169"/>
      <c r="CW24" s="159"/>
      <c r="CX24" s="159" t="s">
        <v>651</v>
      </c>
      <c r="CY24" s="159" t="s">
        <v>830</v>
      </c>
      <c r="CZ24" s="159" t="s">
        <v>735</v>
      </c>
      <c r="DA24" s="159"/>
      <c r="DB24" s="170" t="s">
        <v>653</v>
      </c>
      <c r="DC24" s="170" t="s">
        <v>653</v>
      </c>
      <c r="DD24" s="169"/>
      <c r="DE24" s="169"/>
      <c r="DF24" s="169"/>
      <c r="DG24" s="169"/>
      <c r="DH24" s="169"/>
      <c r="DI24" s="159"/>
      <c r="DJ24" s="159" t="s">
        <v>651</v>
      </c>
      <c r="DK24" s="171">
        <v>0</v>
      </c>
      <c r="DL24" s="171">
        <v>0</v>
      </c>
      <c r="DM24" s="171">
        <v>0</v>
      </c>
      <c r="DN24" s="171">
        <v>100</v>
      </c>
      <c r="DO24" s="171">
        <v>0</v>
      </c>
      <c r="DP24" s="171">
        <v>0</v>
      </c>
      <c r="DQ24" s="171">
        <v>0</v>
      </c>
      <c r="DR24" s="159"/>
      <c r="DS24" s="159" t="s">
        <v>651</v>
      </c>
      <c r="DT24" s="159" t="s">
        <v>831</v>
      </c>
      <c r="DU24" s="159" t="s">
        <v>651</v>
      </c>
      <c r="DV24" s="171">
        <v>2</v>
      </c>
      <c r="DW24" s="159" t="s">
        <v>737</v>
      </c>
      <c r="DX24" s="159" t="s">
        <v>716</v>
      </c>
      <c r="DY24" s="171">
        <v>2</v>
      </c>
      <c r="DZ24" s="171">
        <v>2</v>
      </c>
      <c r="EA24" s="171">
        <v>0</v>
      </c>
      <c r="EB24" s="171">
        <v>0</v>
      </c>
      <c r="EC24" s="171">
        <v>0</v>
      </c>
      <c r="ED24" s="171">
        <v>0</v>
      </c>
      <c r="EE24" s="171">
        <v>0</v>
      </c>
      <c r="EF24" s="171">
        <v>0</v>
      </c>
      <c r="EG24" s="171">
        <v>0</v>
      </c>
      <c r="EH24" s="171">
        <v>0</v>
      </c>
      <c r="EI24" s="171">
        <v>0</v>
      </c>
      <c r="EJ24" s="171">
        <v>0</v>
      </c>
      <c r="EK24" s="171">
        <v>0</v>
      </c>
      <c r="EL24" s="171">
        <v>0</v>
      </c>
      <c r="EM24" s="171">
        <v>0</v>
      </c>
      <c r="EN24" s="171">
        <v>0</v>
      </c>
      <c r="EO24" s="171">
        <v>0</v>
      </c>
      <c r="EP24" s="171">
        <v>0</v>
      </c>
      <c r="EQ24" s="171">
        <v>0</v>
      </c>
      <c r="ER24" s="171">
        <v>0</v>
      </c>
      <c r="ES24" s="171">
        <v>0</v>
      </c>
      <c r="ET24" s="171">
        <v>0</v>
      </c>
      <c r="EU24" s="171">
        <v>0</v>
      </c>
      <c r="EV24" s="171">
        <v>0</v>
      </c>
      <c r="EW24" s="171">
        <v>0</v>
      </c>
      <c r="EX24" s="171">
        <v>0</v>
      </c>
      <c r="EY24" s="171">
        <v>0</v>
      </c>
      <c r="EZ24" s="171">
        <v>0</v>
      </c>
      <c r="FA24" s="171">
        <v>0</v>
      </c>
      <c r="FB24" s="171">
        <v>0</v>
      </c>
      <c r="FC24" s="171">
        <v>0</v>
      </c>
      <c r="FD24" s="171">
        <v>0</v>
      </c>
      <c r="FE24" s="171">
        <v>1</v>
      </c>
      <c r="FF24" s="171">
        <v>1</v>
      </c>
      <c r="FG24" s="171">
        <v>0</v>
      </c>
      <c r="FH24" s="171">
        <v>0</v>
      </c>
      <c r="FI24" s="171">
        <v>0</v>
      </c>
      <c r="FJ24" s="171">
        <v>0</v>
      </c>
      <c r="FK24" s="159"/>
      <c r="FL24" s="171">
        <v>2</v>
      </c>
      <c r="FM24" s="171">
        <v>0</v>
      </c>
      <c r="FN24" s="159" t="s">
        <v>717</v>
      </c>
      <c r="FO24" s="171">
        <v>0</v>
      </c>
      <c r="FP24" s="171">
        <v>0</v>
      </c>
      <c r="FQ24" s="171">
        <v>0</v>
      </c>
      <c r="FR24" s="171">
        <v>2</v>
      </c>
      <c r="FS24" s="171">
        <v>0</v>
      </c>
      <c r="FT24" s="171"/>
      <c r="FU24" s="171"/>
      <c r="FV24" s="170" t="s">
        <v>653</v>
      </c>
      <c r="FW24" s="170" t="s">
        <v>653</v>
      </c>
      <c r="FX24" s="169"/>
      <c r="FY24" s="159" t="s">
        <v>673</v>
      </c>
      <c r="FZ24" s="171">
        <v>0</v>
      </c>
      <c r="GA24" s="159"/>
      <c r="GB24" s="159"/>
      <c r="GC24" s="159" t="s">
        <v>662</v>
      </c>
      <c r="GD24" s="159"/>
      <c r="GE24" s="159"/>
      <c r="GF24" s="159" t="s">
        <v>676</v>
      </c>
      <c r="GG24" s="171">
        <v>2</v>
      </c>
      <c r="GH24" s="171"/>
      <c r="GI24" s="171"/>
      <c r="GJ24" s="171"/>
      <c r="GK24" s="171"/>
      <c r="GL24" s="159" t="s">
        <v>690</v>
      </c>
      <c r="GM24" s="159" t="s">
        <v>677</v>
      </c>
      <c r="GN24" s="159" t="s">
        <v>798</v>
      </c>
      <c r="GO24" s="159" t="s">
        <v>651</v>
      </c>
      <c r="GP24" s="171">
        <v>0</v>
      </c>
      <c r="GQ24" s="171">
        <v>0</v>
      </c>
      <c r="GR24" s="171">
        <v>0</v>
      </c>
      <c r="GS24" s="171">
        <v>0</v>
      </c>
      <c r="GT24" s="171">
        <v>0</v>
      </c>
      <c r="GU24" s="171">
        <v>0</v>
      </c>
      <c r="GV24" s="171">
        <v>5</v>
      </c>
      <c r="GW24" s="171">
        <v>8</v>
      </c>
      <c r="GX24" s="171">
        <v>2</v>
      </c>
      <c r="GY24" s="171">
        <v>4</v>
      </c>
      <c r="GZ24" s="171">
        <v>1</v>
      </c>
      <c r="HA24" s="171">
        <v>0</v>
      </c>
      <c r="HB24" s="159"/>
      <c r="HC24" s="170" t="s">
        <v>653</v>
      </c>
      <c r="HD24" s="169"/>
      <c r="HE24" s="169"/>
      <c r="HF24" s="170" t="s">
        <v>653</v>
      </c>
      <c r="HG24" s="170" t="s">
        <v>653</v>
      </c>
      <c r="HH24" s="169"/>
      <c r="HI24" s="169"/>
      <c r="HJ24" s="159" t="s">
        <v>832</v>
      </c>
      <c r="HK24" s="159"/>
      <c r="HL24" s="159"/>
      <c r="HM24" s="159" t="s">
        <v>833</v>
      </c>
      <c r="HN24" s="159" t="s">
        <v>834</v>
      </c>
      <c r="HO24" s="159"/>
      <c r="HP24" s="159" t="s">
        <v>721</v>
      </c>
      <c r="HQ24" s="159" t="s">
        <v>721</v>
      </c>
      <c r="HR24" s="159" t="s">
        <v>721</v>
      </c>
      <c r="HS24" s="159" t="s">
        <v>678</v>
      </c>
      <c r="HT24" s="159" t="s">
        <v>721</v>
      </c>
      <c r="HU24" s="159" t="s">
        <v>667</v>
      </c>
      <c r="HV24" s="159" t="s">
        <v>835</v>
      </c>
      <c r="HW24" s="159" t="s">
        <v>3018</v>
      </c>
      <c r="HX24" s="159" t="s">
        <v>836</v>
      </c>
      <c r="HY24" s="159" t="s">
        <v>669</v>
      </c>
      <c r="HZ24" s="159" t="s">
        <v>670</v>
      </c>
      <c r="IA24" s="159" t="s">
        <v>669</v>
      </c>
      <c r="IB24" s="159" t="s">
        <v>670</v>
      </c>
      <c r="IC24" s="159" t="s">
        <v>670</v>
      </c>
      <c r="ID24" s="159" t="s">
        <v>670</v>
      </c>
      <c r="IE24" s="159" t="s">
        <v>670</v>
      </c>
      <c r="IF24" s="159" t="s">
        <v>670</v>
      </c>
      <c r="IG24" s="159" t="s">
        <v>669</v>
      </c>
      <c r="IH24" s="159" t="s">
        <v>669</v>
      </c>
      <c r="II24" s="159" t="s">
        <v>3019</v>
      </c>
      <c r="IJ24" s="159"/>
      <c r="IK24" s="159" t="s">
        <v>669</v>
      </c>
      <c r="IL24" s="159" t="s">
        <v>670</v>
      </c>
      <c r="IM24" s="159" t="s">
        <v>669</v>
      </c>
      <c r="IN24" s="159" t="s">
        <v>670</v>
      </c>
      <c r="IO24" s="159" t="s">
        <v>670</v>
      </c>
      <c r="IP24" s="159" t="s">
        <v>670</v>
      </c>
      <c r="IQ24" s="159" t="s">
        <v>670</v>
      </c>
      <c r="IR24" s="159" t="s">
        <v>670</v>
      </c>
      <c r="IS24" s="159" t="s">
        <v>670</v>
      </c>
      <c r="IT24" s="159" t="s">
        <v>669</v>
      </c>
      <c r="IU24" s="159" t="s">
        <v>670</v>
      </c>
      <c r="IV24" s="159" t="s">
        <v>3020</v>
      </c>
      <c r="IW24" s="159"/>
      <c r="IX24" s="159" t="s">
        <v>670</v>
      </c>
      <c r="IY24" s="159" t="s">
        <v>670</v>
      </c>
      <c r="IZ24" s="159" t="s">
        <v>669</v>
      </c>
      <c r="JA24" s="159" t="s">
        <v>670</v>
      </c>
      <c r="JB24" s="159" t="s">
        <v>670</v>
      </c>
      <c r="JC24" s="159" t="s">
        <v>670</v>
      </c>
      <c r="JD24" s="159" t="s">
        <v>669</v>
      </c>
      <c r="JE24" s="159" t="s">
        <v>669</v>
      </c>
      <c r="JF24" s="159" t="s">
        <v>3021</v>
      </c>
      <c r="JG24" s="159"/>
      <c r="JH24" s="159" t="s">
        <v>651</v>
      </c>
      <c r="JI24" s="170" t="s">
        <v>653</v>
      </c>
      <c r="JJ24" s="170" t="s">
        <v>653</v>
      </c>
      <c r="JK24" s="169"/>
      <c r="JL24" s="170" t="s">
        <v>653</v>
      </c>
      <c r="JM24" s="170" t="s">
        <v>653</v>
      </c>
      <c r="JN24" s="170" t="s">
        <v>653</v>
      </c>
      <c r="JO24" s="169"/>
      <c r="JP24" s="170" t="s">
        <v>653</v>
      </c>
      <c r="JQ24" s="159" t="s">
        <v>837</v>
      </c>
      <c r="JR24" s="159" t="s">
        <v>651</v>
      </c>
      <c r="JS24" s="159" t="s">
        <v>838</v>
      </c>
      <c r="JT24" s="159" t="s">
        <v>651</v>
      </c>
      <c r="JU24" s="159" t="s">
        <v>651</v>
      </c>
      <c r="JV24" s="159" t="s">
        <v>651</v>
      </c>
      <c r="JW24" s="159" t="s">
        <v>651</v>
      </c>
      <c r="JX24" s="159" t="s">
        <v>3022</v>
      </c>
      <c r="JY24" s="159" t="s">
        <v>839</v>
      </c>
      <c r="JZ24" s="159" t="s">
        <v>3023</v>
      </c>
      <c r="KA24" s="159" t="s">
        <v>3024</v>
      </c>
      <c r="KB24" s="170" t="s">
        <v>653</v>
      </c>
      <c r="KC24" s="159" t="s">
        <v>705</v>
      </c>
      <c r="KD24" s="159" t="s">
        <v>682</v>
      </c>
      <c r="KE24" s="169"/>
      <c r="KF24" s="169"/>
      <c r="KG24" s="169"/>
      <c r="KH24" s="169"/>
      <c r="KI24" s="169"/>
      <c r="KJ24" s="169"/>
      <c r="KK24" s="169"/>
      <c r="KL24" s="159" t="s">
        <v>651</v>
      </c>
      <c r="KM24" s="159" t="s">
        <v>651</v>
      </c>
      <c r="KN24" s="159" t="s">
        <v>651</v>
      </c>
      <c r="KO24" s="159" t="s">
        <v>672</v>
      </c>
      <c r="KP24" s="159"/>
      <c r="KQ24" s="159"/>
      <c r="KR24" s="159"/>
    </row>
    <row r="25" spans="1:304">
      <c r="A25" s="159" t="s">
        <v>369</v>
      </c>
      <c r="B25" s="159" t="s">
        <v>2641</v>
      </c>
      <c r="C25" s="159" t="s">
        <v>651</v>
      </c>
      <c r="D25" s="159" t="s">
        <v>684</v>
      </c>
      <c r="E25" s="169"/>
      <c r="F25" s="169"/>
      <c r="G25" s="169"/>
      <c r="H25" s="169"/>
      <c r="I25" s="169"/>
      <c r="J25" s="169"/>
      <c r="K25" s="159"/>
      <c r="L25" s="170" t="s">
        <v>653</v>
      </c>
      <c r="M25" s="170" t="s">
        <v>653</v>
      </c>
      <c r="N25" s="169"/>
      <c r="O25" s="169"/>
      <c r="P25" s="169"/>
      <c r="Q25" s="170" t="s">
        <v>653</v>
      </c>
      <c r="R25" s="170" t="s">
        <v>653</v>
      </c>
      <c r="S25" s="169"/>
      <c r="T25" s="170" t="s">
        <v>653</v>
      </c>
      <c r="U25" s="159" t="s">
        <v>840</v>
      </c>
      <c r="V25" s="170" t="s">
        <v>653</v>
      </c>
      <c r="W25" s="169"/>
      <c r="X25" s="170" t="s">
        <v>653</v>
      </c>
      <c r="Y25" s="169"/>
      <c r="Z25" s="169"/>
      <c r="AA25" s="170" t="s">
        <v>653</v>
      </c>
      <c r="AB25" s="169"/>
      <c r="AC25" s="169"/>
      <c r="AD25" s="170" t="s">
        <v>653</v>
      </c>
      <c r="AE25" s="169"/>
      <c r="AF25" s="159"/>
      <c r="AG25" s="171">
        <v>920</v>
      </c>
      <c r="AH25" s="159">
        <v>870</v>
      </c>
      <c r="AI25" s="159" t="s">
        <v>651</v>
      </c>
      <c r="AJ25" s="159" t="s">
        <v>654</v>
      </c>
      <c r="AK25" s="159" t="s">
        <v>654</v>
      </c>
      <c r="AL25" s="159" t="s">
        <v>671</v>
      </c>
      <c r="AM25" s="159"/>
      <c r="AN25" s="169"/>
      <c r="AO25" s="169"/>
      <c r="AP25" s="169"/>
      <c r="AQ25" s="169"/>
      <c r="AR25" s="169"/>
      <c r="AS25" s="169"/>
      <c r="AT25" s="159"/>
      <c r="AU25" s="169"/>
      <c r="AV25" s="170" t="s">
        <v>653</v>
      </c>
      <c r="AW25" s="170" t="s">
        <v>653</v>
      </c>
      <c r="AX25" s="170" t="s">
        <v>653</v>
      </c>
      <c r="AY25" s="170" t="s">
        <v>653</v>
      </c>
      <c r="AZ25" s="170" t="s">
        <v>653</v>
      </c>
      <c r="BA25" s="170" t="s">
        <v>653</v>
      </c>
      <c r="BB25" s="169"/>
      <c r="BC25" s="159"/>
      <c r="BD25" s="170" t="s">
        <v>653</v>
      </c>
      <c r="BE25" s="169"/>
      <c r="BF25" s="170" t="s">
        <v>653</v>
      </c>
      <c r="BG25" s="170" t="s">
        <v>653</v>
      </c>
      <c r="BH25" s="170" t="s">
        <v>653</v>
      </c>
      <c r="BI25" s="169"/>
      <c r="BJ25" s="170" t="s">
        <v>653</v>
      </c>
      <c r="BK25" s="170" t="s">
        <v>653</v>
      </c>
      <c r="BL25" s="170" t="s">
        <v>653</v>
      </c>
      <c r="BM25" s="169"/>
      <c r="BN25" s="159"/>
      <c r="BO25" s="170" t="s">
        <v>653</v>
      </c>
      <c r="BP25" s="170" t="s">
        <v>653</v>
      </c>
      <c r="BQ25" s="170" t="s">
        <v>653</v>
      </c>
      <c r="BR25" s="169"/>
      <c r="BS25" s="170" t="s">
        <v>653</v>
      </c>
      <c r="BT25" s="170" t="s">
        <v>653</v>
      </c>
      <c r="BU25" s="170" t="s">
        <v>653</v>
      </c>
      <c r="BV25" s="169"/>
      <c r="BW25" s="159"/>
      <c r="BX25" s="170" t="s">
        <v>653</v>
      </c>
      <c r="BY25" s="170" t="s">
        <v>653</v>
      </c>
      <c r="BZ25" s="170" t="s">
        <v>653</v>
      </c>
      <c r="CA25" s="170" t="s">
        <v>653</v>
      </c>
      <c r="CB25" s="169"/>
      <c r="CC25" s="170" t="s">
        <v>653</v>
      </c>
      <c r="CD25" s="170" t="s">
        <v>653</v>
      </c>
      <c r="CE25" s="170" t="s">
        <v>653</v>
      </c>
      <c r="CF25" s="169"/>
      <c r="CG25" s="159"/>
      <c r="CH25" s="159" t="s">
        <v>655</v>
      </c>
      <c r="CI25" s="170" t="s">
        <v>653</v>
      </c>
      <c r="CJ25" s="169"/>
      <c r="CK25" s="169"/>
      <c r="CL25" s="169"/>
      <c r="CM25" s="169"/>
      <c r="CN25" s="170" t="s">
        <v>653</v>
      </c>
      <c r="CO25" s="170" t="s">
        <v>653</v>
      </c>
      <c r="CP25" s="159" t="s">
        <v>3025</v>
      </c>
      <c r="CQ25" s="170" t="s">
        <v>653</v>
      </c>
      <c r="CR25" s="170" t="s">
        <v>653</v>
      </c>
      <c r="CS25" s="170" t="s">
        <v>653</v>
      </c>
      <c r="CT25" s="169"/>
      <c r="CU25" s="170" t="s">
        <v>653</v>
      </c>
      <c r="CV25" s="169"/>
      <c r="CW25" s="159"/>
      <c r="CX25" s="159" t="s">
        <v>651</v>
      </c>
      <c r="CY25" s="159" t="s">
        <v>3026</v>
      </c>
      <c r="CZ25" s="159" t="s">
        <v>735</v>
      </c>
      <c r="DA25" s="159"/>
      <c r="DB25" s="169"/>
      <c r="DC25" s="170" t="s">
        <v>653</v>
      </c>
      <c r="DD25" s="169"/>
      <c r="DE25" s="169"/>
      <c r="DF25" s="169"/>
      <c r="DG25" s="169"/>
      <c r="DH25" s="169"/>
      <c r="DI25" s="159"/>
      <c r="DJ25" s="159" t="s">
        <v>651</v>
      </c>
      <c r="DK25" s="171">
        <v>100</v>
      </c>
      <c r="DL25" s="171">
        <v>0</v>
      </c>
      <c r="DM25" s="171">
        <v>0</v>
      </c>
      <c r="DN25" s="171">
        <v>0</v>
      </c>
      <c r="DO25" s="171">
        <v>0</v>
      </c>
      <c r="DP25" s="171">
        <v>0</v>
      </c>
      <c r="DQ25" s="171">
        <v>0</v>
      </c>
      <c r="DR25" s="159"/>
      <c r="DS25" s="159" t="s">
        <v>654</v>
      </c>
      <c r="DT25" s="159"/>
      <c r="DU25" s="159" t="s">
        <v>651</v>
      </c>
      <c r="DV25" s="171">
        <v>6</v>
      </c>
      <c r="DW25" s="159" t="s">
        <v>811</v>
      </c>
      <c r="DX25" s="159" t="s">
        <v>716</v>
      </c>
      <c r="DY25" s="171">
        <v>0</v>
      </c>
      <c r="DZ25" s="171">
        <v>0</v>
      </c>
      <c r="EA25" s="171">
        <v>0</v>
      </c>
      <c r="EB25" s="171">
        <v>0</v>
      </c>
      <c r="EC25" s="171">
        <v>1</v>
      </c>
      <c r="ED25" s="171">
        <v>0</v>
      </c>
      <c r="EE25" s="171">
        <v>0</v>
      </c>
      <c r="EF25" s="171">
        <v>0</v>
      </c>
      <c r="EG25" s="171">
        <v>1</v>
      </c>
      <c r="EH25" s="171">
        <v>0</v>
      </c>
      <c r="EI25" s="171">
        <v>0</v>
      </c>
      <c r="EJ25" s="171">
        <v>0</v>
      </c>
      <c r="EK25" s="171">
        <v>0</v>
      </c>
      <c r="EL25" s="171">
        <v>0</v>
      </c>
      <c r="EM25" s="171">
        <v>0</v>
      </c>
      <c r="EN25" s="171">
        <v>0</v>
      </c>
      <c r="EO25" s="171">
        <v>0</v>
      </c>
      <c r="EP25" s="171">
        <v>0</v>
      </c>
      <c r="EQ25" s="171">
        <v>3</v>
      </c>
      <c r="ER25" s="171">
        <v>0</v>
      </c>
      <c r="ES25" s="171">
        <v>0</v>
      </c>
      <c r="ET25" s="171">
        <v>0</v>
      </c>
      <c r="EU25" s="171">
        <v>0</v>
      </c>
      <c r="EV25" s="171">
        <v>0</v>
      </c>
      <c r="EW25" s="171">
        <v>1</v>
      </c>
      <c r="EX25" s="171">
        <v>0</v>
      </c>
      <c r="EY25" s="171">
        <v>0</v>
      </c>
      <c r="EZ25" s="171">
        <v>0</v>
      </c>
      <c r="FA25" s="171">
        <v>0</v>
      </c>
      <c r="FB25" s="171">
        <v>0</v>
      </c>
      <c r="FC25" s="171">
        <v>0</v>
      </c>
      <c r="FD25" s="171">
        <v>0</v>
      </c>
      <c r="FE25" s="171">
        <v>0</v>
      </c>
      <c r="FF25" s="171">
        <v>0</v>
      </c>
      <c r="FG25" s="171">
        <v>0</v>
      </c>
      <c r="FH25" s="171">
        <v>0</v>
      </c>
      <c r="FI25" s="171">
        <v>0</v>
      </c>
      <c r="FJ25" s="171">
        <v>0</v>
      </c>
      <c r="FK25" s="159"/>
      <c r="FL25" s="171">
        <v>6</v>
      </c>
      <c r="FM25" s="171">
        <v>0</v>
      </c>
      <c r="FN25" s="159" t="s">
        <v>841</v>
      </c>
      <c r="FO25" s="171"/>
      <c r="FP25" s="171"/>
      <c r="FQ25" s="171"/>
      <c r="FR25" s="171"/>
      <c r="FS25" s="171"/>
      <c r="FT25" s="171"/>
      <c r="FU25" s="171"/>
      <c r="FV25" s="170" t="s">
        <v>653</v>
      </c>
      <c r="FW25" s="170" t="s">
        <v>653</v>
      </c>
      <c r="FX25" s="169"/>
      <c r="FY25" s="159" t="s">
        <v>698</v>
      </c>
      <c r="FZ25" s="171">
        <v>1</v>
      </c>
      <c r="GA25" s="159">
        <v>1</v>
      </c>
      <c r="GB25" s="159" t="s">
        <v>157</v>
      </c>
      <c r="GC25" s="159" t="s">
        <v>662</v>
      </c>
      <c r="GD25" s="159"/>
      <c r="GE25" s="159"/>
      <c r="GF25" s="169"/>
      <c r="GG25" s="171">
        <v>1</v>
      </c>
      <c r="GH25" s="171">
        <v>0</v>
      </c>
      <c r="GI25" s="171">
        <v>0</v>
      </c>
      <c r="GJ25" s="171">
        <v>0</v>
      </c>
      <c r="GK25" s="171">
        <v>0</v>
      </c>
      <c r="GL25" s="159" t="s">
        <v>718</v>
      </c>
      <c r="GM25" s="159" t="s">
        <v>718</v>
      </c>
      <c r="GN25" s="159" t="s">
        <v>665</v>
      </c>
      <c r="GO25" s="159" t="s">
        <v>651</v>
      </c>
      <c r="GP25" s="171">
        <v>0</v>
      </c>
      <c r="GQ25" s="171">
        <v>0</v>
      </c>
      <c r="GR25" s="171">
        <v>0</v>
      </c>
      <c r="GS25" s="171">
        <v>0</v>
      </c>
      <c r="GT25" s="171">
        <v>0</v>
      </c>
      <c r="GU25" s="171">
        <v>0</v>
      </c>
      <c r="GV25" s="171">
        <v>0</v>
      </c>
      <c r="GW25" s="171">
        <v>1</v>
      </c>
      <c r="GX25" s="171">
        <v>0</v>
      </c>
      <c r="GY25" s="171">
        <v>0</v>
      </c>
      <c r="GZ25" s="171">
        <v>0</v>
      </c>
      <c r="HA25" s="171">
        <v>0</v>
      </c>
      <c r="HB25" s="159"/>
      <c r="HC25" s="170" t="s">
        <v>653</v>
      </c>
      <c r="HD25" s="169"/>
      <c r="HE25" s="169"/>
      <c r="HF25" s="169"/>
      <c r="HG25" s="169"/>
      <c r="HH25" s="169"/>
      <c r="HI25" s="169"/>
      <c r="HJ25" s="159" t="s">
        <v>842</v>
      </c>
      <c r="HK25" s="159"/>
      <c r="HL25" s="159"/>
      <c r="HM25" s="159"/>
      <c r="HN25" s="159"/>
      <c r="HO25" s="159"/>
      <c r="HP25" s="159" t="s">
        <v>721</v>
      </c>
      <c r="HQ25" s="159" t="s">
        <v>678</v>
      </c>
      <c r="HR25" s="159" t="s">
        <v>678</v>
      </c>
      <c r="HS25" s="159" t="s">
        <v>667</v>
      </c>
      <c r="HT25" s="159" t="s">
        <v>721</v>
      </c>
      <c r="HU25" s="159" t="s">
        <v>667</v>
      </c>
      <c r="HV25" s="159" t="s">
        <v>3027</v>
      </c>
      <c r="HW25" s="159" t="s">
        <v>3028</v>
      </c>
      <c r="HX25" s="159" t="s">
        <v>843</v>
      </c>
      <c r="HY25" s="159" t="s">
        <v>670</v>
      </c>
      <c r="HZ25" s="159" t="s">
        <v>670</v>
      </c>
      <c r="IA25" s="159" t="s">
        <v>670</v>
      </c>
      <c r="IB25" s="159" t="s">
        <v>669</v>
      </c>
      <c r="IC25" s="159" t="s">
        <v>669</v>
      </c>
      <c r="ID25" s="159" t="s">
        <v>670</v>
      </c>
      <c r="IE25" s="159" t="s">
        <v>670</v>
      </c>
      <c r="IF25" s="159" t="s">
        <v>671</v>
      </c>
      <c r="IG25" s="159" t="s">
        <v>669</v>
      </c>
      <c r="IH25" s="159" t="s">
        <v>654</v>
      </c>
      <c r="II25" s="159"/>
      <c r="IJ25" s="159"/>
      <c r="IK25" s="159" t="s">
        <v>670</v>
      </c>
      <c r="IL25" s="159" t="s">
        <v>670</v>
      </c>
      <c r="IM25" s="159" t="s">
        <v>670</v>
      </c>
      <c r="IN25" s="159" t="s">
        <v>670</v>
      </c>
      <c r="IO25" s="159" t="s">
        <v>654</v>
      </c>
      <c r="IP25" s="159" t="s">
        <v>670</v>
      </c>
      <c r="IQ25" s="159" t="s">
        <v>670</v>
      </c>
      <c r="IR25" s="159" t="s">
        <v>670</v>
      </c>
      <c r="IS25" s="159" t="s">
        <v>654</v>
      </c>
      <c r="IT25" s="159" t="s">
        <v>654</v>
      </c>
      <c r="IU25" s="159" t="s">
        <v>654</v>
      </c>
      <c r="IV25" s="159"/>
      <c r="IW25" s="159" t="s">
        <v>844</v>
      </c>
      <c r="IX25" s="159" t="s">
        <v>670</v>
      </c>
      <c r="IY25" s="159" t="s">
        <v>670</v>
      </c>
      <c r="IZ25" s="159" t="s">
        <v>670</v>
      </c>
      <c r="JA25" s="159" t="s">
        <v>670</v>
      </c>
      <c r="JB25" s="159" t="s">
        <v>670</v>
      </c>
      <c r="JC25" s="159" t="s">
        <v>654</v>
      </c>
      <c r="JD25" s="159" t="s">
        <v>654</v>
      </c>
      <c r="JE25" s="159" t="s">
        <v>654</v>
      </c>
      <c r="JF25" s="159"/>
      <c r="JG25" s="159" t="s">
        <v>3029</v>
      </c>
      <c r="JH25" s="159" t="s">
        <v>654</v>
      </c>
      <c r="JI25" s="170" t="s">
        <v>653</v>
      </c>
      <c r="JJ25" s="170" t="s">
        <v>653</v>
      </c>
      <c r="JK25" s="169"/>
      <c r="JL25" s="170" t="s">
        <v>653</v>
      </c>
      <c r="JM25" s="170" t="s">
        <v>653</v>
      </c>
      <c r="JN25" s="169"/>
      <c r="JO25" s="169"/>
      <c r="JP25" s="169"/>
      <c r="JQ25" s="159"/>
      <c r="JR25" s="159" t="s">
        <v>654</v>
      </c>
      <c r="JS25" s="159"/>
      <c r="JT25" s="159" t="s">
        <v>651</v>
      </c>
      <c r="JU25" s="159" t="s">
        <v>651</v>
      </c>
      <c r="JV25" s="159" t="s">
        <v>654</v>
      </c>
      <c r="JW25" s="159" t="s">
        <v>654</v>
      </c>
      <c r="JX25" s="159"/>
      <c r="JY25" s="159"/>
      <c r="JZ25" s="159" t="s">
        <v>3030</v>
      </c>
      <c r="KA25" s="159" t="s">
        <v>157</v>
      </c>
      <c r="KB25" s="170" t="s">
        <v>653</v>
      </c>
      <c r="KC25" s="159" t="s">
        <v>845</v>
      </c>
      <c r="KD25" s="159" t="s">
        <v>683</v>
      </c>
      <c r="KE25" s="169"/>
      <c r="KF25" s="169"/>
      <c r="KG25" s="169"/>
      <c r="KH25" s="169"/>
      <c r="KI25" s="169"/>
      <c r="KJ25" s="169"/>
      <c r="KK25" s="169"/>
      <c r="KL25" s="159" t="s">
        <v>654</v>
      </c>
      <c r="KM25" s="169"/>
      <c r="KN25" s="159" t="s">
        <v>654</v>
      </c>
      <c r="KO25" s="159" t="s">
        <v>672</v>
      </c>
      <c r="KP25" s="159"/>
      <c r="KQ25" s="159"/>
      <c r="KR25" s="159"/>
    </row>
    <row r="26" spans="1:304">
      <c r="A26" s="159" t="s">
        <v>846</v>
      </c>
      <c r="B26" s="159" t="s">
        <v>2641</v>
      </c>
      <c r="C26" s="159" t="s">
        <v>651</v>
      </c>
      <c r="D26" s="159" t="s">
        <v>652</v>
      </c>
      <c r="E26" s="170" t="s">
        <v>653</v>
      </c>
      <c r="F26" s="170" t="s">
        <v>653</v>
      </c>
      <c r="G26" s="169"/>
      <c r="H26" s="170" t="s">
        <v>653</v>
      </c>
      <c r="I26" s="169"/>
      <c r="J26" s="169"/>
      <c r="K26" s="159"/>
      <c r="L26" s="170" t="s">
        <v>653</v>
      </c>
      <c r="M26" s="169"/>
      <c r="N26" s="169"/>
      <c r="O26" s="169"/>
      <c r="P26" s="169"/>
      <c r="Q26" s="169"/>
      <c r="R26" s="169"/>
      <c r="S26" s="169"/>
      <c r="T26" s="169"/>
      <c r="U26" s="159"/>
      <c r="V26" s="170" t="s">
        <v>653</v>
      </c>
      <c r="W26" s="169"/>
      <c r="X26" s="169"/>
      <c r="Y26" s="169"/>
      <c r="Z26" s="169"/>
      <c r="AA26" s="169"/>
      <c r="AB26" s="169"/>
      <c r="AC26" s="169"/>
      <c r="AD26" s="169"/>
      <c r="AE26" s="170" t="s">
        <v>653</v>
      </c>
      <c r="AF26" s="159" t="s">
        <v>3031</v>
      </c>
      <c r="AG26" s="171">
        <v>289</v>
      </c>
      <c r="AH26" s="159">
        <v>263</v>
      </c>
      <c r="AI26" s="159" t="s">
        <v>651</v>
      </c>
      <c r="AJ26" s="159" t="s">
        <v>651</v>
      </c>
      <c r="AK26" s="159" t="s">
        <v>654</v>
      </c>
      <c r="AL26" s="159" t="s">
        <v>669</v>
      </c>
      <c r="AM26" s="159" t="s">
        <v>847</v>
      </c>
      <c r="AN26" s="170" t="s">
        <v>653</v>
      </c>
      <c r="AO26" s="169"/>
      <c r="AP26" s="169"/>
      <c r="AQ26" s="169"/>
      <c r="AR26" s="169"/>
      <c r="AS26" s="170" t="s">
        <v>653</v>
      </c>
      <c r="AT26" s="159" t="s">
        <v>3032</v>
      </c>
      <c r="AU26" s="159" t="s">
        <v>673</v>
      </c>
      <c r="AV26" s="170" t="s">
        <v>653</v>
      </c>
      <c r="AW26" s="170" t="s">
        <v>653</v>
      </c>
      <c r="AX26" s="169"/>
      <c r="AY26" s="169"/>
      <c r="AZ26" s="169"/>
      <c r="BA26" s="169"/>
      <c r="BB26" s="169"/>
      <c r="BC26" s="159"/>
      <c r="BD26" s="169"/>
      <c r="BE26" s="169"/>
      <c r="BF26" s="170" t="s">
        <v>653</v>
      </c>
      <c r="BG26" s="170" t="s">
        <v>653</v>
      </c>
      <c r="BH26" s="170" t="s">
        <v>653</v>
      </c>
      <c r="BI26" s="170" t="s">
        <v>653</v>
      </c>
      <c r="BJ26" s="170" t="s">
        <v>653</v>
      </c>
      <c r="BK26" s="170" t="s">
        <v>653</v>
      </c>
      <c r="BL26" s="170" t="s">
        <v>653</v>
      </c>
      <c r="BM26" s="169"/>
      <c r="BN26" s="159"/>
      <c r="BO26" s="170" t="s">
        <v>653</v>
      </c>
      <c r="BP26" s="170" t="s">
        <v>653</v>
      </c>
      <c r="BQ26" s="169"/>
      <c r="BR26" s="170" t="s">
        <v>653</v>
      </c>
      <c r="BS26" s="170" t="s">
        <v>653</v>
      </c>
      <c r="BT26" s="169"/>
      <c r="BU26" s="170" t="s">
        <v>653</v>
      </c>
      <c r="BV26" s="169"/>
      <c r="BW26" s="159"/>
      <c r="BX26" s="170" t="s">
        <v>653</v>
      </c>
      <c r="BY26" s="170" t="s">
        <v>653</v>
      </c>
      <c r="BZ26" s="169"/>
      <c r="CA26" s="169"/>
      <c r="CB26" s="169"/>
      <c r="CC26" s="170" t="s">
        <v>653</v>
      </c>
      <c r="CD26" s="169"/>
      <c r="CE26" s="170" t="s">
        <v>653</v>
      </c>
      <c r="CF26" s="170" t="s">
        <v>653</v>
      </c>
      <c r="CG26" s="159" t="s">
        <v>848</v>
      </c>
      <c r="CH26" s="159" t="s">
        <v>655</v>
      </c>
      <c r="CI26" s="169"/>
      <c r="CJ26" s="169"/>
      <c r="CK26" s="169"/>
      <c r="CL26" s="169"/>
      <c r="CM26" s="170" t="s">
        <v>653</v>
      </c>
      <c r="CN26" s="170" t="s">
        <v>653</v>
      </c>
      <c r="CO26" s="169"/>
      <c r="CP26" s="159"/>
      <c r="CQ26" s="169"/>
      <c r="CR26" s="170" t="s">
        <v>653</v>
      </c>
      <c r="CS26" s="169"/>
      <c r="CT26" s="169"/>
      <c r="CU26" s="169"/>
      <c r="CV26" s="170" t="s">
        <v>653</v>
      </c>
      <c r="CW26" s="159" t="s">
        <v>3033</v>
      </c>
      <c r="CX26" s="159" t="s">
        <v>714</v>
      </c>
      <c r="CY26" s="159"/>
      <c r="CZ26" s="159" t="s">
        <v>675</v>
      </c>
      <c r="DA26" s="159"/>
      <c r="DB26" s="170" t="s">
        <v>653</v>
      </c>
      <c r="DC26" s="170" t="s">
        <v>653</v>
      </c>
      <c r="DD26" s="169"/>
      <c r="DE26" s="169"/>
      <c r="DF26" s="169"/>
      <c r="DG26" s="169"/>
      <c r="DH26" s="169"/>
      <c r="DI26" s="159"/>
      <c r="DJ26" s="159" t="s">
        <v>651</v>
      </c>
      <c r="DK26" s="171">
        <v>0</v>
      </c>
      <c r="DL26" s="171">
        <v>100</v>
      </c>
      <c r="DM26" s="171">
        <v>0</v>
      </c>
      <c r="DN26" s="171">
        <v>0</v>
      </c>
      <c r="DO26" s="171">
        <v>0</v>
      </c>
      <c r="DP26" s="171">
        <v>0</v>
      </c>
      <c r="DQ26" s="171">
        <v>0</v>
      </c>
      <c r="DR26" s="159"/>
      <c r="DS26" s="159" t="s">
        <v>654</v>
      </c>
      <c r="DT26" s="159"/>
      <c r="DU26" s="159" t="s">
        <v>651</v>
      </c>
      <c r="DV26" s="171">
        <v>1</v>
      </c>
      <c r="DW26" s="159" t="s">
        <v>737</v>
      </c>
      <c r="DX26" s="159" t="s">
        <v>716</v>
      </c>
      <c r="DY26" s="171">
        <v>0</v>
      </c>
      <c r="DZ26" s="171">
        <v>0</v>
      </c>
      <c r="EA26" s="171">
        <v>0</v>
      </c>
      <c r="EB26" s="171">
        <v>0</v>
      </c>
      <c r="EC26" s="171">
        <v>0</v>
      </c>
      <c r="ED26" s="171">
        <v>0</v>
      </c>
      <c r="EE26" s="171">
        <v>0</v>
      </c>
      <c r="EF26" s="171">
        <v>0</v>
      </c>
      <c r="EG26" s="171">
        <v>0</v>
      </c>
      <c r="EH26" s="171">
        <v>0</v>
      </c>
      <c r="EI26" s="171">
        <v>0</v>
      </c>
      <c r="EJ26" s="171">
        <v>0</v>
      </c>
      <c r="EK26" s="171">
        <v>0</v>
      </c>
      <c r="EL26" s="171">
        <v>0</v>
      </c>
      <c r="EM26" s="171">
        <v>0</v>
      </c>
      <c r="EN26" s="171">
        <v>0</v>
      </c>
      <c r="EO26" s="171">
        <v>0</v>
      </c>
      <c r="EP26" s="171">
        <v>0</v>
      </c>
      <c r="EQ26" s="171">
        <v>0</v>
      </c>
      <c r="ER26" s="171">
        <v>0</v>
      </c>
      <c r="ES26" s="171">
        <v>0</v>
      </c>
      <c r="ET26" s="171">
        <v>0</v>
      </c>
      <c r="EU26" s="171">
        <v>0</v>
      </c>
      <c r="EV26" s="171">
        <v>0</v>
      </c>
      <c r="EW26" s="171">
        <v>0</v>
      </c>
      <c r="EX26" s="171">
        <v>0</v>
      </c>
      <c r="EY26" s="171">
        <v>2</v>
      </c>
      <c r="EZ26" s="171">
        <v>2</v>
      </c>
      <c r="FA26" s="171">
        <v>0</v>
      </c>
      <c r="FB26" s="171">
        <v>0</v>
      </c>
      <c r="FC26" s="171">
        <v>0</v>
      </c>
      <c r="FD26" s="171">
        <v>0</v>
      </c>
      <c r="FE26" s="171">
        <v>0</v>
      </c>
      <c r="FF26" s="171">
        <v>0</v>
      </c>
      <c r="FG26" s="171">
        <v>0</v>
      </c>
      <c r="FH26" s="171">
        <v>0</v>
      </c>
      <c r="FI26" s="171">
        <v>0</v>
      </c>
      <c r="FJ26" s="171">
        <v>0</v>
      </c>
      <c r="FK26" s="159"/>
      <c r="FL26" s="171">
        <v>1</v>
      </c>
      <c r="FM26" s="171">
        <v>1</v>
      </c>
      <c r="FN26" s="159" t="s">
        <v>717</v>
      </c>
      <c r="FO26" s="171">
        <v>0</v>
      </c>
      <c r="FP26" s="171">
        <v>1</v>
      </c>
      <c r="FQ26" s="171">
        <v>0</v>
      </c>
      <c r="FR26" s="171">
        <v>0</v>
      </c>
      <c r="FS26" s="171">
        <v>0</v>
      </c>
      <c r="FT26" s="171"/>
      <c r="FU26" s="171">
        <v>1</v>
      </c>
      <c r="FV26" s="170" t="s">
        <v>653</v>
      </c>
      <c r="FW26" s="170" t="s">
        <v>653</v>
      </c>
      <c r="FX26" s="169"/>
      <c r="FY26" s="159" t="s">
        <v>655</v>
      </c>
      <c r="FZ26" s="171">
        <v>0</v>
      </c>
      <c r="GA26" s="159"/>
      <c r="GB26" s="159"/>
      <c r="GC26" s="159" t="s">
        <v>662</v>
      </c>
      <c r="GD26" s="159"/>
      <c r="GE26" s="159"/>
      <c r="GF26" s="159" t="s">
        <v>676</v>
      </c>
      <c r="GG26" s="171">
        <v>0</v>
      </c>
      <c r="GH26" s="171">
        <v>0</v>
      </c>
      <c r="GI26" s="171">
        <v>0</v>
      </c>
      <c r="GJ26" s="171">
        <v>0</v>
      </c>
      <c r="GK26" s="171">
        <v>0</v>
      </c>
      <c r="GL26" s="159" t="s">
        <v>849</v>
      </c>
      <c r="GM26" s="159" t="s">
        <v>677</v>
      </c>
      <c r="GN26" s="159" t="s">
        <v>665</v>
      </c>
      <c r="GO26" s="159" t="s">
        <v>666</v>
      </c>
      <c r="GP26" s="169"/>
      <c r="GQ26" s="169"/>
      <c r="GR26" s="169"/>
      <c r="GS26" s="169"/>
      <c r="GT26" s="169"/>
      <c r="GU26" s="169"/>
      <c r="GV26" s="169"/>
      <c r="GW26" s="169"/>
      <c r="GX26" s="169"/>
      <c r="GY26" s="169"/>
      <c r="GZ26" s="169"/>
      <c r="HA26" s="169"/>
      <c r="HB26" s="159"/>
      <c r="HC26" s="169"/>
      <c r="HD26" s="169"/>
      <c r="HE26" s="169"/>
      <c r="HF26" s="170" t="s">
        <v>653</v>
      </c>
      <c r="HG26" s="170" t="s">
        <v>653</v>
      </c>
      <c r="HH26" s="169"/>
      <c r="HI26" s="169"/>
      <c r="HJ26" s="159"/>
      <c r="HK26" s="159"/>
      <c r="HL26" s="159"/>
      <c r="HM26" s="159" t="s">
        <v>3034</v>
      </c>
      <c r="HN26" s="159" t="s">
        <v>850</v>
      </c>
      <c r="HO26" s="159"/>
      <c r="HP26" s="159" t="s">
        <v>667</v>
      </c>
      <c r="HQ26" s="159" t="s">
        <v>667</v>
      </c>
      <c r="HR26" s="159" t="s">
        <v>667</v>
      </c>
      <c r="HS26" s="159" t="s">
        <v>667</v>
      </c>
      <c r="HT26" s="159" t="s">
        <v>667</v>
      </c>
      <c r="HU26" s="159" t="s">
        <v>667</v>
      </c>
      <c r="HV26" s="159" t="s">
        <v>851</v>
      </c>
      <c r="HW26" s="159"/>
      <c r="HX26" s="159"/>
      <c r="HY26" s="159" t="s">
        <v>671</v>
      </c>
      <c r="HZ26" s="159" t="s">
        <v>670</v>
      </c>
      <c r="IA26" s="159" t="s">
        <v>671</v>
      </c>
      <c r="IB26" s="159" t="s">
        <v>654</v>
      </c>
      <c r="IC26" s="159" t="s">
        <v>671</v>
      </c>
      <c r="ID26" s="159" t="s">
        <v>671</v>
      </c>
      <c r="IE26" s="159" t="s">
        <v>654</v>
      </c>
      <c r="IF26" s="159" t="s">
        <v>654</v>
      </c>
      <c r="IG26" s="159" t="s">
        <v>654</v>
      </c>
      <c r="IH26" s="159" t="s">
        <v>654</v>
      </c>
      <c r="II26" s="159"/>
      <c r="IJ26" s="159" t="s">
        <v>3035</v>
      </c>
      <c r="IK26" s="159" t="s">
        <v>654</v>
      </c>
      <c r="IL26" s="159" t="s">
        <v>670</v>
      </c>
      <c r="IM26" s="159" t="s">
        <v>654</v>
      </c>
      <c r="IN26" s="159" t="s">
        <v>654</v>
      </c>
      <c r="IO26" s="159" t="s">
        <v>654</v>
      </c>
      <c r="IP26" s="159" t="s">
        <v>654</v>
      </c>
      <c r="IQ26" s="159" t="s">
        <v>669</v>
      </c>
      <c r="IR26" s="159" t="s">
        <v>654</v>
      </c>
      <c r="IS26" s="159" t="s">
        <v>654</v>
      </c>
      <c r="IT26" s="159" t="s">
        <v>654</v>
      </c>
      <c r="IU26" s="159" t="s">
        <v>654</v>
      </c>
      <c r="IV26" s="159"/>
      <c r="IW26" s="159" t="s">
        <v>852</v>
      </c>
      <c r="IX26" s="159" t="s">
        <v>670</v>
      </c>
      <c r="IY26" s="159" t="s">
        <v>670</v>
      </c>
      <c r="IZ26" s="159" t="s">
        <v>670</v>
      </c>
      <c r="JA26" s="159" t="s">
        <v>654</v>
      </c>
      <c r="JB26" s="159" t="s">
        <v>654</v>
      </c>
      <c r="JC26" s="159" t="s">
        <v>654</v>
      </c>
      <c r="JD26" s="159" t="s">
        <v>670</v>
      </c>
      <c r="JE26" s="159" t="s">
        <v>654</v>
      </c>
      <c r="JF26" s="159"/>
      <c r="JG26" s="159" t="s">
        <v>853</v>
      </c>
      <c r="JH26" s="159" t="s">
        <v>654</v>
      </c>
      <c r="JI26" s="170" t="s">
        <v>653</v>
      </c>
      <c r="JJ26" s="170" t="s">
        <v>653</v>
      </c>
      <c r="JK26" s="169"/>
      <c r="JL26" s="169"/>
      <c r="JM26" s="169"/>
      <c r="JN26" s="170" t="s">
        <v>653</v>
      </c>
      <c r="JO26" s="169"/>
      <c r="JP26" s="169"/>
      <c r="JQ26" s="159"/>
      <c r="JR26" s="159" t="s">
        <v>654</v>
      </c>
      <c r="JS26" s="159"/>
      <c r="JT26" s="159" t="s">
        <v>651</v>
      </c>
      <c r="JU26" s="159" t="s">
        <v>654</v>
      </c>
      <c r="JV26" s="159" t="s">
        <v>651</v>
      </c>
      <c r="JW26" s="159" t="s">
        <v>654</v>
      </c>
      <c r="JX26" s="159" t="s">
        <v>854</v>
      </c>
      <c r="JY26" s="159"/>
      <c r="JZ26" s="159" t="s">
        <v>3036</v>
      </c>
      <c r="KA26" s="159" t="s">
        <v>855</v>
      </c>
      <c r="KB26" s="169"/>
      <c r="KC26" s="169"/>
      <c r="KD26" s="169"/>
      <c r="KE26" s="169"/>
      <c r="KF26" s="169"/>
      <c r="KG26" s="169"/>
      <c r="KH26" s="169"/>
      <c r="KI26" s="169"/>
      <c r="KJ26" s="169"/>
      <c r="KK26" s="170" t="s">
        <v>653</v>
      </c>
      <c r="KL26" s="159" t="s">
        <v>651</v>
      </c>
      <c r="KM26" s="159" t="s">
        <v>651</v>
      </c>
      <c r="KN26" s="159" t="s">
        <v>654</v>
      </c>
      <c r="KO26" s="159" t="s">
        <v>658</v>
      </c>
      <c r="KP26" s="159" t="s">
        <v>856</v>
      </c>
      <c r="KQ26" s="159"/>
      <c r="KR26" s="159"/>
    </row>
    <row r="27" spans="1:304">
      <c r="A27" s="159" t="s">
        <v>386</v>
      </c>
      <c r="B27" s="159" t="s">
        <v>2641</v>
      </c>
      <c r="C27" s="159" t="s">
        <v>651</v>
      </c>
      <c r="D27" s="159" t="s">
        <v>696</v>
      </c>
      <c r="E27" s="172"/>
      <c r="F27" s="170" t="s">
        <v>653</v>
      </c>
      <c r="G27" s="169"/>
      <c r="H27" s="169"/>
      <c r="I27" s="170" t="s">
        <v>653</v>
      </c>
      <c r="J27" s="169"/>
      <c r="K27" s="159" t="s">
        <v>857</v>
      </c>
      <c r="L27" s="170" t="s">
        <v>653</v>
      </c>
      <c r="M27" s="169"/>
      <c r="N27" s="169"/>
      <c r="O27" s="170" t="s">
        <v>653</v>
      </c>
      <c r="P27" s="169"/>
      <c r="Q27" s="169"/>
      <c r="R27" s="169"/>
      <c r="S27" s="170" t="s">
        <v>653</v>
      </c>
      <c r="T27" s="169"/>
      <c r="U27" s="159"/>
      <c r="V27" s="170" t="s">
        <v>653</v>
      </c>
      <c r="W27" s="169"/>
      <c r="X27" s="170" t="s">
        <v>653</v>
      </c>
      <c r="Y27" s="169"/>
      <c r="Z27" s="169"/>
      <c r="AA27" s="170" t="s">
        <v>653</v>
      </c>
      <c r="AB27" s="170" t="s">
        <v>653</v>
      </c>
      <c r="AC27" s="170" t="s">
        <v>653</v>
      </c>
      <c r="AD27" s="170" t="s">
        <v>653</v>
      </c>
      <c r="AE27" s="169"/>
      <c r="AF27" s="159"/>
      <c r="AG27" s="171">
        <v>6536</v>
      </c>
      <c r="AH27" s="159">
        <v>6534</v>
      </c>
      <c r="AI27" s="159" t="s">
        <v>651</v>
      </c>
      <c r="AJ27" s="159" t="s">
        <v>651</v>
      </c>
      <c r="AK27" s="159" t="s">
        <v>654</v>
      </c>
      <c r="AL27" s="159" t="s">
        <v>670</v>
      </c>
      <c r="AM27" s="159" t="s">
        <v>858</v>
      </c>
      <c r="AN27" s="170" t="s">
        <v>653</v>
      </c>
      <c r="AO27" s="170" t="s">
        <v>653</v>
      </c>
      <c r="AP27" s="170" t="s">
        <v>653</v>
      </c>
      <c r="AQ27" s="169"/>
      <c r="AR27" s="170" t="s">
        <v>653</v>
      </c>
      <c r="AS27" s="169"/>
      <c r="AT27" s="159"/>
      <c r="AU27" s="159" t="s">
        <v>673</v>
      </c>
      <c r="AV27" s="170" t="s">
        <v>653</v>
      </c>
      <c r="AW27" s="170" t="s">
        <v>653</v>
      </c>
      <c r="AX27" s="169"/>
      <c r="AY27" s="169"/>
      <c r="AZ27" s="169"/>
      <c r="BA27" s="169"/>
      <c r="BB27" s="170" t="s">
        <v>653</v>
      </c>
      <c r="BC27" s="159" t="s">
        <v>859</v>
      </c>
      <c r="BD27" s="170" t="s">
        <v>653</v>
      </c>
      <c r="BE27" s="169"/>
      <c r="BF27" s="170" t="s">
        <v>653</v>
      </c>
      <c r="BG27" s="170" t="s">
        <v>653</v>
      </c>
      <c r="BH27" s="170" t="s">
        <v>653</v>
      </c>
      <c r="BI27" s="170" t="s">
        <v>653</v>
      </c>
      <c r="BJ27" s="170" t="s">
        <v>653</v>
      </c>
      <c r="BK27" s="170" t="s">
        <v>653</v>
      </c>
      <c r="BL27" s="169"/>
      <c r="BM27" s="169"/>
      <c r="BN27" s="159"/>
      <c r="BO27" s="170" t="s">
        <v>653</v>
      </c>
      <c r="BP27" s="170" t="s">
        <v>653</v>
      </c>
      <c r="BQ27" s="169"/>
      <c r="BR27" s="169"/>
      <c r="BS27" s="170" t="s">
        <v>653</v>
      </c>
      <c r="BT27" s="169"/>
      <c r="BU27" s="169"/>
      <c r="BV27" s="169"/>
      <c r="BW27" s="159"/>
      <c r="BX27" s="169"/>
      <c r="BY27" s="169"/>
      <c r="BZ27" s="170" t="s">
        <v>653</v>
      </c>
      <c r="CA27" s="170" t="s">
        <v>653</v>
      </c>
      <c r="CB27" s="170" t="s">
        <v>653</v>
      </c>
      <c r="CC27" s="169"/>
      <c r="CD27" s="170" t="s">
        <v>653</v>
      </c>
      <c r="CE27" s="170" t="s">
        <v>653</v>
      </c>
      <c r="CF27" s="169"/>
      <c r="CG27" s="159"/>
      <c r="CH27" s="159" t="s">
        <v>673</v>
      </c>
      <c r="CI27" s="170" t="s">
        <v>653</v>
      </c>
      <c r="CJ27" s="169"/>
      <c r="CK27" s="169"/>
      <c r="CL27" s="170" t="s">
        <v>653</v>
      </c>
      <c r="CM27" s="170" t="s">
        <v>653</v>
      </c>
      <c r="CN27" s="170" t="s">
        <v>653</v>
      </c>
      <c r="CO27" s="169"/>
      <c r="CP27" s="159"/>
      <c r="CQ27" s="169"/>
      <c r="CR27" s="170" t="s">
        <v>653</v>
      </c>
      <c r="CS27" s="170" t="s">
        <v>653</v>
      </c>
      <c r="CT27" s="169"/>
      <c r="CU27" s="170" t="s">
        <v>653</v>
      </c>
      <c r="CV27" s="170" t="s">
        <v>653</v>
      </c>
      <c r="CW27" s="159" t="s">
        <v>860</v>
      </c>
      <c r="CX27" s="159" t="s">
        <v>651</v>
      </c>
      <c r="CY27" s="159" t="s">
        <v>861</v>
      </c>
      <c r="CZ27" s="159" t="s">
        <v>735</v>
      </c>
      <c r="DA27" s="159"/>
      <c r="DB27" s="170" t="s">
        <v>653</v>
      </c>
      <c r="DC27" s="170" t="s">
        <v>653</v>
      </c>
      <c r="DD27" s="169"/>
      <c r="DE27" s="169"/>
      <c r="DF27" s="169"/>
      <c r="DG27" s="169"/>
      <c r="DH27" s="169"/>
      <c r="DI27" s="159"/>
      <c r="DJ27" s="159" t="s">
        <v>651</v>
      </c>
      <c r="DK27" s="171">
        <v>4</v>
      </c>
      <c r="DL27" s="171">
        <v>38</v>
      </c>
      <c r="DM27" s="171">
        <v>44</v>
      </c>
      <c r="DN27" s="171">
        <v>4</v>
      </c>
      <c r="DO27" s="171">
        <v>10</v>
      </c>
      <c r="DP27" s="171">
        <v>0</v>
      </c>
      <c r="DQ27" s="171">
        <v>0</v>
      </c>
      <c r="DR27" s="159"/>
      <c r="DS27" s="159" t="s">
        <v>651</v>
      </c>
      <c r="DT27" s="159" t="s">
        <v>862</v>
      </c>
      <c r="DU27" s="159" t="s">
        <v>651</v>
      </c>
      <c r="DV27" s="171">
        <v>61</v>
      </c>
      <c r="DW27" s="159" t="s">
        <v>737</v>
      </c>
      <c r="DX27" s="159" t="s">
        <v>716</v>
      </c>
      <c r="DY27" s="171">
        <v>29</v>
      </c>
      <c r="DZ27" s="171">
        <v>2</v>
      </c>
      <c r="EA27" s="171">
        <v>12</v>
      </c>
      <c r="EB27" s="171">
        <v>2</v>
      </c>
      <c r="EC27" s="171">
        <v>60</v>
      </c>
      <c r="ED27" s="171">
        <v>11</v>
      </c>
      <c r="EE27" s="171">
        <v>1</v>
      </c>
      <c r="EF27" s="171">
        <v>1</v>
      </c>
      <c r="EG27" s="171">
        <v>17</v>
      </c>
      <c r="EH27" s="171">
        <v>1</v>
      </c>
      <c r="EI27" s="171">
        <v>9</v>
      </c>
      <c r="EJ27" s="171">
        <v>1</v>
      </c>
      <c r="EK27" s="171">
        <v>9</v>
      </c>
      <c r="EL27" s="171">
        <v>0</v>
      </c>
      <c r="EM27" s="171">
        <v>21</v>
      </c>
      <c r="EN27" s="171">
        <v>0</v>
      </c>
      <c r="EO27" s="171">
        <v>21</v>
      </c>
      <c r="EP27" s="171">
        <v>5</v>
      </c>
      <c r="EQ27" s="171">
        <v>43</v>
      </c>
      <c r="ER27" s="171">
        <v>6</v>
      </c>
      <c r="ES27" s="171">
        <v>2</v>
      </c>
      <c r="ET27" s="171">
        <v>0</v>
      </c>
      <c r="EU27" s="171">
        <v>8</v>
      </c>
      <c r="EV27" s="171">
        <v>1</v>
      </c>
      <c r="EW27" s="171">
        <v>14</v>
      </c>
      <c r="EX27" s="171">
        <v>1</v>
      </c>
      <c r="EY27" s="171">
        <v>55</v>
      </c>
      <c r="EZ27" s="171">
        <v>11</v>
      </c>
      <c r="FA27" s="171">
        <v>13</v>
      </c>
      <c r="FB27" s="171">
        <v>2</v>
      </c>
      <c r="FC27" s="171">
        <v>0</v>
      </c>
      <c r="FD27" s="171">
        <v>0</v>
      </c>
      <c r="FE27" s="171">
        <v>1</v>
      </c>
      <c r="FF27" s="171">
        <v>0</v>
      </c>
      <c r="FG27" s="171">
        <v>432</v>
      </c>
      <c r="FH27" s="171">
        <v>59</v>
      </c>
      <c r="FI27" s="171">
        <v>0</v>
      </c>
      <c r="FJ27" s="171">
        <v>0</v>
      </c>
      <c r="FK27" s="159"/>
      <c r="FL27" s="171">
        <v>79</v>
      </c>
      <c r="FM27" s="171">
        <v>25</v>
      </c>
      <c r="FN27" s="159" t="s">
        <v>717</v>
      </c>
      <c r="FO27" s="171">
        <v>26</v>
      </c>
      <c r="FP27" s="171">
        <v>3</v>
      </c>
      <c r="FQ27" s="171">
        <v>18</v>
      </c>
      <c r="FR27" s="171">
        <v>2</v>
      </c>
      <c r="FS27" s="171">
        <v>2</v>
      </c>
      <c r="FT27" s="171">
        <v>26</v>
      </c>
      <c r="FU27" s="171">
        <v>3</v>
      </c>
      <c r="FV27" s="170" t="s">
        <v>653</v>
      </c>
      <c r="FW27" s="170" t="s">
        <v>653</v>
      </c>
      <c r="FX27" s="169"/>
      <c r="FY27" s="159" t="s">
        <v>655</v>
      </c>
      <c r="FZ27" s="171">
        <v>13</v>
      </c>
      <c r="GA27" s="159">
        <v>1</v>
      </c>
      <c r="GB27" s="159" t="s">
        <v>863</v>
      </c>
      <c r="GC27" s="159" t="s">
        <v>662</v>
      </c>
      <c r="GD27" s="159"/>
      <c r="GE27" s="159"/>
      <c r="GF27" s="159" t="s">
        <v>663</v>
      </c>
      <c r="GG27" s="171">
        <v>19</v>
      </c>
      <c r="GH27" s="171">
        <v>5</v>
      </c>
      <c r="GI27" s="171">
        <v>0</v>
      </c>
      <c r="GJ27" s="171">
        <v>0</v>
      </c>
      <c r="GK27" s="171">
        <v>0</v>
      </c>
      <c r="GL27" s="159" t="s">
        <v>718</v>
      </c>
      <c r="GM27" s="159" t="s">
        <v>718</v>
      </c>
      <c r="GN27" s="159" t="s">
        <v>782</v>
      </c>
      <c r="GO27" s="159" t="s">
        <v>651</v>
      </c>
      <c r="GP27" s="171">
        <v>0</v>
      </c>
      <c r="GQ27" s="171">
        <v>0</v>
      </c>
      <c r="GR27" s="171">
        <v>0</v>
      </c>
      <c r="GS27" s="171">
        <v>0</v>
      </c>
      <c r="GT27" s="171">
        <v>0</v>
      </c>
      <c r="GU27" s="171">
        <v>0</v>
      </c>
      <c r="GV27" s="171">
        <v>6</v>
      </c>
      <c r="GW27" s="171">
        <v>0</v>
      </c>
      <c r="GX27" s="171">
        <v>0</v>
      </c>
      <c r="GY27" s="171">
        <v>0</v>
      </c>
      <c r="GZ27" s="171">
        <v>0</v>
      </c>
      <c r="HA27" s="171">
        <v>0</v>
      </c>
      <c r="HB27" s="159"/>
      <c r="HC27" s="170" t="s">
        <v>653</v>
      </c>
      <c r="HD27" s="169"/>
      <c r="HE27" s="169"/>
      <c r="HF27" s="169"/>
      <c r="HG27" s="170" t="s">
        <v>653</v>
      </c>
      <c r="HH27" s="169"/>
      <c r="HI27" s="169"/>
      <c r="HJ27" s="159" t="s">
        <v>3037</v>
      </c>
      <c r="HK27" s="159"/>
      <c r="HL27" s="159"/>
      <c r="HM27" s="159"/>
      <c r="HN27" s="159" t="s">
        <v>864</v>
      </c>
      <c r="HO27" s="159"/>
      <c r="HP27" s="159" t="s">
        <v>721</v>
      </c>
      <c r="HQ27" s="159" t="s">
        <v>721</v>
      </c>
      <c r="HR27" s="159" t="s">
        <v>721</v>
      </c>
      <c r="HS27" s="159" t="s">
        <v>678</v>
      </c>
      <c r="HT27" s="159" t="s">
        <v>721</v>
      </c>
      <c r="HU27" s="159" t="s">
        <v>667</v>
      </c>
      <c r="HV27" s="159" t="s">
        <v>865</v>
      </c>
      <c r="HW27" s="159" t="s">
        <v>866</v>
      </c>
      <c r="HX27" s="159" t="s">
        <v>3038</v>
      </c>
      <c r="HY27" s="159" t="s">
        <v>670</v>
      </c>
      <c r="HZ27" s="159" t="s">
        <v>670</v>
      </c>
      <c r="IA27" s="159" t="s">
        <v>671</v>
      </c>
      <c r="IB27" s="159" t="s">
        <v>671</v>
      </c>
      <c r="IC27" s="159" t="s">
        <v>669</v>
      </c>
      <c r="ID27" s="159" t="s">
        <v>669</v>
      </c>
      <c r="IE27" s="159" t="s">
        <v>669</v>
      </c>
      <c r="IF27" s="159" t="s">
        <v>669</v>
      </c>
      <c r="IG27" s="159" t="s">
        <v>671</v>
      </c>
      <c r="IH27" s="159" t="s">
        <v>654</v>
      </c>
      <c r="II27" s="159"/>
      <c r="IJ27" s="159"/>
      <c r="IK27" s="159" t="s">
        <v>671</v>
      </c>
      <c r="IL27" s="159" t="s">
        <v>670</v>
      </c>
      <c r="IM27" s="159" t="s">
        <v>671</v>
      </c>
      <c r="IN27" s="159" t="s">
        <v>671</v>
      </c>
      <c r="IO27" s="159" t="s">
        <v>671</v>
      </c>
      <c r="IP27" s="159" t="s">
        <v>654</v>
      </c>
      <c r="IQ27" s="159" t="s">
        <v>669</v>
      </c>
      <c r="IR27" s="159" t="s">
        <v>669</v>
      </c>
      <c r="IS27" s="159" t="s">
        <v>654</v>
      </c>
      <c r="IT27" s="159" t="s">
        <v>654</v>
      </c>
      <c r="IU27" s="159" t="s">
        <v>654</v>
      </c>
      <c r="IV27" s="159"/>
      <c r="IW27" s="159" t="s">
        <v>867</v>
      </c>
      <c r="IX27" s="159" t="s">
        <v>670</v>
      </c>
      <c r="IY27" s="159" t="s">
        <v>670</v>
      </c>
      <c r="IZ27" s="159" t="s">
        <v>670</v>
      </c>
      <c r="JA27" s="159" t="s">
        <v>669</v>
      </c>
      <c r="JB27" s="159" t="s">
        <v>670</v>
      </c>
      <c r="JC27" s="159" t="s">
        <v>671</v>
      </c>
      <c r="JD27" s="159" t="s">
        <v>671</v>
      </c>
      <c r="JE27" s="159" t="s">
        <v>654</v>
      </c>
      <c r="JF27" s="159"/>
      <c r="JG27" s="159"/>
      <c r="JH27" s="159" t="s">
        <v>651</v>
      </c>
      <c r="JI27" s="170" t="s">
        <v>653</v>
      </c>
      <c r="JJ27" s="170" t="s">
        <v>653</v>
      </c>
      <c r="JK27" s="169"/>
      <c r="JL27" s="170" t="s">
        <v>653</v>
      </c>
      <c r="JM27" s="169"/>
      <c r="JN27" s="170" t="s">
        <v>653</v>
      </c>
      <c r="JO27" s="169"/>
      <c r="JP27" s="169"/>
      <c r="JQ27" s="159"/>
      <c r="JR27" s="159" t="s">
        <v>651</v>
      </c>
      <c r="JS27" s="159" t="s">
        <v>868</v>
      </c>
      <c r="JT27" s="159" t="s">
        <v>651</v>
      </c>
      <c r="JU27" s="159" t="s">
        <v>651</v>
      </c>
      <c r="JV27" s="159" t="s">
        <v>651</v>
      </c>
      <c r="JW27" s="159" t="s">
        <v>651</v>
      </c>
      <c r="JX27" s="159" t="s">
        <v>869</v>
      </c>
      <c r="JY27" s="159" t="s">
        <v>3039</v>
      </c>
      <c r="JZ27" s="159" t="s">
        <v>870</v>
      </c>
      <c r="KA27" s="159" t="s">
        <v>871</v>
      </c>
      <c r="KB27" s="169"/>
      <c r="KC27" s="169"/>
      <c r="KD27" s="169"/>
      <c r="KE27" s="170" t="s">
        <v>653</v>
      </c>
      <c r="KF27" s="159" t="s">
        <v>712</v>
      </c>
      <c r="KG27" s="159" t="s">
        <v>683</v>
      </c>
      <c r="KH27" s="169"/>
      <c r="KI27" s="169"/>
      <c r="KJ27" s="169"/>
      <c r="KK27" s="169"/>
      <c r="KL27" s="159" t="s">
        <v>651</v>
      </c>
      <c r="KM27" s="159" t="s">
        <v>651</v>
      </c>
      <c r="KN27" s="159" t="s">
        <v>651</v>
      </c>
      <c r="KO27" s="159" t="s">
        <v>706</v>
      </c>
      <c r="KP27" s="159"/>
      <c r="KQ27" s="159"/>
      <c r="KR27" s="159" t="s">
        <v>872</v>
      </c>
    </row>
    <row r="28" spans="1:304">
      <c r="A28" s="159" t="s">
        <v>873</v>
      </c>
      <c r="B28" s="159" t="s">
        <v>2641</v>
      </c>
      <c r="C28" s="159" t="s">
        <v>651</v>
      </c>
      <c r="D28" s="159" t="s">
        <v>696</v>
      </c>
      <c r="E28" s="172"/>
      <c r="F28" s="170" t="s">
        <v>653</v>
      </c>
      <c r="G28" s="170" t="s">
        <v>653</v>
      </c>
      <c r="H28" s="169"/>
      <c r="I28" s="169"/>
      <c r="J28" s="169"/>
      <c r="K28" s="159"/>
      <c r="L28" s="170" t="s">
        <v>653</v>
      </c>
      <c r="M28" s="170" t="s">
        <v>653</v>
      </c>
      <c r="N28" s="169"/>
      <c r="O28" s="169"/>
      <c r="P28" s="169"/>
      <c r="Q28" s="169"/>
      <c r="R28" s="169"/>
      <c r="S28" s="169"/>
      <c r="T28" s="170" t="s">
        <v>653</v>
      </c>
      <c r="U28" s="159" t="s">
        <v>874</v>
      </c>
      <c r="V28" s="170" t="s">
        <v>653</v>
      </c>
      <c r="W28" s="170" t="s">
        <v>653</v>
      </c>
      <c r="X28" s="170" t="s">
        <v>653</v>
      </c>
      <c r="Y28" s="169"/>
      <c r="Z28" s="169"/>
      <c r="AA28" s="170" t="s">
        <v>653</v>
      </c>
      <c r="AB28" s="170" t="s">
        <v>653</v>
      </c>
      <c r="AC28" s="170" t="s">
        <v>653</v>
      </c>
      <c r="AD28" s="170" t="s">
        <v>653</v>
      </c>
      <c r="AE28" s="169"/>
      <c r="AF28" s="159"/>
      <c r="AG28" s="171">
        <v>461</v>
      </c>
      <c r="AH28" s="159">
        <v>233</v>
      </c>
      <c r="AI28" s="159" t="s">
        <v>651</v>
      </c>
      <c r="AJ28" s="159" t="s">
        <v>651</v>
      </c>
      <c r="AK28" s="159" t="s">
        <v>651</v>
      </c>
      <c r="AL28" s="159" t="s">
        <v>671</v>
      </c>
      <c r="AM28" s="159"/>
      <c r="AN28" s="169"/>
      <c r="AO28" s="169"/>
      <c r="AP28" s="169"/>
      <c r="AQ28" s="169"/>
      <c r="AR28" s="169"/>
      <c r="AS28" s="169"/>
      <c r="AT28" s="159"/>
      <c r="AU28" s="169"/>
      <c r="AV28" s="170" t="s">
        <v>653</v>
      </c>
      <c r="AW28" s="170" t="s">
        <v>653</v>
      </c>
      <c r="AX28" s="170" t="s">
        <v>653</v>
      </c>
      <c r="AY28" s="170" t="s">
        <v>653</v>
      </c>
      <c r="AZ28" s="170" t="s">
        <v>653</v>
      </c>
      <c r="BA28" s="170" t="s">
        <v>653</v>
      </c>
      <c r="BB28" s="169"/>
      <c r="BC28" s="159"/>
      <c r="BD28" s="170" t="s">
        <v>653</v>
      </c>
      <c r="BE28" s="169"/>
      <c r="BF28" s="170" t="s">
        <v>653</v>
      </c>
      <c r="BG28" s="170" t="s">
        <v>653</v>
      </c>
      <c r="BH28" s="170" t="s">
        <v>653</v>
      </c>
      <c r="BI28" s="170" t="s">
        <v>653</v>
      </c>
      <c r="BJ28" s="170" t="s">
        <v>653</v>
      </c>
      <c r="BK28" s="169"/>
      <c r="BL28" s="169"/>
      <c r="BM28" s="170" t="s">
        <v>653</v>
      </c>
      <c r="BN28" s="159" t="s">
        <v>875</v>
      </c>
      <c r="BO28" s="170" t="s">
        <v>653</v>
      </c>
      <c r="BP28" s="170" t="s">
        <v>653</v>
      </c>
      <c r="BQ28" s="170" t="s">
        <v>653</v>
      </c>
      <c r="BR28" s="170" t="s">
        <v>653</v>
      </c>
      <c r="BS28" s="170" t="s">
        <v>653</v>
      </c>
      <c r="BT28" s="170" t="s">
        <v>653</v>
      </c>
      <c r="BU28" s="170" t="s">
        <v>653</v>
      </c>
      <c r="BV28" s="169"/>
      <c r="BW28" s="159"/>
      <c r="BX28" s="170" t="s">
        <v>653</v>
      </c>
      <c r="BY28" s="169"/>
      <c r="BZ28" s="169"/>
      <c r="CA28" s="170" t="s">
        <v>653</v>
      </c>
      <c r="CB28" s="169"/>
      <c r="CC28" s="170" t="s">
        <v>653</v>
      </c>
      <c r="CD28" s="169"/>
      <c r="CE28" s="170" t="s">
        <v>653</v>
      </c>
      <c r="CF28" s="170" t="s">
        <v>653</v>
      </c>
      <c r="CG28" s="159" t="s">
        <v>876</v>
      </c>
      <c r="CH28" s="159" t="s">
        <v>673</v>
      </c>
      <c r="CI28" s="169"/>
      <c r="CJ28" s="169"/>
      <c r="CK28" s="170" t="s">
        <v>653</v>
      </c>
      <c r="CL28" s="170" t="s">
        <v>653</v>
      </c>
      <c r="CM28" s="169"/>
      <c r="CN28" s="169"/>
      <c r="CO28" s="169"/>
      <c r="CP28" s="159"/>
      <c r="CQ28" s="170" t="s">
        <v>653</v>
      </c>
      <c r="CR28" s="170" t="s">
        <v>653</v>
      </c>
      <c r="CS28" s="170" t="s">
        <v>653</v>
      </c>
      <c r="CT28" s="170" t="s">
        <v>653</v>
      </c>
      <c r="CU28" s="170" t="s">
        <v>653</v>
      </c>
      <c r="CV28" s="170" t="s">
        <v>653</v>
      </c>
      <c r="CW28" s="159" t="s">
        <v>877</v>
      </c>
      <c r="CX28" s="159" t="s">
        <v>651</v>
      </c>
      <c r="CY28" s="159" t="s">
        <v>878</v>
      </c>
      <c r="CZ28" s="159" t="s">
        <v>658</v>
      </c>
      <c r="DA28" s="159" t="s">
        <v>3040</v>
      </c>
      <c r="DB28" s="170" t="s">
        <v>653</v>
      </c>
      <c r="DC28" s="170" t="s">
        <v>653</v>
      </c>
      <c r="DD28" s="169"/>
      <c r="DE28" s="169"/>
      <c r="DF28" s="169"/>
      <c r="DG28" s="169"/>
      <c r="DH28" s="169"/>
      <c r="DI28" s="159"/>
      <c r="DJ28" s="159" t="s">
        <v>660</v>
      </c>
      <c r="DK28" s="169"/>
      <c r="DL28" s="169"/>
      <c r="DM28" s="169"/>
      <c r="DN28" s="169"/>
      <c r="DO28" s="169"/>
      <c r="DP28" s="169"/>
      <c r="DQ28" s="169"/>
      <c r="DR28" s="159"/>
      <c r="DS28" s="159" t="s">
        <v>654</v>
      </c>
      <c r="DT28" s="159"/>
      <c r="DU28" s="159" t="s">
        <v>651</v>
      </c>
      <c r="DV28" s="171">
        <v>1</v>
      </c>
      <c r="DW28" s="159" t="s">
        <v>715</v>
      </c>
      <c r="DX28" s="159" t="s">
        <v>716</v>
      </c>
      <c r="DY28" s="171">
        <v>1</v>
      </c>
      <c r="DZ28" s="171">
        <v>1</v>
      </c>
      <c r="EA28" s="171">
        <v>0</v>
      </c>
      <c r="EB28" s="171">
        <v>0</v>
      </c>
      <c r="EC28" s="171">
        <v>0</v>
      </c>
      <c r="ED28" s="171">
        <v>0</v>
      </c>
      <c r="EE28" s="171">
        <v>0</v>
      </c>
      <c r="EF28" s="171">
        <v>0</v>
      </c>
      <c r="EG28" s="171">
        <v>0</v>
      </c>
      <c r="EH28" s="171">
        <v>0</v>
      </c>
      <c r="EI28" s="171">
        <v>0</v>
      </c>
      <c r="EJ28" s="171">
        <v>0</v>
      </c>
      <c r="EK28" s="171">
        <v>0</v>
      </c>
      <c r="EL28" s="171">
        <v>0</v>
      </c>
      <c r="EM28" s="171">
        <v>0</v>
      </c>
      <c r="EN28" s="171">
        <v>0</v>
      </c>
      <c r="EO28" s="171">
        <v>0</v>
      </c>
      <c r="EP28" s="171">
        <v>0</v>
      </c>
      <c r="EQ28" s="171">
        <v>0</v>
      </c>
      <c r="ER28" s="171">
        <v>0</v>
      </c>
      <c r="ES28" s="171">
        <v>0</v>
      </c>
      <c r="ET28" s="171">
        <v>0</v>
      </c>
      <c r="EU28" s="171">
        <v>0</v>
      </c>
      <c r="EV28" s="171">
        <v>0</v>
      </c>
      <c r="EW28" s="171">
        <v>0</v>
      </c>
      <c r="EX28" s="171">
        <v>0</v>
      </c>
      <c r="EY28" s="171">
        <v>0</v>
      </c>
      <c r="EZ28" s="171">
        <v>0</v>
      </c>
      <c r="FA28" s="171">
        <v>0</v>
      </c>
      <c r="FB28" s="171">
        <v>0</v>
      </c>
      <c r="FC28" s="171">
        <v>0</v>
      </c>
      <c r="FD28" s="171">
        <v>0</v>
      </c>
      <c r="FE28" s="171">
        <v>0</v>
      </c>
      <c r="FF28" s="171">
        <v>0</v>
      </c>
      <c r="FG28" s="171">
        <v>0</v>
      </c>
      <c r="FH28" s="171">
        <v>0</v>
      </c>
      <c r="FI28" s="171">
        <v>0</v>
      </c>
      <c r="FJ28" s="171">
        <v>0</v>
      </c>
      <c r="FK28" s="159"/>
      <c r="FL28" s="171">
        <v>1</v>
      </c>
      <c r="FM28" s="171">
        <v>1</v>
      </c>
      <c r="FN28" s="159" t="s">
        <v>717</v>
      </c>
      <c r="FO28" s="171">
        <v>0</v>
      </c>
      <c r="FP28" s="171">
        <v>0</v>
      </c>
      <c r="FQ28" s="171">
        <v>0</v>
      </c>
      <c r="FR28" s="171">
        <v>1</v>
      </c>
      <c r="FS28" s="171">
        <v>0</v>
      </c>
      <c r="FT28" s="171"/>
      <c r="FU28" s="171"/>
      <c r="FV28" s="170" t="s">
        <v>653</v>
      </c>
      <c r="FW28" s="170" t="s">
        <v>653</v>
      </c>
      <c r="FX28" s="169"/>
      <c r="FY28" s="159" t="s">
        <v>655</v>
      </c>
      <c r="FZ28" s="171">
        <v>0</v>
      </c>
      <c r="GA28" s="159"/>
      <c r="GB28" s="159"/>
      <c r="GC28" s="159" t="s">
        <v>662</v>
      </c>
      <c r="GD28" s="159"/>
      <c r="GE28" s="159"/>
      <c r="GF28" s="169"/>
      <c r="GG28" s="171">
        <v>1</v>
      </c>
      <c r="GH28" s="171">
        <v>0</v>
      </c>
      <c r="GI28" s="171">
        <v>0</v>
      </c>
      <c r="GJ28" s="171">
        <v>0</v>
      </c>
      <c r="GK28" s="171">
        <v>0</v>
      </c>
      <c r="GL28" s="159" t="s">
        <v>664</v>
      </c>
      <c r="GM28" s="159" t="s">
        <v>664</v>
      </c>
      <c r="GN28" s="159" t="s">
        <v>665</v>
      </c>
      <c r="GO28" s="159" t="s">
        <v>651</v>
      </c>
      <c r="GP28" s="171">
        <v>0</v>
      </c>
      <c r="GQ28" s="171">
        <v>0</v>
      </c>
      <c r="GR28" s="171">
        <v>0</v>
      </c>
      <c r="GS28" s="171">
        <v>0</v>
      </c>
      <c r="GT28" s="171">
        <v>0</v>
      </c>
      <c r="GU28" s="171">
        <v>0</v>
      </c>
      <c r="GV28" s="171">
        <v>0</v>
      </c>
      <c r="GW28" s="171">
        <v>3</v>
      </c>
      <c r="GX28" s="171">
        <v>0</v>
      </c>
      <c r="GY28" s="171">
        <v>3</v>
      </c>
      <c r="GZ28" s="171">
        <v>0</v>
      </c>
      <c r="HA28" s="171">
        <v>0</v>
      </c>
      <c r="HB28" s="159"/>
      <c r="HC28" s="170" t="s">
        <v>653</v>
      </c>
      <c r="HD28" s="170" t="s">
        <v>653</v>
      </c>
      <c r="HE28" s="170" t="s">
        <v>653</v>
      </c>
      <c r="HF28" s="170" t="s">
        <v>653</v>
      </c>
      <c r="HG28" s="170" t="s">
        <v>653</v>
      </c>
      <c r="HH28" s="169"/>
      <c r="HI28" s="169"/>
      <c r="HJ28" s="159" t="s">
        <v>3041</v>
      </c>
      <c r="HK28" s="159" t="s">
        <v>3042</v>
      </c>
      <c r="HL28" s="159" t="s">
        <v>3043</v>
      </c>
      <c r="HM28" s="159" t="s">
        <v>879</v>
      </c>
      <c r="HN28" s="159" t="s">
        <v>880</v>
      </c>
      <c r="HO28" s="159"/>
      <c r="HP28" s="159" t="s">
        <v>678</v>
      </c>
      <c r="HQ28" s="159" t="s">
        <v>678</v>
      </c>
      <c r="HR28" s="159" t="s">
        <v>678</v>
      </c>
      <c r="HS28" s="159" t="s">
        <v>678</v>
      </c>
      <c r="HT28" s="159" t="s">
        <v>721</v>
      </c>
      <c r="HU28" s="159" t="s">
        <v>667</v>
      </c>
      <c r="HV28" s="159" t="s">
        <v>881</v>
      </c>
      <c r="HW28" s="159" t="s">
        <v>3044</v>
      </c>
      <c r="HX28" s="159" t="s">
        <v>882</v>
      </c>
      <c r="HY28" s="159" t="s">
        <v>670</v>
      </c>
      <c r="HZ28" s="159" t="s">
        <v>670</v>
      </c>
      <c r="IA28" s="159" t="s">
        <v>670</v>
      </c>
      <c r="IB28" s="159" t="s">
        <v>671</v>
      </c>
      <c r="IC28" s="159" t="s">
        <v>670</v>
      </c>
      <c r="ID28" s="159" t="s">
        <v>670</v>
      </c>
      <c r="IE28" s="159" t="s">
        <v>669</v>
      </c>
      <c r="IF28" s="159" t="s">
        <v>671</v>
      </c>
      <c r="IG28" s="159" t="s">
        <v>671</v>
      </c>
      <c r="IH28" s="159" t="s">
        <v>654</v>
      </c>
      <c r="II28" s="159"/>
      <c r="IJ28" s="159"/>
      <c r="IK28" s="159" t="s">
        <v>670</v>
      </c>
      <c r="IL28" s="159" t="s">
        <v>670</v>
      </c>
      <c r="IM28" s="159" t="s">
        <v>669</v>
      </c>
      <c r="IN28" s="159" t="s">
        <v>671</v>
      </c>
      <c r="IO28" s="159" t="s">
        <v>670</v>
      </c>
      <c r="IP28" s="159" t="s">
        <v>669</v>
      </c>
      <c r="IQ28" s="159" t="s">
        <v>669</v>
      </c>
      <c r="IR28" s="159" t="s">
        <v>669</v>
      </c>
      <c r="IS28" s="159" t="s">
        <v>671</v>
      </c>
      <c r="IT28" s="159" t="s">
        <v>670</v>
      </c>
      <c r="IU28" s="159" t="s">
        <v>670</v>
      </c>
      <c r="IV28" s="159" t="s">
        <v>883</v>
      </c>
      <c r="IW28" s="159"/>
      <c r="IX28" s="159" t="s">
        <v>670</v>
      </c>
      <c r="IY28" s="159" t="s">
        <v>670</v>
      </c>
      <c r="IZ28" s="159" t="s">
        <v>670</v>
      </c>
      <c r="JA28" s="159" t="s">
        <v>670</v>
      </c>
      <c r="JB28" s="159" t="s">
        <v>671</v>
      </c>
      <c r="JC28" s="159" t="s">
        <v>671</v>
      </c>
      <c r="JD28" s="159" t="s">
        <v>669</v>
      </c>
      <c r="JE28" s="159" t="s">
        <v>654</v>
      </c>
      <c r="JF28" s="159"/>
      <c r="JG28" s="159"/>
      <c r="JH28" s="159" t="s">
        <v>651</v>
      </c>
      <c r="JI28" s="169"/>
      <c r="JJ28" s="170" t="s">
        <v>653</v>
      </c>
      <c r="JK28" s="169"/>
      <c r="JL28" s="170" t="s">
        <v>653</v>
      </c>
      <c r="JM28" s="170" t="s">
        <v>653</v>
      </c>
      <c r="JN28" s="170" t="s">
        <v>653</v>
      </c>
      <c r="JO28" s="170" t="s">
        <v>653</v>
      </c>
      <c r="JP28" s="169"/>
      <c r="JQ28" s="159"/>
      <c r="JR28" s="159" t="s">
        <v>654</v>
      </c>
      <c r="JS28" s="159"/>
      <c r="JT28" s="159" t="s">
        <v>651</v>
      </c>
      <c r="JU28" s="159" t="s">
        <v>651</v>
      </c>
      <c r="JV28" s="159" t="s">
        <v>651</v>
      </c>
      <c r="JW28" s="159" t="s">
        <v>651</v>
      </c>
      <c r="JX28" s="159" t="s">
        <v>884</v>
      </c>
      <c r="JY28" s="159" t="s">
        <v>885</v>
      </c>
      <c r="JZ28" s="159" t="s">
        <v>3045</v>
      </c>
      <c r="KA28" s="159" t="s">
        <v>3046</v>
      </c>
      <c r="KB28" s="169"/>
      <c r="KC28" s="169"/>
      <c r="KD28" s="169"/>
      <c r="KE28" s="170" t="s">
        <v>653</v>
      </c>
      <c r="KF28" s="159" t="s">
        <v>791</v>
      </c>
      <c r="KG28" s="159" t="s">
        <v>712</v>
      </c>
      <c r="KH28" s="169"/>
      <c r="KI28" s="169"/>
      <c r="KJ28" s="169"/>
      <c r="KK28" s="169"/>
      <c r="KL28" s="159" t="s">
        <v>651</v>
      </c>
      <c r="KM28" s="159" t="s">
        <v>651</v>
      </c>
      <c r="KN28" s="159" t="s">
        <v>651</v>
      </c>
      <c r="KO28" s="159" t="s">
        <v>672</v>
      </c>
      <c r="KP28" s="159"/>
      <c r="KQ28" s="159"/>
      <c r="KR28" s="159"/>
    </row>
    <row r="29" spans="1:304">
      <c r="A29" s="159" t="s">
        <v>886</v>
      </c>
      <c r="B29" s="159" t="s">
        <v>2641</v>
      </c>
      <c r="C29" s="159" t="s">
        <v>651</v>
      </c>
      <c r="D29" s="159" t="s">
        <v>696</v>
      </c>
      <c r="E29" s="169"/>
      <c r="F29" s="169"/>
      <c r="G29" s="170" t="s">
        <v>653</v>
      </c>
      <c r="H29" s="169"/>
      <c r="I29" s="169"/>
      <c r="J29" s="169"/>
      <c r="K29" s="159"/>
      <c r="L29" s="170" t="s">
        <v>653</v>
      </c>
      <c r="M29" s="169"/>
      <c r="N29" s="170" t="s">
        <v>653</v>
      </c>
      <c r="O29" s="170" t="s">
        <v>653</v>
      </c>
      <c r="P29" s="169"/>
      <c r="Q29" s="170" t="s">
        <v>653</v>
      </c>
      <c r="R29" s="170" t="s">
        <v>653</v>
      </c>
      <c r="S29" s="170" t="s">
        <v>653</v>
      </c>
      <c r="T29" s="169"/>
      <c r="U29" s="159"/>
      <c r="V29" s="170" t="s">
        <v>653</v>
      </c>
      <c r="W29" s="170" t="s">
        <v>653</v>
      </c>
      <c r="X29" s="170" t="s">
        <v>653</v>
      </c>
      <c r="Y29" s="170" t="s">
        <v>653</v>
      </c>
      <c r="Z29" s="169"/>
      <c r="AA29" s="169"/>
      <c r="AB29" s="170" t="s">
        <v>653</v>
      </c>
      <c r="AC29" s="170" t="s">
        <v>653</v>
      </c>
      <c r="AD29" s="170" t="s">
        <v>653</v>
      </c>
      <c r="AE29" s="169"/>
      <c r="AF29" s="159"/>
      <c r="AG29" s="171">
        <v>1520</v>
      </c>
      <c r="AH29" s="159">
        <v>1372</v>
      </c>
      <c r="AI29" s="159" t="s">
        <v>651</v>
      </c>
      <c r="AJ29" s="159" t="s">
        <v>651</v>
      </c>
      <c r="AK29" s="159" t="s">
        <v>651</v>
      </c>
      <c r="AL29" s="159" t="s">
        <v>670</v>
      </c>
      <c r="AM29" s="159" t="s">
        <v>887</v>
      </c>
      <c r="AN29" s="170" t="s">
        <v>653</v>
      </c>
      <c r="AO29" s="169"/>
      <c r="AP29" s="169"/>
      <c r="AQ29" s="170" t="s">
        <v>653</v>
      </c>
      <c r="AR29" s="169"/>
      <c r="AS29" s="169"/>
      <c r="AT29" s="159"/>
      <c r="AU29" s="159" t="s">
        <v>673</v>
      </c>
      <c r="AV29" s="170" t="s">
        <v>653</v>
      </c>
      <c r="AW29" s="170" t="s">
        <v>653</v>
      </c>
      <c r="AX29" s="170" t="s">
        <v>653</v>
      </c>
      <c r="AY29" s="170" t="s">
        <v>653</v>
      </c>
      <c r="AZ29" s="169"/>
      <c r="BA29" s="169"/>
      <c r="BB29" s="170" t="s">
        <v>653</v>
      </c>
      <c r="BC29" s="159" t="s">
        <v>888</v>
      </c>
      <c r="BD29" s="170" t="s">
        <v>653</v>
      </c>
      <c r="BE29" s="169"/>
      <c r="BF29" s="170" t="s">
        <v>653</v>
      </c>
      <c r="BG29" s="170" t="s">
        <v>653</v>
      </c>
      <c r="BH29" s="170" t="s">
        <v>653</v>
      </c>
      <c r="BI29" s="170" t="s">
        <v>653</v>
      </c>
      <c r="BJ29" s="170" t="s">
        <v>653</v>
      </c>
      <c r="BK29" s="170" t="s">
        <v>653</v>
      </c>
      <c r="BL29" s="169"/>
      <c r="BM29" s="170" t="s">
        <v>653</v>
      </c>
      <c r="BN29" s="159" t="s">
        <v>3047</v>
      </c>
      <c r="BO29" s="170" t="s">
        <v>653</v>
      </c>
      <c r="BP29" s="170" t="s">
        <v>653</v>
      </c>
      <c r="BQ29" s="170" t="s">
        <v>653</v>
      </c>
      <c r="BR29" s="170" t="s">
        <v>653</v>
      </c>
      <c r="BS29" s="170" t="s">
        <v>653</v>
      </c>
      <c r="BT29" s="169"/>
      <c r="BU29" s="170" t="s">
        <v>653</v>
      </c>
      <c r="BV29" s="169"/>
      <c r="BW29" s="159"/>
      <c r="BX29" s="170" t="s">
        <v>653</v>
      </c>
      <c r="BY29" s="169"/>
      <c r="BZ29" s="169"/>
      <c r="CA29" s="169"/>
      <c r="CB29" s="170" t="s">
        <v>653</v>
      </c>
      <c r="CC29" s="170" t="s">
        <v>653</v>
      </c>
      <c r="CD29" s="169"/>
      <c r="CE29" s="170" t="s">
        <v>653</v>
      </c>
      <c r="CF29" s="169"/>
      <c r="CG29" s="159"/>
      <c r="CH29" s="159" t="s">
        <v>655</v>
      </c>
      <c r="CI29" s="170" t="s">
        <v>653</v>
      </c>
      <c r="CJ29" s="169"/>
      <c r="CK29" s="169"/>
      <c r="CL29" s="169"/>
      <c r="CM29" s="170" t="s">
        <v>653</v>
      </c>
      <c r="CN29" s="169"/>
      <c r="CO29" s="169"/>
      <c r="CP29" s="159"/>
      <c r="CQ29" s="169"/>
      <c r="CR29" s="170" t="s">
        <v>653</v>
      </c>
      <c r="CS29" s="170" t="s">
        <v>653</v>
      </c>
      <c r="CT29" s="170" t="s">
        <v>653</v>
      </c>
      <c r="CU29" s="170" t="s">
        <v>653</v>
      </c>
      <c r="CV29" s="169"/>
      <c r="CW29" s="159"/>
      <c r="CX29" s="159" t="s">
        <v>651</v>
      </c>
      <c r="CY29" s="159" t="s">
        <v>889</v>
      </c>
      <c r="CZ29" s="159" t="s">
        <v>688</v>
      </c>
      <c r="DA29" s="159"/>
      <c r="DB29" s="170" t="s">
        <v>653</v>
      </c>
      <c r="DC29" s="170" t="s">
        <v>653</v>
      </c>
      <c r="DD29" s="169"/>
      <c r="DE29" s="169"/>
      <c r="DF29" s="169"/>
      <c r="DG29" s="169"/>
      <c r="DH29" s="169"/>
      <c r="DI29" s="159"/>
      <c r="DJ29" s="159" t="s">
        <v>651</v>
      </c>
      <c r="DK29" s="171">
        <v>0</v>
      </c>
      <c r="DL29" s="171">
        <v>0</v>
      </c>
      <c r="DM29" s="171">
        <v>67</v>
      </c>
      <c r="DN29" s="171">
        <v>0</v>
      </c>
      <c r="DO29" s="171">
        <v>33</v>
      </c>
      <c r="DP29" s="171">
        <v>0</v>
      </c>
      <c r="DQ29" s="171">
        <v>0</v>
      </c>
      <c r="DR29" s="159"/>
      <c r="DS29" s="159" t="s">
        <v>654</v>
      </c>
      <c r="DT29" s="159"/>
      <c r="DU29" s="159" t="s">
        <v>651</v>
      </c>
      <c r="DV29" s="171">
        <v>2</v>
      </c>
      <c r="DW29" s="159" t="s">
        <v>737</v>
      </c>
      <c r="DX29" s="159" t="s">
        <v>716</v>
      </c>
      <c r="DY29" s="171">
        <v>0</v>
      </c>
      <c r="DZ29" s="171">
        <v>0</v>
      </c>
      <c r="EA29" s="171">
        <v>0</v>
      </c>
      <c r="EB29" s="171">
        <v>0</v>
      </c>
      <c r="EC29" s="171">
        <v>0</v>
      </c>
      <c r="ED29" s="171">
        <v>0</v>
      </c>
      <c r="EE29" s="171">
        <v>0</v>
      </c>
      <c r="EF29" s="171">
        <v>0</v>
      </c>
      <c r="EG29" s="171">
        <v>0</v>
      </c>
      <c r="EH29" s="171">
        <v>0</v>
      </c>
      <c r="EI29" s="171">
        <v>0</v>
      </c>
      <c r="EJ29" s="171">
        <v>0</v>
      </c>
      <c r="EK29" s="171">
        <v>0</v>
      </c>
      <c r="EL29" s="171">
        <v>0</v>
      </c>
      <c r="EM29" s="171">
        <v>0</v>
      </c>
      <c r="EN29" s="171">
        <v>0</v>
      </c>
      <c r="EO29" s="171">
        <v>0</v>
      </c>
      <c r="EP29" s="171">
        <v>0</v>
      </c>
      <c r="EQ29" s="171">
        <v>1</v>
      </c>
      <c r="ER29" s="171">
        <v>1</v>
      </c>
      <c r="ES29" s="171">
        <v>0</v>
      </c>
      <c r="ET29" s="171">
        <v>0</v>
      </c>
      <c r="EU29" s="171">
        <v>0</v>
      </c>
      <c r="EV29" s="171">
        <v>0</v>
      </c>
      <c r="EW29" s="171">
        <v>0</v>
      </c>
      <c r="EX29" s="171">
        <v>0</v>
      </c>
      <c r="EY29" s="171">
        <v>0</v>
      </c>
      <c r="EZ29" s="171">
        <v>0</v>
      </c>
      <c r="FA29" s="171">
        <v>0</v>
      </c>
      <c r="FB29" s="171">
        <v>0</v>
      </c>
      <c r="FC29" s="171">
        <v>0</v>
      </c>
      <c r="FD29" s="171">
        <v>0</v>
      </c>
      <c r="FE29" s="171">
        <v>1</v>
      </c>
      <c r="FF29" s="171">
        <v>1</v>
      </c>
      <c r="FG29" s="171">
        <v>0</v>
      </c>
      <c r="FH29" s="171">
        <v>0</v>
      </c>
      <c r="FI29" s="171">
        <v>0</v>
      </c>
      <c r="FJ29" s="171">
        <v>0</v>
      </c>
      <c r="FK29" s="159"/>
      <c r="FL29" s="171">
        <v>2</v>
      </c>
      <c r="FM29" s="171">
        <v>2</v>
      </c>
      <c r="FN29" s="159" t="s">
        <v>717</v>
      </c>
      <c r="FO29" s="171">
        <v>1</v>
      </c>
      <c r="FP29" s="171">
        <v>1</v>
      </c>
      <c r="FQ29" s="171">
        <v>0</v>
      </c>
      <c r="FR29" s="171">
        <v>0</v>
      </c>
      <c r="FS29" s="171">
        <v>0</v>
      </c>
      <c r="FT29" s="171">
        <v>1</v>
      </c>
      <c r="FU29" s="171">
        <v>1</v>
      </c>
      <c r="FV29" s="170" t="s">
        <v>653</v>
      </c>
      <c r="FW29" s="170" t="s">
        <v>653</v>
      </c>
      <c r="FX29" s="169"/>
      <c r="FY29" s="159" t="s">
        <v>655</v>
      </c>
      <c r="FZ29" s="171">
        <v>0</v>
      </c>
      <c r="GA29" s="159"/>
      <c r="GB29" s="159"/>
      <c r="GC29" s="159" t="s">
        <v>662</v>
      </c>
      <c r="GD29" s="159"/>
      <c r="GE29" s="159"/>
      <c r="GF29" s="159" t="s">
        <v>676</v>
      </c>
      <c r="GG29" s="171">
        <v>0</v>
      </c>
      <c r="GH29" s="171">
        <v>0</v>
      </c>
      <c r="GI29" s="171">
        <v>0</v>
      </c>
      <c r="GJ29" s="171">
        <v>0</v>
      </c>
      <c r="GK29" s="171">
        <v>0</v>
      </c>
      <c r="GL29" s="159" t="s">
        <v>677</v>
      </c>
      <c r="GM29" s="159" t="s">
        <v>849</v>
      </c>
      <c r="GN29" s="159" t="s">
        <v>798</v>
      </c>
      <c r="GO29" s="159" t="s">
        <v>651</v>
      </c>
      <c r="GP29" s="171">
        <v>1</v>
      </c>
      <c r="GQ29" s="171">
        <v>0</v>
      </c>
      <c r="GR29" s="171">
        <v>1</v>
      </c>
      <c r="GS29" s="171">
        <v>0</v>
      </c>
      <c r="GT29" s="171">
        <v>0</v>
      </c>
      <c r="GU29" s="171">
        <v>0</v>
      </c>
      <c r="GV29" s="171">
        <v>2</v>
      </c>
      <c r="GW29" s="171">
        <v>2</v>
      </c>
      <c r="GX29" s="171">
        <v>0</v>
      </c>
      <c r="GY29" s="171">
        <v>0</v>
      </c>
      <c r="GZ29" s="171">
        <v>2</v>
      </c>
      <c r="HA29" s="171">
        <v>0</v>
      </c>
      <c r="HB29" s="159"/>
      <c r="HC29" s="170" t="s">
        <v>653</v>
      </c>
      <c r="HD29" s="170" t="s">
        <v>653</v>
      </c>
      <c r="HE29" s="169"/>
      <c r="HF29" s="170" t="s">
        <v>653</v>
      </c>
      <c r="HG29" s="170" t="s">
        <v>653</v>
      </c>
      <c r="HH29" s="169"/>
      <c r="HI29" s="169"/>
      <c r="HJ29" s="159" t="s">
        <v>3048</v>
      </c>
      <c r="HK29" s="159" t="s">
        <v>3049</v>
      </c>
      <c r="HL29" s="159"/>
      <c r="HM29" s="159" t="s">
        <v>890</v>
      </c>
      <c r="HN29" s="159" t="s">
        <v>3050</v>
      </c>
      <c r="HO29" s="159"/>
      <c r="HP29" s="159" t="s">
        <v>678</v>
      </c>
      <c r="HQ29" s="159" t="s">
        <v>721</v>
      </c>
      <c r="HR29" s="159" t="s">
        <v>667</v>
      </c>
      <c r="HS29" s="159" t="s">
        <v>678</v>
      </c>
      <c r="HT29" s="159" t="s">
        <v>678</v>
      </c>
      <c r="HU29" s="159" t="s">
        <v>667</v>
      </c>
      <c r="HV29" s="159" t="s">
        <v>3051</v>
      </c>
      <c r="HW29" s="159" t="s">
        <v>3052</v>
      </c>
      <c r="HX29" s="159" t="s">
        <v>3053</v>
      </c>
      <c r="HY29" s="159" t="s">
        <v>670</v>
      </c>
      <c r="HZ29" s="159" t="s">
        <v>670</v>
      </c>
      <c r="IA29" s="159" t="s">
        <v>671</v>
      </c>
      <c r="IB29" s="159" t="s">
        <v>670</v>
      </c>
      <c r="IC29" s="159" t="s">
        <v>670</v>
      </c>
      <c r="ID29" s="159" t="s">
        <v>670</v>
      </c>
      <c r="IE29" s="159" t="s">
        <v>670</v>
      </c>
      <c r="IF29" s="159" t="s">
        <v>669</v>
      </c>
      <c r="IG29" s="159" t="s">
        <v>670</v>
      </c>
      <c r="IH29" s="159" t="s">
        <v>654</v>
      </c>
      <c r="II29" s="159"/>
      <c r="IJ29" s="159"/>
      <c r="IK29" s="159" t="s">
        <v>669</v>
      </c>
      <c r="IL29" s="159" t="s">
        <v>670</v>
      </c>
      <c r="IM29" s="159" t="s">
        <v>670</v>
      </c>
      <c r="IN29" s="159" t="s">
        <v>669</v>
      </c>
      <c r="IO29" s="159" t="s">
        <v>671</v>
      </c>
      <c r="IP29" s="159" t="s">
        <v>670</v>
      </c>
      <c r="IQ29" s="159" t="s">
        <v>670</v>
      </c>
      <c r="IR29" s="159" t="s">
        <v>670</v>
      </c>
      <c r="IS29" s="159" t="s">
        <v>669</v>
      </c>
      <c r="IT29" s="159" t="s">
        <v>671</v>
      </c>
      <c r="IU29" s="159" t="s">
        <v>654</v>
      </c>
      <c r="IV29" s="159"/>
      <c r="IW29" s="159"/>
      <c r="IX29" s="159" t="s">
        <v>670</v>
      </c>
      <c r="IY29" s="159" t="s">
        <v>670</v>
      </c>
      <c r="IZ29" s="159" t="s">
        <v>670</v>
      </c>
      <c r="JA29" s="159" t="s">
        <v>670</v>
      </c>
      <c r="JB29" s="159" t="s">
        <v>670</v>
      </c>
      <c r="JC29" s="159" t="s">
        <v>670</v>
      </c>
      <c r="JD29" s="159" t="s">
        <v>671</v>
      </c>
      <c r="JE29" s="159" t="s">
        <v>654</v>
      </c>
      <c r="JF29" s="159"/>
      <c r="JG29" s="159"/>
      <c r="JH29" s="159" t="s">
        <v>654</v>
      </c>
      <c r="JI29" s="170" t="s">
        <v>653</v>
      </c>
      <c r="JJ29" s="170" t="s">
        <v>653</v>
      </c>
      <c r="JK29" s="169"/>
      <c r="JL29" s="170" t="s">
        <v>653</v>
      </c>
      <c r="JM29" s="170" t="s">
        <v>653</v>
      </c>
      <c r="JN29" s="170" t="s">
        <v>653</v>
      </c>
      <c r="JO29" s="170" t="s">
        <v>653</v>
      </c>
      <c r="JP29" s="169"/>
      <c r="JQ29" s="159"/>
      <c r="JR29" s="159" t="s">
        <v>654</v>
      </c>
      <c r="JS29" s="159"/>
      <c r="JT29" s="159" t="s">
        <v>651</v>
      </c>
      <c r="JU29" s="159" t="s">
        <v>651</v>
      </c>
      <c r="JV29" s="159" t="s">
        <v>651</v>
      </c>
      <c r="JW29" s="159" t="s">
        <v>651</v>
      </c>
      <c r="JX29" s="159" t="s">
        <v>3054</v>
      </c>
      <c r="JY29" s="159" t="s">
        <v>3055</v>
      </c>
      <c r="JZ29" s="159" t="s">
        <v>891</v>
      </c>
      <c r="KA29" s="159" t="s">
        <v>3056</v>
      </c>
      <c r="KB29" s="169"/>
      <c r="KC29" s="169"/>
      <c r="KD29" s="169"/>
      <c r="KE29" s="170" t="s">
        <v>653</v>
      </c>
      <c r="KF29" s="159" t="s">
        <v>682</v>
      </c>
      <c r="KG29" s="159" t="s">
        <v>803</v>
      </c>
      <c r="KH29" s="169"/>
      <c r="KI29" s="169"/>
      <c r="KJ29" s="169"/>
      <c r="KK29" s="169"/>
      <c r="KL29" s="159" t="s">
        <v>654</v>
      </c>
      <c r="KM29" s="169"/>
      <c r="KN29" s="159" t="s">
        <v>651</v>
      </c>
      <c r="KO29" s="159" t="s">
        <v>706</v>
      </c>
      <c r="KP29" s="159"/>
      <c r="KQ29" s="159"/>
      <c r="KR29" s="159" t="s">
        <v>892</v>
      </c>
    </row>
    <row r="30" spans="1:304">
      <c r="A30" s="159" t="s">
        <v>893</v>
      </c>
      <c r="B30" s="159" t="s">
        <v>2641</v>
      </c>
      <c r="C30" s="159" t="s">
        <v>651</v>
      </c>
      <c r="D30" s="159" t="s">
        <v>696</v>
      </c>
      <c r="E30" s="170" t="s">
        <v>653</v>
      </c>
      <c r="F30" s="170" t="s">
        <v>653</v>
      </c>
      <c r="G30" s="170" t="s">
        <v>653</v>
      </c>
      <c r="H30" s="170" t="s">
        <v>653</v>
      </c>
      <c r="I30" s="169"/>
      <c r="J30" s="169"/>
      <c r="K30" s="159"/>
      <c r="L30" s="169"/>
      <c r="M30" s="170" t="s">
        <v>653</v>
      </c>
      <c r="N30" s="169"/>
      <c r="O30" s="169"/>
      <c r="P30" s="169"/>
      <c r="Q30" s="169"/>
      <c r="R30" s="169"/>
      <c r="S30" s="169"/>
      <c r="T30" s="170" t="s">
        <v>653</v>
      </c>
      <c r="U30" s="159" t="s">
        <v>894</v>
      </c>
      <c r="V30" s="170" t="s">
        <v>653</v>
      </c>
      <c r="W30" s="170" t="s">
        <v>653</v>
      </c>
      <c r="X30" s="170" t="s">
        <v>653</v>
      </c>
      <c r="Y30" s="169"/>
      <c r="Z30" s="169"/>
      <c r="AA30" s="169"/>
      <c r="AB30" s="169"/>
      <c r="AC30" s="170" t="s">
        <v>653</v>
      </c>
      <c r="AD30" s="170" t="s">
        <v>653</v>
      </c>
      <c r="AE30" s="170" t="s">
        <v>653</v>
      </c>
      <c r="AF30" s="159" t="s">
        <v>895</v>
      </c>
      <c r="AG30" s="171">
        <v>842</v>
      </c>
      <c r="AH30" s="159">
        <v>705</v>
      </c>
      <c r="AI30" s="159" t="s">
        <v>654</v>
      </c>
      <c r="AJ30" s="159" t="s">
        <v>651</v>
      </c>
      <c r="AK30" s="159" t="s">
        <v>651</v>
      </c>
      <c r="AL30" s="159" t="s">
        <v>669</v>
      </c>
      <c r="AM30" s="159" t="s">
        <v>896</v>
      </c>
      <c r="AN30" s="170" t="s">
        <v>653</v>
      </c>
      <c r="AO30" s="169"/>
      <c r="AP30" s="170" t="s">
        <v>653</v>
      </c>
      <c r="AQ30" s="170" t="s">
        <v>653</v>
      </c>
      <c r="AR30" s="169"/>
      <c r="AS30" s="169"/>
      <c r="AT30" s="159"/>
      <c r="AU30" s="159" t="s">
        <v>732</v>
      </c>
      <c r="AV30" s="170" t="s">
        <v>653</v>
      </c>
      <c r="AW30" s="170" t="s">
        <v>653</v>
      </c>
      <c r="AX30" s="169"/>
      <c r="AY30" s="170" t="s">
        <v>653</v>
      </c>
      <c r="AZ30" s="169"/>
      <c r="BA30" s="170" t="s">
        <v>653</v>
      </c>
      <c r="BB30" s="169"/>
      <c r="BC30" s="159"/>
      <c r="BD30" s="170" t="s">
        <v>653</v>
      </c>
      <c r="BE30" s="169"/>
      <c r="BF30" s="170" t="s">
        <v>653</v>
      </c>
      <c r="BG30" s="170" t="s">
        <v>653</v>
      </c>
      <c r="BH30" s="170" t="s">
        <v>653</v>
      </c>
      <c r="BI30" s="170" t="s">
        <v>653</v>
      </c>
      <c r="BJ30" s="170" t="s">
        <v>653</v>
      </c>
      <c r="BK30" s="170" t="s">
        <v>653</v>
      </c>
      <c r="BL30" s="170" t="s">
        <v>653</v>
      </c>
      <c r="BM30" s="169"/>
      <c r="BN30" s="159"/>
      <c r="BO30" s="170" t="s">
        <v>653</v>
      </c>
      <c r="BP30" s="170" t="s">
        <v>653</v>
      </c>
      <c r="BQ30" s="169"/>
      <c r="BR30" s="169"/>
      <c r="BS30" s="169"/>
      <c r="BT30" s="169"/>
      <c r="BU30" s="170" t="s">
        <v>653</v>
      </c>
      <c r="BV30" s="169"/>
      <c r="BW30" s="159"/>
      <c r="BX30" s="169"/>
      <c r="BY30" s="170" t="s">
        <v>653</v>
      </c>
      <c r="BZ30" s="170" t="s">
        <v>653</v>
      </c>
      <c r="CA30" s="169"/>
      <c r="CB30" s="169"/>
      <c r="CC30" s="169"/>
      <c r="CD30" s="169"/>
      <c r="CE30" s="170" t="s">
        <v>653</v>
      </c>
      <c r="CF30" s="169"/>
      <c r="CG30" s="159"/>
      <c r="CH30" s="159" t="s">
        <v>655</v>
      </c>
      <c r="CI30" s="170" t="s">
        <v>653</v>
      </c>
      <c r="CJ30" s="169"/>
      <c r="CK30" s="169"/>
      <c r="CL30" s="169"/>
      <c r="CM30" s="170" t="s">
        <v>653</v>
      </c>
      <c r="CN30" s="169"/>
      <c r="CO30" s="169"/>
      <c r="CP30" s="159"/>
      <c r="CQ30" s="169"/>
      <c r="CR30" s="170" t="s">
        <v>653</v>
      </c>
      <c r="CS30" s="170" t="s">
        <v>653</v>
      </c>
      <c r="CT30" s="169"/>
      <c r="CU30" s="170" t="s">
        <v>653</v>
      </c>
      <c r="CV30" s="169"/>
      <c r="CW30" s="159"/>
      <c r="CX30" s="159" t="s">
        <v>651</v>
      </c>
      <c r="CY30" s="159" t="s">
        <v>897</v>
      </c>
      <c r="CZ30" s="159" t="s">
        <v>675</v>
      </c>
      <c r="DA30" s="159"/>
      <c r="DB30" s="170" t="s">
        <v>653</v>
      </c>
      <c r="DC30" s="169"/>
      <c r="DD30" s="169"/>
      <c r="DE30" s="169"/>
      <c r="DF30" s="169"/>
      <c r="DG30" s="169"/>
      <c r="DH30" s="169"/>
      <c r="DI30" s="159"/>
      <c r="DJ30" s="159" t="s">
        <v>651</v>
      </c>
      <c r="DK30" s="171">
        <v>0</v>
      </c>
      <c r="DL30" s="171">
        <v>100</v>
      </c>
      <c r="DM30" s="171">
        <v>0</v>
      </c>
      <c r="DN30" s="171">
        <v>0</v>
      </c>
      <c r="DO30" s="171">
        <v>0</v>
      </c>
      <c r="DP30" s="171">
        <v>0</v>
      </c>
      <c r="DQ30" s="171">
        <v>0</v>
      </c>
      <c r="DR30" s="159"/>
      <c r="DS30" s="159" t="s">
        <v>654</v>
      </c>
      <c r="DT30" s="159"/>
      <c r="DU30" s="159" t="s">
        <v>651</v>
      </c>
      <c r="DV30" s="171">
        <v>2</v>
      </c>
      <c r="DW30" s="159" t="s">
        <v>737</v>
      </c>
      <c r="DX30" s="159" t="s">
        <v>716</v>
      </c>
      <c r="DY30" s="171">
        <v>2</v>
      </c>
      <c r="DZ30" s="171">
        <v>2</v>
      </c>
      <c r="EA30" s="171">
        <v>6</v>
      </c>
      <c r="EB30" s="171">
        <v>2</v>
      </c>
      <c r="EC30" s="171">
        <v>0</v>
      </c>
      <c r="ED30" s="171">
        <v>0</v>
      </c>
      <c r="EE30" s="171">
        <v>0</v>
      </c>
      <c r="EF30" s="171">
        <v>0</v>
      </c>
      <c r="EG30" s="171">
        <v>0</v>
      </c>
      <c r="EH30" s="171">
        <v>0</v>
      </c>
      <c r="EI30" s="171">
        <v>1</v>
      </c>
      <c r="EJ30" s="171">
        <v>1</v>
      </c>
      <c r="EK30" s="171">
        <v>6</v>
      </c>
      <c r="EL30" s="171">
        <v>2</v>
      </c>
      <c r="EM30" s="171">
        <v>0</v>
      </c>
      <c r="EN30" s="171">
        <v>0</v>
      </c>
      <c r="EO30" s="171">
        <v>0</v>
      </c>
      <c r="EP30" s="171">
        <v>0</v>
      </c>
      <c r="EQ30" s="171">
        <v>0</v>
      </c>
      <c r="ER30" s="171">
        <v>0</v>
      </c>
      <c r="ES30" s="171">
        <v>0</v>
      </c>
      <c r="ET30" s="171">
        <v>0</v>
      </c>
      <c r="EU30" s="171">
        <v>0</v>
      </c>
      <c r="EV30" s="171">
        <v>0</v>
      </c>
      <c r="EW30" s="171">
        <v>0</v>
      </c>
      <c r="EX30" s="171">
        <v>0</v>
      </c>
      <c r="EY30" s="171">
        <v>0</v>
      </c>
      <c r="EZ30" s="171">
        <v>0</v>
      </c>
      <c r="FA30" s="171">
        <v>0</v>
      </c>
      <c r="FB30" s="171">
        <v>0</v>
      </c>
      <c r="FC30" s="171">
        <v>0</v>
      </c>
      <c r="FD30" s="171">
        <v>0</v>
      </c>
      <c r="FE30" s="171">
        <v>0</v>
      </c>
      <c r="FF30" s="171">
        <v>0</v>
      </c>
      <c r="FG30" s="171">
        <v>0</v>
      </c>
      <c r="FH30" s="171">
        <v>0</v>
      </c>
      <c r="FI30" s="171">
        <v>0</v>
      </c>
      <c r="FJ30" s="171">
        <v>0</v>
      </c>
      <c r="FK30" s="159"/>
      <c r="FL30" s="171">
        <v>1</v>
      </c>
      <c r="FM30" s="171">
        <v>1</v>
      </c>
      <c r="FN30" s="159" t="s">
        <v>717</v>
      </c>
      <c r="FO30" s="171">
        <v>0</v>
      </c>
      <c r="FP30" s="171">
        <v>0</v>
      </c>
      <c r="FQ30" s="171">
        <v>1</v>
      </c>
      <c r="FR30" s="171">
        <v>2</v>
      </c>
      <c r="FS30" s="171">
        <v>1</v>
      </c>
      <c r="FT30" s="171"/>
      <c r="FU30" s="171"/>
      <c r="FV30" s="170" t="s">
        <v>653</v>
      </c>
      <c r="FW30" s="170" t="s">
        <v>653</v>
      </c>
      <c r="FX30" s="169"/>
      <c r="FY30" s="159" t="s">
        <v>655</v>
      </c>
      <c r="FZ30" s="171">
        <v>0</v>
      </c>
      <c r="GA30" s="159"/>
      <c r="GB30" s="159"/>
      <c r="GC30" s="159" t="s">
        <v>662</v>
      </c>
      <c r="GD30" s="159"/>
      <c r="GE30" s="159"/>
      <c r="GF30" s="159" t="s">
        <v>676</v>
      </c>
      <c r="GG30" s="171">
        <v>3</v>
      </c>
      <c r="GH30" s="171">
        <v>0</v>
      </c>
      <c r="GI30" s="171">
        <v>0</v>
      </c>
      <c r="GJ30" s="171">
        <v>0</v>
      </c>
      <c r="GK30" s="171">
        <v>0</v>
      </c>
      <c r="GL30" s="159" t="s">
        <v>690</v>
      </c>
      <c r="GM30" s="159" t="s">
        <v>690</v>
      </c>
      <c r="GN30" s="159" t="s">
        <v>665</v>
      </c>
      <c r="GO30" s="159" t="s">
        <v>666</v>
      </c>
      <c r="GP30" s="169"/>
      <c r="GQ30" s="169"/>
      <c r="GR30" s="169"/>
      <c r="GS30" s="169"/>
      <c r="GT30" s="169"/>
      <c r="GU30" s="169"/>
      <c r="GV30" s="169"/>
      <c r="GW30" s="169"/>
      <c r="GX30" s="169"/>
      <c r="GY30" s="169"/>
      <c r="GZ30" s="169"/>
      <c r="HA30" s="169"/>
      <c r="HB30" s="159"/>
      <c r="HC30" s="170" t="s">
        <v>653</v>
      </c>
      <c r="HD30" s="169"/>
      <c r="HE30" s="169"/>
      <c r="HF30" s="169"/>
      <c r="HG30" s="170" t="s">
        <v>653</v>
      </c>
      <c r="HH30" s="169"/>
      <c r="HI30" s="169"/>
      <c r="HJ30" s="159" t="s">
        <v>898</v>
      </c>
      <c r="HK30" s="159"/>
      <c r="HL30" s="159"/>
      <c r="HM30" s="159"/>
      <c r="HN30" s="159" t="s">
        <v>899</v>
      </c>
      <c r="HO30" s="159"/>
      <c r="HP30" s="159" t="s">
        <v>667</v>
      </c>
      <c r="HQ30" s="159" t="s">
        <v>667</v>
      </c>
      <c r="HR30" s="159" t="s">
        <v>667</v>
      </c>
      <c r="HS30" s="159" t="s">
        <v>667</v>
      </c>
      <c r="HT30" s="159" t="s">
        <v>667</v>
      </c>
      <c r="HU30" s="159" t="s">
        <v>667</v>
      </c>
      <c r="HV30" s="159" t="s">
        <v>900</v>
      </c>
      <c r="HW30" s="159"/>
      <c r="HX30" s="159"/>
      <c r="HY30" s="159" t="s">
        <v>670</v>
      </c>
      <c r="HZ30" s="159" t="s">
        <v>670</v>
      </c>
      <c r="IA30" s="159" t="s">
        <v>671</v>
      </c>
      <c r="IB30" s="159" t="s">
        <v>669</v>
      </c>
      <c r="IC30" s="159" t="s">
        <v>669</v>
      </c>
      <c r="ID30" s="159" t="s">
        <v>669</v>
      </c>
      <c r="IE30" s="159" t="s">
        <v>669</v>
      </c>
      <c r="IF30" s="159" t="s">
        <v>669</v>
      </c>
      <c r="IG30" s="159" t="s">
        <v>669</v>
      </c>
      <c r="IH30" s="159" t="s">
        <v>654</v>
      </c>
      <c r="II30" s="159"/>
      <c r="IJ30" s="159"/>
      <c r="IK30" s="159" t="s">
        <v>654</v>
      </c>
      <c r="IL30" s="159" t="s">
        <v>670</v>
      </c>
      <c r="IM30" s="159" t="s">
        <v>671</v>
      </c>
      <c r="IN30" s="159" t="s">
        <v>669</v>
      </c>
      <c r="IO30" s="159" t="s">
        <v>654</v>
      </c>
      <c r="IP30" s="159" t="s">
        <v>669</v>
      </c>
      <c r="IQ30" s="159" t="s">
        <v>671</v>
      </c>
      <c r="IR30" s="159" t="s">
        <v>669</v>
      </c>
      <c r="IS30" s="159" t="s">
        <v>669</v>
      </c>
      <c r="IT30" s="159" t="s">
        <v>669</v>
      </c>
      <c r="IU30" s="159" t="s">
        <v>654</v>
      </c>
      <c r="IV30" s="159"/>
      <c r="IW30" s="159" t="s">
        <v>901</v>
      </c>
      <c r="IX30" s="159" t="s">
        <v>670</v>
      </c>
      <c r="IY30" s="159" t="s">
        <v>670</v>
      </c>
      <c r="IZ30" s="159" t="s">
        <v>670</v>
      </c>
      <c r="JA30" s="159" t="s">
        <v>670</v>
      </c>
      <c r="JB30" s="159" t="s">
        <v>671</v>
      </c>
      <c r="JC30" s="159" t="s">
        <v>671</v>
      </c>
      <c r="JD30" s="159" t="s">
        <v>654</v>
      </c>
      <c r="JE30" s="159" t="s">
        <v>654</v>
      </c>
      <c r="JF30" s="159"/>
      <c r="JG30" s="159" t="s">
        <v>902</v>
      </c>
      <c r="JH30" s="159" t="s">
        <v>654</v>
      </c>
      <c r="JI30" s="170" t="s">
        <v>653</v>
      </c>
      <c r="JJ30" s="170" t="s">
        <v>653</v>
      </c>
      <c r="JK30" s="169"/>
      <c r="JL30" s="170" t="s">
        <v>653</v>
      </c>
      <c r="JM30" s="169"/>
      <c r="JN30" s="170" t="s">
        <v>653</v>
      </c>
      <c r="JO30" s="169"/>
      <c r="JP30" s="169"/>
      <c r="JQ30" s="159"/>
      <c r="JR30" s="159" t="s">
        <v>654</v>
      </c>
      <c r="JS30" s="159"/>
      <c r="JT30" s="159" t="s">
        <v>651</v>
      </c>
      <c r="JU30" s="159" t="s">
        <v>651</v>
      </c>
      <c r="JV30" s="159" t="s">
        <v>651</v>
      </c>
      <c r="JW30" s="159" t="s">
        <v>654</v>
      </c>
      <c r="JX30" s="159" t="s">
        <v>903</v>
      </c>
      <c r="JY30" s="159"/>
      <c r="JZ30" s="159" t="s">
        <v>904</v>
      </c>
      <c r="KA30" s="159" t="s">
        <v>905</v>
      </c>
      <c r="KB30" s="170" t="s">
        <v>653</v>
      </c>
      <c r="KC30" s="159" t="s">
        <v>750</v>
      </c>
      <c r="KD30" s="159" t="s">
        <v>750</v>
      </c>
      <c r="KE30" s="169"/>
      <c r="KF30" s="169"/>
      <c r="KG30" s="169"/>
      <c r="KH30" s="169"/>
      <c r="KI30" s="169"/>
      <c r="KJ30" s="169"/>
      <c r="KK30" s="169"/>
      <c r="KL30" s="159" t="s">
        <v>654</v>
      </c>
      <c r="KM30" s="169"/>
      <c r="KN30" s="159" t="s">
        <v>651</v>
      </c>
      <c r="KO30" s="159" t="s">
        <v>658</v>
      </c>
      <c r="KP30" s="159" t="s">
        <v>906</v>
      </c>
      <c r="KQ30" s="159"/>
      <c r="KR30" s="159"/>
    </row>
    <row r="31" spans="1:304">
      <c r="A31" s="159" t="s">
        <v>384</v>
      </c>
      <c r="B31" s="159" t="s">
        <v>2641</v>
      </c>
      <c r="C31" s="159" t="s">
        <v>651</v>
      </c>
      <c r="D31" s="159" t="s">
        <v>652</v>
      </c>
      <c r="E31" s="169"/>
      <c r="F31" s="169"/>
      <c r="G31" s="169"/>
      <c r="H31" s="169"/>
      <c r="I31" s="170" t="s">
        <v>653</v>
      </c>
      <c r="J31" s="169"/>
      <c r="K31" s="159" t="s">
        <v>907</v>
      </c>
      <c r="L31" s="170" t="s">
        <v>653</v>
      </c>
      <c r="M31" s="169"/>
      <c r="N31" s="170" t="s">
        <v>653</v>
      </c>
      <c r="O31" s="170" t="s">
        <v>653</v>
      </c>
      <c r="P31" s="170" t="s">
        <v>653</v>
      </c>
      <c r="Q31" s="170" t="s">
        <v>653</v>
      </c>
      <c r="R31" s="170" t="s">
        <v>653</v>
      </c>
      <c r="S31" s="169"/>
      <c r="T31" s="169"/>
      <c r="U31" s="159"/>
      <c r="V31" s="170" t="s">
        <v>653</v>
      </c>
      <c r="W31" s="170" t="s">
        <v>653</v>
      </c>
      <c r="X31" s="170" t="s">
        <v>653</v>
      </c>
      <c r="Y31" s="170" t="s">
        <v>653</v>
      </c>
      <c r="Z31" s="170" t="s">
        <v>653</v>
      </c>
      <c r="AA31" s="170" t="s">
        <v>653</v>
      </c>
      <c r="AB31" s="170" t="s">
        <v>653</v>
      </c>
      <c r="AC31" s="169"/>
      <c r="AD31" s="170" t="s">
        <v>653</v>
      </c>
      <c r="AE31" s="170" t="s">
        <v>653</v>
      </c>
      <c r="AF31" s="159" t="s">
        <v>3057</v>
      </c>
      <c r="AG31" s="171">
        <v>1718</v>
      </c>
      <c r="AH31" s="159">
        <v>1065</v>
      </c>
      <c r="AI31" s="159" t="s">
        <v>654</v>
      </c>
      <c r="AJ31" s="159" t="s">
        <v>651</v>
      </c>
      <c r="AK31" s="159" t="s">
        <v>651</v>
      </c>
      <c r="AL31" s="159" t="s">
        <v>654</v>
      </c>
      <c r="AM31" s="159"/>
      <c r="AN31" s="169"/>
      <c r="AO31" s="169"/>
      <c r="AP31" s="169"/>
      <c r="AQ31" s="169"/>
      <c r="AR31" s="169"/>
      <c r="AS31" s="169"/>
      <c r="AT31" s="159"/>
      <c r="AU31" s="169"/>
      <c r="AV31" s="170" t="s">
        <v>653</v>
      </c>
      <c r="AW31" s="170" t="s">
        <v>653</v>
      </c>
      <c r="AX31" s="169"/>
      <c r="AY31" s="169"/>
      <c r="AZ31" s="169"/>
      <c r="BA31" s="169"/>
      <c r="BB31" s="169"/>
      <c r="BC31" s="159"/>
      <c r="BD31" s="170" t="s">
        <v>653</v>
      </c>
      <c r="BE31" s="169"/>
      <c r="BF31" s="170" t="s">
        <v>653</v>
      </c>
      <c r="BG31" s="170" t="s">
        <v>653</v>
      </c>
      <c r="BH31" s="170" t="s">
        <v>653</v>
      </c>
      <c r="BI31" s="170" t="s">
        <v>653</v>
      </c>
      <c r="BJ31" s="170" t="s">
        <v>653</v>
      </c>
      <c r="BK31" s="170" t="s">
        <v>653</v>
      </c>
      <c r="BL31" s="170" t="s">
        <v>653</v>
      </c>
      <c r="BM31" s="169"/>
      <c r="BN31" s="159"/>
      <c r="BO31" s="170" t="s">
        <v>653</v>
      </c>
      <c r="BP31" s="170" t="s">
        <v>653</v>
      </c>
      <c r="BQ31" s="169"/>
      <c r="BR31" s="169"/>
      <c r="BS31" s="170" t="s">
        <v>653</v>
      </c>
      <c r="BT31" s="169"/>
      <c r="BU31" s="170" t="s">
        <v>653</v>
      </c>
      <c r="BV31" s="169"/>
      <c r="BW31" s="159"/>
      <c r="BX31" s="170" t="s">
        <v>653</v>
      </c>
      <c r="BY31" s="170" t="s">
        <v>653</v>
      </c>
      <c r="BZ31" s="169"/>
      <c r="CA31" s="169"/>
      <c r="CB31" s="169"/>
      <c r="CC31" s="170" t="s">
        <v>653</v>
      </c>
      <c r="CD31" s="170" t="s">
        <v>653</v>
      </c>
      <c r="CE31" s="169"/>
      <c r="CF31" s="169"/>
      <c r="CG31" s="159"/>
      <c r="CH31" s="159" t="s">
        <v>655</v>
      </c>
      <c r="CI31" s="169"/>
      <c r="CJ31" s="169"/>
      <c r="CK31" s="169"/>
      <c r="CL31" s="170" t="s">
        <v>653</v>
      </c>
      <c r="CM31" s="169"/>
      <c r="CN31" s="169"/>
      <c r="CO31" s="169"/>
      <c r="CP31" s="159"/>
      <c r="CQ31" s="169"/>
      <c r="CR31" s="170" t="s">
        <v>653</v>
      </c>
      <c r="CS31" s="170" t="s">
        <v>653</v>
      </c>
      <c r="CT31" s="169"/>
      <c r="CU31" s="169"/>
      <c r="CV31" s="169"/>
      <c r="CW31" s="159"/>
      <c r="CX31" s="159" t="s">
        <v>651</v>
      </c>
      <c r="CY31" s="159" t="s">
        <v>3058</v>
      </c>
      <c r="CZ31" s="159" t="s">
        <v>658</v>
      </c>
      <c r="DA31" s="159" t="s">
        <v>3059</v>
      </c>
      <c r="DB31" s="169"/>
      <c r="DC31" s="170" t="s">
        <v>653</v>
      </c>
      <c r="DD31" s="169"/>
      <c r="DE31" s="169"/>
      <c r="DF31" s="169"/>
      <c r="DG31" s="169"/>
      <c r="DH31" s="169"/>
      <c r="DI31" s="159"/>
      <c r="DJ31" s="159" t="s">
        <v>651</v>
      </c>
      <c r="DK31" s="171">
        <v>0</v>
      </c>
      <c r="DL31" s="171">
        <v>100</v>
      </c>
      <c r="DM31" s="171">
        <v>0</v>
      </c>
      <c r="DN31" s="171">
        <v>0</v>
      </c>
      <c r="DO31" s="171">
        <v>0</v>
      </c>
      <c r="DP31" s="171">
        <v>0</v>
      </c>
      <c r="DQ31" s="171">
        <v>0</v>
      </c>
      <c r="DR31" s="159"/>
      <c r="DS31" s="159" t="s">
        <v>651</v>
      </c>
      <c r="DT31" s="159" t="s">
        <v>908</v>
      </c>
      <c r="DU31" s="159" t="s">
        <v>654</v>
      </c>
      <c r="DV31" s="171"/>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59"/>
      <c r="FL31" s="169"/>
      <c r="FM31" s="169"/>
      <c r="FN31" s="169"/>
      <c r="FO31" s="169"/>
      <c r="FP31" s="169"/>
      <c r="FQ31" s="169"/>
      <c r="FR31" s="169"/>
      <c r="FS31" s="169"/>
      <c r="FT31" s="169"/>
      <c r="FU31" s="169"/>
      <c r="FV31" s="170" t="s">
        <v>653</v>
      </c>
      <c r="FW31" s="170" t="s">
        <v>653</v>
      </c>
      <c r="FX31" s="169"/>
      <c r="FY31" s="159" t="s">
        <v>655</v>
      </c>
      <c r="FZ31" s="171">
        <v>1</v>
      </c>
      <c r="GA31" s="159">
        <v>1</v>
      </c>
      <c r="GB31" s="159" t="s">
        <v>157</v>
      </c>
      <c r="GC31" s="159" t="s">
        <v>662</v>
      </c>
      <c r="GD31" s="159"/>
      <c r="GE31" s="159"/>
      <c r="GF31" s="159" t="s">
        <v>663</v>
      </c>
      <c r="GG31" s="171">
        <v>1</v>
      </c>
      <c r="GH31" s="171">
        <v>0</v>
      </c>
      <c r="GI31" s="171">
        <v>0</v>
      </c>
      <c r="GJ31" s="171">
        <v>0</v>
      </c>
      <c r="GK31" s="171">
        <v>0</v>
      </c>
      <c r="GL31" s="159" t="s">
        <v>701</v>
      </c>
      <c r="GM31" s="159" t="s">
        <v>701</v>
      </c>
      <c r="GN31" s="159" t="s">
        <v>665</v>
      </c>
      <c r="GO31" s="159" t="s">
        <v>651</v>
      </c>
      <c r="GP31" s="171">
        <v>0</v>
      </c>
      <c r="GQ31" s="171">
        <v>0</v>
      </c>
      <c r="GR31" s="171">
        <v>0</v>
      </c>
      <c r="GS31" s="171">
        <v>0</v>
      </c>
      <c r="GT31" s="171">
        <v>0</v>
      </c>
      <c r="GU31" s="171">
        <v>0</v>
      </c>
      <c r="GV31" s="171">
        <v>1</v>
      </c>
      <c r="GW31" s="171">
        <v>0</v>
      </c>
      <c r="GX31" s="171">
        <v>0</v>
      </c>
      <c r="GY31" s="171">
        <v>0</v>
      </c>
      <c r="GZ31" s="171">
        <v>0</v>
      </c>
      <c r="HA31" s="171">
        <v>0</v>
      </c>
      <c r="HB31" s="159"/>
      <c r="HC31" s="170" t="s">
        <v>653</v>
      </c>
      <c r="HD31" s="170" t="s">
        <v>653</v>
      </c>
      <c r="HE31" s="169"/>
      <c r="HF31" s="169"/>
      <c r="HG31" s="170" t="s">
        <v>653</v>
      </c>
      <c r="HH31" s="169"/>
      <c r="HI31" s="169"/>
      <c r="HJ31" s="159" t="s">
        <v>3060</v>
      </c>
      <c r="HK31" s="159" t="s">
        <v>3060</v>
      </c>
      <c r="HL31" s="159"/>
      <c r="HM31" s="159"/>
      <c r="HN31" s="159" t="s">
        <v>3060</v>
      </c>
      <c r="HO31" s="159"/>
      <c r="HP31" s="159" t="s">
        <v>667</v>
      </c>
      <c r="HQ31" s="159" t="s">
        <v>667</v>
      </c>
      <c r="HR31" s="159" t="s">
        <v>667</v>
      </c>
      <c r="HS31" s="159" t="s">
        <v>667</v>
      </c>
      <c r="HT31" s="159" t="s">
        <v>667</v>
      </c>
      <c r="HU31" s="159" t="s">
        <v>667</v>
      </c>
      <c r="HV31" s="159" t="s">
        <v>3061</v>
      </c>
      <c r="HW31" s="159"/>
      <c r="HX31" s="159"/>
      <c r="HY31" s="159" t="s">
        <v>671</v>
      </c>
      <c r="HZ31" s="159" t="s">
        <v>670</v>
      </c>
      <c r="IA31" s="159" t="s">
        <v>670</v>
      </c>
      <c r="IB31" s="159" t="s">
        <v>670</v>
      </c>
      <c r="IC31" s="159" t="s">
        <v>671</v>
      </c>
      <c r="ID31" s="159" t="s">
        <v>671</v>
      </c>
      <c r="IE31" s="159" t="s">
        <v>654</v>
      </c>
      <c r="IF31" s="159" t="s">
        <v>671</v>
      </c>
      <c r="IG31" s="159" t="s">
        <v>671</v>
      </c>
      <c r="IH31" s="159" t="s">
        <v>671</v>
      </c>
      <c r="II31" s="159" t="s">
        <v>3062</v>
      </c>
      <c r="IJ31" s="159" t="s">
        <v>909</v>
      </c>
      <c r="IK31" s="159" t="s">
        <v>671</v>
      </c>
      <c r="IL31" s="159" t="s">
        <v>670</v>
      </c>
      <c r="IM31" s="159" t="s">
        <v>670</v>
      </c>
      <c r="IN31" s="159" t="s">
        <v>671</v>
      </c>
      <c r="IO31" s="159" t="s">
        <v>671</v>
      </c>
      <c r="IP31" s="159" t="s">
        <v>654</v>
      </c>
      <c r="IQ31" s="159" t="s">
        <v>671</v>
      </c>
      <c r="IR31" s="159" t="s">
        <v>670</v>
      </c>
      <c r="IS31" s="159" t="s">
        <v>670</v>
      </c>
      <c r="IT31" s="159" t="s">
        <v>670</v>
      </c>
      <c r="IU31" s="159" t="s">
        <v>670</v>
      </c>
      <c r="IV31" s="159" t="s">
        <v>910</v>
      </c>
      <c r="IW31" s="159" t="s">
        <v>909</v>
      </c>
      <c r="IX31" s="159" t="s">
        <v>670</v>
      </c>
      <c r="IY31" s="159" t="s">
        <v>670</v>
      </c>
      <c r="IZ31" s="159" t="s">
        <v>670</v>
      </c>
      <c r="JA31" s="159" t="s">
        <v>671</v>
      </c>
      <c r="JB31" s="159" t="s">
        <v>654</v>
      </c>
      <c r="JC31" s="159" t="s">
        <v>671</v>
      </c>
      <c r="JD31" s="159" t="s">
        <v>670</v>
      </c>
      <c r="JE31" s="159" t="s">
        <v>670</v>
      </c>
      <c r="JF31" s="159" t="s">
        <v>911</v>
      </c>
      <c r="JG31" s="159" t="s">
        <v>3063</v>
      </c>
      <c r="JH31" s="159" t="s">
        <v>651</v>
      </c>
      <c r="JI31" s="170" t="s">
        <v>653</v>
      </c>
      <c r="JJ31" s="170" t="s">
        <v>653</v>
      </c>
      <c r="JK31" s="169"/>
      <c r="JL31" s="170" t="s">
        <v>653</v>
      </c>
      <c r="JM31" s="169"/>
      <c r="JN31" s="170" t="s">
        <v>653</v>
      </c>
      <c r="JO31" s="170" t="s">
        <v>653</v>
      </c>
      <c r="JP31" s="169"/>
      <c r="JQ31" s="159"/>
      <c r="JR31" s="159" t="s">
        <v>654</v>
      </c>
      <c r="JS31" s="159"/>
      <c r="JT31" s="159" t="s">
        <v>651</v>
      </c>
      <c r="JU31" s="159" t="s">
        <v>651</v>
      </c>
      <c r="JV31" s="159" t="s">
        <v>651</v>
      </c>
      <c r="JW31" s="159" t="s">
        <v>651</v>
      </c>
      <c r="JX31" s="159" t="s">
        <v>912</v>
      </c>
      <c r="JY31" s="159" t="s">
        <v>913</v>
      </c>
      <c r="JZ31" s="159" t="s">
        <v>3064</v>
      </c>
      <c r="KA31" s="159" t="s">
        <v>914</v>
      </c>
      <c r="KB31" s="170" t="s">
        <v>653</v>
      </c>
      <c r="KC31" s="159" t="s">
        <v>682</v>
      </c>
      <c r="KD31" s="159" t="s">
        <v>915</v>
      </c>
      <c r="KE31" s="169"/>
      <c r="KF31" s="169"/>
      <c r="KG31" s="169"/>
      <c r="KH31" s="169"/>
      <c r="KI31" s="169"/>
      <c r="KJ31" s="169"/>
      <c r="KK31" s="169"/>
      <c r="KL31" s="159" t="s">
        <v>651</v>
      </c>
      <c r="KM31" s="159" t="s">
        <v>651</v>
      </c>
      <c r="KN31" s="159" t="s">
        <v>651</v>
      </c>
      <c r="KO31" s="159" t="s">
        <v>658</v>
      </c>
      <c r="KP31" s="159" t="s">
        <v>916</v>
      </c>
      <c r="KQ31" s="159"/>
      <c r="KR31" s="159"/>
    </row>
    <row r="32" spans="1:304">
      <c r="A32" s="159" t="s">
        <v>372</v>
      </c>
      <c r="B32" s="159" t="s">
        <v>2641</v>
      </c>
      <c r="C32" s="159" t="s">
        <v>651</v>
      </c>
      <c r="D32" s="159" t="s">
        <v>652</v>
      </c>
      <c r="E32" s="169"/>
      <c r="F32" s="169"/>
      <c r="G32" s="170" t="s">
        <v>653</v>
      </c>
      <c r="H32" s="169"/>
      <c r="I32" s="169"/>
      <c r="J32" s="169"/>
      <c r="K32" s="159"/>
      <c r="L32" s="170" t="s">
        <v>653</v>
      </c>
      <c r="M32" s="170" t="s">
        <v>653</v>
      </c>
      <c r="N32" s="169"/>
      <c r="O32" s="169"/>
      <c r="P32" s="169"/>
      <c r="Q32" s="170" t="s">
        <v>653</v>
      </c>
      <c r="R32" s="170" t="s">
        <v>653</v>
      </c>
      <c r="S32" s="169"/>
      <c r="T32" s="169"/>
      <c r="U32" s="159"/>
      <c r="V32" s="170" t="s">
        <v>653</v>
      </c>
      <c r="W32" s="170" t="s">
        <v>653</v>
      </c>
      <c r="X32" s="170" t="s">
        <v>653</v>
      </c>
      <c r="Y32" s="169"/>
      <c r="Z32" s="169"/>
      <c r="AA32" s="170" t="s">
        <v>653</v>
      </c>
      <c r="AB32" s="169"/>
      <c r="AC32" s="169"/>
      <c r="AD32" s="170" t="s">
        <v>653</v>
      </c>
      <c r="AE32" s="169"/>
      <c r="AF32" s="159"/>
      <c r="AG32" s="171">
        <v>583</v>
      </c>
      <c r="AH32" s="159">
        <v>469</v>
      </c>
      <c r="AI32" s="159" t="s">
        <v>654</v>
      </c>
      <c r="AJ32" s="159" t="s">
        <v>651</v>
      </c>
      <c r="AK32" s="159" t="s">
        <v>654</v>
      </c>
      <c r="AL32" s="159" t="s">
        <v>671</v>
      </c>
      <c r="AM32" s="159"/>
      <c r="AN32" s="169"/>
      <c r="AO32" s="169"/>
      <c r="AP32" s="169"/>
      <c r="AQ32" s="169"/>
      <c r="AR32" s="169"/>
      <c r="AS32" s="169"/>
      <c r="AT32" s="159"/>
      <c r="AU32" s="169"/>
      <c r="AV32" s="170" t="s">
        <v>653</v>
      </c>
      <c r="AW32" s="170" t="s">
        <v>653</v>
      </c>
      <c r="AX32" s="169"/>
      <c r="AY32" s="170" t="s">
        <v>653</v>
      </c>
      <c r="AZ32" s="169"/>
      <c r="BA32" s="170" t="s">
        <v>653</v>
      </c>
      <c r="BB32" s="169"/>
      <c r="BC32" s="159"/>
      <c r="BD32" s="169"/>
      <c r="BE32" s="169"/>
      <c r="BF32" s="170" t="s">
        <v>653</v>
      </c>
      <c r="BG32" s="170" t="s">
        <v>653</v>
      </c>
      <c r="BH32" s="170" t="s">
        <v>653</v>
      </c>
      <c r="BI32" s="170" t="s">
        <v>653</v>
      </c>
      <c r="BJ32" s="170" t="s">
        <v>653</v>
      </c>
      <c r="BK32" s="169"/>
      <c r="BL32" s="169"/>
      <c r="BM32" s="169"/>
      <c r="BN32" s="159"/>
      <c r="BO32" s="170" t="s">
        <v>653</v>
      </c>
      <c r="BP32" s="169"/>
      <c r="BQ32" s="169"/>
      <c r="BR32" s="169"/>
      <c r="BS32" s="169"/>
      <c r="BT32" s="169"/>
      <c r="BU32" s="170" t="s">
        <v>653</v>
      </c>
      <c r="BV32" s="169"/>
      <c r="BW32" s="159"/>
      <c r="BX32" s="170" t="s">
        <v>653</v>
      </c>
      <c r="BY32" s="169"/>
      <c r="BZ32" s="170" t="s">
        <v>653</v>
      </c>
      <c r="CA32" s="169"/>
      <c r="CB32" s="169"/>
      <c r="CC32" s="170" t="s">
        <v>653</v>
      </c>
      <c r="CD32" s="169"/>
      <c r="CE32" s="170" t="s">
        <v>653</v>
      </c>
      <c r="CF32" s="169"/>
      <c r="CG32" s="159"/>
      <c r="CH32" s="159" t="s">
        <v>655</v>
      </c>
      <c r="CI32" s="170" t="s">
        <v>653</v>
      </c>
      <c r="CJ32" s="169"/>
      <c r="CK32" s="169"/>
      <c r="CL32" s="169"/>
      <c r="CM32" s="170" t="s">
        <v>653</v>
      </c>
      <c r="CN32" s="169"/>
      <c r="CO32" s="169"/>
      <c r="CP32" s="159"/>
      <c r="CQ32" s="169"/>
      <c r="CR32" s="170" t="s">
        <v>653</v>
      </c>
      <c r="CS32" s="170" t="s">
        <v>653</v>
      </c>
      <c r="CT32" s="169"/>
      <c r="CU32" s="170" t="s">
        <v>653</v>
      </c>
      <c r="CV32" s="169"/>
      <c r="CW32" s="159"/>
      <c r="CX32" s="159" t="s">
        <v>714</v>
      </c>
      <c r="CY32" s="159"/>
      <c r="CZ32" s="159" t="s">
        <v>917</v>
      </c>
      <c r="DA32" s="159"/>
      <c r="DB32" s="170" t="s">
        <v>653</v>
      </c>
      <c r="DC32" s="170" t="s">
        <v>653</v>
      </c>
      <c r="DD32" s="169"/>
      <c r="DE32" s="169"/>
      <c r="DF32" s="169"/>
      <c r="DG32" s="169"/>
      <c r="DH32" s="169"/>
      <c r="DI32" s="159"/>
      <c r="DJ32" s="159" t="s">
        <v>651</v>
      </c>
      <c r="DK32" s="171">
        <v>100</v>
      </c>
      <c r="DL32" s="171">
        <v>0</v>
      </c>
      <c r="DM32" s="171">
        <v>0</v>
      </c>
      <c r="DN32" s="171">
        <v>0</v>
      </c>
      <c r="DO32" s="171">
        <v>0</v>
      </c>
      <c r="DP32" s="171">
        <v>0</v>
      </c>
      <c r="DQ32" s="171">
        <v>0</v>
      </c>
      <c r="DR32" s="159"/>
      <c r="DS32" s="159" t="s">
        <v>654</v>
      </c>
      <c r="DT32" s="159"/>
      <c r="DU32" s="159" t="s">
        <v>654</v>
      </c>
      <c r="DV32" s="171"/>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59"/>
      <c r="FL32" s="169"/>
      <c r="FM32" s="169"/>
      <c r="FN32" s="169"/>
      <c r="FO32" s="169"/>
      <c r="FP32" s="169"/>
      <c r="FQ32" s="169"/>
      <c r="FR32" s="169"/>
      <c r="FS32" s="169"/>
      <c r="FT32" s="169"/>
      <c r="FU32" s="169"/>
      <c r="FV32" s="170" t="s">
        <v>653</v>
      </c>
      <c r="FW32" s="170" t="s">
        <v>653</v>
      </c>
      <c r="FX32" s="169"/>
      <c r="FY32" s="159" t="s">
        <v>655</v>
      </c>
      <c r="FZ32" s="171">
        <v>1</v>
      </c>
      <c r="GA32" s="159">
        <v>0</v>
      </c>
      <c r="GB32" s="159" t="s">
        <v>918</v>
      </c>
      <c r="GC32" s="159" t="s">
        <v>662</v>
      </c>
      <c r="GD32" s="159"/>
      <c r="GE32" s="159"/>
      <c r="GF32" s="159" t="s">
        <v>663</v>
      </c>
      <c r="GG32" s="171">
        <v>0</v>
      </c>
      <c r="GH32" s="171">
        <v>0</v>
      </c>
      <c r="GI32" s="171">
        <v>0</v>
      </c>
      <c r="GJ32" s="171">
        <v>0</v>
      </c>
      <c r="GK32" s="171">
        <v>0</v>
      </c>
      <c r="GL32" s="159" t="s">
        <v>690</v>
      </c>
      <c r="GM32" s="159" t="s">
        <v>690</v>
      </c>
      <c r="GN32" s="159" t="s">
        <v>665</v>
      </c>
      <c r="GO32" s="159" t="s">
        <v>666</v>
      </c>
      <c r="GP32" s="169"/>
      <c r="GQ32" s="169"/>
      <c r="GR32" s="169"/>
      <c r="GS32" s="169"/>
      <c r="GT32" s="169"/>
      <c r="GU32" s="169"/>
      <c r="GV32" s="169"/>
      <c r="GW32" s="169"/>
      <c r="GX32" s="169"/>
      <c r="GY32" s="169"/>
      <c r="GZ32" s="169"/>
      <c r="HA32" s="169"/>
      <c r="HB32" s="159"/>
      <c r="HC32" s="169"/>
      <c r="HD32" s="169"/>
      <c r="HE32" s="169"/>
      <c r="HF32" s="169"/>
      <c r="HG32" s="169"/>
      <c r="HH32" s="169"/>
      <c r="HI32" s="170" t="s">
        <v>653</v>
      </c>
      <c r="HJ32" s="159"/>
      <c r="HK32" s="159"/>
      <c r="HL32" s="159"/>
      <c r="HM32" s="159"/>
      <c r="HN32" s="159"/>
      <c r="HO32" s="159"/>
      <c r="HP32" s="159" t="s">
        <v>667</v>
      </c>
      <c r="HQ32" s="159" t="s">
        <v>667</v>
      </c>
      <c r="HR32" s="159" t="s">
        <v>667</v>
      </c>
      <c r="HS32" s="159" t="s">
        <v>667</v>
      </c>
      <c r="HT32" s="159" t="s">
        <v>667</v>
      </c>
      <c r="HU32" s="159" t="s">
        <v>667</v>
      </c>
      <c r="HV32" s="159" t="s">
        <v>3065</v>
      </c>
      <c r="HW32" s="159"/>
      <c r="HX32" s="159"/>
      <c r="HY32" s="159" t="s">
        <v>671</v>
      </c>
      <c r="HZ32" s="159" t="s">
        <v>669</v>
      </c>
      <c r="IA32" s="159" t="s">
        <v>669</v>
      </c>
      <c r="IB32" s="159" t="s">
        <v>671</v>
      </c>
      <c r="IC32" s="159" t="s">
        <v>671</v>
      </c>
      <c r="ID32" s="159" t="s">
        <v>671</v>
      </c>
      <c r="IE32" s="159" t="s">
        <v>669</v>
      </c>
      <c r="IF32" s="159" t="s">
        <v>671</v>
      </c>
      <c r="IG32" s="159" t="s">
        <v>654</v>
      </c>
      <c r="IH32" s="159" t="s">
        <v>654</v>
      </c>
      <c r="II32" s="159"/>
      <c r="IJ32" s="159" t="s">
        <v>919</v>
      </c>
      <c r="IK32" s="159" t="s">
        <v>669</v>
      </c>
      <c r="IL32" s="159" t="s">
        <v>669</v>
      </c>
      <c r="IM32" s="159" t="s">
        <v>654</v>
      </c>
      <c r="IN32" s="159" t="s">
        <v>654</v>
      </c>
      <c r="IO32" s="159" t="s">
        <v>654</v>
      </c>
      <c r="IP32" s="159" t="s">
        <v>654</v>
      </c>
      <c r="IQ32" s="159" t="s">
        <v>669</v>
      </c>
      <c r="IR32" s="159" t="s">
        <v>669</v>
      </c>
      <c r="IS32" s="159" t="s">
        <v>654</v>
      </c>
      <c r="IT32" s="159" t="s">
        <v>654</v>
      </c>
      <c r="IU32" s="159" t="s">
        <v>654</v>
      </c>
      <c r="IV32" s="159"/>
      <c r="IW32" s="159" t="s">
        <v>920</v>
      </c>
      <c r="IX32" s="159" t="s">
        <v>670</v>
      </c>
      <c r="IY32" s="159" t="s">
        <v>669</v>
      </c>
      <c r="IZ32" s="159" t="s">
        <v>669</v>
      </c>
      <c r="JA32" s="159" t="s">
        <v>669</v>
      </c>
      <c r="JB32" s="159" t="s">
        <v>669</v>
      </c>
      <c r="JC32" s="159" t="s">
        <v>654</v>
      </c>
      <c r="JD32" s="159" t="s">
        <v>654</v>
      </c>
      <c r="JE32" s="159" t="s">
        <v>654</v>
      </c>
      <c r="JF32" s="159"/>
      <c r="JG32" s="159" t="s">
        <v>921</v>
      </c>
      <c r="JH32" s="159" t="s">
        <v>654</v>
      </c>
      <c r="JI32" s="169"/>
      <c r="JJ32" s="170" t="s">
        <v>653</v>
      </c>
      <c r="JK32" s="169"/>
      <c r="JL32" s="170" t="s">
        <v>653</v>
      </c>
      <c r="JM32" s="169"/>
      <c r="JN32" s="170" t="s">
        <v>653</v>
      </c>
      <c r="JO32" s="170" t="s">
        <v>653</v>
      </c>
      <c r="JP32" s="169"/>
      <c r="JQ32" s="159"/>
      <c r="JR32" s="159" t="s">
        <v>654</v>
      </c>
      <c r="JS32" s="159"/>
      <c r="JT32" s="159" t="s">
        <v>651</v>
      </c>
      <c r="JU32" s="159" t="s">
        <v>651</v>
      </c>
      <c r="JV32" s="159" t="s">
        <v>651</v>
      </c>
      <c r="JW32" s="159" t="s">
        <v>651</v>
      </c>
      <c r="JX32" s="159" t="s">
        <v>922</v>
      </c>
      <c r="JY32" s="159" t="s">
        <v>923</v>
      </c>
      <c r="JZ32" s="159" t="s">
        <v>924</v>
      </c>
      <c r="KA32" s="159"/>
      <c r="KB32" s="170" t="s">
        <v>653</v>
      </c>
      <c r="KC32" s="159" t="s">
        <v>845</v>
      </c>
      <c r="KD32" s="159" t="s">
        <v>791</v>
      </c>
      <c r="KE32" s="169"/>
      <c r="KF32" s="169"/>
      <c r="KG32" s="169"/>
      <c r="KH32" s="169"/>
      <c r="KI32" s="169"/>
      <c r="KJ32" s="169"/>
      <c r="KK32" s="169"/>
      <c r="KL32" s="159" t="s">
        <v>654</v>
      </c>
      <c r="KM32" s="169"/>
      <c r="KN32" s="159" t="s">
        <v>654</v>
      </c>
      <c r="KO32" s="159" t="s">
        <v>706</v>
      </c>
      <c r="KP32" s="159"/>
      <c r="KQ32" s="159"/>
      <c r="KR32" s="159"/>
    </row>
    <row r="33" spans="1:304">
      <c r="A33" s="159" t="s">
        <v>925</v>
      </c>
      <c r="B33" s="159" t="s">
        <v>2641</v>
      </c>
      <c r="C33" s="159" t="s">
        <v>651</v>
      </c>
      <c r="D33" s="159" t="s">
        <v>696</v>
      </c>
      <c r="E33" s="172"/>
      <c r="F33" s="170" t="s">
        <v>653</v>
      </c>
      <c r="G33" s="170" t="s">
        <v>653</v>
      </c>
      <c r="H33" s="170" t="s">
        <v>653</v>
      </c>
      <c r="I33" s="169"/>
      <c r="J33" s="169"/>
      <c r="K33" s="159"/>
      <c r="L33" s="170" t="s">
        <v>653</v>
      </c>
      <c r="M33" s="170" t="s">
        <v>653</v>
      </c>
      <c r="N33" s="169"/>
      <c r="O33" s="169"/>
      <c r="P33" s="169"/>
      <c r="Q33" s="169"/>
      <c r="R33" s="170" t="s">
        <v>653</v>
      </c>
      <c r="S33" s="170" t="s">
        <v>653</v>
      </c>
      <c r="T33" s="169"/>
      <c r="U33" s="159"/>
      <c r="V33" s="170" t="s">
        <v>653</v>
      </c>
      <c r="W33" s="170" t="s">
        <v>653</v>
      </c>
      <c r="X33" s="170" t="s">
        <v>653</v>
      </c>
      <c r="Y33" s="170" t="s">
        <v>653</v>
      </c>
      <c r="Z33" s="169"/>
      <c r="AA33" s="170" t="s">
        <v>653</v>
      </c>
      <c r="AB33" s="170" t="s">
        <v>653</v>
      </c>
      <c r="AC33" s="170" t="s">
        <v>653</v>
      </c>
      <c r="AD33" s="170" t="s">
        <v>653</v>
      </c>
      <c r="AE33" s="169"/>
      <c r="AF33" s="159"/>
      <c r="AG33" s="171">
        <v>37</v>
      </c>
      <c r="AH33" s="159">
        <v>37</v>
      </c>
      <c r="AI33" s="159" t="s">
        <v>651</v>
      </c>
      <c r="AJ33" s="159" t="s">
        <v>651</v>
      </c>
      <c r="AK33" s="159" t="s">
        <v>651</v>
      </c>
      <c r="AL33" s="159" t="s">
        <v>670</v>
      </c>
      <c r="AM33" s="159" t="s">
        <v>926</v>
      </c>
      <c r="AN33" s="170" t="s">
        <v>653</v>
      </c>
      <c r="AO33" s="170" t="s">
        <v>653</v>
      </c>
      <c r="AP33" s="170" t="s">
        <v>653</v>
      </c>
      <c r="AQ33" s="169"/>
      <c r="AR33" s="169"/>
      <c r="AS33" s="169"/>
      <c r="AT33" s="159"/>
      <c r="AU33" s="159" t="s">
        <v>673</v>
      </c>
      <c r="AV33" s="170" t="s">
        <v>653</v>
      </c>
      <c r="AW33" s="170" t="s">
        <v>653</v>
      </c>
      <c r="AX33" s="169"/>
      <c r="AY33" s="170" t="s">
        <v>653</v>
      </c>
      <c r="AZ33" s="170" t="s">
        <v>653</v>
      </c>
      <c r="BA33" s="169"/>
      <c r="BB33" s="169"/>
      <c r="BC33" s="159"/>
      <c r="BD33" s="170" t="s">
        <v>653</v>
      </c>
      <c r="BE33" s="169"/>
      <c r="BF33" s="170" t="s">
        <v>653</v>
      </c>
      <c r="BG33" s="170" t="s">
        <v>653</v>
      </c>
      <c r="BH33" s="170" t="s">
        <v>653</v>
      </c>
      <c r="BI33" s="170" t="s">
        <v>653</v>
      </c>
      <c r="BJ33" s="170" t="s">
        <v>653</v>
      </c>
      <c r="BK33" s="169"/>
      <c r="BL33" s="170" t="s">
        <v>653</v>
      </c>
      <c r="BM33" s="169"/>
      <c r="BN33" s="159"/>
      <c r="BO33" s="170" t="s">
        <v>653</v>
      </c>
      <c r="BP33" s="170" t="s">
        <v>653</v>
      </c>
      <c r="BQ33" s="169"/>
      <c r="BR33" s="169"/>
      <c r="BS33" s="169"/>
      <c r="BT33" s="169"/>
      <c r="BU33" s="170" t="s">
        <v>653</v>
      </c>
      <c r="BV33" s="170" t="s">
        <v>653</v>
      </c>
      <c r="BW33" s="159" t="s">
        <v>927</v>
      </c>
      <c r="BX33" s="170" t="s">
        <v>653</v>
      </c>
      <c r="BY33" s="170" t="s">
        <v>653</v>
      </c>
      <c r="BZ33" s="170" t="s">
        <v>653</v>
      </c>
      <c r="CA33" s="169"/>
      <c r="CB33" s="170" t="s">
        <v>653</v>
      </c>
      <c r="CC33" s="170" t="s">
        <v>653</v>
      </c>
      <c r="CD33" s="169"/>
      <c r="CE33" s="170" t="s">
        <v>653</v>
      </c>
      <c r="CF33" s="169"/>
      <c r="CG33" s="159"/>
      <c r="CH33" s="159" t="s">
        <v>655</v>
      </c>
      <c r="CI33" s="170" t="s">
        <v>653</v>
      </c>
      <c r="CJ33" s="169"/>
      <c r="CK33" s="169"/>
      <c r="CL33" s="169"/>
      <c r="CM33" s="170" t="s">
        <v>653</v>
      </c>
      <c r="CN33" s="169"/>
      <c r="CO33" s="169"/>
      <c r="CP33" s="159"/>
      <c r="CQ33" s="169"/>
      <c r="CR33" s="170" t="s">
        <v>653</v>
      </c>
      <c r="CS33" s="170" t="s">
        <v>653</v>
      </c>
      <c r="CT33" s="169"/>
      <c r="CU33" s="170" t="s">
        <v>653</v>
      </c>
      <c r="CV33" s="169"/>
      <c r="CW33" s="159"/>
      <c r="CX33" s="159" t="s">
        <v>651</v>
      </c>
      <c r="CY33" s="159" t="s">
        <v>3066</v>
      </c>
      <c r="CZ33" s="159" t="s">
        <v>917</v>
      </c>
      <c r="DA33" s="159"/>
      <c r="DB33" s="170" t="s">
        <v>653</v>
      </c>
      <c r="DC33" s="170" t="s">
        <v>653</v>
      </c>
      <c r="DD33" s="170" t="s">
        <v>653</v>
      </c>
      <c r="DE33" s="169"/>
      <c r="DF33" s="169"/>
      <c r="DG33" s="169"/>
      <c r="DH33" s="169"/>
      <c r="DI33" s="159"/>
      <c r="DJ33" s="159" t="s">
        <v>660</v>
      </c>
      <c r="DK33" s="169"/>
      <c r="DL33" s="169"/>
      <c r="DM33" s="169"/>
      <c r="DN33" s="169"/>
      <c r="DO33" s="169"/>
      <c r="DP33" s="169"/>
      <c r="DQ33" s="169"/>
      <c r="DR33" s="159"/>
      <c r="DS33" s="159" t="s">
        <v>651</v>
      </c>
      <c r="DT33" s="159" t="s">
        <v>928</v>
      </c>
      <c r="DU33" s="159" t="s">
        <v>651</v>
      </c>
      <c r="DV33" s="171">
        <v>1</v>
      </c>
      <c r="DW33" s="159" t="s">
        <v>811</v>
      </c>
      <c r="DX33" s="159" t="s">
        <v>716</v>
      </c>
      <c r="DY33" s="171">
        <v>0</v>
      </c>
      <c r="DZ33" s="171">
        <v>0</v>
      </c>
      <c r="EA33" s="171">
        <v>1</v>
      </c>
      <c r="EB33" s="171">
        <v>0</v>
      </c>
      <c r="EC33" s="171">
        <v>0</v>
      </c>
      <c r="ED33" s="171">
        <v>0</v>
      </c>
      <c r="EE33" s="171">
        <v>0</v>
      </c>
      <c r="EF33" s="171">
        <v>0</v>
      </c>
      <c r="EG33" s="171">
        <v>0</v>
      </c>
      <c r="EH33" s="171">
        <v>0</v>
      </c>
      <c r="EI33" s="171">
        <v>0</v>
      </c>
      <c r="EJ33" s="171">
        <v>0</v>
      </c>
      <c r="EK33" s="171">
        <v>0</v>
      </c>
      <c r="EL33" s="171">
        <v>0</v>
      </c>
      <c r="EM33" s="171">
        <v>0</v>
      </c>
      <c r="EN33" s="171">
        <v>0</v>
      </c>
      <c r="EO33" s="171">
        <v>0</v>
      </c>
      <c r="EP33" s="171">
        <v>0</v>
      </c>
      <c r="EQ33" s="171">
        <v>0</v>
      </c>
      <c r="ER33" s="171">
        <v>0</v>
      </c>
      <c r="ES33" s="171">
        <v>0</v>
      </c>
      <c r="ET33" s="171">
        <v>0</v>
      </c>
      <c r="EU33" s="171">
        <v>0</v>
      </c>
      <c r="EV33" s="171">
        <v>0</v>
      </c>
      <c r="EW33" s="171">
        <v>0</v>
      </c>
      <c r="EX33" s="171">
        <v>0</v>
      </c>
      <c r="EY33" s="171">
        <v>0</v>
      </c>
      <c r="EZ33" s="171">
        <v>0</v>
      </c>
      <c r="FA33" s="171">
        <v>0</v>
      </c>
      <c r="FB33" s="171">
        <v>0</v>
      </c>
      <c r="FC33" s="171">
        <v>0</v>
      </c>
      <c r="FD33" s="171">
        <v>0</v>
      </c>
      <c r="FE33" s="171">
        <v>0</v>
      </c>
      <c r="FF33" s="171">
        <v>0</v>
      </c>
      <c r="FG33" s="171">
        <v>0</v>
      </c>
      <c r="FH33" s="171">
        <v>0</v>
      </c>
      <c r="FI33" s="171">
        <v>1</v>
      </c>
      <c r="FJ33" s="171">
        <v>1</v>
      </c>
      <c r="FK33" s="159" t="s">
        <v>929</v>
      </c>
      <c r="FL33" s="171">
        <v>1</v>
      </c>
      <c r="FM33" s="171">
        <v>1</v>
      </c>
      <c r="FN33" s="159" t="s">
        <v>717</v>
      </c>
      <c r="FO33" s="171">
        <v>0</v>
      </c>
      <c r="FP33" s="171">
        <v>0</v>
      </c>
      <c r="FQ33" s="171">
        <v>0</v>
      </c>
      <c r="FR33" s="171">
        <v>0</v>
      </c>
      <c r="FS33" s="171">
        <v>1</v>
      </c>
      <c r="FT33" s="171"/>
      <c r="FU33" s="171"/>
      <c r="FV33" s="170" t="s">
        <v>653</v>
      </c>
      <c r="FW33" s="170" t="s">
        <v>653</v>
      </c>
      <c r="FX33" s="169"/>
      <c r="FY33" s="159" t="s">
        <v>673</v>
      </c>
      <c r="FZ33" s="171">
        <v>0</v>
      </c>
      <c r="GA33" s="159"/>
      <c r="GB33" s="159" t="s">
        <v>930</v>
      </c>
      <c r="GC33" s="159" t="s">
        <v>662</v>
      </c>
      <c r="GD33" s="159"/>
      <c r="GE33" s="159"/>
      <c r="GF33" s="159" t="s">
        <v>663</v>
      </c>
      <c r="GG33" s="171">
        <v>0</v>
      </c>
      <c r="GH33" s="171">
        <v>0</v>
      </c>
      <c r="GI33" s="171">
        <v>0</v>
      </c>
      <c r="GJ33" s="171">
        <v>0</v>
      </c>
      <c r="GK33" s="171">
        <v>0</v>
      </c>
      <c r="GL33" s="159" t="s">
        <v>690</v>
      </c>
      <c r="GM33" s="159" t="s">
        <v>690</v>
      </c>
      <c r="GN33" s="159" t="s">
        <v>665</v>
      </c>
      <c r="GO33" s="159" t="s">
        <v>666</v>
      </c>
      <c r="GP33" s="169"/>
      <c r="GQ33" s="169"/>
      <c r="GR33" s="169"/>
      <c r="GS33" s="169"/>
      <c r="GT33" s="169"/>
      <c r="GU33" s="169"/>
      <c r="GV33" s="169"/>
      <c r="GW33" s="169"/>
      <c r="GX33" s="169"/>
      <c r="GY33" s="169"/>
      <c r="GZ33" s="169"/>
      <c r="HA33" s="169"/>
      <c r="HB33" s="159"/>
      <c r="HC33" s="170" t="s">
        <v>653</v>
      </c>
      <c r="HD33" s="170" t="s">
        <v>653</v>
      </c>
      <c r="HE33" s="170" t="s">
        <v>653</v>
      </c>
      <c r="HF33" s="169"/>
      <c r="HG33" s="169"/>
      <c r="HH33" s="169"/>
      <c r="HI33" s="169"/>
      <c r="HJ33" s="159" t="s">
        <v>931</v>
      </c>
      <c r="HK33" s="159" t="s">
        <v>932</v>
      </c>
      <c r="HL33" s="159" t="s">
        <v>932</v>
      </c>
      <c r="HM33" s="159"/>
      <c r="HN33" s="159"/>
      <c r="HO33" s="159"/>
      <c r="HP33" s="159" t="s">
        <v>721</v>
      </c>
      <c r="HQ33" s="159" t="s">
        <v>721</v>
      </c>
      <c r="HR33" s="159" t="s">
        <v>721</v>
      </c>
      <c r="HS33" s="159" t="s">
        <v>667</v>
      </c>
      <c r="HT33" s="159" t="s">
        <v>667</v>
      </c>
      <c r="HU33" s="159" t="s">
        <v>667</v>
      </c>
      <c r="HV33" s="159" t="s">
        <v>933</v>
      </c>
      <c r="HW33" s="159" t="s">
        <v>934</v>
      </c>
      <c r="HX33" s="159"/>
      <c r="HY33" s="159" t="s">
        <v>654</v>
      </c>
      <c r="HZ33" s="159" t="s">
        <v>670</v>
      </c>
      <c r="IA33" s="159" t="s">
        <v>669</v>
      </c>
      <c r="IB33" s="159" t="s">
        <v>669</v>
      </c>
      <c r="IC33" s="159" t="s">
        <v>654</v>
      </c>
      <c r="ID33" s="159" t="s">
        <v>654</v>
      </c>
      <c r="IE33" s="159" t="s">
        <v>654</v>
      </c>
      <c r="IF33" s="159" t="s">
        <v>654</v>
      </c>
      <c r="IG33" s="159" t="s">
        <v>654</v>
      </c>
      <c r="IH33" s="159" t="s">
        <v>654</v>
      </c>
      <c r="II33" s="159"/>
      <c r="IJ33" s="159" t="s">
        <v>935</v>
      </c>
      <c r="IK33" s="159" t="s">
        <v>654</v>
      </c>
      <c r="IL33" s="159" t="s">
        <v>670</v>
      </c>
      <c r="IM33" s="159" t="s">
        <v>670</v>
      </c>
      <c r="IN33" s="159" t="s">
        <v>669</v>
      </c>
      <c r="IO33" s="159" t="s">
        <v>654</v>
      </c>
      <c r="IP33" s="159" t="s">
        <v>654</v>
      </c>
      <c r="IQ33" s="159" t="s">
        <v>670</v>
      </c>
      <c r="IR33" s="159" t="s">
        <v>670</v>
      </c>
      <c r="IS33" s="159" t="s">
        <v>654</v>
      </c>
      <c r="IT33" s="159" t="s">
        <v>654</v>
      </c>
      <c r="IU33" s="159" t="s">
        <v>654</v>
      </c>
      <c r="IV33" s="159"/>
      <c r="IW33" s="159" t="s">
        <v>935</v>
      </c>
      <c r="IX33" s="159" t="s">
        <v>670</v>
      </c>
      <c r="IY33" s="159" t="s">
        <v>670</v>
      </c>
      <c r="IZ33" s="159" t="s">
        <v>670</v>
      </c>
      <c r="JA33" s="159" t="s">
        <v>670</v>
      </c>
      <c r="JB33" s="159" t="s">
        <v>669</v>
      </c>
      <c r="JC33" s="159" t="s">
        <v>670</v>
      </c>
      <c r="JD33" s="159" t="s">
        <v>670</v>
      </c>
      <c r="JE33" s="159" t="s">
        <v>654</v>
      </c>
      <c r="JF33" s="159"/>
      <c r="JG33" s="159"/>
      <c r="JH33" s="159" t="s">
        <v>651</v>
      </c>
      <c r="JI33" s="169"/>
      <c r="JJ33" s="170" t="s">
        <v>653</v>
      </c>
      <c r="JK33" s="169"/>
      <c r="JL33" s="170" t="s">
        <v>653</v>
      </c>
      <c r="JM33" s="169"/>
      <c r="JN33" s="170" t="s">
        <v>653</v>
      </c>
      <c r="JO33" s="170" t="s">
        <v>653</v>
      </c>
      <c r="JP33" s="169"/>
      <c r="JQ33" s="159"/>
      <c r="JR33" s="159" t="s">
        <v>654</v>
      </c>
      <c r="JS33" s="159"/>
      <c r="JT33" s="159" t="s">
        <v>651</v>
      </c>
      <c r="JU33" s="159" t="s">
        <v>651</v>
      </c>
      <c r="JV33" s="159" t="s">
        <v>654</v>
      </c>
      <c r="JW33" s="159" t="s">
        <v>654</v>
      </c>
      <c r="JX33" s="159"/>
      <c r="JY33" s="159"/>
      <c r="JZ33" s="159" t="s">
        <v>3067</v>
      </c>
      <c r="KA33" s="159" t="s">
        <v>157</v>
      </c>
      <c r="KB33" s="170" t="s">
        <v>653</v>
      </c>
      <c r="KC33" s="159" t="s">
        <v>682</v>
      </c>
      <c r="KD33" s="159" t="s">
        <v>915</v>
      </c>
      <c r="KE33" s="169"/>
      <c r="KF33" s="169"/>
      <c r="KG33" s="169"/>
      <c r="KH33" s="169"/>
      <c r="KI33" s="169"/>
      <c r="KJ33" s="169"/>
      <c r="KK33" s="169"/>
      <c r="KL33" s="159" t="s">
        <v>651</v>
      </c>
      <c r="KM33" s="159" t="s">
        <v>651</v>
      </c>
      <c r="KN33" s="159" t="s">
        <v>651</v>
      </c>
      <c r="KO33" s="159" t="s">
        <v>672</v>
      </c>
      <c r="KP33" s="159"/>
      <c r="KQ33" s="159"/>
      <c r="KR33" s="159"/>
    </row>
    <row r="34" spans="1:304">
      <c r="A34" s="159" t="s">
        <v>376</v>
      </c>
      <c r="B34" s="159" t="s">
        <v>2641</v>
      </c>
      <c r="C34" s="159" t="s">
        <v>651</v>
      </c>
      <c r="D34" s="159" t="s">
        <v>696</v>
      </c>
      <c r="E34" s="169"/>
      <c r="F34" s="169"/>
      <c r="G34" s="170" t="s">
        <v>653</v>
      </c>
      <c r="H34" s="170" t="s">
        <v>653</v>
      </c>
      <c r="I34" s="169"/>
      <c r="J34" s="169"/>
      <c r="K34" s="159"/>
      <c r="L34" s="170" t="s">
        <v>653</v>
      </c>
      <c r="M34" s="169"/>
      <c r="N34" s="169"/>
      <c r="O34" s="170" t="s">
        <v>653</v>
      </c>
      <c r="P34" s="169"/>
      <c r="Q34" s="170" t="s">
        <v>653</v>
      </c>
      <c r="R34" s="170" t="s">
        <v>653</v>
      </c>
      <c r="S34" s="169"/>
      <c r="T34" s="170" t="s">
        <v>653</v>
      </c>
      <c r="U34" s="159" t="s">
        <v>936</v>
      </c>
      <c r="V34" s="170" t="s">
        <v>653</v>
      </c>
      <c r="W34" s="170" t="s">
        <v>653</v>
      </c>
      <c r="X34" s="170" t="s">
        <v>653</v>
      </c>
      <c r="Y34" s="170" t="s">
        <v>653</v>
      </c>
      <c r="Z34" s="169"/>
      <c r="AA34" s="170" t="s">
        <v>653</v>
      </c>
      <c r="AB34" s="169"/>
      <c r="AC34" s="169"/>
      <c r="AD34" s="170" t="s">
        <v>653</v>
      </c>
      <c r="AE34" s="169"/>
      <c r="AF34" s="159"/>
      <c r="AG34" s="171">
        <v>444</v>
      </c>
      <c r="AH34" s="159">
        <v>198</v>
      </c>
      <c r="AI34" s="159" t="s">
        <v>654</v>
      </c>
      <c r="AJ34" s="159" t="s">
        <v>654</v>
      </c>
      <c r="AK34" s="159" t="s">
        <v>654</v>
      </c>
      <c r="AL34" s="159" t="s">
        <v>670</v>
      </c>
      <c r="AM34" s="159" t="s">
        <v>937</v>
      </c>
      <c r="AN34" s="170" t="s">
        <v>653</v>
      </c>
      <c r="AO34" s="169"/>
      <c r="AP34" s="169"/>
      <c r="AQ34" s="170" t="s">
        <v>653</v>
      </c>
      <c r="AR34" s="170" t="s">
        <v>653</v>
      </c>
      <c r="AS34" s="170" t="s">
        <v>653</v>
      </c>
      <c r="AT34" s="159" t="s">
        <v>938</v>
      </c>
      <c r="AU34" s="159" t="s">
        <v>698</v>
      </c>
      <c r="AV34" s="170" t="s">
        <v>653</v>
      </c>
      <c r="AW34" s="170" t="s">
        <v>653</v>
      </c>
      <c r="AX34" s="170" t="s">
        <v>653</v>
      </c>
      <c r="AY34" s="170" t="s">
        <v>653</v>
      </c>
      <c r="AZ34" s="170" t="s">
        <v>653</v>
      </c>
      <c r="BA34" s="170" t="s">
        <v>653</v>
      </c>
      <c r="BB34" s="169"/>
      <c r="BC34" s="159"/>
      <c r="BD34" s="170" t="s">
        <v>653</v>
      </c>
      <c r="BE34" s="169"/>
      <c r="BF34" s="170" t="s">
        <v>653</v>
      </c>
      <c r="BG34" s="170" t="s">
        <v>653</v>
      </c>
      <c r="BH34" s="170" t="s">
        <v>653</v>
      </c>
      <c r="BI34" s="170" t="s">
        <v>653</v>
      </c>
      <c r="BJ34" s="170" t="s">
        <v>653</v>
      </c>
      <c r="BK34" s="170" t="s">
        <v>653</v>
      </c>
      <c r="BL34" s="170" t="s">
        <v>653</v>
      </c>
      <c r="BM34" s="170" t="s">
        <v>653</v>
      </c>
      <c r="BN34" s="159" t="s">
        <v>3068</v>
      </c>
      <c r="BO34" s="170" t="s">
        <v>653</v>
      </c>
      <c r="BP34" s="170" t="s">
        <v>653</v>
      </c>
      <c r="BQ34" s="170" t="s">
        <v>653</v>
      </c>
      <c r="BR34" s="170" t="s">
        <v>653</v>
      </c>
      <c r="BS34" s="170" t="s">
        <v>653</v>
      </c>
      <c r="BT34" s="169"/>
      <c r="BU34" s="169"/>
      <c r="BV34" s="169"/>
      <c r="BW34" s="159"/>
      <c r="BX34" s="170" t="s">
        <v>653</v>
      </c>
      <c r="BY34" s="169"/>
      <c r="BZ34" s="169"/>
      <c r="CA34" s="169"/>
      <c r="CB34" s="169"/>
      <c r="CC34" s="170" t="s">
        <v>653</v>
      </c>
      <c r="CD34" s="170" t="s">
        <v>653</v>
      </c>
      <c r="CE34" s="170" t="s">
        <v>653</v>
      </c>
      <c r="CF34" s="169"/>
      <c r="CG34" s="159"/>
      <c r="CH34" s="159" t="s">
        <v>655</v>
      </c>
      <c r="CI34" s="169"/>
      <c r="CJ34" s="169"/>
      <c r="CK34" s="169"/>
      <c r="CL34" s="169"/>
      <c r="CM34" s="170" t="s">
        <v>653</v>
      </c>
      <c r="CN34" s="169"/>
      <c r="CO34" s="169"/>
      <c r="CP34" s="159"/>
      <c r="CQ34" s="169"/>
      <c r="CR34" s="170" t="s">
        <v>653</v>
      </c>
      <c r="CS34" s="170" t="s">
        <v>653</v>
      </c>
      <c r="CT34" s="169"/>
      <c r="CU34" s="170" t="s">
        <v>653</v>
      </c>
      <c r="CV34" s="169"/>
      <c r="CW34" s="159"/>
      <c r="CX34" s="159" t="s">
        <v>657</v>
      </c>
      <c r="CY34" s="159"/>
      <c r="CZ34" s="159" t="s">
        <v>675</v>
      </c>
      <c r="DA34" s="159"/>
      <c r="DB34" s="170" t="s">
        <v>653</v>
      </c>
      <c r="DC34" s="170" t="s">
        <v>653</v>
      </c>
      <c r="DD34" s="169"/>
      <c r="DE34" s="169"/>
      <c r="DF34" s="169"/>
      <c r="DG34" s="169"/>
      <c r="DH34" s="169"/>
      <c r="DI34" s="159"/>
      <c r="DJ34" s="159" t="s">
        <v>660</v>
      </c>
      <c r="DK34" s="169"/>
      <c r="DL34" s="169"/>
      <c r="DM34" s="169"/>
      <c r="DN34" s="169"/>
      <c r="DO34" s="169"/>
      <c r="DP34" s="169"/>
      <c r="DQ34" s="169"/>
      <c r="DR34" s="159"/>
      <c r="DS34" s="159" t="s">
        <v>654</v>
      </c>
      <c r="DT34" s="159"/>
      <c r="DU34" s="159" t="s">
        <v>651</v>
      </c>
      <c r="DV34" s="171">
        <v>1</v>
      </c>
      <c r="DW34" s="159" t="s">
        <v>737</v>
      </c>
      <c r="DX34" s="159" t="s">
        <v>716</v>
      </c>
      <c r="DY34" s="171">
        <v>1</v>
      </c>
      <c r="DZ34" s="171">
        <v>0</v>
      </c>
      <c r="EA34" s="171">
        <v>0</v>
      </c>
      <c r="EB34" s="171">
        <v>0</v>
      </c>
      <c r="EC34" s="171">
        <v>0</v>
      </c>
      <c r="ED34" s="171">
        <v>0</v>
      </c>
      <c r="EE34" s="171">
        <v>0</v>
      </c>
      <c r="EF34" s="171">
        <v>0</v>
      </c>
      <c r="EG34" s="171">
        <v>0</v>
      </c>
      <c r="EH34" s="171">
        <v>0</v>
      </c>
      <c r="EI34" s="171">
        <v>0</v>
      </c>
      <c r="EJ34" s="171">
        <v>0</v>
      </c>
      <c r="EK34" s="171">
        <v>0</v>
      </c>
      <c r="EL34" s="171">
        <v>0</v>
      </c>
      <c r="EM34" s="171">
        <v>0</v>
      </c>
      <c r="EN34" s="171">
        <v>0</v>
      </c>
      <c r="EO34" s="171">
        <v>0</v>
      </c>
      <c r="EP34" s="171">
        <v>0</v>
      </c>
      <c r="EQ34" s="171">
        <v>0</v>
      </c>
      <c r="ER34" s="171">
        <v>0</v>
      </c>
      <c r="ES34" s="171">
        <v>0</v>
      </c>
      <c r="ET34" s="171">
        <v>0</v>
      </c>
      <c r="EU34" s="171">
        <v>0</v>
      </c>
      <c r="EV34" s="171">
        <v>0</v>
      </c>
      <c r="EW34" s="171">
        <v>0</v>
      </c>
      <c r="EX34" s="171">
        <v>0</v>
      </c>
      <c r="EY34" s="171">
        <v>0</v>
      </c>
      <c r="EZ34" s="171">
        <v>0</v>
      </c>
      <c r="FA34" s="171">
        <v>0</v>
      </c>
      <c r="FB34" s="171">
        <v>0</v>
      </c>
      <c r="FC34" s="171">
        <v>0</v>
      </c>
      <c r="FD34" s="171">
        <v>0</v>
      </c>
      <c r="FE34" s="171">
        <v>0</v>
      </c>
      <c r="FF34" s="171">
        <v>0</v>
      </c>
      <c r="FG34" s="171">
        <v>0</v>
      </c>
      <c r="FH34" s="171">
        <v>0</v>
      </c>
      <c r="FI34" s="171">
        <v>0</v>
      </c>
      <c r="FJ34" s="171">
        <v>0</v>
      </c>
      <c r="FK34" s="159"/>
      <c r="FL34" s="171">
        <v>1</v>
      </c>
      <c r="FM34" s="171">
        <v>1</v>
      </c>
      <c r="FN34" s="159" t="s">
        <v>717</v>
      </c>
      <c r="FO34" s="171">
        <v>0</v>
      </c>
      <c r="FP34" s="171">
        <v>0</v>
      </c>
      <c r="FQ34" s="171">
        <v>0</v>
      </c>
      <c r="FR34" s="171">
        <v>1</v>
      </c>
      <c r="FS34" s="171">
        <v>0</v>
      </c>
      <c r="FT34" s="171"/>
      <c r="FU34" s="171"/>
      <c r="FV34" s="170" t="s">
        <v>653</v>
      </c>
      <c r="FW34" s="170" t="s">
        <v>653</v>
      </c>
      <c r="FX34" s="169"/>
      <c r="FY34" s="159" t="s">
        <v>655</v>
      </c>
      <c r="FZ34" s="171">
        <v>0</v>
      </c>
      <c r="GA34" s="159"/>
      <c r="GB34" s="159"/>
      <c r="GC34" s="159" t="s">
        <v>662</v>
      </c>
      <c r="GD34" s="159"/>
      <c r="GE34" s="159"/>
      <c r="GF34" s="159" t="s">
        <v>676</v>
      </c>
      <c r="GG34" s="171">
        <v>0</v>
      </c>
      <c r="GH34" s="171">
        <v>0</v>
      </c>
      <c r="GI34" s="171">
        <v>0</v>
      </c>
      <c r="GJ34" s="171">
        <v>0</v>
      </c>
      <c r="GK34" s="171">
        <v>0</v>
      </c>
      <c r="GL34" s="159" t="s">
        <v>690</v>
      </c>
      <c r="GM34" s="159" t="s">
        <v>677</v>
      </c>
      <c r="GN34" s="159" t="s">
        <v>665</v>
      </c>
      <c r="GO34" s="159" t="s">
        <v>666</v>
      </c>
      <c r="GP34" s="169"/>
      <c r="GQ34" s="169"/>
      <c r="GR34" s="169"/>
      <c r="GS34" s="169"/>
      <c r="GT34" s="169"/>
      <c r="GU34" s="169"/>
      <c r="GV34" s="169"/>
      <c r="GW34" s="169"/>
      <c r="GX34" s="169"/>
      <c r="GY34" s="169"/>
      <c r="GZ34" s="169"/>
      <c r="HA34" s="169"/>
      <c r="HB34" s="159"/>
      <c r="HC34" s="170" t="s">
        <v>653</v>
      </c>
      <c r="HD34" s="169"/>
      <c r="HE34" s="169"/>
      <c r="HF34" s="169"/>
      <c r="HG34" s="170" t="s">
        <v>653</v>
      </c>
      <c r="HH34" s="169"/>
      <c r="HI34" s="169"/>
      <c r="HJ34" s="159" t="s">
        <v>939</v>
      </c>
      <c r="HK34" s="159"/>
      <c r="HL34" s="159"/>
      <c r="HM34" s="159"/>
      <c r="HN34" s="159" t="s">
        <v>940</v>
      </c>
      <c r="HO34" s="159"/>
      <c r="HP34" s="159" t="s">
        <v>721</v>
      </c>
      <c r="HQ34" s="159" t="s">
        <v>721</v>
      </c>
      <c r="HR34" s="159" t="s">
        <v>667</v>
      </c>
      <c r="HS34" s="159" t="s">
        <v>667</v>
      </c>
      <c r="HT34" s="159" t="s">
        <v>721</v>
      </c>
      <c r="HU34" s="159" t="s">
        <v>667</v>
      </c>
      <c r="HV34" s="159" t="s">
        <v>3069</v>
      </c>
      <c r="HW34" s="159" t="s">
        <v>3070</v>
      </c>
      <c r="HX34" s="159"/>
      <c r="HY34" s="159" t="s">
        <v>670</v>
      </c>
      <c r="HZ34" s="159" t="s">
        <v>670</v>
      </c>
      <c r="IA34" s="159" t="s">
        <v>654</v>
      </c>
      <c r="IB34" s="159" t="s">
        <v>670</v>
      </c>
      <c r="IC34" s="159" t="s">
        <v>670</v>
      </c>
      <c r="ID34" s="159" t="s">
        <v>670</v>
      </c>
      <c r="IE34" s="159" t="s">
        <v>670</v>
      </c>
      <c r="IF34" s="159" t="s">
        <v>669</v>
      </c>
      <c r="IG34" s="159" t="s">
        <v>670</v>
      </c>
      <c r="IH34" s="159" t="s">
        <v>670</v>
      </c>
      <c r="II34" s="159" t="s">
        <v>941</v>
      </c>
      <c r="IJ34" s="159" t="s">
        <v>942</v>
      </c>
      <c r="IK34" s="159" t="s">
        <v>670</v>
      </c>
      <c r="IL34" s="159" t="s">
        <v>670</v>
      </c>
      <c r="IM34" s="159" t="s">
        <v>654</v>
      </c>
      <c r="IN34" s="159" t="s">
        <v>669</v>
      </c>
      <c r="IO34" s="159" t="s">
        <v>671</v>
      </c>
      <c r="IP34" s="159" t="s">
        <v>669</v>
      </c>
      <c r="IQ34" s="159" t="s">
        <v>669</v>
      </c>
      <c r="IR34" s="159" t="s">
        <v>669</v>
      </c>
      <c r="IS34" s="159" t="s">
        <v>669</v>
      </c>
      <c r="IT34" s="159" t="s">
        <v>670</v>
      </c>
      <c r="IU34" s="159" t="s">
        <v>654</v>
      </c>
      <c r="IV34" s="159"/>
      <c r="IW34" s="159" t="s">
        <v>942</v>
      </c>
      <c r="IX34" s="159" t="s">
        <v>670</v>
      </c>
      <c r="IY34" s="159" t="s">
        <v>670</v>
      </c>
      <c r="IZ34" s="159" t="s">
        <v>670</v>
      </c>
      <c r="JA34" s="159" t="s">
        <v>670</v>
      </c>
      <c r="JB34" s="159" t="s">
        <v>670</v>
      </c>
      <c r="JC34" s="159" t="s">
        <v>670</v>
      </c>
      <c r="JD34" s="159" t="s">
        <v>654</v>
      </c>
      <c r="JE34" s="159" t="s">
        <v>654</v>
      </c>
      <c r="JF34" s="159"/>
      <c r="JG34" s="159" t="s">
        <v>943</v>
      </c>
      <c r="JH34" s="159" t="s">
        <v>651</v>
      </c>
      <c r="JI34" s="169"/>
      <c r="JJ34" s="170" t="s">
        <v>653</v>
      </c>
      <c r="JK34" s="169"/>
      <c r="JL34" s="170" t="s">
        <v>653</v>
      </c>
      <c r="JM34" s="169"/>
      <c r="JN34" s="170" t="s">
        <v>653</v>
      </c>
      <c r="JO34" s="169"/>
      <c r="JP34" s="169"/>
      <c r="JQ34" s="159"/>
      <c r="JR34" s="159" t="s">
        <v>654</v>
      </c>
      <c r="JS34" s="159"/>
      <c r="JT34" s="159" t="s">
        <v>651</v>
      </c>
      <c r="JU34" s="159" t="s">
        <v>651</v>
      </c>
      <c r="JV34" s="159" t="s">
        <v>651</v>
      </c>
      <c r="JW34" s="159" t="s">
        <v>651</v>
      </c>
      <c r="JX34" s="159" t="s">
        <v>3071</v>
      </c>
      <c r="JY34" s="159" t="s">
        <v>3072</v>
      </c>
      <c r="JZ34" s="159" t="s">
        <v>944</v>
      </c>
      <c r="KA34" s="159" t="s">
        <v>3073</v>
      </c>
      <c r="KB34" s="170" t="s">
        <v>653</v>
      </c>
      <c r="KC34" s="159" t="s">
        <v>711</v>
      </c>
      <c r="KD34" s="159" t="s">
        <v>791</v>
      </c>
      <c r="KE34" s="170" t="s">
        <v>653</v>
      </c>
      <c r="KF34" s="159" t="s">
        <v>712</v>
      </c>
      <c r="KG34" s="169"/>
      <c r="KH34" s="169"/>
      <c r="KI34" s="169"/>
      <c r="KJ34" s="169"/>
      <c r="KK34" s="169"/>
      <c r="KL34" s="159" t="s">
        <v>651</v>
      </c>
      <c r="KM34" s="159" t="s">
        <v>654</v>
      </c>
      <c r="KN34" s="159" t="s">
        <v>651</v>
      </c>
      <c r="KO34" s="159" t="s">
        <v>672</v>
      </c>
      <c r="KP34" s="159"/>
      <c r="KQ34" s="159"/>
      <c r="KR34" s="159"/>
    </row>
    <row r="35" spans="1:304">
      <c r="A35" s="159" t="s">
        <v>375</v>
      </c>
      <c r="B35" s="159" t="s">
        <v>2641</v>
      </c>
      <c r="C35" s="159" t="s">
        <v>651</v>
      </c>
      <c r="D35" s="159" t="s">
        <v>696</v>
      </c>
      <c r="E35" s="170" t="s">
        <v>653</v>
      </c>
      <c r="F35" s="169"/>
      <c r="G35" s="169"/>
      <c r="H35" s="169"/>
      <c r="I35" s="169"/>
      <c r="J35" s="169"/>
      <c r="K35" s="159"/>
      <c r="L35" s="169"/>
      <c r="M35" s="169"/>
      <c r="N35" s="170" t="s">
        <v>653</v>
      </c>
      <c r="O35" s="170" t="s">
        <v>653</v>
      </c>
      <c r="P35" s="169"/>
      <c r="Q35" s="170" t="s">
        <v>653</v>
      </c>
      <c r="R35" s="170" t="s">
        <v>653</v>
      </c>
      <c r="S35" s="170" t="s">
        <v>653</v>
      </c>
      <c r="T35" s="169"/>
      <c r="U35" s="159"/>
      <c r="V35" s="170" t="s">
        <v>653</v>
      </c>
      <c r="W35" s="170" t="s">
        <v>653</v>
      </c>
      <c r="X35" s="170" t="s">
        <v>653</v>
      </c>
      <c r="Y35" s="169"/>
      <c r="Z35" s="169"/>
      <c r="AA35" s="170" t="s">
        <v>653</v>
      </c>
      <c r="AB35" s="169"/>
      <c r="AC35" s="170" t="s">
        <v>653</v>
      </c>
      <c r="AD35" s="170" t="s">
        <v>653</v>
      </c>
      <c r="AE35" s="169"/>
      <c r="AF35" s="159"/>
      <c r="AG35" s="171">
        <v>1459</v>
      </c>
      <c r="AH35" s="159">
        <v>484</v>
      </c>
      <c r="AI35" s="159" t="s">
        <v>651</v>
      </c>
      <c r="AJ35" s="159" t="s">
        <v>651</v>
      </c>
      <c r="AK35" s="159" t="s">
        <v>651</v>
      </c>
      <c r="AL35" s="159" t="s">
        <v>670</v>
      </c>
      <c r="AM35" s="159" t="s">
        <v>945</v>
      </c>
      <c r="AN35" s="170" t="s">
        <v>653</v>
      </c>
      <c r="AO35" s="169"/>
      <c r="AP35" s="170" t="s">
        <v>653</v>
      </c>
      <c r="AQ35" s="170" t="s">
        <v>653</v>
      </c>
      <c r="AR35" s="170" t="s">
        <v>653</v>
      </c>
      <c r="AS35" s="169"/>
      <c r="AT35" s="159"/>
      <c r="AU35" s="159" t="s">
        <v>673</v>
      </c>
      <c r="AV35" s="170" t="s">
        <v>653</v>
      </c>
      <c r="AW35" s="170" t="s">
        <v>653</v>
      </c>
      <c r="AX35" s="170" t="s">
        <v>653</v>
      </c>
      <c r="AY35" s="170" t="s">
        <v>653</v>
      </c>
      <c r="AZ35" s="169"/>
      <c r="BA35" s="170" t="s">
        <v>653</v>
      </c>
      <c r="BB35" s="170" t="s">
        <v>653</v>
      </c>
      <c r="BC35" s="159" t="s">
        <v>3074</v>
      </c>
      <c r="BD35" s="170" t="s">
        <v>653</v>
      </c>
      <c r="BE35" s="169"/>
      <c r="BF35" s="170" t="s">
        <v>653</v>
      </c>
      <c r="BG35" s="170" t="s">
        <v>653</v>
      </c>
      <c r="BH35" s="170" t="s">
        <v>653</v>
      </c>
      <c r="BI35" s="170" t="s">
        <v>653</v>
      </c>
      <c r="BJ35" s="170" t="s">
        <v>653</v>
      </c>
      <c r="BK35" s="170" t="s">
        <v>653</v>
      </c>
      <c r="BL35" s="170" t="s">
        <v>653</v>
      </c>
      <c r="BM35" s="169"/>
      <c r="BN35" s="159"/>
      <c r="BO35" s="170" t="s">
        <v>653</v>
      </c>
      <c r="BP35" s="170" t="s">
        <v>653</v>
      </c>
      <c r="BQ35" s="170" t="s">
        <v>653</v>
      </c>
      <c r="BR35" s="170" t="s">
        <v>653</v>
      </c>
      <c r="BS35" s="170" t="s">
        <v>653</v>
      </c>
      <c r="BT35" s="170" t="s">
        <v>653</v>
      </c>
      <c r="BU35" s="169"/>
      <c r="BV35" s="169"/>
      <c r="BW35" s="159"/>
      <c r="BX35" s="170" t="s">
        <v>653</v>
      </c>
      <c r="BY35" s="170" t="s">
        <v>653</v>
      </c>
      <c r="BZ35" s="170" t="s">
        <v>653</v>
      </c>
      <c r="CA35" s="170" t="s">
        <v>653</v>
      </c>
      <c r="CB35" s="170" t="s">
        <v>653</v>
      </c>
      <c r="CC35" s="170" t="s">
        <v>653</v>
      </c>
      <c r="CD35" s="169"/>
      <c r="CE35" s="169"/>
      <c r="CF35" s="169"/>
      <c r="CG35" s="159"/>
      <c r="CH35" s="159" t="s">
        <v>673</v>
      </c>
      <c r="CI35" s="169"/>
      <c r="CJ35" s="169"/>
      <c r="CK35" s="169"/>
      <c r="CL35" s="169"/>
      <c r="CM35" s="170" t="s">
        <v>653</v>
      </c>
      <c r="CN35" s="169"/>
      <c r="CO35" s="169"/>
      <c r="CP35" s="159"/>
      <c r="CQ35" s="170" t="s">
        <v>653</v>
      </c>
      <c r="CR35" s="170" t="s">
        <v>653</v>
      </c>
      <c r="CS35" s="170" t="s">
        <v>653</v>
      </c>
      <c r="CT35" s="170" t="s">
        <v>653</v>
      </c>
      <c r="CU35" s="169"/>
      <c r="CV35" s="169"/>
      <c r="CW35" s="159"/>
      <c r="CX35" s="159" t="s">
        <v>714</v>
      </c>
      <c r="CY35" s="159"/>
      <c r="CZ35" s="159" t="s">
        <v>675</v>
      </c>
      <c r="DA35" s="159"/>
      <c r="DB35" s="170" t="s">
        <v>653</v>
      </c>
      <c r="DC35" s="170" t="s">
        <v>653</v>
      </c>
      <c r="DD35" s="169"/>
      <c r="DE35" s="169"/>
      <c r="DF35" s="169"/>
      <c r="DG35" s="169"/>
      <c r="DH35" s="169"/>
      <c r="DI35" s="159"/>
      <c r="DJ35" s="159" t="s">
        <v>651</v>
      </c>
      <c r="DK35" s="171">
        <v>100</v>
      </c>
      <c r="DL35" s="171">
        <v>0</v>
      </c>
      <c r="DM35" s="171">
        <v>0</v>
      </c>
      <c r="DN35" s="171">
        <v>0</v>
      </c>
      <c r="DO35" s="171">
        <v>0</v>
      </c>
      <c r="DP35" s="171">
        <v>0</v>
      </c>
      <c r="DQ35" s="171">
        <v>0</v>
      </c>
      <c r="DR35" s="159"/>
      <c r="DS35" s="159" t="s">
        <v>651</v>
      </c>
      <c r="DT35" s="159" t="s">
        <v>782</v>
      </c>
      <c r="DU35" s="159" t="s">
        <v>651</v>
      </c>
      <c r="DV35" s="171">
        <v>2</v>
      </c>
      <c r="DW35" s="159" t="s">
        <v>811</v>
      </c>
      <c r="DX35" s="159" t="s">
        <v>716</v>
      </c>
      <c r="DY35" s="171">
        <v>2</v>
      </c>
      <c r="DZ35" s="171">
        <v>2</v>
      </c>
      <c r="EA35" s="171">
        <v>0</v>
      </c>
      <c r="EB35" s="171">
        <v>0</v>
      </c>
      <c r="EC35" s="171">
        <v>0</v>
      </c>
      <c r="ED35" s="171">
        <v>0</v>
      </c>
      <c r="EE35" s="171">
        <v>0</v>
      </c>
      <c r="EF35" s="171">
        <v>0</v>
      </c>
      <c r="EG35" s="171">
        <v>0</v>
      </c>
      <c r="EH35" s="171">
        <v>0</v>
      </c>
      <c r="EI35" s="171">
        <v>0</v>
      </c>
      <c r="EJ35" s="171">
        <v>0</v>
      </c>
      <c r="EK35" s="171">
        <v>0</v>
      </c>
      <c r="EL35" s="171">
        <v>0</v>
      </c>
      <c r="EM35" s="171">
        <v>0</v>
      </c>
      <c r="EN35" s="171">
        <v>0</v>
      </c>
      <c r="EO35" s="171">
        <v>0</v>
      </c>
      <c r="EP35" s="171">
        <v>0</v>
      </c>
      <c r="EQ35" s="171">
        <v>25</v>
      </c>
      <c r="ER35" s="171">
        <v>18</v>
      </c>
      <c r="ES35" s="171">
        <v>0</v>
      </c>
      <c r="ET35" s="171">
        <v>0</v>
      </c>
      <c r="EU35" s="171">
        <v>0</v>
      </c>
      <c r="EV35" s="171">
        <v>0</v>
      </c>
      <c r="EW35" s="171">
        <v>1</v>
      </c>
      <c r="EX35" s="171">
        <v>1</v>
      </c>
      <c r="EY35" s="171">
        <v>0</v>
      </c>
      <c r="EZ35" s="171">
        <v>0</v>
      </c>
      <c r="FA35" s="171">
        <v>0</v>
      </c>
      <c r="FB35" s="171">
        <v>0</v>
      </c>
      <c r="FC35" s="171">
        <v>0</v>
      </c>
      <c r="FD35" s="171">
        <v>0</v>
      </c>
      <c r="FE35" s="171">
        <v>0</v>
      </c>
      <c r="FF35" s="171">
        <v>0</v>
      </c>
      <c r="FG35" s="171">
        <v>0</v>
      </c>
      <c r="FH35" s="171">
        <v>0</v>
      </c>
      <c r="FI35" s="171">
        <v>0</v>
      </c>
      <c r="FJ35" s="171">
        <v>0</v>
      </c>
      <c r="FK35" s="159"/>
      <c r="FL35" s="171">
        <v>26</v>
      </c>
      <c r="FM35" s="171">
        <v>21</v>
      </c>
      <c r="FN35" s="159" t="s">
        <v>717</v>
      </c>
      <c r="FO35" s="171">
        <v>0</v>
      </c>
      <c r="FP35" s="171">
        <v>1</v>
      </c>
      <c r="FQ35" s="171">
        <v>18</v>
      </c>
      <c r="FR35" s="171">
        <v>14</v>
      </c>
      <c r="FS35" s="171">
        <v>0</v>
      </c>
      <c r="FT35" s="171"/>
      <c r="FU35" s="171">
        <v>1</v>
      </c>
      <c r="FV35" s="170" t="s">
        <v>653</v>
      </c>
      <c r="FW35" s="170" t="s">
        <v>653</v>
      </c>
      <c r="FX35" s="169"/>
      <c r="FY35" s="159" t="s">
        <v>698</v>
      </c>
      <c r="FZ35" s="171">
        <v>1</v>
      </c>
      <c r="GA35" s="159">
        <v>1</v>
      </c>
      <c r="GB35" s="159" t="s">
        <v>946</v>
      </c>
      <c r="GC35" s="159" t="s">
        <v>662</v>
      </c>
      <c r="GD35" s="159"/>
      <c r="GE35" s="159"/>
      <c r="GF35" s="159" t="s">
        <v>663</v>
      </c>
      <c r="GG35" s="171">
        <v>0</v>
      </c>
      <c r="GH35" s="171">
        <v>0</v>
      </c>
      <c r="GI35" s="171">
        <v>0</v>
      </c>
      <c r="GJ35" s="171">
        <v>0</v>
      </c>
      <c r="GK35" s="171">
        <v>0</v>
      </c>
      <c r="GL35" s="159" t="s">
        <v>690</v>
      </c>
      <c r="GM35" s="159" t="s">
        <v>690</v>
      </c>
      <c r="GN35" s="159" t="s">
        <v>831</v>
      </c>
      <c r="GO35" s="159" t="s">
        <v>666</v>
      </c>
      <c r="GP35" s="169"/>
      <c r="GQ35" s="169"/>
      <c r="GR35" s="169"/>
      <c r="GS35" s="169"/>
      <c r="GT35" s="169"/>
      <c r="GU35" s="169"/>
      <c r="GV35" s="169"/>
      <c r="GW35" s="169"/>
      <c r="GX35" s="169"/>
      <c r="GY35" s="169"/>
      <c r="GZ35" s="169"/>
      <c r="HA35" s="169"/>
      <c r="HB35" s="159"/>
      <c r="HC35" s="169"/>
      <c r="HD35" s="170" t="s">
        <v>653</v>
      </c>
      <c r="HE35" s="169"/>
      <c r="HF35" s="169"/>
      <c r="HG35" s="169"/>
      <c r="HH35" s="169"/>
      <c r="HI35" s="169"/>
      <c r="HJ35" s="159"/>
      <c r="HK35" s="159" t="s">
        <v>3075</v>
      </c>
      <c r="HL35" s="159"/>
      <c r="HM35" s="159"/>
      <c r="HN35" s="159"/>
      <c r="HO35" s="159"/>
      <c r="HP35" s="159" t="s">
        <v>721</v>
      </c>
      <c r="HQ35" s="159" t="s">
        <v>721</v>
      </c>
      <c r="HR35" s="159" t="s">
        <v>721</v>
      </c>
      <c r="HS35" s="159" t="s">
        <v>678</v>
      </c>
      <c r="HT35" s="159" t="s">
        <v>667</v>
      </c>
      <c r="HU35" s="159" t="s">
        <v>667</v>
      </c>
      <c r="HV35" s="159" t="s">
        <v>3076</v>
      </c>
      <c r="HW35" s="159" t="s">
        <v>947</v>
      </c>
      <c r="HX35" s="159" t="s">
        <v>948</v>
      </c>
      <c r="HY35" s="159" t="s">
        <v>670</v>
      </c>
      <c r="HZ35" s="159" t="s">
        <v>670</v>
      </c>
      <c r="IA35" s="159" t="s">
        <v>669</v>
      </c>
      <c r="IB35" s="159" t="s">
        <v>670</v>
      </c>
      <c r="IC35" s="159" t="s">
        <v>669</v>
      </c>
      <c r="ID35" s="159" t="s">
        <v>670</v>
      </c>
      <c r="IE35" s="159" t="s">
        <v>669</v>
      </c>
      <c r="IF35" s="159" t="s">
        <v>671</v>
      </c>
      <c r="IG35" s="159" t="s">
        <v>670</v>
      </c>
      <c r="IH35" s="159" t="s">
        <v>654</v>
      </c>
      <c r="II35" s="159"/>
      <c r="IJ35" s="159"/>
      <c r="IK35" s="159" t="s">
        <v>670</v>
      </c>
      <c r="IL35" s="159" t="s">
        <v>670</v>
      </c>
      <c r="IM35" s="159" t="s">
        <v>669</v>
      </c>
      <c r="IN35" s="159" t="s">
        <v>670</v>
      </c>
      <c r="IO35" s="159" t="s">
        <v>670</v>
      </c>
      <c r="IP35" s="159" t="s">
        <v>669</v>
      </c>
      <c r="IQ35" s="159" t="s">
        <v>670</v>
      </c>
      <c r="IR35" s="159" t="s">
        <v>669</v>
      </c>
      <c r="IS35" s="159" t="s">
        <v>671</v>
      </c>
      <c r="IT35" s="159" t="s">
        <v>670</v>
      </c>
      <c r="IU35" s="159" t="s">
        <v>654</v>
      </c>
      <c r="IV35" s="159"/>
      <c r="IW35" s="159"/>
      <c r="IX35" s="159" t="s">
        <v>670</v>
      </c>
      <c r="IY35" s="159" t="s">
        <v>670</v>
      </c>
      <c r="IZ35" s="159" t="s">
        <v>670</v>
      </c>
      <c r="JA35" s="159" t="s">
        <v>669</v>
      </c>
      <c r="JB35" s="159" t="s">
        <v>670</v>
      </c>
      <c r="JC35" s="159" t="s">
        <v>669</v>
      </c>
      <c r="JD35" s="159" t="s">
        <v>670</v>
      </c>
      <c r="JE35" s="159" t="s">
        <v>654</v>
      </c>
      <c r="JF35" s="159"/>
      <c r="JG35" s="159"/>
      <c r="JH35" s="159" t="s">
        <v>651</v>
      </c>
      <c r="JI35" s="170" t="s">
        <v>653</v>
      </c>
      <c r="JJ35" s="170" t="s">
        <v>653</v>
      </c>
      <c r="JK35" s="170" t="s">
        <v>653</v>
      </c>
      <c r="JL35" s="170" t="s">
        <v>653</v>
      </c>
      <c r="JM35" s="170" t="s">
        <v>653</v>
      </c>
      <c r="JN35" s="170" t="s">
        <v>653</v>
      </c>
      <c r="JO35" s="170" t="s">
        <v>653</v>
      </c>
      <c r="JP35" s="169"/>
      <c r="JQ35" s="159"/>
      <c r="JR35" s="159" t="s">
        <v>654</v>
      </c>
      <c r="JS35" s="159"/>
      <c r="JT35" s="159" t="s">
        <v>651</v>
      </c>
      <c r="JU35" s="159" t="s">
        <v>651</v>
      </c>
      <c r="JV35" s="159" t="s">
        <v>651</v>
      </c>
      <c r="JW35" s="159" t="s">
        <v>651</v>
      </c>
      <c r="JX35" s="159" t="s">
        <v>949</v>
      </c>
      <c r="JY35" s="159" t="s">
        <v>950</v>
      </c>
      <c r="JZ35" s="159" t="s">
        <v>951</v>
      </c>
      <c r="KA35" s="159" t="s">
        <v>3077</v>
      </c>
      <c r="KB35" s="170" t="s">
        <v>653</v>
      </c>
      <c r="KC35" s="159" t="s">
        <v>705</v>
      </c>
      <c r="KD35" s="159" t="s">
        <v>683</v>
      </c>
      <c r="KE35" s="170" t="s">
        <v>653</v>
      </c>
      <c r="KF35" s="159" t="s">
        <v>705</v>
      </c>
      <c r="KG35" s="159" t="s">
        <v>683</v>
      </c>
      <c r="KH35" s="170" t="s">
        <v>653</v>
      </c>
      <c r="KI35" s="159" t="s">
        <v>682</v>
      </c>
      <c r="KJ35" s="159" t="s">
        <v>683</v>
      </c>
      <c r="KK35" s="169"/>
      <c r="KL35" s="159" t="s">
        <v>651</v>
      </c>
      <c r="KM35" s="159" t="s">
        <v>651</v>
      </c>
      <c r="KN35" s="159" t="s">
        <v>651</v>
      </c>
      <c r="KO35" s="159" t="s">
        <v>658</v>
      </c>
      <c r="KP35" s="159" t="s">
        <v>952</v>
      </c>
      <c r="KQ35" s="159"/>
      <c r="KR35" s="159"/>
    </row>
    <row r="36" spans="1:304">
      <c r="A36" s="159" t="s">
        <v>380</v>
      </c>
      <c r="B36" s="159" t="s">
        <v>2641</v>
      </c>
      <c r="C36" s="159" t="s">
        <v>651</v>
      </c>
      <c r="D36" s="159" t="s">
        <v>652</v>
      </c>
      <c r="E36" s="169"/>
      <c r="F36" s="169"/>
      <c r="G36" s="170" t="s">
        <v>653</v>
      </c>
      <c r="H36" s="169"/>
      <c r="I36" s="169"/>
      <c r="J36" s="169"/>
      <c r="K36" s="159"/>
      <c r="L36" s="170" t="s">
        <v>653</v>
      </c>
      <c r="M36" s="170" t="s">
        <v>653</v>
      </c>
      <c r="N36" s="169"/>
      <c r="O36" s="170" t="s">
        <v>653</v>
      </c>
      <c r="P36" s="169"/>
      <c r="Q36" s="170" t="s">
        <v>653</v>
      </c>
      <c r="R36" s="170" t="s">
        <v>653</v>
      </c>
      <c r="S36" s="169"/>
      <c r="T36" s="169"/>
      <c r="U36" s="159"/>
      <c r="V36" s="170" t="s">
        <v>653</v>
      </c>
      <c r="W36" s="170" t="s">
        <v>653</v>
      </c>
      <c r="X36" s="170" t="s">
        <v>653</v>
      </c>
      <c r="Y36" s="169"/>
      <c r="Z36" s="169"/>
      <c r="AA36" s="169"/>
      <c r="AB36" s="170" t="s">
        <v>653</v>
      </c>
      <c r="AC36" s="169"/>
      <c r="AD36" s="170" t="s">
        <v>653</v>
      </c>
      <c r="AE36" s="169"/>
      <c r="AF36" s="159"/>
      <c r="AG36" s="171">
        <v>319</v>
      </c>
      <c r="AH36" s="159">
        <v>231</v>
      </c>
      <c r="AI36" s="159" t="s">
        <v>651</v>
      </c>
      <c r="AJ36" s="159" t="s">
        <v>651</v>
      </c>
      <c r="AK36" s="159" t="s">
        <v>651</v>
      </c>
      <c r="AL36" s="159" t="s">
        <v>670</v>
      </c>
      <c r="AM36" s="159" t="s">
        <v>953</v>
      </c>
      <c r="AN36" s="170" t="s">
        <v>653</v>
      </c>
      <c r="AO36" s="169"/>
      <c r="AP36" s="169"/>
      <c r="AQ36" s="169"/>
      <c r="AR36" s="170" t="s">
        <v>653</v>
      </c>
      <c r="AS36" s="169"/>
      <c r="AT36" s="159"/>
      <c r="AU36" s="159" t="s">
        <v>673</v>
      </c>
      <c r="AV36" s="170" t="s">
        <v>653</v>
      </c>
      <c r="AW36" s="170" t="s">
        <v>653</v>
      </c>
      <c r="AX36" s="170" t="s">
        <v>653</v>
      </c>
      <c r="AY36" s="170" t="s">
        <v>653</v>
      </c>
      <c r="AZ36" s="169"/>
      <c r="BA36" s="169"/>
      <c r="BB36" s="169"/>
      <c r="BC36" s="159"/>
      <c r="BD36" s="170" t="s">
        <v>653</v>
      </c>
      <c r="BE36" s="169"/>
      <c r="BF36" s="170" t="s">
        <v>653</v>
      </c>
      <c r="BG36" s="170" t="s">
        <v>653</v>
      </c>
      <c r="BH36" s="170" t="s">
        <v>653</v>
      </c>
      <c r="BI36" s="169"/>
      <c r="BJ36" s="169"/>
      <c r="BK36" s="169"/>
      <c r="BL36" s="169"/>
      <c r="BM36" s="169"/>
      <c r="BN36" s="159"/>
      <c r="BO36" s="170" t="s">
        <v>653</v>
      </c>
      <c r="BP36" s="170" t="s">
        <v>653</v>
      </c>
      <c r="BQ36" s="169"/>
      <c r="BR36" s="169"/>
      <c r="BS36" s="169"/>
      <c r="BT36" s="169"/>
      <c r="BU36" s="170" t="s">
        <v>653</v>
      </c>
      <c r="BV36" s="169"/>
      <c r="BW36" s="159"/>
      <c r="BX36" s="170" t="s">
        <v>653</v>
      </c>
      <c r="BY36" s="170" t="s">
        <v>653</v>
      </c>
      <c r="BZ36" s="169"/>
      <c r="CA36" s="169"/>
      <c r="CB36" s="170" t="s">
        <v>653</v>
      </c>
      <c r="CC36" s="170" t="s">
        <v>653</v>
      </c>
      <c r="CD36" s="169"/>
      <c r="CE36" s="170" t="s">
        <v>653</v>
      </c>
      <c r="CF36" s="169"/>
      <c r="CG36" s="159"/>
      <c r="CH36" s="159" t="s">
        <v>673</v>
      </c>
      <c r="CI36" s="169"/>
      <c r="CJ36" s="169"/>
      <c r="CK36" s="169"/>
      <c r="CL36" s="169"/>
      <c r="CM36" s="169"/>
      <c r="CN36" s="170" t="s">
        <v>653</v>
      </c>
      <c r="CO36" s="169"/>
      <c r="CP36" s="159"/>
      <c r="CQ36" s="169"/>
      <c r="CR36" s="170" t="s">
        <v>653</v>
      </c>
      <c r="CS36" s="170" t="s">
        <v>653</v>
      </c>
      <c r="CT36" s="170" t="s">
        <v>653</v>
      </c>
      <c r="CU36" s="170" t="s">
        <v>653</v>
      </c>
      <c r="CV36" s="169"/>
      <c r="CW36" s="159"/>
      <c r="CX36" s="159" t="s">
        <v>714</v>
      </c>
      <c r="CY36" s="159"/>
      <c r="CZ36" s="159" t="s">
        <v>688</v>
      </c>
      <c r="DA36" s="159"/>
      <c r="DB36" s="170" t="s">
        <v>653</v>
      </c>
      <c r="DC36" s="170" t="s">
        <v>653</v>
      </c>
      <c r="DD36" s="169"/>
      <c r="DE36" s="169"/>
      <c r="DF36" s="169"/>
      <c r="DG36" s="170" t="s">
        <v>653</v>
      </c>
      <c r="DH36" s="169"/>
      <c r="DI36" s="159" t="s">
        <v>954</v>
      </c>
      <c r="DJ36" s="159" t="s">
        <v>660</v>
      </c>
      <c r="DK36" s="169"/>
      <c r="DL36" s="169"/>
      <c r="DM36" s="169"/>
      <c r="DN36" s="169"/>
      <c r="DO36" s="169"/>
      <c r="DP36" s="169"/>
      <c r="DQ36" s="169"/>
      <c r="DR36" s="159"/>
      <c r="DS36" s="159" t="s">
        <v>654</v>
      </c>
      <c r="DT36" s="159"/>
      <c r="DU36" s="159" t="s">
        <v>654</v>
      </c>
      <c r="DV36" s="171"/>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169"/>
      <c r="EX36" s="169"/>
      <c r="EY36" s="169"/>
      <c r="EZ36" s="169"/>
      <c r="FA36" s="169"/>
      <c r="FB36" s="169"/>
      <c r="FC36" s="169"/>
      <c r="FD36" s="169"/>
      <c r="FE36" s="169"/>
      <c r="FF36" s="169"/>
      <c r="FG36" s="169"/>
      <c r="FH36" s="169"/>
      <c r="FI36" s="169"/>
      <c r="FJ36" s="169"/>
      <c r="FK36" s="159"/>
      <c r="FL36" s="169"/>
      <c r="FM36" s="169"/>
      <c r="FN36" s="169"/>
      <c r="FO36" s="169"/>
      <c r="FP36" s="169"/>
      <c r="FQ36" s="169"/>
      <c r="FR36" s="169"/>
      <c r="FS36" s="169"/>
      <c r="FT36" s="169"/>
      <c r="FU36" s="169"/>
      <c r="FV36" s="170" t="s">
        <v>653</v>
      </c>
      <c r="FW36" s="170" t="s">
        <v>653</v>
      </c>
      <c r="FX36" s="169"/>
      <c r="FY36" s="159" t="s">
        <v>673</v>
      </c>
      <c r="FZ36" s="171">
        <v>0</v>
      </c>
      <c r="GA36" s="159"/>
      <c r="GB36" s="159"/>
      <c r="GC36" s="159" t="s">
        <v>662</v>
      </c>
      <c r="GD36" s="159"/>
      <c r="GE36" s="159"/>
      <c r="GF36" s="159" t="s">
        <v>663</v>
      </c>
      <c r="GG36" s="171">
        <v>0</v>
      </c>
      <c r="GH36" s="171">
        <v>0</v>
      </c>
      <c r="GI36" s="171">
        <v>0</v>
      </c>
      <c r="GJ36" s="171">
        <v>0</v>
      </c>
      <c r="GK36" s="171">
        <v>0</v>
      </c>
      <c r="GL36" s="159" t="s">
        <v>690</v>
      </c>
      <c r="GM36" s="159" t="s">
        <v>677</v>
      </c>
      <c r="GN36" s="159" t="s">
        <v>665</v>
      </c>
      <c r="GO36" s="159" t="s">
        <v>666</v>
      </c>
      <c r="GP36" s="169"/>
      <c r="GQ36" s="169"/>
      <c r="GR36" s="169"/>
      <c r="GS36" s="169"/>
      <c r="GT36" s="169"/>
      <c r="GU36" s="169"/>
      <c r="GV36" s="169"/>
      <c r="GW36" s="169"/>
      <c r="GX36" s="169"/>
      <c r="GY36" s="169"/>
      <c r="GZ36" s="169"/>
      <c r="HA36" s="169"/>
      <c r="HB36" s="159"/>
      <c r="HC36" s="169"/>
      <c r="HD36" s="169"/>
      <c r="HE36" s="169"/>
      <c r="HF36" s="170" t="s">
        <v>653</v>
      </c>
      <c r="HG36" s="170" t="s">
        <v>653</v>
      </c>
      <c r="HH36" s="169"/>
      <c r="HI36" s="169"/>
      <c r="HJ36" s="159"/>
      <c r="HK36" s="159"/>
      <c r="HL36" s="159"/>
      <c r="HM36" s="159" t="s">
        <v>3078</v>
      </c>
      <c r="HN36" s="159" t="s">
        <v>3079</v>
      </c>
      <c r="HO36" s="159"/>
      <c r="HP36" s="159" t="s">
        <v>667</v>
      </c>
      <c r="HQ36" s="159" t="s">
        <v>667</v>
      </c>
      <c r="HR36" s="159" t="s">
        <v>667</v>
      </c>
      <c r="HS36" s="159" t="s">
        <v>667</v>
      </c>
      <c r="HT36" s="159" t="s">
        <v>667</v>
      </c>
      <c r="HU36" s="159" t="s">
        <v>667</v>
      </c>
      <c r="HV36" s="159" t="s">
        <v>3080</v>
      </c>
      <c r="HW36" s="159"/>
      <c r="HX36" s="159"/>
      <c r="HY36" s="159" t="s">
        <v>671</v>
      </c>
      <c r="HZ36" s="159" t="s">
        <v>670</v>
      </c>
      <c r="IA36" s="159" t="s">
        <v>671</v>
      </c>
      <c r="IB36" s="159" t="s">
        <v>671</v>
      </c>
      <c r="IC36" s="159" t="s">
        <v>671</v>
      </c>
      <c r="ID36" s="159" t="s">
        <v>654</v>
      </c>
      <c r="IE36" s="159" t="s">
        <v>671</v>
      </c>
      <c r="IF36" s="159" t="s">
        <v>654</v>
      </c>
      <c r="IG36" s="159" t="s">
        <v>671</v>
      </c>
      <c r="IH36" s="159" t="s">
        <v>654</v>
      </c>
      <c r="II36" s="159"/>
      <c r="IJ36" s="159" t="s">
        <v>3081</v>
      </c>
      <c r="IK36" s="159" t="s">
        <v>669</v>
      </c>
      <c r="IL36" s="159" t="s">
        <v>670</v>
      </c>
      <c r="IM36" s="159" t="s">
        <v>669</v>
      </c>
      <c r="IN36" s="159" t="s">
        <v>669</v>
      </c>
      <c r="IO36" s="159" t="s">
        <v>654</v>
      </c>
      <c r="IP36" s="159" t="s">
        <v>671</v>
      </c>
      <c r="IQ36" s="159" t="s">
        <v>670</v>
      </c>
      <c r="IR36" s="159" t="s">
        <v>669</v>
      </c>
      <c r="IS36" s="159" t="s">
        <v>654</v>
      </c>
      <c r="IT36" s="159" t="s">
        <v>671</v>
      </c>
      <c r="IU36" s="159" t="s">
        <v>654</v>
      </c>
      <c r="IV36" s="159"/>
      <c r="IW36" s="159" t="s">
        <v>955</v>
      </c>
      <c r="IX36" s="159" t="s">
        <v>670</v>
      </c>
      <c r="IY36" s="159" t="s">
        <v>670</v>
      </c>
      <c r="IZ36" s="159" t="s">
        <v>670</v>
      </c>
      <c r="JA36" s="159" t="s">
        <v>669</v>
      </c>
      <c r="JB36" s="159" t="s">
        <v>669</v>
      </c>
      <c r="JC36" s="159" t="s">
        <v>671</v>
      </c>
      <c r="JD36" s="159" t="s">
        <v>669</v>
      </c>
      <c r="JE36" s="159" t="s">
        <v>654</v>
      </c>
      <c r="JF36" s="159"/>
      <c r="JG36" s="159" t="s">
        <v>956</v>
      </c>
      <c r="JH36" s="159" t="s">
        <v>651</v>
      </c>
      <c r="JI36" s="170" t="s">
        <v>653</v>
      </c>
      <c r="JJ36" s="170" t="s">
        <v>653</v>
      </c>
      <c r="JK36" s="169"/>
      <c r="JL36" s="170" t="s">
        <v>653</v>
      </c>
      <c r="JM36" s="169"/>
      <c r="JN36" s="170" t="s">
        <v>653</v>
      </c>
      <c r="JO36" s="169"/>
      <c r="JP36" s="169"/>
      <c r="JQ36" s="159"/>
      <c r="JR36" s="159" t="s">
        <v>654</v>
      </c>
      <c r="JS36" s="159"/>
      <c r="JT36" s="159" t="s">
        <v>651</v>
      </c>
      <c r="JU36" s="159" t="s">
        <v>651</v>
      </c>
      <c r="JV36" s="159" t="s">
        <v>654</v>
      </c>
      <c r="JW36" s="159" t="s">
        <v>651</v>
      </c>
      <c r="JX36" s="159"/>
      <c r="JY36" s="159" t="s">
        <v>3082</v>
      </c>
      <c r="JZ36" s="159" t="s">
        <v>3083</v>
      </c>
      <c r="KA36" s="159" t="s">
        <v>957</v>
      </c>
      <c r="KB36" s="170" t="s">
        <v>653</v>
      </c>
      <c r="KC36" s="159" t="s">
        <v>711</v>
      </c>
      <c r="KD36" s="159" t="s">
        <v>705</v>
      </c>
      <c r="KE36" s="169"/>
      <c r="KF36" s="169"/>
      <c r="KG36" s="169"/>
      <c r="KH36" s="169"/>
      <c r="KI36" s="169"/>
      <c r="KJ36" s="169"/>
      <c r="KK36" s="169"/>
      <c r="KL36" s="159" t="s">
        <v>654</v>
      </c>
      <c r="KM36" s="169"/>
      <c r="KN36" s="159" t="s">
        <v>651</v>
      </c>
      <c r="KO36" s="159" t="s">
        <v>958</v>
      </c>
      <c r="KP36" s="159"/>
      <c r="KQ36" s="159"/>
      <c r="KR36" s="159"/>
    </row>
    <row r="37" spans="1:304">
      <c r="A37" s="159" t="s">
        <v>390</v>
      </c>
      <c r="B37" s="159" t="s">
        <v>2641</v>
      </c>
      <c r="C37" s="159" t="s">
        <v>651</v>
      </c>
      <c r="D37" s="159" t="s">
        <v>652</v>
      </c>
      <c r="E37" s="169"/>
      <c r="F37" s="169"/>
      <c r="G37" s="169"/>
      <c r="H37" s="170" t="s">
        <v>653</v>
      </c>
      <c r="I37" s="170" t="s">
        <v>653</v>
      </c>
      <c r="J37" s="169"/>
      <c r="K37" s="159" t="s">
        <v>959</v>
      </c>
      <c r="L37" s="170" t="s">
        <v>653</v>
      </c>
      <c r="M37" s="169"/>
      <c r="N37" s="170" t="s">
        <v>653</v>
      </c>
      <c r="O37" s="169"/>
      <c r="P37" s="170" t="s">
        <v>653</v>
      </c>
      <c r="Q37" s="169"/>
      <c r="R37" s="169"/>
      <c r="S37" s="170" t="s">
        <v>653</v>
      </c>
      <c r="T37" s="169"/>
      <c r="U37" s="159"/>
      <c r="V37" s="170" t="s">
        <v>653</v>
      </c>
      <c r="W37" s="170" t="s">
        <v>653</v>
      </c>
      <c r="X37" s="170" t="s">
        <v>653</v>
      </c>
      <c r="Y37" s="169"/>
      <c r="Z37" s="169"/>
      <c r="AA37" s="169"/>
      <c r="AB37" s="169"/>
      <c r="AC37" s="169"/>
      <c r="AD37" s="170" t="s">
        <v>653</v>
      </c>
      <c r="AE37" s="169"/>
      <c r="AF37" s="159"/>
      <c r="AG37" s="171">
        <v>923</v>
      </c>
      <c r="AH37" s="159">
        <v>875</v>
      </c>
      <c r="AI37" s="159" t="s">
        <v>651</v>
      </c>
      <c r="AJ37" s="159" t="s">
        <v>651</v>
      </c>
      <c r="AK37" s="159" t="s">
        <v>651</v>
      </c>
      <c r="AL37" s="159" t="s">
        <v>670</v>
      </c>
      <c r="AM37" s="159" t="s">
        <v>960</v>
      </c>
      <c r="AN37" s="170" t="s">
        <v>653</v>
      </c>
      <c r="AO37" s="169"/>
      <c r="AP37" s="169"/>
      <c r="AQ37" s="169"/>
      <c r="AR37" s="169"/>
      <c r="AS37" s="169"/>
      <c r="AT37" s="159"/>
      <c r="AU37" s="159" t="s">
        <v>673</v>
      </c>
      <c r="AV37" s="170" t="s">
        <v>653</v>
      </c>
      <c r="AW37" s="169"/>
      <c r="AX37" s="169"/>
      <c r="AY37" s="169"/>
      <c r="AZ37" s="169"/>
      <c r="BA37" s="169"/>
      <c r="BB37" s="169"/>
      <c r="BC37" s="159"/>
      <c r="BD37" s="170" t="s">
        <v>653</v>
      </c>
      <c r="BE37" s="169"/>
      <c r="BF37" s="170" t="s">
        <v>653</v>
      </c>
      <c r="BG37" s="170" t="s">
        <v>653</v>
      </c>
      <c r="BH37" s="170" t="s">
        <v>653</v>
      </c>
      <c r="BI37" s="170" t="s">
        <v>653</v>
      </c>
      <c r="BJ37" s="170" t="s">
        <v>653</v>
      </c>
      <c r="BK37" s="170" t="s">
        <v>653</v>
      </c>
      <c r="BL37" s="170" t="s">
        <v>653</v>
      </c>
      <c r="BM37" s="169"/>
      <c r="BN37" s="159"/>
      <c r="BO37" s="170" t="s">
        <v>653</v>
      </c>
      <c r="BP37" s="170" t="s">
        <v>653</v>
      </c>
      <c r="BQ37" s="169"/>
      <c r="BR37" s="170" t="s">
        <v>653</v>
      </c>
      <c r="BS37" s="169"/>
      <c r="BT37" s="170" t="s">
        <v>653</v>
      </c>
      <c r="BU37" s="170" t="s">
        <v>653</v>
      </c>
      <c r="BV37" s="169"/>
      <c r="BW37" s="159"/>
      <c r="BX37" s="170" t="s">
        <v>653</v>
      </c>
      <c r="BY37" s="170" t="s">
        <v>653</v>
      </c>
      <c r="BZ37" s="169"/>
      <c r="CA37" s="169"/>
      <c r="CB37" s="169"/>
      <c r="CC37" s="170" t="s">
        <v>653</v>
      </c>
      <c r="CD37" s="169"/>
      <c r="CE37" s="170" t="s">
        <v>653</v>
      </c>
      <c r="CF37" s="169"/>
      <c r="CG37" s="159"/>
      <c r="CH37" s="159" t="s">
        <v>655</v>
      </c>
      <c r="CI37" s="170" t="s">
        <v>653</v>
      </c>
      <c r="CJ37" s="169"/>
      <c r="CK37" s="169"/>
      <c r="CL37" s="169"/>
      <c r="CM37" s="170" t="s">
        <v>653</v>
      </c>
      <c r="CN37" s="169"/>
      <c r="CO37" s="169"/>
      <c r="CP37" s="159"/>
      <c r="CQ37" s="169"/>
      <c r="CR37" s="170" t="s">
        <v>653</v>
      </c>
      <c r="CS37" s="170" t="s">
        <v>653</v>
      </c>
      <c r="CT37" s="169"/>
      <c r="CU37" s="170" t="s">
        <v>653</v>
      </c>
      <c r="CV37" s="169"/>
      <c r="CW37" s="159"/>
      <c r="CX37" s="159" t="s">
        <v>714</v>
      </c>
      <c r="CY37" s="159"/>
      <c r="CZ37" s="159" t="s">
        <v>675</v>
      </c>
      <c r="DA37" s="159"/>
      <c r="DB37" s="170" t="s">
        <v>653</v>
      </c>
      <c r="DC37" s="169"/>
      <c r="DD37" s="169"/>
      <c r="DE37" s="169"/>
      <c r="DF37" s="169"/>
      <c r="DG37" s="169"/>
      <c r="DH37" s="169"/>
      <c r="DI37" s="159"/>
      <c r="DJ37" s="159" t="s">
        <v>651</v>
      </c>
      <c r="DK37" s="171">
        <v>0</v>
      </c>
      <c r="DL37" s="171">
        <v>100</v>
      </c>
      <c r="DM37" s="171">
        <v>0</v>
      </c>
      <c r="DN37" s="171">
        <v>0</v>
      </c>
      <c r="DO37" s="171">
        <v>0</v>
      </c>
      <c r="DP37" s="171">
        <v>0</v>
      </c>
      <c r="DQ37" s="171">
        <v>0</v>
      </c>
      <c r="DR37" s="159"/>
      <c r="DS37" s="159" t="s">
        <v>651</v>
      </c>
      <c r="DT37" s="159" t="s">
        <v>961</v>
      </c>
      <c r="DU37" s="159" t="s">
        <v>651</v>
      </c>
      <c r="DV37" s="171">
        <v>3</v>
      </c>
      <c r="DW37" s="159" t="s">
        <v>737</v>
      </c>
      <c r="DX37" s="159" t="s">
        <v>716</v>
      </c>
      <c r="DY37" s="171">
        <v>1</v>
      </c>
      <c r="DZ37" s="171">
        <v>1</v>
      </c>
      <c r="EA37" s="171">
        <v>0</v>
      </c>
      <c r="EB37" s="171">
        <v>0</v>
      </c>
      <c r="EC37" s="171">
        <v>0</v>
      </c>
      <c r="ED37" s="171">
        <v>0</v>
      </c>
      <c r="EE37" s="171">
        <v>2</v>
      </c>
      <c r="EF37" s="171">
        <v>0</v>
      </c>
      <c r="EG37" s="171">
        <v>0</v>
      </c>
      <c r="EH37" s="171">
        <v>0</v>
      </c>
      <c r="EI37" s="171">
        <v>1</v>
      </c>
      <c r="EJ37" s="171">
        <v>0</v>
      </c>
      <c r="EK37" s="171">
        <v>0</v>
      </c>
      <c r="EL37" s="171">
        <v>0</v>
      </c>
      <c r="EM37" s="171">
        <v>0</v>
      </c>
      <c r="EN37" s="171">
        <v>0</v>
      </c>
      <c r="EO37" s="171">
        <v>0</v>
      </c>
      <c r="EP37" s="171">
        <v>0</v>
      </c>
      <c r="EQ37" s="171">
        <v>0</v>
      </c>
      <c r="ER37" s="171">
        <v>0</v>
      </c>
      <c r="ES37" s="171">
        <v>0</v>
      </c>
      <c r="ET37" s="171">
        <v>0</v>
      </c>
      <c r="EU37" s="171">
        <v>1</v>
      </c>
      <c r="EV37" s="171">
        <v>0</v>
      </c>
      <c r="EW37" s="171">
        <v>1</v>
      </c>
      <c r="EX37" s="171">
        <v>0</v>
      </c>
      <c r="EY37" s="171">
        <v>0</v>
      </c>
      <c r="EZ37" s="171">
        <v>0</v>
      </c>
      <c r="FA37" s="171">
        <v>0</v>
      </c>
      <c r="FB37" s="171">
        <v>0</v>
      </c>
      <c r="FC37" s="171">
        <v>1</v>
      </c>
      <c r="FD37" s="171">
        <v>0</v>
      </c>
      <c r="FE37" s="171">
        <v>0</v>
      </c>
      <c r="FF37" s="171">
        <v>0</v>
      </c>
      <c r="FG37" s="171">
        <v>0</v>
      </c>
      <c r="FH37" s="171">
        <v>0</v>
      </c>
      <c r="FI37" s="171">
        <v>1</v>
      </c>
      <c r="FJ37" s="171">
        <v>0</v>
      </c>
      <c r="FK37" s="159" t="s">
        <v>962</v>
      </c>
      <c r="FL37" s="171">
        <v>4</v>
      </c>
      <c r="FM37" s="171">
        <v>1</v>
      </c>
      <c r="FN37" s="159" t="s">
        <v>717</v>
      </c>
      <c r="FO37" s="171">
        <v>0</v>
      </c>
      <c r="FP37" s="171">
        <v>0</v>
      </c>
      <c r="FQ37" s="171">
        <v>1</v>
      </c>
      <c r="FR37" s="171">
        <v>1</v>
      </c>
      <c r="FS37" s="171">
        <v>0</v>
      </c>
      <c r="FT37" s="171"/>
      <c r="FU37" s="171"/>
      <c r="FV37" s="170" t="s">
        <v>653</v>
      </c>
      <c r="FW37" s="170" t="s">
        <v>653</v>
      </c>
      <c r="FX37" s="169"/>
      <c r="FY37" s="159" t="s">
        <v>698</v>
      </c>
      <c r="FZ37" s="171">
        <v>0</v>
      </c>
      <c r="GA37" s="159"/>
      <c r="GB37" s="159"/>
      <c r="GC37" s="159" t="s">
        <v>662</v>
      </c>
      <c r="GD37" s="159"/>
      <c r="GE37" s="159"/>
      <c r="GF37" s="159" t="s">
        <v>663</v>
      </c>
      <c r="GG37" s="171">
        <v>9</v>
      </c>
      <c r="GH37" s="171">
        <v>0</v>
      </c>
      <c r="GI37" s="171">
        <v>0</v>
      </c>
      <c r="GJ37" s="171">
        <v>0</v>
      </c>
      <c r="GK37" s="171">
        <v>0</v>
      </c>
      <c r="GL37" s="159" t="s">
        <v>690</v>
      </c>
      <c r="GM37" s="159" t="s">
        <v>690</v>
      </c>
      <c r="GN37" s="159" t="s">
        <v>665</v>
      </c>
      <c r="GO37" s="159" t="s">
        <v>651</v>
      </c>
      <c r="GP37" s="171">
        <v>0</v>
      </c>
      <c r="GQ37" s="171">
        <v>0</v>
      </c>
      <c r="GR37" s="171">
        <v>0</v>
      </c>
      <c r="GS37" s="171">
        <v>0</v>
      </c>
      <c r="GT37" s="171">
        <v>0</v>
      </c>
      <c r="GU37" s="171">
        <v>0</v>
      </c>
      <c r="GV37" s="171">
        <v>0</v>
      </c>
      <c r="GW37" s="171">
        <v>0</v>
      </c>
      <c r="GX37" s="171">
        <v>0</v>
      </c>
      <c r="GY37" s="171">
        <v>2</v>
      </c>
      <c r="GZ37" s="171">
        <v>0</v>
      </c>
      <c r="HA37" s="171">
        <v>0</v>
      </c>
      <c r="HB37" s="159"/>
      <c r="HC37" s="170" t="s">
        <v>653</v>
      </c>
      <c r="HD37" s="170" t="s">
        <v>653</v>
      </c>
      <c r="HE37" s="169"/>
      <c r="HF37" s="170" t="s">
        <v>653</v>
      </c>
      <c r="HG37" s="170" t="s">
        <v>653</v>
      </c>
      <c r="HH37" s="169"/>
      <c r="HI37" s="169"/>
      <c r="HJ37" s="159" t="s">
        <v>3084</v>
      </c>
      <c r="HK37" s="159" t="s">
        <v>3085</v>
      </c>
      <c r="HL37" s="159"/>
      <c r="HM37" s="159" t="s">
        <v>3086</v>
      </c>
      <c r="HN37" s="159" t="s">
        <v>3087</v>
      </c>
      <c r="HO37" s="159"/>
      <c r="HP37" s="159" t="s">
        <v>667</v>
      </c>
      <c r="HQ37" s="159" t="s">
        <v>667</v>
      </c>
      <c r="HR37" s="159" t="s">
        <v>667</v>
      </c>
      <c r="HS37" s="159" t="s">
        <v>721</v>
      </c>
      <c r="HT37" s="159" t="s">
        <v>667</v>
      </c>
      <c r="HU37" s="159" t="s">
        <v>667</v>
      </c>
      <c r="HV37" s="159" t="s">
        <v>3088</v>
      </c>
      <c r="HW37" s="159" t="s">
        <v>3089</v>
      </c>
      <c r="HX37" s="159"/>
      <c r="HY37" s="159" t="s">
        <v>670</v>
      </c>
      <c r="HZ37" s="159" t="s">
        <v>670</v>
      </c>
      <c r="IA37" s="159" t="s">
        <v>669</v>
      </c>
      <c r="IB37" s="159" t="s">
        <v>670</v>
      </c>
      <c r="IC37" s="159" t="s">
        <v>669</v>
      </c>
      <c r="ID37" s="159" t="s">
        <v>669</v>
      </c>
      <c r="IE37" s="159" t="s">
        <v>669</v>
      </c>
      <c r="IF37" s="159" t="s">
        <v>669</v>
      </c>
      <c r="IG37" s="159" t="s">
        <v>669</v>
      </c>
      <c r="IH37" s="159" t="s">
        <v>654</v>
      </c>
      <c r="II37" s="159"/>
      <c r="IJ37" s="159"/>
      <c r="IK37" s="159" t="s">
        <v>670</v>
      </c>
      <c r="IL37" s="159" t="s">
        <v>670</v>
      </c>
      <c r="IM37" s="159" t="s">
        <v>669</v>
      </c>
      <c r="IN37" s="159" t="s">
        <v>669</v>
      </c>
      <c r="IO37" s="159" t="s">
        <v>669</v>
      </c>
      <c r="IP37" s="159" t="s">
        <v>669</v>
      </c>
      <c r="IQ37" s="159" t="s">
        <v>670</v>
      </c>
      <c r="IR37" s="159" t="s">
        <v>669</v>
      </c>
      <c r="IS37" s="159" t="s">
        <v>669</v>
      </c>
      <c r="IT37" s="159" t="s">
        <v>669</v>
      </c>
      <c r="IU37" s="159" t="s">
        <v>671</v>
      </c>
      <c r="IV37" s="159" t="s">
        <v>963</v>
      </c>
      <c r="IW37" s="159"/>
      <c r="IX37" s="159" t="s">
        <v>671</v>
      </c>
      <c r="IY37" s="159" t="s">
        <v>670</v>
      </c>
      <c r="IZ37" s="159" t="s">
        <v>670</v>
      </c>
      <c r="JA37" s="159" t="s">
        <v>670</v>
      </c>
      <c r="JB37" s="159" t="s">
        <v>669</v>
      </c>
      <c r="JC37" s="159" t="s">
        <v>671</v>
      </c>
      <c r="JD37" s="159" t="s">
        <v>669</v>
      </c>
      <c r="JE37" s="159" t="s">
        <v>654</v>
      </c>
      <c r="JF37" s="159"/>
      <c r="JG37" s="159"/>
      <c r="JH37" s="159" t="s">
        <v>651</v>
      </c>
      <c r="JI37" s="170" t="s">
        <v>653</v>
      </c>
      <c r="JJ37" s="170" t="s">
        <v>653</v>
      </c>
      <c r="JK37" s="169"/>
      <c r="JL37" s="170" t="s">
        <v>653</v>
      </c>
      <c r="JM37" s="170" t="s">
        <v>653</v>
      </c>
      <c r="JN37" s="170" t="s">
        <v>653</v>
      </c>
      <c r="JO37" s="169"/>
      <c r="JP37" s="169"/>
      <c r="JQ37" s="159"/>
      <c r="JR37" s="159" t="s">
        <v>651</v>
      </c>
      <c r="JS37" s="159" t="s">
        <v>964</v>
      </c>
      <c r="JT37" s="159" t="s">
        <v>651</v>
      </c>
      <c r="JU37" s="159" t="s">
        <v>651</v>
      </c>
      <c r="JV37" s="159" t="s">
        <v>654</v>
      </c>
      <c r="JW37" s="159" t="s">
        <v>651</v>
      </c>
      <c r="JX37" s="159"/>
      <c r="JY37" s="159" t="s">
        <v>3090</v>
      </c>
      <c r="JZ37" s="159" t="s">
        <v>965</v>
      </c>
      <c r="KA37" s="159" t="s">
        <v>3091</v>
      </c>
      <c r="KB37" s="170" t="s">
        <v>653</v>
      </c>
      <c r="KC37" s="159" t="s">
        <v>712</v>
      </c>
      <c r="KD37" s="159" t="s">
        <v>729</v>
      </c>
      <c r="KE37" s="169"/>
      <c r="KF37" s="169"/>
      <c r="KG37" s="169"/>
      <c r="KH37" s="169"/>
      <c r="KI37" s="169"/>
      <c r="KJ37" s="169"/>
      <c r="KK37" s="169"/>
      <c r="KL37" s="159" t="s">
        <v>651</v>
      </c>
      <c r="KM37" s="159" t="s">
        <v>654</v>
      </c>
      <c r="KN37" s="159" t="s">
        <v>651</v>
      </c>
      <c r="KO37" s="159" t="s">
        <v>672</v>
      </c>
      <c r="KP37" s="159"/>
      <c r="KQ37" s="159"/>
      <c r="KR37" s="159"/>
    </row>
    <row r="38" spans="1:304">
      <c r="A38" s="159" t="s">
        <v>392</v>
      </c>
      <c r="B38" s="159" t="s">
        <v>2639</v>
      </c>
      <c r="C38" s="159" t="s">
        <v>651</v>
      </c>
      <c r="D38" s="159" t="s">
        <v>652</v>
      </c>
      <c r="E38" s="172"/>
      <c r="F38" s="170" t="s">
        <v>653</v>
      </c>
      <c r="G38" s="169"/>
      <c r="H38" s="169"/>
      <c r="I38" s="170" t="s">
        <v>653</v>
      </c>
      <c r="J38" s="169"/>
      <c r="K38" s="159" t="s">
        <v>966</v>
      </c>
      <c r="L38" s="170" t="s">
        <v>653</v>
      </c>
      <c r="M38" s="169"/>
      <c r="N38" s="170" t="s">
        <v>653</v>
      </c>
      <c r="O38" s="170" t="s">
        <v>653</v>
      </c>
      <c r="P38" s="169"/>
      <c r="Q38" s="170" t="s">
        <v>653</v>
      </c>
      <c r="R38" s="170" t="s">
        <v>653</v>
      </c>
      <c r="S38" s="170" t="s">
        <v>653</v>
      </c>
      <c r="T38" s="170" t="s">
        <v>653</v>
      </c>
      <c r="U38" s="159" t="s">
        <v>967</v>
      </c>
      <c r="V38" s="170" t="s">
        <v>653</v>
      </c>
      <c r="W38" s="170" t="s">
        <v>653</v>
      </c>
      <c r="X38" s="170" t="s">
        <v>653</v>
      </c>
      <c r="Y38" s="169"/>
      <c r="Z38" s="169"/>
      <c r="AA38" s="170" t="s">
        <v>653</v>
      </c>
      <c r="AB38" s="169"/>
      <c r="AC38" s="170" t="s">
        <v>653</v>
      </c>
      <c r="AD38" s="170" t="s">
        <v>653</v>
      </c>
      <c r="AE38" s="169"/>
      <c r="AF38" s="159"/>
      <c r="AG38" s="171">
        <v>8248</v>
      </c>
      <c r="AH38" s="159">
        <v>4145</v>
      </c>
      <c r="AI38" s="159" t="s">
        <v>651</v>
      </c>
      <c r="AJ38" s="159" t="s">
        <v>651</v>
      </c>
      <c r="AK38" s="159" t="s">
        <v>651</v>
      </c>
      <c r="AL38" s="159" t="s">
        <v>670</v>
      </c>
      <c r="AM38" s="159" t="s">
        <v>968</v>
      </c>
      <c r="AN38" s="170" t="s">
        <v>653</v>
      </c>
      <c r="AO38" s="170" t="s">
        <v>653</v>
      </c>
      <c r="AP38" s="169"/>
      <c r="AQ38" s="169"/>
      <c r="AR38" s="169"/>
      <c r="AS38" s="170" t="s">
        <v>653</v>
      </c>
      <c r="AT38" s="159" t="s">
        <v>969</v>
      </c>
      <c r="AU38" s="159" t="s">
        <v>732</v>
      </c>
      <c r="AV38" s="170" t="s">
        <v>653</v>
      </c>
      <c r="AW38" s="170" t="s">
        <v>653</v>
      </c>
      <c r="AX38" s="169"/>
      <c r="AY38" s="169"/>
      <c r="AZ38" s="170" t="s">
        <v>653</v>
      </c>
      <c r="BA38" s="170" t="s">
        <v>653</v>
      </c>
      <c r="BB38" s="169"/>
      <c r="BC38" s="159"/>
      <c r="BD38" s="170" t="s">
        <v>653</v>
      </c>
      <c r="BE38" s="169"/>
      <c r="BF38" s="170" t="s">
        <v>653</v>
      </c>
      <c r="BG38" s="170" t="s">
        <v>653</v>
      </c>
      <c r="BH38" s="170" t="s">
        <v>653</v>
      </c>
      <c r="BI38" s="170" t="s">
        <v>653</v>
      </c>
      <c r="BJ38" s="170" t="s">
        <v>653</v>
      </c>
      <c r="BK38" s="170" t="s">
        <v>653</v>
      </c>
      <c r="BL38" s="170" t="s">
        <v>653</v>
      </c>
      <c r="BM38" s="170" t="s">
        <v>653</v>
      </c>
      <c r="BN38" s="159" t="s">
        <v>3092</v>
      </c>
      <c r="BO38" s="170" t="s">
        <v>653</v>
      </c>
      <c r="BP38" s="169"/>
      <c r="BQ38" s="169"/>
      <c r="BR38" s="170" t="s">
        <v>653</v>
      </c>
      <c r="BS38" s="169"/>
      <c r="BT38" s="170" t="s">
        <v>653</v>
      </c>
      <c r="BU38" s="170" t="s">
        <v>653</v>
      </c>
      <c r="BV38" s="170" t="s">
        <v>653</v>
      </c>
      <c r="BW38" s="159" t="s">
        <v>970</v>
      </c>
      <c r="BX38" s="170" t="s">
        <v>653</v>
      </c>
      <c r="BY38" s="169"/>
      <c r="BZ38" s="170" t="s">
        <v>653</v>
      </c>
      <c r="CA38" s="170" t="s">
        <v>653</v>
      </c>
      <c r="CB38" s="169"/>
      <c r="CC38" s="170" t="s">
        <v>653</v>
      </c>
      <c r="CD38" s="170" t="s">
        <v>653</v>
      </c>
      <c r="CE38" s="170" t="s">
        <v>653</v>
      </c>
      <c r="CF38" s="169"/>
      <c r="CG38" s="159"/>
      <c r="CH38" s="159" t="s">
        <v>733</v>
      </c>
      <c r="CI38" s="169"/>
      <c r="CJ38" s="169"/>
      <c r="CK38" s="170" t="s">
        <v>653</v>
      </c>
      <c r="CL38" s="169"/>
      <c r="CM38" s="169"/>
      <c r="CN38" s="170" t="s">
        <v>653</v>
      </c>
      <c r="CO38" s="170" t="s">
        <v>653</v>
      </c>
      <c r="CP38" s="159" t="s">
        <v>3093</v>
      </c>
      <c r="CQ38" s="170" t="s">
        <v>653</v>
      </c>
      <c r="CR38" s="170" t="s">
        <v>653</v>
      </c>
      <c r="CS38" s="170" t="s">
        <v>653</v>
      </c>
      <c r="CT38" s="169"/>
      <c r="CU38" s="170" t="s">
        <v>653</v>
      </c>
      <c r="CV38" s="169"/>
      <c r="CW38" s="159"/>
      <c r="CX38" s="159" t="s">
        <v>714</v>
      </c>
      <c r="CY38" s="159"/>
      <c r="CZ38" s="159" t="s">
        <v>688</v>
      </c>
      <c r="DA38" s="159"/>
      <c r="DB38" s="170" t="s">
        <v>653</v>
      </c>
      <c r="DC38" s="170" t="s">
        <v>653</v>
      </c>
      <c r="DD38" s="169"/>
      <c r="DE38" s="169"/>
      <c r="DF38" s="169"/>
      <c r="DG38" s="169"/>
      <c r="DH38" s="169"/>
      <c r="DI38" s="159"/>
      <c r="DJ38" s="159" t="s">
        <v>651</v>
      </c>
      <c r="DK38" s="171">
        <v>0</v>
      </c>
      <c r="DL38" s="171">
        <v>100</v>
      </c>
      <c r="DM38" s="171">
        <v>0</v>
      </c>
      <c r="DN38" s="171">
        <v>0</v>
      </c>
      <c r="DO38" s="171">
        <v>0</v>
      </c>
      <c r="DP38" s="171">
        <v>0</v>
      </c>
      <c r="DQ38" s="171">
        <v>0</v>
      </c>
      <c r="DR38" s="159"/>
      <c r="DS38" s="159" t="s">
        <v>654</v>
      </c>
      <c r="DT38" s="159"/>
      <c r="DU38" s="159" t="s">
        <v>651</v>
      </c>
      <c r="DV38" s="171">
        <v>154</v>
      </c>
      <c r="DW38" s="159" t="s">
        <v>737</v>
      </c>
      <c r="DX38" s="159" t="s">
        <v>716</v>
      </c>
      <c r="DY38" s="171">
        <v>19</v>
      </c>
      <c r="DZ38" s="171">
        <v>0</v>
      </c>
      <c r="EA38" s="171">
        <v>0</v>
      </c>
      <c r="EB38" s="171">
        <v>0</v>
      </c>
      <c r="EC38" s="171">
        <v>1</v>
      </c>
      <c r="ED38" s="171">
        <v>0</v>
      </c>
      <c r="EE38" s="171">
        <v>0</v>
      </c>
      <c r="EF38" s="171">
        <v>0</v>
      </c>
      <c r="EG38" s="171">
        <v>2</v>
      </c>
      <c r="EH38" s="171">
        <v>0</v>
      </c>
      <c r="EI38" s="171">
        <v>15</v>
      </c>
      <c r="EJ38" s="171">
        <v>0</v>
      </c>
      <c r="EK38" s="171">
        <v>1</v>
      </c>
      <c r="EL38" s="171">
        <v>0</v>
      </c>
      <c r="EM38" s="171">
        <v>0</v>
      </c>
      <c r="EN38" s="171">
        <v>0</v>
      </c>
      <c r="EO38" s="171">
        <v>10</v>
      </c>
      <c r="EP38" s="171">
        <v>0</v>
      </c>
      <c r="EQ38" s="171">
        <v>0</v>
      </c>
      <c r="ER38" s="171">
        <v>0</v>
      </c>
      <c r="ES38" s="171">
        <v>0</v>
      </c>
      <c r="ET38" s="171">
        <v>0</v>
      </c>
      <c r="EU38" s="171">
        <v>1</v>
      </c>
      <c r="EV38" s="171">
        <v>0</v>
      </c>
      <c r="EW38" s="171">
        <v>4</v>
      </c>
      <c r="EX38" s="171">
        <v>0</v>
      </c>
      <c r="EY38" s="171">
        <v>70</v>
      </c>
      <c r="EZ38" s="171">
        <v>0</v>
      </c>
      <c r="FA38" s="171">
        <v>0</v>
      </c>
      <c r="FB38" s="171">
        <v>0</v>
      </c>
      <c r="FC38" s="171">
        <v>0</v>
      </c>
      <c r="FD38" s="171">
        <v>0</v>
      </c>
      <c r="FE38" s="171">
        <v>1</v>
      </c>
      <c r="FF38" s="171">
        <v>0</v>
      </c>
      <c r="FG38" s="171">
        <v>0</v>
      </c>
      <c r="FH38" s="171">
        <v>0</v>
      </c>
      <c r="FI38" s="171">
        <v>30</v>
      </c>
      <c r="FJ38" s="171">
        <v>0</v>
      </c>
      <c r="FK38" s="159" t="s">
        <v>3094</v>
      </c>
      <c r="FL38" s="171">
        <v>130</v>
      </c>
      <c r="FM38" s="171">
        <v>43</v>
      </c>
      <c r="FN38" s="159" t="s">
        <v>717</v>
      </c>
      <c r="FO38" s="171">
        <v>1</v>
      </c>
      <c r="FP38" s="171">
        <v>3</v>
      </c>
      <c r="FQ38" s="171">
        <v>33</v>
      </c>
      <c r="FR38" s="171">
        <v>21</v>
      </c>
      <c r="FS38" s="171">
        <v>1</v>
      </c>
      <c r="FT38" s="171">
        <v>1</v>
      </c>
      <c r="FU38" s="171">
        <v>3</v>
      </c>
      <c r="FV38" s="170" t="s">
        <v>653</v>
      </c>
      <c r="FW38" s="170" t="s">
        <v>653</v>
      </c>
      <c r="FX38" s="169"/>
      <c r="FY38" s="159" t="s">
        <v>698</v>
      </c>
      <c r="FZ38" s="171">
        <v>0</v>
      </c>
      <c r="GA38" s="159"/>
      <c r="GB38" s="159"/>
      <c r="GC38" s="159" t="s">
        <v>662</v>
      </c>
      <c r="GD38" s="159"/>
      <c r="GE38" s="159"/>
      <c r="GF38" s="159" t="s">
        <v>663</v>
      </c>
      <c r="GG38" s="171">
        <v>5</v>
      </c>
      <c r="GH38" s="171">
        <v>0</v>
      </c>
      <c r="GI38" s="171">
        <v>0</v>
      </c>
      <c r="GJ38" s="171">
        <v>0</v>
      </c>
      <c r="GK38" s="171">
        <v>0</v>
      </c>
      <c r="GL38" s="159" t="s">
        <v>849</v>
      </c>
      <c r="GM38" s="159" t="s">
        <v>701</v>
      </c>
      <c r="GN38" s="159" t="s">
        <v>971</v>
      </c>
      <c r="GO38" s="159" t="s">
        <v>651</v>
      </c>
      <c r="GP38" s="171">
        <v>0</v>
      </c>
      <c r="GQ38" s="171">
        <v>0</v>
      </c>
      <c r="GR38" s="171">
        <v>1</v>
      </c>
      <c r="GS38" s="171">
        <v>0</v>
      </c>
      <c r="GT38" s="171">
        <v>0</v>
      </c>
      <c r="GU38" s="171">
        <v>0</v>
      </c>
      <c r="GV38" s="171">
        <v>2</v>
      </c>
      <c r="GW38" s="171">
        <v>0</v>
      </c>
      <c r="GX38" s="171">
        <v>0</v>
      </c>
      <c r="GY38" s="171">
        <v>0</v>
      </c>
      <c r="GZ38" s="171">
        <v>0</v>
      </c>
      <c r="HA38" s="171">
        <v>0</v>
      </c>
      <c r="HB38" s="159"/>
      <c r="HC38" s="170" t="s">
        <v>653</v>
      </c>
      <c r="HD38" s="169"/>
      <c r="HE38" s="169"/>
      <c r="HF38" s="169"/>
      <c r="HG38" s="169"/>
      <c r="HH38" s="169"/>
      <c r="HI38" s="169"/>
      <c r="HJ38" s="159" t="s">
        <v>972</v>
      </c>
      <c r="HK38" s="159"/>
      <c r="HL38" s="159"/>
      <c r="HM38" s="159"/>
      <c r="HN38" s="159"/>
      <c r="HO38" s="159"/>
      <c r="HP38" s="159" t="s">
        <v>721</v>
      </c>
      <c r="HQ38" s="159" t="s">
        <v>721</v>
      </c>
      <c r="HR38" s="159" t="s">
        <v>721</v>
      </c>
      <c r="HS38" s="159" t="s">
        <v>678</v>
      </c>
      <c r="HT38" s="159" t="s">
        <v>721</v>
      </c>
      <c r="HU38" s="159" t="s">
        <v>667</v>
      </c>
      <c r="HV38" s="159" t="s">
        <v>3095</v>
      </c>
      <c r="HW38" s="159" t="s">
        <v>3096</v>
      </c>
      <c r="HX38" s="159" t="s">
        <v>3097</v>
      </c>
      <c r="HY38" s="159" t="s">
        <v>670</v>
      </c>
      <c r="HZ38" s="159" t="s">
        <v>670</v>
      </c>
      <c r="IA38" s="159" t="s">
        <v>669</v>
      </c>
      <c r="IB38" s="159" t="s">
        <v>669</v>
      </c>
      <c r="IC38" s="159" t="s">
        <v>669</v>
      </c>
      <c r="ID38" s="159" t="s">
        <v>669</v>
      </c>
      <c r="IE38" s="159" t="s">
        <v>669</v>
      </c>
      <c r="IF38" s="159" t="s">
        <v>669</v>
      </c>
      <c r="IG38" s="159" t="s">
        <v>669</v>
      </c>
      <c r="IH38" s="159" t="s">
        <v>669</v>
      </c>
      <c r="II38" s="159" t="s">
        <v>3316</v>
      </c>
      <c r="IJ38" s="159"/>
      <c r="IK38" s="159" t="s">
        <v>671</v>
      </c>
      <c r="IL38" s="159" t="s">
        <v>670</v>
      </c>
      <c r="IM38" s="159" t="s">
        <v>654</v>
      </c>
      <c r="IN38" s="159" t="s">
        <v>654</v>
      </c>
      <c r="IO38" s="159" t="s">
        <v>654</v>
      </c>
      <c r="IP38" s="159" t="s">
        <v>669</v>
      </c>
      <c r="IQ38" s="159" t="s">
        <v>670</v>
      </c>
      <c r="IR38" s="159" t="s">
        <v>654</v>
      </c>
      <c r="IS38" s="159" t="s">
        <v>654</v>
      </c>
      <c r="IT38" s="159" t="s">
        <v>670</v>
      </c>
      <c r="IU38" s="159" t="s">
        <v>654</v>
      </c>
      <c r="IV38" s="159"/>
      <c r="IW38" s="159" t="s">
        <v>3098</v>
      </c>
      <c r="IX38" s="159" t="s">
        <v>670</v>
      </c>
      <c r="IY38" s="159" t="s">
        <v>670</v>
      </c>
      <c r="IZ38" s="159" t="s">
        <v>670</v>
      </c>
      <c r="JA38" s="159" t="s">
        <v>669</v>
      </c>
      <c r="JB38" s="159" t="s">
        <v>654</v>
      </c>
      <c r="JC38" s="159" t="s">
        <v>654</v>
      </c>
      <c r="JD38" s="159" t="s">
        <v>654</v>
      </c>
      <c r="JE38" s="159" t="s">
        <v>654</v>
      </c>
      <c r="JF38" s="159"/>
      <c r="JG38" s="159" t="s">
        <v>973</v>
      </c>
      <c r="JH38" s="159" t="s">
        <v>651</v>
      </c>
      <c r="JI38" s="170" t="s">
        <v>653</v>
      </c>
      <c r="JJ38" s="170" t="s">
        <v>653</v>
      </c>
      <c r="JK38" s="170" t="s">
        <v>653</v>
      </c>
      <c r="JL38" s="170" t="s">
        <v>653</v>
      </c>
      <c r="JM38" s="170" t="s">
        <v>653</v>
      </c>
      <c r="JN38" s="170" t="s">
        <v>653</v>
      </c>
      <c r="JO38" s="170" t="s">
        <v>653</v>
      </c>
      <c r="JP38" s="170" t="s">
        <v>653</v>
      </c>
      <c r="JQ38" s="159" t="s">
        <v>974</v>
      </c>
      <c r="JR38" s="159" t="s">
        <v>651</v>
      </c>
      <c r="JS38" s="159" t="s">
        <v>975</v>
      </c>
      <c r="JT38" s="159" t="s">
        <v>651</v>
      </c>
      <c r="JU38" s="159" t="s">
        <v>651</v>
      </c>
      <c r="JV38" s="159" t="s">
        <v>651</v>
      </c>
      <c r="JW38" s="159" t="s">
        <v>651</v>
      </c>
      <c r="JX38" s="159" t="s">
        <v>3099</v>
      </c>
      <c r="JY38" s="159" t="s">
        <v>3100</v>
      </c>
      <c r="JZ38" s="159" t="s">
        <v>3101</v>
      </c>
      <c r="KA38" s="159" t="s">
        <v>3102</v>
      </c>
      <c r="KB38" s="169"/>
      <c r="KC38" s="169"/>
      <c r="KD38" s="169"/>
      <c r="KE38" s="170" t="s">
        <v>653</v>
      </c>
      <c r="KF38" s="159" t="s">
        <v>845</v>
      </c>
      <c r="KG38" s="159" t="s">
        <v>683</v>
      </c>
      <c r="KH38" s="169"/>
      <c r="KI38" s="169"/>
      <c r="KJ38" s="169"/>
      <c r="KK38" s="169"/>
      <c r="KL38" s="159" t="s">
        <v>654</v>
      </c>
      <c r="KM38" s="169"/>
      <c r="KN38" s="159" t="s">
        <v>651</v>
      </c>
      <c r="KO38" s="159" t="s">
        <v>706</v>
      </c>
      <c r="KP38" s="159"/>
      <c r="KQ38" s="159"/>
      <c r="KR38" s="159" t="s">
        <v>976</v>
      </c>
    </row>
    <row r="39" spans="1:304">
      <c r="A39" s="159" t="s">
        <v>403</v>
      </c>
      <c r="B39" s="159" t="s">
        <v>2640</v>
      </c>
      <c r="C39" s="159" t="s">
        <v>651</v>
      </c>
      <c r="D39" s="159" t="s">
        <v>696</v>
      </c>
      <c r="E39" s="169"/>
      <c r="F39" s="169"/>
      <c r="G39" s="169"/>
      <c r="H39" s="170" t="s">
        <v>653</v>
      </c>
      <c r="I39" s="169"/>
      <c r="J39" s="169"/>
      <c r="K39" s="159"/>
      <c r="L39" s="170" t="s">
        <v>653</v>
      </c>
      <c r="M39" s="170" t="s">
        <v>653</v>
      </c>
      <c r="N39" s="170" t="s">
        <v>653</v>
      </c>
      <c r="O39" s="170" t="s">
        <v>653</v>
      </c>
      <c r="P39" s="169"/>
      <c r="Q39" s="169"/>
      <c r="R39" s="169"/>
      <c r="S39" s="169"/>
      <c r="T39" s="169"/>
      <c r="U39" s="159"/>
      <c r="V39" s="170" t="s">
        <v>653</v>
      </c>
      <c r="W39" s="170" t="s">
        <v>653</v>
      </c>
      <c r="X39" s="170" t="s">
        <v>653</v>
      </c>
      <c r="Y39" s="170" t="s">
        <v>653</v>
      </c>
      <c r="Z39" s="169"/>
      <c r="AA39" s="169"/>
      <c r="AB39" s="169"/>
      <c r="AC39" s="170" t="s">
        <v>653</v>
      </c>
      <c r="AD39" s="170" t="s">
        <v>653</v>
      </c>
      <c r="AE39" s="169"/>
      <c r="AF39" s="159"/>
      <c r="AG39" s="171">
        <v>58</v>
      </c>
      <c r="AH39" s="159">
        <v>58</v>
      </c>
      <c r="AI39" s="159" t="s">
        <v>654</v>
      </c>
      <c r="AJ39" s="159" t="s">
        <v>651</v>
      </c>
      <c r="AK39" s="159" t="s">
        <v>651</v>
      </c>
      <c r="AL39" s="159" t="s">
        <v>670</v>
      </c>
      <c r="AM39" s="159" t="s">
        <v>977</v>
      </c>
      <c r="AN39" s="170" t="s">
        <v>653</v>
      </c>
      <c r="AO39" s="169"/>
      <c r="AP39" s="169"/>
      <c r="AQ39" s="169"/>
      <c r="AR39" s="170" t="s">
        <v>653</v>
      </c>
      <c r="AS39" s="169"/>
      <c r="AT39" s="159"/>
      <c r="AU39" s="159" t="s">
        <v>687</v>
      </c>
      <c r="AV39" s="170" t="s">
        <v>653</v>
      </c>
      <c r="AW39" s="170" t="s">
        <v>653</v>
      </c>
      <c r="AX39" s="170" t="s">
        <v>653</v>
      </c>
      <c r="AY39" s="170" t="s">
        <v>653</v>
      </c>
      <c r="AZ39" s="169"/>
      <c r="BA39" s="169"/>
      <c r="BB39" s="169"/>
      <c r="BC39" s="159"/>
      <c r="BD39" s="170" t="s">
        <v>653</v>
      </c>
      <c r="BE39" s="169"/>
      <c r="BF39" s="170" t="s">
        <v>653</v>
      </c>
      <c r="BG39" s="170" t="s">
        <v>653</v>
      </c>
      <c r="BH39" s="170" t="s">
        <v>653</v>
      </c>
      <c r="BI39" s="170" t="s">
        <v>653</v>
      </c>
      <c r="BJ39" s="170" t="s">
        <v>653</v>
      </c>
      <c r="BK39" s="169"/>
      <c r="BL39" s="169"/>
      <c r="BM39" s="169"/>
      <c r="BN39" s="159"/>
      <c r="BO39" s="170" t="s">
        <v>653</v>
      </c>
      <c r="BP39" s="170" t="s">
        <v>653</v>
      </c>
      <c r="BQ39" s="169"/>
      <c r="BR39" s="170" t="s">
        <v>653</v>
      </c>
      <c r="BS39" s="170" t="s">
        <v>653</v>
      </c>
      <c r="BT39" s="169"/>
      <c r="BU39" s="169"/>
      <c r="BV39" s="169"/>
      <c r="BW39" s="159"/>
      <c r="BX39" s="170" t="s">
        <v>653</v>
      </c>
      <c r="BY39" s="170" t="s">
        <v>653</v>
      </c>
      <c r="BZ39" s="170" t="s">
        <v>653</v>
      </c>
      <c r="CA39" s="169"/>
      <c r="CB39" s="170" t="s">
        <v>653</v>
      </c>
      <c r="CC39" s="170" t="s">
        <v>653</v>
      </c>
      <c r="CD39" s="169"/>
      <c r="CE39" s="170" t="s">
        <v>653</v>
      </c>
      <c r="CF39" s="169"/>
      <c r="CG39" s="159"/>
      <c r="CH39" s="159" t="s">
        <v>655</v>
      </c>
      <c r="CI39" s="169"/>
      <c r="CJ39" s="169"/>
      <c r="CK39" s="169"/>
      <c r="CL39" s="169"/>
      <c r="CM39" s="169"/>
      <c r="CN39" s="170" t="s">
        <v>653</v>
      </c>
      <c r="CO39" s="169"/>
      <c r="CP39" s="159"/>
      <c r="CQ39" s="170" t="s">
        <v>653</v>
      </c>
      <c r="CR39" s="170" t="s">
        <v>653</v>
      </c>
      <c r="CS39" s="170" t="s">
        <v>653</v>
      </c>
      <c r="CT39" s="170" t="s">
        <v>653</v>
      </c>
      <c r="CU39" s="170" t="s">
        <v>653</v>
      </c>
      <c r="CV39" s="169"/>
      <c r="CW39" s="159"/>
      <c r="CX39" s="159" t="s">
        <v>714</v>
      </c>
      <c r="CY39" s="159"/>
      <c r="CZ39" s="159" t="s">
        <v>675</v>
      </c>
      <c r="DA39" s="159"/>
      <c r="DB39" s="170" t="s">
        <v>653</v>
      </c>
      <c r="DC39" s="170" t="s">
        <v>653</v>
      </c>
      <c r="DD39" s="169"/>
      <c r="DE39" s="170" t="s">
        <v>653</v>
      </c>
      <c r="DF39" s="170" t="s">
        <v>653</v>
      </c>
      <c r="DG39" s="169"/>
      <c r="DH39" s="169"/>
      <c r="DI39" s="159"/>
      <c r="DJ39" s="159" t="s">
        <v>660</v>
      </c>
      <c r="DK39" s="169"/>
      <c r="DL39" s="169"/>
      <c r="DM39" s="169"/>
      <c r="DN39" s="169"/>
      <c r="DO39" s="169"/>
      <c r="DP39" s="169"/>
      <c r="DQ39" s="169"/>
      <c r="DR39" s="159"/>
      <c r="DS39" s="159" t="s">
        <v>654</v>
      </c>
      <c r="DT39" s="159"/>
      <c r="DU39" s="159" t="s">
        <v>651</v>
      </c>
      <c r="DV39" s="171">
        <v>1</v>
      </c>
      <c r="DW39" s="159" t="s">
        <v>737</v>
      </c>
      <c r="DX39" s="159" t="s">
        <v>716</v>
      </c>
      <c r="DY39" s="171">
        <v>1</v>
      </c>
      <c r="DZ39" s="171">
        <v>1</v>
      </c>
      <c r="EA39" s="171">
        <v>1</v>
      </c>
      <c r="EB39" s="171">
        <v>0</v>
      </c>
      <c r="EC39" s="171">
        <v>1</v>
      </c>
      <c r="ED39" s="171">
        <v>0</v>
      </c>
      <c r="EE39" s="171">
        <v>0</v>
      </c>
      <c r="EF39" s="171">
        <v>0</v>
      </c>
      <c r="EG39" s="171">
        <v>0</v>
      </c>
      <c r="EH39" s="171">
        <v>0</v>
      </c>
      <c r="EI39" s="171">
        <v>0</v>
      </c>
      <c r="EJ39" s="171">
        <v>0</v>
      </c>
      <c r="EK39" s="171">
        <v>1</v>
      </c>
      <c r="EL39" s="171">
        <v>1</v>
      </c>
      <c r="EM39" s="171">
        <v>0</v>
      </c>
      <c r="EN39" s="171">
        <v>0</v>
      </c>
      <c r="EO39" s="171">
        <v>0</v>
      </c>
      <c r="EP39" s="171">
        <v>0</v>
      </c>
      <c r="EQ39" s="171">
        <v>0</v>
      </c>
      <c r="ER39" s="171">
        <v>0</v>
      </c>
      <c r="ES39" s="171">
        <v>0</v>
      </c>
      <c r="ET39" s="171">
        <v>0</v>
      </c>
      <c r="EU39" s="171">
        <v>0</v>
      </c>
      <c r="EV39" s="171">
        <v>0</v>
      </c>
      <c r="EW39" s="171">
        <v>0</v>
      </c>
      <c r="EX39" s="171">
        <v>0</v>
      </c>
      <c r="EY39" s="171">
        <v>0</v>
      </c>
      <c r="EZ39" s="171">
        <v>0</v>
      </c>
      <c r="FA39" s="171">
        <v>0</v>
      </c>
      <c r="FB39" s="171">
        <v>0</v>
      </c>
      <c r="FC39" s="171">
        <v>0</v>
      </c>
      <c r="FD39" s="171">
        <v>0</v>
      </c>
      <c r="FE39" s="171">
        <v>0</v>
      </c>
      <c r="FF39" s="171">
        <v>0</v>
      </c>
      <c r="FG39" s="171">
        <v>0</v>
      </c>
      <c r="FH39" s="171">
        <v>0</v>
      </c>
      <c r="FI39" s="171">
        <v>0</v>
      </c>
      <c r="FJ39" s="171">
        <v>0</v>
      </c>
      <c r="FK39" s="159"/>
      <c r="FL39" s="171">
        <v>1</v>
      </c>
      <c r="FM39" s="171">
        <v>1</v>
      </c>
      <c r="FN39" s="159" t="s">
        <v>717</v>
      </c>
      <c r="FO39" s="171">
        <v>0</v>
      </c>
      <c r="FP39" s="171">
        <v>0</v>
      </c>
      <c r="FQ39" s="171">
        <v>1</v>
      </c>
      <c r="FR39" s="171">
        <v>1</v>
      </c>
      <c r="FS39" s="171">
        <v>0</v>
      </c>
      <c r="FT39" s="171"/>
      <c r="FU39" s="171"/>
      <c r="FV39" s="170" t="s">
        <v>653</v>
      </c>
      <c r="FW39" s="169"/>
      <c r="FX39" s="169"/>
      <c r="FY39" s="159" t="s">
        <v>655</v>
      </c>
      <c r="FZ39" s="171">
        <v>0</v>
      </c>
      <c r="GA39" s="159"/>
      <c r="GB39" s="159"/>
      <c r="GC39" s="159" t="s">
        <v>662</v>
      </c>
      <c r="GD39" s="159"/>
      <c r="GE39" s="159"/>
      <c r="GF39" s="159" t="s">
        <v>663</v>
      </c>
      <c r="GG39" s="171">
        <v>0</v>
      </c>
      <c r="GH39" s="171">
        <v>0</v>
      </c>
      <c r="GI39" s="171">
        <v>0</v>
      </c>
      <c r="GJ39" s="171">
        <v>0</v>
      </c>
      <c r="GK39" s="171">
        <v>0</v>
      </c>
      <c r="GL39" s="159" t="s">
        <v>690</v>
      </c>
      <c r="GM39" s="159" t="s">
        <v>690</v>
      </c>
      <c r="GN39" s="159" t="s">
        <v>782</v>
      </c>
      <c r="GO39" s="159" t="s">
        <v>651</v>
      </c>
      <c r="GP39" s="171">
        <v>0</v>
      </c>
      <c r="GQ39" s="171">
        <v>0</v>
      </c>
      <c r="GR39" s="171">
        <v>0</v>
      </c>
      <c r="GS39" s="171">
        <v>0</v>
      </c>
      <c r="GT39" s="171">
        <v>0</v>
      </c>
      <c r="GU39" s="171">
        <v>0</v>
      </c>
      <c r="GV39" s="171">
        <v>0</v>
      </c>
      <c r="GW39" s="171">
        <v>1</v>
      </c>
      <c r="GX39" s="171">
        <v>1</v>
      </c>
      <c r="GY39" s="171">
        <v>1</v>
      </c>
      <c r="GZ39" s="171">
        <v>0</v>
      </c>
      <c r="HA39" s="171">
        <v>0</v>
      </c>
      <c r="HB39" s="159"/>
      <c r="HC39" s="169"/>
      <c r="HD39" s="169"/>
      <c r="HE39" s="170" t="s">
        <v>653</v>
      </c>
      <c r="HF39" s="170" t="s">
        <v>653</v>
      </c>
      <c r="HG39" s="169"/>
      <c r="HH39" s="169"/>
      <c r="HI39" s="169"/>
      <c r="HJ39" s="159"/>
      <c r="HK39" s="159"/>
      <c r="HL39" s="159" t="s">
        <v>978</v>
      </c>
      <c r="HM39" s="159" t="s">
        <v>979</v>
      </c>
      <c r="HN39" s="159"/>
      <c r="HO39" s="159"/>
      <c r="HP39" s="159" t="s">
        <v>667</v>
      </c>
      <c r="HQ39" s="159" t="s">
        <v>667</v>
      </c>
      <c r="HR39" s="159" t="s">
        <v>667</v>
      </c>
      <c r="HS39" s="159" t="s">
        <v>667</v>
      </c>
      <c r="HT39" s="159" t="s">
        <v>667</v>
      </c>
      <c r="HU39" s="159" t="s">
        <v>667</v>
      </c>
      <c r="HV39" s="159" t="s">
        <v>3103</v>
      </c>
      <c r="HW39" s="159"/>
      <c r="HX39" s="159"/>
      <c r="HY39" s="159" t="s">
        <v>654</v>
      </c>
      <c r="HZ39" s="159" t="s">
        <v>654</v>
      </c>
      <c r="IA39" s="159" t="s">
        <v>654</v>
      </c>
      <c r="IB39" s="159" t="s">
        <v>654</v>
      </c>
      <c r="IC39" s="159" t="s">
        <v>654</v>
      </c>
      <c r="ID39" s="159" t="s">
        <v>654</v>
      </c>
      <c r="IE39" s="159" t="s">
        <v>654</v>
      </c>
      <c r="IF39" s="159" t="s">
        <v>654</v>
      </c>
      <c r="IG39" s="159" t="s">
        <v>654</v>
      </c>
      <c r="IH39" s="159" t="s">
        <v>654</v>
      </c>
      <c r="II39" s="159"/>
      <c r="IJ39" s="159" t="s">
        <v>3104</v>
      </c>
      <c r="IK39" s="159" t="s">
        <v>670</v>
      </c>
      <c r="IL39" s="159" t="s">
        <v>670</v>
      </c>
      <c r="IM39" s="159" t="s">
        <v>654</v>
      </c>
      <c r="IN39" s="159" t="s">
        <v>654</v>
      </c>
      <c r="IO39" s="159" t="s">
        <v>670</v>
      </c>
      <c r="IP39" s="159" t="s">
        <v>654</v>
      </c>
      <c r="IQ39" s="159" t="s">
        <v>671</v>
      </c>
      <c r="IR39" s="159" t="s">
        <v>654</v>
      </c>
      <c r="IS39" s="159" t="s">
        <v>654</v>
      </c>
      <c r="IT39" s="159" t="s">
        <v>671</v>
      </c>
      <c r="IU39" s="159" t="s">
        <v>654</v>
      </c>
      <c r="IV39" s="159"/>
      <c r="IW39" s="159" t="s">
        <v>980</v>
      </c>
      <c r="IX39" s="159" t="s">
        <v>670</v>
      </c>
      <c r="IY39" s="159" t="s">
        <v>670</v>
      </c>
      <c r="IZ39" s="159" t="s">
        <v>670</v>
      </c>
      <c r="JA39" s="159" t="s">
        <v>669</v>
      </c>
      <c r="JB39" s="159" t="s">
        <v>669</v>
      </c>
      <c r="JC39" s="159" t="s">
        <v>669</v>
      </c>
      <c r="JD39" s="159" t="s">
        <v>669</v>
      </c>
      <c r="JE39" s="159" t="s">
        <v>654</v>
      </c>
      <c r="JF39" s="159"/>
      <c r="JG39" s="159"/>
      <c r="JH39" s="159" t="s">
        <v>651</v>
      </c>
      <c r="JI39" s="170" t="s">
        <v>653</v>
      </c>
      <c r="JJ39" s="170" t="s">
        <v>653</v>
      </c>
      <c r="JK39" s="169"/>
      <c r="JL39" s="170" t="s">
        <v>653</v>
      </c>
      <c r="JM39" s="169"/>
      <c r="JN39" s="170" t="s">
        <v>653</v>
      </c>
      <c r="JO39" s="170" t="s">
        <v>653</v>
      </c>
      <c r="JP39" s="169"/>
      <c r="JQ39" s="159"/>
      <c r="JR39" s="159" t="s">
        <v>654</v>
      </c>
      <c r="JS39" s="159"/>
      <c r="JT39" s="159" t="s">
        <v>654</v>
      </c>
      <c r="JU39" s="159" t="s">
        <v>651</v>
      </c>
      <c r="JV39" s="159" t="s">
        <v>651</v>
      </c>
      <c r="JW39" s="159" t="s">
        <v>654</v>
      </c>
      <c r="JX39" s="159" t="s">
        <v>981</v>
      </c>
      <c r="JY39" s="159"/>
      <c r="JZ39" s="159" t="s">
        <v>982</v>
      </c>
      <c r="KA39" s="159" t="s">
        <v>983</v>
      </c>
      <c r="KB39" s="170" t="s">
        <v>653</v>
      </c>
      <c r="KC39" s="159" t="s">
        <v>845</v>
      </c>
      <c r="KD39" s="159" t="s">
        <v>712</v>
      </c>
      <c r="KE39" s="169"/>
      <c r="KF39" s="169"/>
      <c r="KG39" s="169"/>
      <c r="KH39" s="169"/>
      <c r="KI39" s="169"/>
      <c r="KJ39" s="169"/>
      <c r="KK39" s="169"/>
      <c r="KL39" s="159" t="s">
        <v>654</v>
      </c>
      <c r="KM39" s="169"/>
      <c r="KN39" s="159" t="s">
        <v>651</v>
      </c>
      <c r="KO39" s="159" t="s">
        <v>672</v>
      </c>
      <c r="KP39" s="159"/>
      <c r="KQ39" s="159"/>
      <c r="KR39" s="159"/>
    </row>
    <row r="40" spans="1:304">
      <c r="A40" s="159" t="s">
        <v>421</v>
      </c>
      <c r="B40" s="159" t="s">
        <v>2639</v>
      </c>
      <c r="C40" s="159" t="s">
        <v>651</v>
      </c>
      <c r="D40" s="159" t="s">
        <v>652</v>
      </c>
      <c r="E40" s="169"/>
      <c r="F40" s="169"/>
      <c r="G40" s="169"/>
      <c r="H40" s="170" t="s">
        <v>653</v>
      </c>
      <c r="I40" s="169"/>
      <c r="J40" s="169"/>
      <c r="K40" s="159"/>
      <c r="L40" s="169"/>
      <c r="M40" s="169"/>
      <c r="N40" s="169"/>
      <c r="O40" s="169"/>
      <c r="P40" s="169"/>
      <c r="Q40" s="169"/>
      <c r="R40" s="169"/>
      <c r="S40" s="170" t="s">
        <v>653</v>
      </c>
      <c r="T40" s="169"/>
      <c r="U40" s="159"/>
      <c r="V40" s="170" t="s">
        <v>653</v>
      </c>
      <c r="W40" s="170" t="s">
        <v>653</v>
      </c>
      <c r="X40" s="169"/>
      <c r="Y40" s="169"/>
      <c r="Z40" s="169"/>
      <c r="AA40" s="169"/>
      <c r="AB40" s="169"/>
      <c r="AC40" s="170" t="s">
        <v>653</v>
      </c>
      <c r="AD40" s="169"/>
      <c r="AE40" s="169"/>
      <c r="AF40" s="159"/>
      <c r="AG40" s="171">
        <v>21</v>
      </c>
      <c r="AH40" s="159">
        <v>18</v>
      </c>
      <c r="AI40" s="159" t="s">
        <v>651</v>
      </c>
      <c r="AJ40" s="159" t="s">
        <v>651</v>
      </c>
      <c r="AK40" s="159" t="s">
        <v>651</v>
      </c>
      <c r="AL40" s="159" t="s">
        <v>670</v>
      </c>
      <c r="AM40" s="159" t="s">
        <v>3105</v>
      </c>
      <c r="AN40" s="169"/>
      <c r="AO40" s="170" t="s">
        <v>653</v>
      </c>
      <c r="AP40" s="170" t="s">
        <v>653</v>
      </c>
      <c r="AQ40" s="169"/>
      <c r="AR40" s="169"/>
      <c r="AS40" s="169"/>
      <c r="AT40" s="159"/>
      <c r="AU40" s="159" t="s">
        <v>984</v>
      </c>
      <c r="AV40" s="170" t="s">
        <v>653</v>
      </c>
      <c r="AW40" s="170" t="s">
        <v>653</v>
      </c>
      <c r="AX40" s="169"/>
      <c r="AY40" s="170" t="s">
        <v>653</v>
      </c>
      <c r="AZ40" s="170" t="s">
        <v>653</v>
      </c>
      <c r="BA40" s="169"/>
      <c r="BB40" s="169"/>
      <c r="BC40" s="159"/>
      <c r="BD40" s="170" t="s">
        <v>653</v>
      </c>
      <c r="BE40" s="169"/>
      <c r="BF40" s="170" t="s">
        <v>653</v>
      </c>
      <c r="BG40" s="170" t="s">
        <v>653</v>
      </c>
      <c r="BH40" s="170" t="s">
        <v>653</v>
      </c>
      <c r="BI40" s="170" t="s">
        <v>653</v>
      </c>
      <c r="BJ40" s="170" t="s">
        <v>653</v>
      </c>
      <c r="BK40" s="170" t="s">
        <v>653</v>
      </c>
      <c r="BL40" s="170" t="s">
        <v>653</v>
      </c>
      <c r="BM40" s="169"/>
      <c r="BN40" s="159"/>
      <c r="BO40" s="170" t="s">
        <v>653</v>
      </c>
      <c r="BP40" s="170" t="s">
        <v>653</v>
      </c>
      <c r="BQ40" s="170" t="s">
        <v>653</v>
      </c>
      <c r="BR40" s="169"/>
      <c r="BS40" s="169"/>
      <c r="BT40" s="170" t="s">
        <v>653</v>
      </c>
      <c r="BU40" s="170" t="s">
        <v>653</v>
      </c>
      <c r="BV40" s="169"/>
      <c r="BW40" s="159"/>
      <c r="BX40" s="169"/>
      <c r="BY40" s="169"/>
      <c r="BZ40" s="170" t="s">
        <v>653</v>
      </c>
      <c r="CA40" s="169"/>
      <c r="CB40" s="170" t="s">
        <v>653</v>
      </c>
      <c r="CC40" s="169"/>
      <c r="CD40" s="169"/>
      <c r="CE40" s="170" t="s">
        <v>653</v>
      </c>
      <c r="CF40" s="169"/>
      <c r="CG40" s="159"/>
      <c r="CH40" s="159" t="s">
        <v>655</v>
      </c>
      <c r="CI40" s="170" t="s">
        <v>653</v>
      </c>
      <c r="CJ40" s="169"/>
      <c r="CK40" s="169"/>
      <c r="CL40" s="169"/>
      <c r="CM40" s="170" t="s">
        <v>653</v>
      </c>
      <c r="CN40" s="170" t="s">
        <v>653</v>
      </c>
      <c r="CO40" s="169"/>
      <c r="CP40" s="159"/>
      <c r="CQ40" s="169"/>
      <c r="CR40" s="170" t="s">
        <v>653</v>
      </c>
      <c r="CS40" s="169"/>
      <c r="CT40" s="170" t="s">
        <v>653</v>
      </c>
      <c r="CU40" s="169"/>
      <c r="CV40" s="169"/>
      <c r="CW40" s="159"/>
      <c r="CX40" s="159" t="s">
        <v>651</v>
      </c>
      <c r="CY40" s="159" t="s">
        <v>985</v>
      </c>
      <c r="CZ40" s="159" t="s">
        <v>658</v>
      </c>
      <c r="DA40" s="159" t="s">
        <v>986</v>
      </c>
      <c r="DB40" s="170" t="s">
        <v>653</v>
      </c>
      <c r="DC40" s="169"/>
      <c r="DD40" s="169"/>
      <c r="DE40" s="169"/>
      <c r="DF40" s="169"/>
      <c r="DG40" s="169"/>
      <c r="DH40" s="169"/>
      <c r="DI40" s="159"/>
      <c r="DJ40" s="159" t="s">
        <v>651</v>
      </c>
      <c r="DK40" s="171">
        <v>0</v>
      </c>
      <c r="DL40" s="171">
        <v>0</v>
      </c>
      <c r="DM40" s="171">
        <v>0</v>
      </c>
      <c r="DN40" s="171">
        <v>0</v>
      </c>
      <c r="DO40" s="171">
        <v>0</v>
      </c>
      <c r="DP40" s="171">
        <v>0</v>
      </c>
      <c r="DQ40" s="171">
        <v>100</v>
      </c>
      <c r="DR40" s="159" t="s">
        <v>3106</v>
      </c>
      <c r="DS40" s="159" t="s">
        <v>654</v>
      </c>
      <c r="DT40" s="159"/>
      <c r="DU40" s="159" t="s">
        <v>654</v>
      </c>
      <c r="DV40" s="171"/>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69"/>
      <c r="FA40" s="169"/>
      <c r="FB40" s="169"/>
      <c r="FC40" s="169"/>
      <c r="FD40" s="169"/>
      <c r="FE40" s="169"/>
      <c r="FF40" s="169"/>
      <c r="FG40" s="169"/>
      <c r="FH40" s="169"/>
      <c r="FI40" s="169"/>
      <c r="FJ40" s="169"/>
      <c r="FK40" s="159"/>
      <c r="FL40" s="169"/>
      <c r="FM40" s="169"/>
      <c r="FN40" s="169"/>
      <c r="FO40" s="169"/>
      <c r="FP40" s="169"/>
      <c r="FQ40" s="169"/>
      <c r="FR40" s="169"/>
      <c r="FS40" s="169"/>
      <c r="FT40" s="169"/>
      <c r="FU40" s="169"/>
      <c r="FV40" s="170" t="s">
        <v>653</v>
      </c>
      <c r="FW40" s="170" t="s">
        <v>653</v>
      </c>
      <c r="FX40" s="169"/>
      <c r="FY40" s="159" t="s">
        <v>673</v>
      </c>
      <c r="FZ40" s="171">
        <v>0</v>
      </c>
      <c r="GA40" s="159"/>
      <c r="GB40" s="159"/>
      <c r="GC40" s="159" t="s">
        <v>662</v>
      </c>
      <c r="GD40" s="159"/>
      <c r="GE40" s="159"/>
      <c r="GF40" s="159" t="s">
        <v>676</v>
      </c>
      <c r="GG40" s="171">
        <v>0</v>
      </c>
      <c r="GH40" s="171">
        <v>0</v>
      </c>
      <c r="GI40" s="171">
        <v>0</v>
      </c>
      <c r="GJ40" s="171">
        <v>0</v>
      </c>
      <c r="GK40" s="171">
        <v>0</v>
      </c>
      <c r="GL40" s="159" t="s">
        <v>664</v>
      </c>
      <c r="GM40" s="159" t="s">
        <v>664</v>
      </c>
      <c r="GN40" s="159" t="s">
        <v>665</v>
      </c>
      <c r="GO40" s="159" t="s">
        <v>666</v>
      </c>
      <c r="GP40" s="169"/>
      <c r="GQ40" s="169"/>
      <c r="GR40" s="169"/>
      <c r="GS40" s="169"/>
      <c r="GT40" s="169"/>
      <c r="GU40" s="169"/>
      <c r="GV40" s="169"/>
      <c r="GW40" s="169"/>
      <c r="GX40" s="169"/>
      <c r="GY40" s="169"/>
      <c r="GZ40" s="169"/>
      <c r="HA40" s="169"/>
      <c r="HB40" s="159"/>
      <c r="HC40" s="170" t="s">
        <v>653</v>
      </c>
      <c r="HD40" s="170" t="s">
        <v>653</v>
      </c>
      <c r="HE40" s="170" t="s">
        <v>653</v>
      </c>
      <c r="HF40" s="170" t="s">
        <v>653</v>
      </c>
      <c r="HG40" s="170" t="s">
        <v>653</v>
      </c>
      <c r="HH40" s="170" t="s">
        <v>653</v>
      </c>
      <c r="HI40" s="169"/>
      <c r="HJ40" s="159" t="s">
        <v>987</v>
      </c>
      <c r="HK40" s="159" t="s">
        <v>3107</v>
      </c>
      <c r="HL40" s="159" t="s">
        <v>3107</v>
      </c>
      <c r="HM40" s="159" t="s">
        <v>3107</v>
      </c>
      <c r="HN40" s="159" t="s">
        <v>3107</v>
      </c>
      <c r="HO40" s="159" t="s">
        <v>3107</v>
      </c>
      <c r="HP40" s="159" t="s">
        <v>678</v>
      </c>
      <c r="HQ40" s="159" t="s">
        <v>667</v>
      </c>
      <c r="HR40" s="159" t="s">
        <v>667</v>
      </c>
      <c r="HS40" s="159" t="s">
        <v>667</v>
      </c>
      <c r="HT40" s="159" t="s">
        <v>667</v>
      </c>
      <c r="HU40" s="159" t="s">
        <v>667</v>
      </c>
      <c r="HV40" s="159" t="s">
        <v>3108</v>
      </c>
      <c r="HW40" s="159"/>
      <c r="HX40" s="159" t="s">
        <v>988</v>
      </c>
      <c r="HY40" s="159" t="s">
        <v>670</v>
      </c>
      <c r="HZ40" s="159" t="s">
        <v>670</v>
      </c>
      <c r="IA40" s="159" t="s">
        <v>670</v>
      </c>
      <c r="IB40" s="159" t="s">
        <v>670</v>
      </c>
      <c r="IC40" s="159" t="s">
        <v>670</v>
      </c>
      <c r="ID40" s="159" t="s">
        <v>670</v>
      </c>
      <c r="IE40" s="159" t="s">
        <v>670</v>
      </c>
      <c r="IF40" s="159" t="s">
        <v>670</v>
      </c>
      <c r="IG40" s="159" t="s">
        <v>670</v>
      </c>
      <c r="IH40" s="159" t="s">
        <v>654</v>
      </c>
      <c r="II40" s="159"/>
      <c r="IJ40" s="159"/>
      <c r="IK40" s="159" t="s">
        <v>670</v>
      </c>
      <c r="IL40" s="159" t="s">
        <v>670</v>
      </c>
      <c r="IM40" s="159" t="s">
        <v>670</v>
      </c>
      <c r="IN40" s="159" t="s">
        <v>670</v>
      </c>
      <c r="IO40" s="159" t="s">
        <v>671</v>
      </c>
      <c r="IP40" s="159" t="s">
        <v>670</v>
      </c>
      <c r="IQ40" s="159" t="s">
        <v>670</v>
      </c>
      <c r="IR40" s="159" t="s">
        <v>670</v>
      </c>
      <c r="IS40" s="159" t="s">
        <v>670</v>
      </c>
      <c r="IT40" s="159" t="s">
        <v>654</v>
      </c>
      <c r="IU40" s="159" t="s">
        <v>654</v>
      </c>
      <c r="IV40" s="159"/>
      <c r="IW40" s="159" t="s">
        <v>989</v>
      </c>
      <c r="IX40" s="159" t="s">
        <v>670</v>
      </c>
      <c r="IY40" s="159" t="s">
        <v>670</v>
      </c>
      <c r="IZ40" s="159" t="s">
        <v>670</v>
      </c>
      <c r="JA40" s="159" t="s">
        <v>670</v>
      </c>
      <c r="JB40" s="159" t="s">
        <v>670</v>
      </c>
      <c r="JC40" s="159" t="s">
        <v>670</v>
      </c>
      <c r="JD40" s="159" t="s">
        <v>670</v>
      </c>
      <c r="JE40" s="159" t="s">
        <v>654</v>
      </c>
      <c r="JF40" s="159"/>
      <c r="JG40" s="159"/>
      <c r="JH40" s="159" t="s">
        <v>651</v>
      </c>
      <c r="JI40" s="170" t="s">
        <v>653</v>
      </c>
      <c r="JJ40" s="170" t="s">
        <v>653</v>
      </c>
      <c r="JK40" s="170" t="s">
        <v>653</v>
      </c>
      <c r="JL40" s="170" t="s">
        <v>653</v>
      </c>
      <c r="JM40" s="170" t="s">
        <v>653</v>
      </c>
      <c r="JN40" s="170" t="s">
        <v>653</v>
      </c>
      <c r="JO40" s="170" t="s">
        <v>653</v>
      </c>
      <c r="JP40" s="169"/>
      <c r="JQ40" s="159"/>
      <c r="JR40" s="159" t="s">
        <v>651</v>
      </c>
      <c r="JS40" s="159" t="s">
        <v>990</v>
      </c>
      <c r="JT40" s="159" t="s">
        <v>651</v>
      </c>
      <c r="JU40" s="159" t="s">
        <v>651</v>
      </c>
      <c r="JV40" s="159" t="s">
        <v>651</v>
      </c>
      <c r="JW40" s="159" t="s">
        <v>651</v>
      </c>
      <c r="JX40" s="159" t="s">
        <v>991</v>
      </c>
      <c r="JY40" s="159" t="s">
        <v>992</v>
      </c>
      <c r="JZ40" s="159" t="s">
        <v>993</v>
      </c>
      <c r="KA40" s="159"/>
      <c r="KB40" s="170" t="s">
        <v>653</v>
      </c>
      <c r="KC40" s="159" t="s">
        <v>791</v>
      </c>
      <c r="KD40" s="159" t="s">
        <v>915</v>
      </c>
      <c r="KE40" s="169"/>
      <c r="KF40" s="169"/>
      <c r="KG40" s="169"/>
      <c r="KH40" s="169"/>
      <c r="KI40" s="169"/>
      <c r="KJ40" s="169"/>
      <c r="KK40" s="169"/>
      <c r="KL40" s="159" t="s">
        <v>651</v>
      </c>
      <c r="KM40" s="159" t="s">
        <v>651</v>
      </c>
      <c r="KN40" s="159" t="s">
        <v>651</v>
      </c>
      <c r="KO40" s="159" t="s">
        <v>658</v>
      </c>
      <c r="KP40" s="159" t="s">
        <v>3109</v>
      </c>
      <c r="KQ40" s="155" t="s">
        <v>3386</v>
      </c>
      <c r="KR40" s="159"/>
    </row>
    <row r="41" spans="1:304">
      <c r="A41" s="159" t="s">
        <v>422</v>
      </c>
      <c r="B41" s="159" t="s">
        <v>2639</v>
      </c>
      <c r="C41" s="159" t="s">
        <v>651</v>
      </c>
      <c r="D41" s="159" t="s">
        <v>730</v>
      </c>
      <c r="E41" s="169"/>
      <c r="F41" s="169"/>
      <c r="G41" s="169"/>
      <c r="H41" s="169"/>
      <c r="I41" s="169"/>
      <c r="J41" s="169"/>
      <c r="K41" s="159"/>
      <c r="L41" s="170" t="s">
        <v>653</v>
      </c>
      <c r="M41" s="170" t="s">
        <v>653</v>
      </c>
      <c r="N41" s="170" t="s">
        <v>653</v>
      </c>
      <c r="O41" s="170" t="s">
        <v>653</v>
      </c>
      <c r="P41" s="170" t="s">
        <v>653</v>
      </c>
      <c r="Q41" s="169"/>
      <c r="R41" s="169"/>
      <c r="S41" s="170" t="s">
        <v>653</v>
      </c>
      <c r="T41" s="169"/>
      <c r="U41" s="159"/>
      <c r="V41" s="170" t="s">
        <v>653</v>
      </c>
      <c r="W41" s="170" t="s">
        <v>653</v>
      </c>
      <c r="X41" s="170" t="s">
        <v>653</v>
      </c>
      <c r="Y41" s="170" t="s">
        <v>653</v>
      </c>
      <c r="Z41" s="170" t="s">
        <v>653</v>
      </c>
      <c r="AA41" s="169"/>
      <c r="AB41" s="170" t="s">
        <v>653</v>
      </c>
      <c r="AC41" s="169"/>
      <c r="AD41" s="170" t="s">
        <v>653</v>
      </c>
      <c r="AE41" s="169"/>
      <c r="AF41" s="159"/>
      <c r="AG41" s="171">
        <v>159</v>
      </c>
      <c r="AH41" s="159">
        <v>159</v>
      </c>
      <c r="AI41" s="159" t="s">
        <v>654</v>
      </c>
      <c r="AJ41" s="159" t="s">
        <v>654</v>
      </c>
      <c r="AK41" s="159" t="s">
        <v>651</v>
      </c>
      <c r="AL41" s="159" t="s">
        <v>670</v>
      </c>
      <c r="AM41" s="159" t="s">
        <v>994</v>
      </c>
      <c r="AN41" s="170" t="s">
        <v>653</v>
      </c>
      <c r="AO41" s="170" t="s">
        <v>653</v>
      </c>
      <c r="AP41" s="170" t="s">
        <v>653</v>
      </c>
      <c r="AQ41" s="169"/>
      <c r="AR41" s="169"/>
      <c r="AS41" s="169"/>
      <c r="AT41" s="159"/>
      <c r="AU41" s="159" t="s">
        <v>673</v>
      </c>
      <c r="AV41" s="170" t="s">
        <v>653</v>
      </c>
      <c r="AW41" s="170" t="s">
        <v>653</v>
      </c>
      <c r="AX41" s="170" t="s">
        <v>653</v>
      </c>
      <c r="AY41" s="170" t="s">
        <v>653</v>
      </c>
      <c r="AZ41" s="169"/>
      <c r="BA41" s="170" t="s">
        <v>653</v>
      </c>
      <c r="BB41" s="169"/>
      <c r="BC41" s="159"/>
      <c r="BD41" s="170" t="s">
        <v>653</v>
      </c>
      <c r="BE41" s="169"/>
      <c r="BF41" s="170" t="s">
        <v>653</v>
      </c>
      <c r="BG41" s="170" t="s">
        <v>653</v>
      </c>
      <c r="BH41" s="169"/>
      <c r="BI41" s="169"/>
      <c r="BJ41" s="170" t="s">
        <v>653</v>
      </c>
      <c r="BK41" s="169"/>
      <c r="BL41" s="170" t="s">
        <v>653</v>
      </c>
      <c r="BM41" s="169"/>
      <c r="BN41" s="159"/>
      <c r="BO41" s="170" t="s">
        <v>653</v>
      </c>
      <c r="BP41" s="170" t="s">
        <v>653</v>
      </c>
      <c r="BQ41" s="170" t="s">
        <v>653</v>
      </c>
      <c r="BR41" s="169"/>
      <c r="BS41" s="170" t="s">
        <v>653</v>
      </c>
      <c r="BT41" s="169"/>
      <c r="BU41" s="169"/>
      <c r="BV41" s="169"/>
      <c r="BW41" s="159"/>
      <c r="BX41" s="169"/>
      <c r="BY41" s="170" t="s">
        <v>653</v>
      </c>
      <c r="BZ41" s="169"/>
      <c r="CA41" s="169"/>
      <c r="CB41" s="170" t="s">
        <v>653</v>
      </c>
      <c r="CC41" s="169"/>
      <c r="CD41" s="169"/>
      <c r="CE41" s="170" t="s">
        <v>653</v>
      </c>
      <c r="CF41" s="169"/>
      <c r="CG41" s="159"/>
      <c r="CH41" s="159" t="s">
        <v>698</v>
      </c>
      <c r="CI41" s="170" t="s">
        <v>653</v>
      </c>
      <c r="CJ41" s="169"/>
      <c r="CK41" s="169"/>
      <c r="CL41" s="169"/>
      <c r="CM41" s="170" t="s">
        <v>653</v>
      </c>
      <c r="CN41" s="170" t="s">
        <v>653</v>
      </c>
      <c r="CO41" s="169"/>
      <c r="CP41" s="159"/>
      <c r="CQ41" s="169"/>
      <c r="CR41" s="170" t="s">
        <v>653</v>
      </c>
      <c r="CS41" s="169"/>
      <c r="CT41" s="169"/>
      <c r="CU41" s="170" t="s">
        <v>653</v>
      </c>
      <c r="CV41" s="169"/>
      <c r="CW41" s="159"/>
      <c r="CX41" s="159" t="s">
        <v>651</v>
      </c>
      <c r="CY41" s="159" t="s">
        <v>995</v>
      </c>
      <c r="CZ41" s="159" t="s">
        <v>675</v>
      </c>
      <c r="DA41" s="159"/>
      <c r="DB41" s="170" t="s">
        <v>653</v>
      </c>
      <c r="DC41" s="170" t="s">
        <v>653</v>
      </c>
      <c r="DD41" s="169"/>
      <c r="DE41" s="169"/>
      <c r="DF41" s="169"/>
      <c r="DG41" s="169"/>
      <c r="DH41" s="169"/>
      <c r="DI41" s="159"/>
      <c r="DJ41" s="159" t="s">
        <v>651</v>
      </c>
      <c r="DK41" s="171">
        <v>0</v>
      </c>
      <c r="DL41" s="171">
        <v>0</v>
      </c>
      <c r="DM41" s="171">
        <v>0</v>
      </c>
      <c r="DN41" s="171">
        <v>100</v>
      </c>
      <c r="DO41" s="171">
        <v>0</v>
      </c>
      <c r="DP41" s="171">
        <v>0</v>
      </c>
      <c r="DQ41" s="171">
        <v>0</v>
      </c>
      <c r="DR41" s="159"/>
      <c r="DS41" s="159" t="s">
        <v>654</v>
      </c>
      <c r="DT41" s="159"/>
      <c r="DU41" s="159" t="s">
        <v>651</v>
      </c>
      <c r="DV41" s="171">
        <v>2</v>
      </c>
      <c r="DW41" s="159" t="s">
        <v>811</v>
      </c>
      <c r="DX41" s="159" t="s">
        <v>996</v>
      </c>
      <c r="DY41" s="169"/>
      <c r="DZ41" s="169"/>
      <c r="EA41" s="169"/>
      <c r="EB41" s="169"/>
      <c r="EC41" s="169"/>
      <c r="ED41" s="169"/>
      <c r="EE41" s="169"/>
      <c r="EF41" s="169"/>
      <c r="EG41" s="169"/>
      <c r="EH41" s="169"/>
      <c r="EI41" s="169"/>
      <c r="EJ41" s="169"/>
      <c r="EK41" s="169"/>
      <c r="EL41" s="169"/>
      <c r="EM41" s="169"/>
      <c r="EN41" s="169"/>
      <c r="EO41" s="169"/>
      <c r="EP41" s="169"/>
      <c r="EQ41" s="169"/>
      <c r="ER41" s="169"/>
      <c r="ES41" s="169"/>
      <c r="ET41" s="169"/>
      <c r="EU41" s="169"/>
      <c r="EV41" s="169"/>
      <c r="EW41" s="169"/>
      <c r="EX41" s="169"/>
      <c r="EY41" s="169"/>
      <c r="EZ41" s="169"/>
      <c r="FA41" s="169"/>
      <c r="FB41" s="169"/>
      <c r="FC41" s="169"/>
      <c r="FD41" s="169"/>
      <c r="FE41" s="169"/>
      <c r="FF41" s="169"/>
      <c r="FG41" s="169"/>
      <c r="FH41" s="169"/>
      <c r="FI41" s="169"/>
      <c r="FJ41" s="169"/>
      <c r="FK41" s="159"/>
      <c r="FL41" s="171">
        <v>2</v>
      </c>
      <c r="FM41" s="171">
        <v>0</v>
      </c>
      <c r="FN41" s="159" t="s">
        <v>717</v>
      </c>
      <c r="FO41" s="171">
        <v>0</v>
      </c>
      <c r="FP41" s="171">
        <v>0</v>
      </c>
      <c r="FQ41" s="171">
        <v>0</v>
      </c>
      <c r="FR41" s="171">
        <v>1</v>
      </c>
      <c r="FS41" s="171">
        <v>1</v>
      </c>
      <c r="FT41" s="171"/>
      <c r="FU41" s="171"/>
      <c r="FV41" s="170" t="s">
        <v>653</v>
      </c>
      <c r="FW41" s="170" t="s">
        <v>653</v>
      </c>
      <c r="FX41" s="169"/>
      <c r="FY41" s="159" t="s">
        <v>673</v>
      </c>
      <c r="FZ41" s="171">
        <v>0</v>
      </c>
      <c r="GA41" s="159"/>
      <c r="GB41" s="159"/>
      <c r="GC41" s="159" t="s">
        <v>662</v>
      </c>
      <c r="GD41" s="159"/>
      <c r="GE41" s="159"/>
      <c r="GF41" s="159" t="s">
        <v>663</v>
      </c>
      <c r="GG41" s="171">
        <v>0</v>
      </c>
      <c r="GH41" s="171">
        <v>0</v>
      </c>
      <c r="GI41" s="171">
        <v>0</v>
      </c>
      <c r="GJ41" s="171">
        <v>1</v>
      </c>
      <c r="GK41" s="171">
        <v>0</v>
      </c>
      <c r="GL41" s="159" t="s">
        <v>690</v>
      </c>
      <c r="GM41" s="159" t="s">
        <v>677</v>
      </c>
      <c r="GN41" s="159" t="s">
        <v>798</v>
      </c>
      <c r="GO41" s="159" t="s">
        <v>651</v>
      </c>
      <c r="GP41" s="171">
        <v>1</v>
      </c>
      <c r="GQ41" s="171">
        <v>1</v>
      </c>
      <c r="GR41" s="171">
        <v>0</v>
      </c>
      <c r="GS41" s="171">
        <v>0</v>
      </c>
      <c r="GT41" s="171">
        <v>0</v>
      </c>
      <c r="GU41" s="171">
        <v>0</v>
      </c>
      <c r="GV41" s="171">
        <v>0</v>
      </c>
      <c r="GW41" s="171">
        <v>0</v>
      </c>
      <c r="GX41" s="171">
        <v>0</v>
      </c>
      <c r="GY41" s="171">
        <v>0</v>
      </c>
      <c r="GZ41" s="171">
        <v>0</v>
      </c>
      <c r="HA41" s="171">
        <v>0</v>
      </c>
      <c r="HB41" s="159"/>
      <c r="HC41" s="170" t="s">
        <v>653</v>
      </c>
      <c r="HD41" s="169"/>
      <c r="HE41" s="169"/>
      <c r="HF41" s="169"/>
      <c r="HG41" s="169"/>
      <c r="HH41" s="169"/>
      <c r="HI41" s="169"/>
      <c r="HJ41" s="159" t="s">
        <v>997</v>
      </c>
      <c r="HK41" s="159"/>
      <c r="HL41" s="159"/>
      <c r="HM41" s="159"/>
      <c r="HN41" s="159"/>
      <c r="HO41" s="159"/>
      <c r="HP41" s="159" t="s">
        <v>678</v>
      </c>
      <c r="HQ41" s="159" t="s">
        <v>678</v>
      </c>
      <c r="HR41" s="159" t="s">
        <v>678</v>
      </c>
      <c r="HS41" s="159" t="s">
        <v>721</v>
      </c>
      <c r="HT41" s="159" t="s">
        <v>678</v>
      </c>
      <c r="HU41" s="159" t="s">
        <v>678</v>
      </c>
      <c r="HV41" s="159"/>
      <c r="HW41" s="159" t="s">
        <v>998</v>
      </c>
      <c r="HX41" s="159" t="s">
        <v>3110</v>
      </c>
      <c r="HY41" s="159" t="s">
        <v>670</v>
      </c>
      <c r="HZ41" s="159" t="s">
        <v>670</v>
      </c>
      <c r="IA41" s="159" t="s">
        <v>670</v>
      </c>
      <c r="IB41" s="159" t="s">
        <v>670</v>
      </c>
      <c r="IC41" s="159" t="s">
        <v>670</v>
      </c>
      <c r="ID41" s="159" t="s">
        <v>670</v>
      </c>
      <c r="IE41" s="159" t="s">
        <v>670</v>
      </c>
      <c r="IF41" s="159" t="s">
        <v>671</v>
      </c>
      <c r="IG41" s="159" t="s">
        <v>670</v>
      </c>
      <c r="IH41" s="159" t="s">
        <v>654</v>
      </c>
      <c r="II41" s="159"/>
      <c r="IJ41" s="159"/>
      <c r="IK41" s="159" t="s">
        <v>670</v>
      </c>
      <c r="IL41" s="159" t="s">
        <v>670</v>
      </c>
      <c r="IM41" s="159" t="s">
        <v>670</v>
      </c>
      <c r="IN41" s="159" t="s">
        <v>670</v>
      </c>
      <c r="IO41" s="159" t="s">
        <v>670</v>
      </c>
      <c r="IP41" s="159" t="s">
        <v>670</v>
      </c>
      <c r="IQ41" s="159" t="s">
        <v>670</v>
      </c>
      <c r="IR41" s="159" t="s">
        <v>670</v>
      </c>
      <c r="IS41" s="159" t="s">
        <v>670</v>
      </c>
      <c r="IT41" s="159" t="s">
        <v>670</v>
      </c>
      <c r="IU41" s="159" t="s">
        <v>654</v>
      </c>
      <c r="IV41" s="159"/>
      <c r="IW41" s="159"/>
      <c r="IX41" s="159" t="s">
        <v>670</v>
      </c>
      <c r="IY41" s="159" t="s">
        <v>670</v>
      </c>
      <c r="IZ41" s="159" t="s">
        <v>670</v>
      </c>
      <c r="JA41" s="159" t="s">
        <v>670</v>
      </c>
      <c r="JB41" s="159" t="s">
        <v>670</v>
      </c>
      <c r="JC41" s="159" t="s">
        <v>670</v>
      </c>
      <c r="JD41" s="159" t="s">
        <v>670</v>
      </c>
      <c r="JE41" s="159" t="s">
        <v>654</v>
      </c>
      <c r="JF41" s="159"/>
      <c r="JG41" s="159"/>
      <c r="JH41" s="159" t="s">
        <v>651</v>
      </c>
      <c r="JI41" s="170" t="s">
        <v>653</v>
      </c>
      <c r="JJ41" s="170" t="s">
        <v>653</v>
      </c>
      <c r="JK41" s="169"/>
      <c r="JL41" s="170" t="s">
        <v>653</v>
      </c>
      <c r="JM41" s="170" t="s">
        <v>653</v>
      </c>
      <c r="JN41" s="170" t="s">
        <v>653</v>
      </c>
      <c r="JO41" s="169"/>
      <c r="JP41" s="169"/>
      <c r="JQ41" s="159"/>
      <c r="JR41" s="159" t="s">
        <v>654</v>
      </c>
      <c r="JS41" s="159"/>
      <c r="JT41" s="159" t="s">
        <v>651</v>
      </c>
      <c r="JU41" s="159" t="s">
        <v>651</v>
      </c>
      <c r="JV41" s="159" t="s">
        <v>654</v>
      </c>
      <c r="JW41" s="159" t="s">
        <v>651</v>
      </c>
      <c r="JX41" s="159"/>
      <c r="JY41" s="159" t="s">
        <v>999</v>
      </c>
      <c r="JZ41" s="159" t="s">
        <v>1000</v>
      </c>
      <c r="KA41" s="159" t="s">
        <v>1001</v>
      </c>
      <c r="KB41" s="170" t="s">
        <v>653</v>
      </c>
      <c r="KC41" s="159" t="s">
        <v>682</v>
      </c>
      <c r="KD41" s="159" t="s">
        <v>682</v>
      </c>
      <c r="KE41" s="169"/>
      <c r="KF41" s="169"/>
      <c r="KG41" s="169"/>
      <c r="KH41" s="169"/>
      <c r="KI41" s="169"/>
      <c r="KJ41" s="169"/>
      <c r="KK41" s="169"/>
      <c r="KL41" s="159" t="s">
        <v>651</v>
      </c>
      <c r="KM41" s="159" t="s">
        <v>651</v>
      </c>
      <c r="KN41" s="159" t="s">
        <v>654</v>
      </c>
      <c r="KO41" s="159" t="s">
        <v>658</v>
      </c>
      <c r="KP41" s="159" t="s">
        <v>1002</v>
      </c>
      <c r="KQ41" s="159"/>
      <c r="KR41" s="159"/>
    </row>
    <row r="42" spans="1:304">
      <c r="A42" s="159" t="s">
        <v>1003</v>
      </c>
      <c r="B42" s="159" t="s">
        <v>2640</v>
      </c>
      <c r="C42" s="159" t="s">
        <v>651</v>
      </c>
      <c r="D42" s="159" t="s">
        <v>730</v>
      </c>
      <c r="E42" s="169"/>
      <c r="F42" s="169"/>
      <c r="G42" s="169"/>
      <c r="H42" s="169"/>
      <c r="I42" s="169"/>
      <c r="J42" s="169"/>
      <c r="K42" s="159"/>
      <c r="L42" s="170" t="s">
        <v>653</v>
      </c>
      <c r="M42" s="170" t="s">
        <v>653</v>
      </c>
      <c r="N42" s="169"/>
      <c r="O42" s="169"/>
      <c r="P42" s="169"/>
      <c r="Q42" s="169"/>
      <c r="R42" s="169"/>
      <c r="S42" s="169"/>
      <c r="T42" s="169"/>
      <c r="U42" s="159"/>
      <c r="V42" s="170" t="s">
        <v>653</v>
      </c>
      <c r="W42" s="170" t="s">
        <v>653</v>
      </c>
      <c r="X42" s="170" t="s">
        <v>653</v>
      </c>
      <c r="Y42" s="169"/>
      <c r="Z42" s="169"/>
      <c r="AA42" s="169"/>
      <c r="AB42" s="169"/>
      <c r="AC42" s="169"/>
      <c r="AD42" s="169"/>
      <c r="AE42" s="169"/>
      <c r="AF42" s="159"/>
      <c r="AG42" s="171">
        <v>1</v>
      </c>
      <c r="AH42" s="159">
        <v>1</v>
      </c>
      <c r="AI42" s="159" t="s">
        <v>651</v>
      </c>
      <c r="AJ42" s="159" t="s">
        <v>651</v>
      </c>
      <c r="AK42" s="159" t="s">
        <v>651</v>
      </c>
      <c r="AL42" s="159" t="s">
        <v>671</v>
      </c>
      <c r="AM42" s="159"/>
      <c r="AN42" s="169"/>
      <c r="AO42" s="169"/>
      <c r="AP42" s="169"/>
      <c r="AQ42" s="169"/>
      <c r="AR42" s="169"/>
      <c r="AS42" s="169"/>
      <c r="AT42" s="159"/>
      <c r="AU42" s="169"/>
      <c r="AV42" s="169"/>
      <c r="AW42" s="170" t="s">
        <v>653</v>
      </c>
      <c r="AX42" s="169"/>
      <c r="AY42" s="169"/>
      <c r="AZ42" s="169"/>
      <c r="BA42" s="169"/>
      <c r="BB42" s="169"/>
      <c r="BC42" s="159"/>
      <c r="BD42" s="170" t="s">
        <v>653</v>
      </c>
      <c r="BE42" s="169"/>
      <c r="BF42" s="170" t="s">
        <v>653</v>
      </c>
      <c r="BG42" s="169"/>
      <c r="BH42" s="170" t="s">
        <v>653</v>
      </c>
      <c r="BI42" s="170" t="s">
        <v>653</v>
      </c>
      <c r="BJ42" s="169"/>
      <c r="BK42" s="169"/>
      <c r="BL42" s="169"/>
      <c r="BM42" s="169"/>
      <c r="BN42" s="159"/>
      <c r="BO42" s="169"/>
      <c r="BP42" s="169"/>
      <c r="BQ42" s="169"/>
      <c r="BR42" s="169"/>
      <c r="BS42" s="169"/>
      <c r="BT42" s="169"/>
      <c r="BU42" s="170" t="s">
        <v>653</v>
      </c>
      <c r="BV42" s="169"/>
      <c r="BW42" s="159"/>
      <c r="BX42" s="169"/>
      <c r="BY42" s="169"/>
      <c r="BZ42" s="169"/>
      <c r="CA42" s="169"/>
      <c r="CB42" s="169"/>
      <c r="CC42" s="169"/>
      <c r="CD42" s="169"/>
      <c r="CE42" s="170" t="s">
        <v>653</v>
      </c>
      <c r="CF42" s="169"/>
      <c r="CG42" s="159"/>
      <c r="CH42" s="159" t="s">
        <v>655</v>
      </c>
      <c r="CI42" s="169"/>
      <c r="CJ42" s="169"/>
      <c r="CK42" s="169"/>
      <c r="CL42" s="169"/>
      <c r="CM42" s="170" t="s">
        <v>653</v>
      </c>
      <c r="CN42" s="169"/>
      <c r="CO42" s="169"/>
      <c r="CP42" s="159"/>
      <c r="CQ42" s="169"/>
      <c r="CR42" s="169"/>
      <c r="CS42" s="169"/>
      <c r="CT42" s="170" t="s">
        <v>653</v>
      </c>
      <c r="CU42" s="169"/>
      <c r="CV42" s="169"/>
      <c r="CW42" s="159"/>
      <c r="CX42" s="159" t="s">
        <v>657</v>
      </c>
      <c r="CY42" s="159"/>
      <c r="CZ42" s="159" t="s">
        <v>688</v>
      </c>
      <c r="DA42" s="159"/>
      <c r="DB42" s="169"/>
      <c r="DC42" s="169"/>
      <c r="DD42" s="169"/>
      <c r="DE42" s="169"/>
      <c r="DF42" s="169"/>
      <c r="DG42" s="169"/>
      <c r="DH42" s="170" t="s">
        <v>653</v>
      </c>
      <c r="DI42" s="159"/>
      <c r="DJ42" s="159" t="s">
        <v>660</v>
      </c>
      <c r="DK42" s="169"/>
      <c r="DL42" s="169"/>
      <c r="DM42" s="169"/>
      <c r="DN42" s="169"/>
      <c r="DO42" s="169"/>
      <c r="DP42" s="169"/>
      <c r="DQ42" s="169"/>
      <c r="DR42" s="159"/>
      <c r="DS42" s="159" t="s">
        <v>654</v>
      </c>
      <c r="DT42" s="159"/>
      <c r="DU42" s="159" t="s">
        <v>654</v>
      </c>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69"/>
      <c r="FG42" s="169"/>
      <c r="FH42" s="169"/>
      <c r="FI42" s="169"/>
      <c r="FJ42" s="169"/>
      <c r="FK42" s="159"/>
      <c r="FL42" s="169"/>
      <c r="FM42" s="169"/>
      <c r="FN42" s="169"/>
      <c r="FO42" s="169"/>
      <c r="FP42" s="169"/>
      <c r="FQ42" s="169"/>
      <c r="FR42" s="169"/>
      <c r="FS42" s="169"/>
      <c r="FT42" s="169"/>
      <c r="FU42" s="169"/>
      <c r="FV42" s="169"/>
      <c r="FW42" s="170" t="s">
        <v>653</v>
      </c>
      <c r="FX42" s="169"/>
      <c r="FY42" s="159" t="s">
        <v>661</v>
      </c>
      <c r="FZ42" s="171">
        <v>0</v>
      </c>
      <c r="GA42" s="159"/>
      <c r="GB42" s="159"/>
      <c r="GC42" s="159" t="s">
        <v>662</v>
      </c>
      <c r="GD42" s="159"/>
      <c r="GE42" s="159"/>
      <c r="GF42" s="159" t="s">
        <v>663</v>
      </c>
      <c r="GG42" s="171">
        <v>0</v>
      </c>
      <c r="GH42" s="171">
        <v>0</v>
      </c>
      <c r="GI42" s="171">
        <v>0</v>
      </c>
      <c r="GJ42" s="171">
        <v>0</v>
      </c>
      <c r="GK42" s="171">
        <v>0</v>
      </c>
      <c r="GL42" s="159" t="s">
        <v>718</v>
      </c>
      <c r="GM42" s="159" t="s">
        <v>718</v>
      </c>
      <c r="GN42" s="159" t="s">
        <v>665</v>
      </c>
      <c r="GO42" s="159" t="s">
        <v>666</v>
      </c>
      <c r="GP42" s="169"/>
      <c r="GQ42" s="169"/>
      <c r="GR42" s="169"/>
      <c r="GS42" s="169"/>
      <c r="GT42" s="169"/>
      <c r="GU42" s="169"/>
      <c r="GV42" s="169"/>
      <c r="GW42" s="169"/>
      <c r="GX42" s="169"/>
      <c r="GY42" s="169"/>
      <c r="GZ42" s="169"/>
      <c r="HA42" s="169"/>
      <c r="HB42" s="159"/>
      <c r="HC42" s="169"/>
      <c r="HD42" s="169"/>
      <c r="HE42" s="169"/>
      <c r="HF42" s="169"/>
      <c r="HG42" s="169"/>
      <c r="HH42" s="169"/>
      <c r="HI42" s="170" t="s">
        <v>653</v>
      </c>
      <c r="HJ42" s="159"/>
      <c r="HK42" s="159"/>
      <c r="HL42" s="159"/>
      <c r="HM42" s="159"/>
      <c r="HN42" s="159"/>
      <c r="HO42" s="159"/>
      <c r="HP42" s="159" t="s">
        <v>667</v>
      </c>
      <c r="HQ42" s="159" t="s">
        <v>667</v>
      </c>
      <c r="HR42" s="159" t="s">
        <v>667</v>
      </c>
      <c r="HS42" s="159" t="s">
        <v>667</v>
      </c>
      <c r="HT42" s="159" t="s">
        <v>667</v>
      </c>
      <c r="HU42" s="159" t="s">
        <v>667</v>
      </c>
      <c r="HV42" s="159" t="s">
        <v>1004</v>
      </c>
      <c r="HW42" s="159"/>
      <c r="HX42" s="159"/>
      <c r="HY42" s="159" t="s">
        <v>671</v>
      </c>
      <c r="HZ42" s="159" t="s">
        <v>671</v>
      </c>
      <c r="IA42" s="159" t="s">
        <v>671</v>
      </c>
      <c r="IB42" s="159" t="s">
        <v>671</v>
      </c>
      <c r="IC42" s="159" t="s">
        <v>671</v>
      </c>
      <c r="ID42" s="159" t="s">
        <v>671</v>
      </c>
      <c r="IE42" s="159" t="s">
        <v>671</v>
      </c>
      <c r="IF42" s="159" t="s">
        <v>671</v>
      </c>
      <c r="IG42" s="159" t="s">
        <v>671</v>
      </c>
      <c r="IH42" s="159" t="s">
        <v>654</v>
      </c>
      <c r="II42" s="159"/>
      <c r="IJ42" s="159"/>
      <c r="IK42" s="159" t="s">
        <v>671</v>
      </c>
      <c r="IL42" s="159" t="s">
        <v>671</v>
      </c>
      <c r="IM42" s="159" t="s">
        <v>671</v>
      </c>
      <c r="IN42" s="159" t="s">
        <v>671</v>
      </c>
      <c r="IO42" s="159" t="s">
        <v>671</v>
      </c>
      <c r="IP42" s="159" t="s">
        <v>671</v>
      </c>
      <c r="IQ42" s="159" t="s">
        <v>671</v>
      </c>
      <c r="IR42" s="159" t="s">
        <v>671</v>
      </c>
      <c r="IS42" s="159" t="s">
        <v>671</v>
      </c>
      <c r="IT42" s="159" t="s">
        <v>671</v>
      </c>
      <c r="IU42" s="159" t="s">
        <v>654</v>
      </c>
      <c r="IV42" s="159"/>
      <c r="IW42" s="159"/>
      <c r="IX42" s="159" t="s">
        <v>671</v>
      </c>
      <c r="IY42" s="159" t="s">
        <v>671</v>
      </c>
      <c r="IZ42" s="159" t="s">
        <v>671</v>
      </c>
      <c r="JA42" s="159" t="s">
        <v>671</v>
      </c>
      <c r="JB42" s="159" t="s">
        <v>671</v>
      </c>
      <c r="JC42" s="159" t="s">
        <v>671</v>
      </c>
      <c r="JD42" s="159" t="s">
        <v>671</v>
      </c>
      <c r="JE42" s="159" t="s">
        <v>654</v>
      </c>
      <c r="JF42" s="159"/>
      <c r="JG42" s="159"/>
      <c r="JH42" s="159" t="s">
        <v>654</v>
      </c>
      <c r="JI42" s="169"/>
      <c r="JJ42" s="169"/>
      <c r="JK42" s="169"/>
      <c r="JL42" s="169"/>
      <c r="JM42" s="169"/>
      <c r="JN42" s="170" t="s">
        <v>653</v>
      </c>
      <c r="JO42" s="169"/>
      <c r="JP42" s="169"/>
      <c r="JQ42" s="159"/>
      <c r="JR42" s="159" t="s">
        <v>654</v>
      </c>
      <c r="JS42" s="159"/>
      <c r="JT42" s="159" t="s">
        <v>651</v>
      </c>
      <c r="JU42" s="159" t="s">
        <v>654</v>
      </c>
      <c r="JV42" s="159" t="s">
        <v>651</v>
      </c>
      <c r="JW42" s="159" t="s">
        <v>651</v>
      </c>
      <c r="JX42" s="159" t="s">
        <v>3111</v>
      </c>
      <c r="JY42" s="159" t="s">
        <v>1005</v>
      </c>
      <c r="JZ42" s="159" t="s">
        <v>1006</v>
      </c>
      <c r="KA42" s="159" t="s">
        <v>1007</v>
      </c>
      <c r="KB42" s="169"/>
      <c r="KC42" s="169"/>
      <c r="KD42" s="169"/>
      <c r="KE42" s="170" t="s">
        <v>653</v>
      </c>
      <c r="KF42" s="159" t="s">
        <v>791</v>
      </c>
      <c r="KG42" s="159" t="s">
        <v>750</v>
      </c>
      <c r="KH42" s="170" t="s">
        <v>653</v>
      </c>
      <c r="KI42" s="159" t="s">
        <v>750</v>
      </c>
      <c r="KJ42" s="159" t="s">
        <v>750</v>
      </c>
      <c r="KK42" s="169"/>
      <c r="KL42" s="159" t="s">
        <v>654</v>
      </c>
      <c r="KM42" s="169"/>
      <c r="KN42" s="159" t="s">
        <v>651</v>
      </c>
      <c r="KO42" s="159" t="s">
        <v>672</v>
      </c>
      <c r="KP42" s="159"/>
      <c r="KQ42" s="159"/>
      <c r="KR42" s="159" t="s">
        <v>1008</v>
      </c>
    </row>
    <row r="43" spans="1:304">
      <c r="A43" s="159" t="s">
        <v>404</v>
      </c>
      <c r="B43" s="159" t="s">
        <v>2640</v>
      </c>
      <c r="C43" s="159" t="s">
        <v>651</v>
      </c>
      <c r="D43" s="159" t="s">
        <v>652</v>
      </c>
      <c r="E43" s="169"/>
      <c r="F43" s="169"/>
      <c r="G43" s="169"/>
      <c r="H43" s="169"/>
      <c r="I43" s="169"/>
      <c r="J43" s="170" t="s">
        <v>653</v>
      </c>
      <c r="K43" s="159"/>
      <c r="L43" s="170" t="s">
        <v>653</v>
      </c>
      <c r="M43" s="170" t="s">
        <v>653</v>
      </c>
      <c r="N43" s="169"/>
      <c r="O43" s="169"/>
      <c r="P43" s="170" t="s">
        <v>653</v>
      </c>
      <c r="Q43" s="169"/>
      <c r="R43" s="169"/>
      <c r="S43" s="169"/>
      <c r="T43" s="170" t="s">
        <v>653</v>
      </c>
      <c r="U43" s="159" t="s">
        <v>3112</v>
      </c>
      <c r="V43" s="170" t="s">
        <v>653</v>
      </c>
      <c r="W43" s="170" t="s">
        <v>653</v>
      </c>
      <c r="X43" s="170" t="s">
        <v>653</v>
      </c>
      <c r="Y43" s="170" t="s">
        <v>653</v>
      </c>
      <c r="Z43" s="170" t="s">
        <v>653</v>
      </c>
      <c r="AA43" s="169"/>
      <c r="AB43" s="169"/>
      <c r="AC43" s="170" t="s">
        <v>653</v>
      </c>
      <c r="AD43" s="170" t="s">
        <v>653</v>
      </c>
      <c r="AE43" s="169"/>
      <c r="AF43" s="159"/>
      <c r="AG43" s="171">
        <v>60</v>
      </c>
      <c r="AH43" s="159">
        <v>35</v>
      </c>
      <c r="AI43" s="159" t="s">
        <v>651</v>
      </c>
      <c r="AJ43" s="159" t="s">
        <v>651</v>
      </c>
      <c r="AK43" s="159" t="s">
        <v>651</v>
      </c>
      <c r="AL43" s="159" t="s">
        <v>670</v>
      </c>
      <c r="AM43" s="159" t="s">
        <v>3113</v>
      </c>
      <c r="AN43" s="170" t="s">
        <v>653</v>
      </c>
      <c r="AO43" s="170" t="s">
        <v>653</v>
      </c>
      <c r="AP43" s="170" t="s">
        <v>653</v>
      </c>
      <c r="AQ43" s="170" t="s">
        <v>653</v>
      </c>
      <c r="AR43" s="170" t="s">
        <v>653</v>
      </c>
      <c r="AS43" s="169"/>
      <c r="AT43" s="159"/>
      <c r="AU43" s="159" t="s">
        <v>1009</v>
      </c>
      <c r="AV43" s="170" t="s">
        <v>653</v>
      </c>
      <c r="AW43" s="170" t="s">
        <v>653</v>
      </c>
      <c r="AX43" s="170" t="s">
        <v>653</v>
      </c>
      <c r="AY43" s="170" t="s">
        <v>653</v>
      </c>
      <c r="AZ43" s="169"/>
      <c r="BA43" s="169"/>
      <c r="BB43" s="169"/>
      <c r="BC43" s="159"/>
      <c r="BD43" s="170" t="s">
        <v>653</v>
      </c>
      <c r="BE43" s="169"/>
      <c r="BF43" s="170" t="s">
        <v>653</v>
      </c>
      <c r="BG43" s="170" t="s">
        <v>653</v>
      </c>
      <c r="BH43" s="170" t="s">
        <v>653</v>
      </c>
      <c r="BI43" s="170" t="s">
        <v>653</v>
      </c>
      <c r="BJ43" s="169"/>
      <c r="BK43" s="169"/>
      <c r="BL43" s="169"/>
      <c r="BM43" s="169"/>
      <c r="BN43" s="159"/>
      <c r="BO43" s="170" t="s">
        <v>653</v>
      </c>
      <c r="BP43" s="170" t="s">
        <v>653</v>
      </c>
      <c r="BQ43" s="169"/>
      <c r="BR43" s="169"/>
      <c r="BS43" s="169"/>
      <c r="BT43" s="170" t="s">
        <v>653</v>
      </c>
      <c r="BU43" s="170" t="s">
        <v>653</v>
      </c>
      <c r="BV43" s="169"/>
      <c r="BW43" s="159"/>
      <c r="BX43" s="170" t="s">
        <v>653</v>
      </c>
      <c r="BY43" s="170" t="s">
        <v>653</v>
      </c>
      <c r="BZ43" s="169"/>
      <c r="CA43" s="170" t="s">
        <v>653</v>
      </c>
      <c r="CB43" s="169"/>
      <c r="CC43" s="170" t="s">
        <v>653</v>
      </c>
      <c r="CD43" s="170" t="s">
        <v>653</v>
      </c>
      <c r="CE43" s="170" t="s">
        <v>653</v>
      </c>
      <c r="CF43" s="169"/>
      <c r="CG43" s="159"/>
      <c r="CH43" s="159" t="s">
        <v>733</v>
      </c>
      <c r="CI43" s="170" t="s">
        <v>653</v>
      </c>
      <c r="CJ43" s="169"/>
      <c r="CK43" s="169"/>
      <c r="CL43" s="169"/>
      <c r="CM43" s="170" t="s">
        <v>653</v>
      </c>
      <c r="CN43" s="170" t="s">
        <v>653</v>
      </c>
      <c r="CO43" s="169"/>
      <c r="CP43" s="159"/>
      <c r="CQ43" s="170" t="s">
        <v>653</v>
      </c>
      <c r="CR43" s="169"/>
      <c r="CS43" s="170" t="s">
        <v>653</v>
      </c>
      <c r="CT43" s="170" t="s">
        <v>653</v>
      </c>
      <c r="CU43" s="169"/>
      <c r="CV43" s="169"/>
      <c r="CW43" s="159"/>
      <c r="CX43" s="159" t="s">
        <v>657</v>
      </c>
      <c r="CY43" s="159"/>
      <c r="CZ43" s="159" t="s">
        <v>658</v>
      </c>
      <c r="DA43" s="159" t="s">
        <v>1010</v>
      </c>
      <c r="DB43" s="170" t="s">
        <v>653</v>
      </c>
      <c r="DC43" s="169"/>
      <c r="DD43" s="169"/>
      <c r="DE43" s="169"/>
      <c r="DF43" s="169"/>
      <c r="DG43" s="169"/>
      <c r="DH43" s="169"/>
      <c r="DI43" s="159"/>
      <c r="DJ43" s="159" t="s">
        <v>660</v>
      </c>
      <c r="DK43" s="169"/>
      <c r="DL43" s="169"/>
      <c r="DM43" s="169"/>
      <c r="DN43" s="169"/>
      <c r="DO43" s="169"/>
      <c r="DP43" s="169"/>
      <c r="DQ43" s="169"/>
      <c r="DR43" s="159"/>
      <c r="DS43" s="159" t="s">
        <v>654</v>
      </c>
      <c r="DT43" s="159"/>
      <c r="DU43" s="159" t="s">
        <v>654</v>
      </c>
      <c r="DV43" s="171"/>
      <c r="DW43" s="169"/>
      <c r="DX43" s="169"/>
      <c r="DY43" s="169"/>
      <c r="DZ43" s="169"/>
      <c r="EA43" s="169"/>
      <c r="EB43" s="169"/>
      <c r="EC43" s="169"/>
      <c r="ED43" s="169"/>
      <c r="EE43" s="169"/>
      <c r="EF43" s="169"/>
      <c r="EG43" s="169"/>
      <c r="EH43" s="169"/>
      <c r="EI43" s="169"/>
      <c r="EJ43" s="169"/>
      <c r="EK43" s="169"/>
      <c r="EL43" s="169"/>
      <c r="EM43" s="169"/>
      <c r="EN43" s="169"/>
      <c r="EO43" s="169"/>
      <c r="EP43" s="169"/>
      <c r="EQ43" s="169"/>
      <c r="ER43" s="169"/>
      <c r="ES43" s="169"/>
      <c r="ET43" s="169"/>
      <c r="EU43" s="169"/>
      <c r="EV43" s="169"/>
      <c r="EW43" s="169"/>
      <c r="EX43" s="169"/>
      <c r="EY43" s="169"/>
      <c r="EZ43" s="169"/>
      <c r="FA43" s="169"/>
      <c r="FB43" s="169"/>
      <c r="FC43" s="169"/>
      <c r="FD43" s="169"/>
      <c r="FE43" s="169"/>
      <c r="FF43" s="169"/>
      <c r="FG43" s="169"/>
      <c r="FH43" s="169"/>
      <c r="FI43" s="169"/>
      <c r="FJ43" s="169"/>
      <c r="FK43" s="159"/>
      <c r="FL43" s="169"/>
      <c r="FM43" s="169"/>
      <c r="FN43" s="169"/>
      <c r="FO43" s="169"/>
      <c r="FP43" s="169"/>
      <c r="FQ43" s="169"/>
      <c r="FR43" s="169"/>
      <c r="FS43" s="169"/>
      <c r="FT43" s="169"/>
      <c r="FU43" s="169"/>
      <c r="FV43" s="170" t="s">
        <v>653</v>
      </c>
      <c r="FW43" s="170" t="s">
        <v>653</v>
      </c>
      <c r="FX43" s="169"/>
      <c r="FY43" s="159" t="s">
        <v>698</v>
      </c>
      <c r="FZ43" s="171">
        <v>0</v>
      </c>
      <c r="GA43" s="159"/>
      <c r="GB43" s="159"/>
      <c r="GC43" s="159" t="s">
        <v>662</v>
      </c>
      <c r="GD43" s="159"/>
      <c r="GE43" s="159"/>
      <c r="GF43" s="159" t="s">
        <v>676</v>
      </c>
      <c r="GG43" s="171">
        <v>0</v>
      </c>
      <c r="GH43" s="171">
        <v>0</v>
      </c>
      <c r="GI43" s="171">
        <v>0</v>
      </c>
      <c r="GJ43" s="171">
        <v>0</v>
      </c>
      <c r="GK43" s="171">
        <v>0</v>
      </c>
      <c r="GL43" s="159" t="s">
        <v>690</v>
      </c>
      <c r="GM43" s="159" t="s">
        <v>677</v>
      </c>
      <c r="GN43" s="159" t="s">
        <v>665</v>
      </c>
      <c r="GO43" s="159" t="s">
        <v>666</v>
      </c>
      <c r="GP43" s="169"/>
      <c r="GQ43" s="169"/>
      <c r="GR43" s="169"/>
      <c r="GS43" s="169"/>
      <c r="GT43" s="169"/>
      <c r="GU43" s="169"/>
      <c r="GV43" s="169"/>
      <c r="GW43" s="169"/>
      <c r="GX43" s="169"/>
      <c r="GY43" s="169"/>
      <c r="GZ43" s="169"/>
      <c r="HA43" s="169"/>
      <c r="HB43" s="159"/>
      <c r="HC43" s="170" t="s">
        <v>653</v>
      </c>
      <c r="HD43" s="170" t="s">
        <v>653</v>
      </c>
      <c r="HE43" s="170" t="s">
        <v>653</v>
      </c>
      <c r="HF43" s="169"/>
      <c r="HG43" s="170" t="s">
        <v>653</v>
      </c>
      <c r="HH43" s="169"/>
      <c r="HI43" s="169"/>
      <c r="HJ43" s="159" t="s">
        <v>1011</v>
      </c>
      <c r="HK43" s="159" t="s">
        <v>1012</v>
      </c>
      <c r="HL43" s="159" t="s">
        <v>1013</v>
      </c>
      <c r="HM43" s="159"/>
      <c r="HN43" s="159" t="s">
        <v>1014</v>
      </c>
      <c r="HO43" s="159"/>
      <c r="HP43" s="159" t="s">
        <v>667</v>
      </c>
      <c r="HQ43" s="159" t="s">
        <v>667</v>
      </c>
      <c r="HR43" s="159" t="s">
        <v>667</v>
      </c>
      <c r="HS43" s="159" t="s">
        <v>667</v>
      </c>
      <c r="HT43" s="159" t="s">
        <v>667</v>
      </c>
      <c r="HU43" s="159" t="s">
        <v>667</v>
      </c>
      <c r="HV43" s="159" t="s">
        <v>1015</v>
      </c>
      <c r="HW43" s="159"/>
      <c r="HX43" s="159"/>
      <c r="HY43" s="159" t="s">
        <v>669</v>
      </c>
      <c r="HZ43" s="159" t="s">
        <v>670</v>
      </c>
      <c r="IA43" s="159" t="s">
        <v>670</v>
      </c>
      <c r="IB43" s="159" t="s">
        <v>670</v>
      </c>
      <c r="IC43" s="159" t="s">
        <v>669</v>
      </c>
      <c r="ID43" s="159" t="s">
        <v>669</v>
      </c>
      <c r="IE43" s="159" t="s">
        <v>669</v>
      </c>
      <c r="IF43" s="159" t="s">
        <v>669</v>
      </c>
      <c r="IG43" s="159" t="s">
        <v>671</v>
      </c>
      <c r="IH43" s="159" t="s">
        <v>654</v>
      </c>
      <c r="II43" s="159"/>
      <c r="IJ43" s="159"/>
      <c r="IK43" s="159" t="s">
        <v>669</v>
      </c>
      <c r="IL43" s="159" t="s">
        <v>670</v>
      </c>
      <c r="IM43" s="159" t="s">
        <v>671</v>
      </c>
      <c r="IN43" s="159" t="s">
        <v>669</v>
      </c>
      <c r="IO43" s="159" t="s">
        <v>669</v>
      </c>
      <c r="IP43" s="159" t="s">
        <v>669</v>
      </c>
      <c r="IQ43" s="159" t="s">
        <v>670</v>
      </c>
      <c r="IR43" s="159" t="s">
        <v>669</v>
      </c>
      <c r="IS43" s="159" t="s">
        <v>654</v>
      </c>
      <c r="IT43" s="159" t="s">
        <v>669</v>
      </c>
      <c r="IU43" s="159" t="s">
        <v>654</v>
      </c>
      <c r="IV43" s="159"/>
      <c r="IW43" s="159" t="s">
        <v>1016</v>
      </c>
      <c r="IX43" s="159" t="s">
        <v>670</v>
      </c>
      <c r="IY43" s="159" t="s">
        <v>670</v>
      </c>
      <c r="IZ43" s="159" t="s">
        <v>670</v>
      </c>
      <c r="JA43" s="159" t="s">
        <v>670</v>
      </c>
      <c r="JB43" s="159" t="s">
        <v>671</v>
      </c>
      <c r="JC43" s="159" t="s">
        <v>671</v>
      </c>
      <c r="JD43" s="159" t="s">
        <v>671</v>
      </c>
      <c r="JE43" s="159" t="s">
        <v>654</v>
      </c>
      <c r="JF43" s="159"/>
      <c r="JG43" s="159"/>
      <c r="JH43" s="159" t="s">
        <v>651</v>
      </c>
      <c r="JI43" s="170" t="s">
        <v>653</v>
      </c>
      <c r="JJ43" s="170" t="s">
        <v>653</v>
      </c>
      <c r="JK43" s="169"/>
      <c r="JL43" s="170" t="s">
        <v>653</v>
      </c>
      <c r="JM43" s="170" t="s">
        <v>653</v>
      </c>
      <c r="JN43" s="170" t="s">
        <v>653</v>
      </c>
      <c r="JO43" s="169"/>
      <c r="JP43" s="169"/>
      <c r="JQ43" s="159"/>
      <c r="JR43" s="159" t="s">
        <v>654</v>
      </c>
      <c r="JS43" s="159"/>
      <c r="JT43" s="159" t="s">
        <v>651</v>
      </c>
      <c r="JU43" s="159" t="s">
        <v>654</v>
      </c>
      <c r="JV43" s="159" t="s">
        <v>651</v>
      </c>
      <c r="JW43" s="159" t="s">
        <v>651</v>
      </c>
      <c r="JX43" s="159" t="s">
        <v>1017</v>
      </c>
      <c r="JY43" s="159" t="s">
        <v>1018</v>
      </c>
      <c r="JZ43" s="159" t="s">
        <v>1019</v>
      </c>
      <c r="KA43" s="159" t="s">
        <v>3114</v>
      </c>
      <c r="KB43" s="169"/>
      <c r="KC43" s="169"/>
      <c r="KD43" s="169"/>
      <c r="KE43" s="170" t="s">
        <v>653</v>
      </c>
      <c r="KF43" s="159" t="s">
        <v>711</v>
      </c>
      <c r="KG43" s="159" t="s">
        <v>845</v>
      </c>
      <c r="KH43" s="169"/>
      <c r="KI43" s="169"/>
      <c r="KJ43" s="169"/>
      <c r="KK43" s="169"/>
      <c r="KL43" s="159" t="s">
        <v>651</v>
      </c>
      <c r="KM43" s="159" t="s">
        <v>651</v>
      </c>
      <c r="KN43" s="159" t="s">
        <v>651</v>
      </c>
      <c r="KO43" s="159" t="s">
        <v>672</v>
      </c>
      <c r="KP43" s="159"/>
      <c r="KQ43" s="159"/>
      <c r="KR43" s="159"/>
    </row>
    <row r="44" spans="1:304">
      <c r="A44" s="159" t="s">
        <v>1020</v>
      </c>
      <c r="B44" s="159" t="s">
        <v>2640</v>
      </c>
      <c r="C44" s="159" t="s">
        <v>651</v>
      </c>
      <c r="D44" s="159" t="s">
        <v>730</v>
      </c>
      <c r="E44" s="169"/>
      <c r="F44" s="169"/>
      <c r="G44" s="169"/>
      <c r="H44" s="169"/>
      <c r="I44" s="169"/>
      <c r="J44" s="169"/>
      <c r="K44" s="159"/>
      <c r="L44" s="170" t="s">
        <v>653</v>
      </c>
      <c r="M44" s="169"/>
      <c r="N44" s="169"/>
      <c r="O44" s="170" t="s">
        <v>653</v>
      </c>
      <c r="P44" s="169"/>
      <c r="Q44" s="169"/>
      <c r="R44" s="169"/>
      <c r="S44" s="169"/>
      <c r="T44" s="169"/>
      <c r="U44" s="159"/>
      <c r="V44" s="170" t="s">
        <v>653</v>
      </c>
      <c r="W44" s="169"/>
      <c r="X44" s="170" t="s">
        <v>653</v>
      </c>
      <c r="Y44" s="169"/>
      <c r="Z44" s="169"/>
      <c r="AA44" s="169"/>
      <c r="AB44" s="169"/>
      <c r="AC44" s="169"/>
      <c r="AD44" s="169"/>
      <c r="AE44" s="169"/>
      <c r="AF44" s="159"/>
      <c r="AG44" s="171">
        <v>1</v>
      </c>
      <c r="AH44" s="159">
        <v>0</v>
      </c>
      <c r="AI44" s="159" t="s">
        <v>654</v>
      </c>
      <c r="AJ44" s="159" t="s">
        <v>651</v>
      </c>
      <c r="AK44" s="159" t="s">
        <v>651</v>
      </c>
      <c r="AL44" s="159" t="s">
        <v>670</v>
      </c>
      <c r="AM44" s="159" t="s">
        <v>1021</v>
      </c>
      <c r="AN44" s="170" t="s">
        <v>653</v>
      </c>
      <c r="AO44" s="169"/>
      <c r="AP44" s="169"/>
      <c r="AQ44" s="169"/>
      <c r="AR44" s="170" t="s">
        <v>653</v>
      </c>
      <c r="AS44" s="169"/>
      <c r="AT44" s="159"/>
      <c r="AU44" s="159" t="s">
        <v>687</v>
      </c>
      <c r="AV44" s="170" t="s">
        <v>653</v>
      </c>
      <c r="AW44" s="170" t="s">
        <v>653</v>
      </c>
      <c r="AX44" s="170" t="s">
        <v>653</v>
      </c>
      <c r="AY44" s="170" t="s">
        <v>653</v>
      </c>
      <c r="AZ44" s="170" t="s">
        <v>653</v>
      </c>
      <c r="BA44" s="170" t="s">
        <v>653</v>
      </c>
      <c r="BB44" s="169"/>
      <c r="BC44" s="159"/>
      <c r="BD44" s="170" t="s">
        <v>653</v>
      </c>
      <c r="BE44" s="169"/>
      <c r="BF44" s="170" t="s">
        <v>653</v>
      </c>
      <c r="BG44" s="170" t="s">
        <v>653</v>
      </c>
      <c r="BH44" s="170" t="s">
        <v>653</v>
      </c>
      <c r="BI44" s="170" t="s">
        <v>653</v>
      </c>
      <c r="BJ44" s="170" t="s">
        <v>653</v>
      </c>
      <c r="BK44" s="169"/>
      <c r="BL44" s="169"/>
      <c r="BM44" s="169"/>
      <c r="BN44" s="159"/>
      <c r="BO44" s="170" t="s">
        <v>653</v>
      </c>
      <c r="BP44" s="170" t="s">
        <v>653</v>
      </c>
      <c r="BQ44" s="169"/>
      <c r="BR44" s="169"/>
      <c r="BS44" s="169"/>
      <c r="BT44" s="169"/>
      <c r="BU44" s="169"/>
      <c r="BV44" s="169"/>
      <c r="BW44" s="159"/>
      <c r="BX44" s="170" t="s">
        <v>653</v>
      </c>
      <c r="BY44" s="169"/>
      <c r="BZ44" s="170" t="s">
        <v>653</v>
      </c>
      <c r="CA44" s="169"/>
      <c r="CB44" s="169"/>
      <c r="CC44" s="169"/>
      <c r="CD44" s="169"/>
      <c r="CE44" s="169"/>
      <c r="CF44" s="169"/>
      <c r="CG44" s="159"/>
      <c r="CH44" s="159" t="s">
        <v>655</v>
      </c>
      <c r="CI44" s="169"/>
      <c r="CJ44" s="169"/>
      <c r="CK44" s="169"/>
      <c r="CL44" s="169"/>
      <c r="CM44" s="170" t="s">
        <v>653</v>
      </c>
      <c r="CN44" s="169"/>
      <c r="CO44" s="169"/>
      <c r="CP44" s="159"/>
      <c r="CQ44" s="169"/>
      <c r="CR44" s="170" t="s">
        <v>653</v>
      </c>
      <c r="CS44" s="169"/>
      <c r="CT44" s="169"/>
      <c r="CU44" s="169"/>
      <c r="CV44" s="169"/>
      <c r="CW44" s="159"/>
      <c r="CX44" s="159" t="s">
        <v>657</v>
      </c>
      <c r="CY44" s="159"/>
      <c r="CZ44" s="159" t="s">
        <v>688</v>
      </c>
      <c r="DA44" s="159"/>
      <c r="DB44" s="170" t="s">
        <v>653</v>
      </c>
      <c r="DC44" s="170" t="s">
        <v>653</v>
      </c>
      <c r="DD44" s="169"/>
      <c r="DE44" s="169"/>
      <c r="DF44" s="169"/>
      <c r="DG44" s="169"/>
      <c r="DH44" s="169"/>
      <c r="DI44" s="159"/>
      <c r="DJ44" s="159" t="s">
        <v>660</v>
      </c>
      <c r="DK44" s="169"/>
      <c r="DL44" s="169"/>
      <c r="DM44" s="169"/>
      <c r="DN44" s="169"/>
      <c r="DO44" s="169"/>
      <c r="DP44" s="169"/>
      <c r="DQ44" s="169"/>
      <c r="DR44" s="159"/>
      <c r="DS44" s="159" t="s">
        <v>654</v>
      </c>
      <c r="DT44" s="159"/>
      <c r="DU44" s="159" t="s">
        <v>654</v>
      </c>
      <c r="DV44" s="169"/>
      <c r="DW44" s="169"/>
      <c r="DX44" s="169"/>
      <c r="DY44" s="169"/>
      <c r="DZ44" s="169"/>
      <c r="EA44" s="169"/>
      <c r="EB44" s="169"/>
      <c r="EC44" s="169"/>
      <c r="ED44" s="169"/>
      <c r="EE44" s="169"/>
      <c r="EF44" s="169"/>
      <c r="EG44" s="169"/>
      <c r="EH44" s="169"/>
      <c r="EI44" s="169"/>
      <c r="EJ44" s="169"/>
      <c r="EK44" s="169"/>
      <c r="EL44" s="169"/>
      <c r="EM44" s="169"/>
      <c r="EN44" s="169"/>
      <c r="EO44" s="169"/>
      <c r="EP44" s="169"/>
      <c r="EQ44" s="169"/>
      <c r="ER44" s="169"/>
      <c r="ES44" s="169"/>
      <c r="ET44" s="169"/>
      <c r="EU44" s="169"/>
      <c r="EV44" s="169"/>
      <c r="EW44" s="169"/>
      <c r="EX44" s="169"/>
      <c r="EY44" s="169"/>
      <c r="EZ44" s="169"/>
      <c r="FA44" s="169"/>
      <c r="FB44" s="169"/>
      <c r="FC44" s="169"/>
      <c r="FD44" s="169"/>
      <c r="FE44" s="169"/>
      <c r="FF44" s="169"/>
      <c r="FG44" s="169"/>
      <c r="FH44" s="169"/>
      <c r="FI44" s="169"/>
      <c r="FJ44" s="169"/>
      <c r="FK44" s="159"/>
      <c r="FL44" s="169"/>
      <c r="FM44" s="169"/>
      <c r="FN44" s="169"/>
      <c r="FO44" s="169"/>
      <c r="FP44" s="169"/>
      <c r="FQ44" s="169"/>
      <c r="FR44" s="169"/>
      <c r="FS44" s="169"/>
      <c r="FT44" s="169"/>
      <c r="FU44" s="169"/>
      <c r="FV44" s="169"/>
      <c r="FW44" s="169"/>
      <c r="FX44" s="170" t="s">
        <v>653</v>
      </c>
      <c r="FY44" s="159" t="s">
        <v>655</v>
      </c>
      <c r="FZ44" s="171">
        <v>0</v>
      </c>
      <c r="GA44" s="159"/>
      <c r="GB44" s="159"/>
      <c r="GC44" s="159" t="s">
        <v>662</v>
      </c>
      <c r="GD44" s="159"/>
      <c r="GE44" s="159"/>
      <c r="GF44" s="159" t="s">
        <v>663</v>
      </c>
      <c r="GG44" s="171">
        <v>0</v>
      </c>
      <c r="GH44" s="171">
        <v>0</v>
      </c>
      <c r="GI44" s="171">
        <v>0</v>
      </c>
      <c r="GJ44" s="171">
        <v>0</v>
      </c>
      <c r="GK44" s="171">
        <v>0</v>
      </c>
      <c r="GL44" s="159" t="s">
        <v>718</v>
      </c>
      <c r="GM44" s="159" t="s">
        <v>718</v>
      </c>
      <c r="GN44" s="159" t="s">
        <v>665</v>
      </c>
      <c r="GO44" s="159" t="s">
        <v>666</v>
      </c>
      <c r="GP44" s="169"/>
      <c r="GQ44" s="169"/>
      <c r="GR44" s="169"/>
      <c r="GS44" s="169"/>
      <c r="GT44" s="169"/>
      <c r="GU44" s="169"/>
      <c r="GV44" s="169"/>
      <c r="GW44" s="169"/>
      <c r="GX44" s="169"/>
      <c r="GY44" s="169"/>
      <c r="GZ44" s="169"/>
      <c r="HA44" s="169"/>
      <c r="HB44" s="159"/>
      <c r="HC44" s="169"/>
      <c r="HD44" s="169"/>
      <c r="HE44" s="169"/>
      <c r="HF44" s="169"/>
      <c r="HG44" s="169"/>
      <c r="HH44" s="169"/>
      <c r="HI44" s="170" t="s">
        <v>653</v>
      </c>
      <c r="HJ44" s="159"/>
      <c r="HK44" s="159"/>
      <c r="HL44" s="159"/>
      <c r="HM44" s="159"/>
      <c r="HN44" s="159"/>
      <c r="HO44" s="159"/>
      <c r="HP44" s="159" t="s">
        <v>667</v>
      </c>
      <c r="HQ44" s="159" t="s">
        <v>667</v>
      </c>
      <c r="HR44" s="159" t="s">
        <v>667</v>
      </c>
      <c r="HS44" s="159" t="s">
        <v>667</v>
      </c>
      <c r="HT44" s="159" t="s">
        <v>667</v>
      </c>
      <c r="HU44" s="159" t="s">
        <v>667</v>
      </c>
      <c r="HV44" s="159" t="s">
        <v>1022</v>
      </c>
      <c r="HW44" s="159"/>
      <c r="HX44" s="159"/>
      <c r="HY44" s="159" t="s">
        <v>670</v>
      </c>
      <c r="HZ44" s="159" t="s">
        <v>670</v>
      </c>
      <c r="IA44" s="159" t="s">
        <v>671</v>
      </c>
      <c r="IB44" s="159" t="s">
        <v>654</v>
      </c>
      <c r="IC44" s="159" t="s">
        <v>670</v>
      </c>
      <c r="ID44" s="159" t="s">
        <v>654</v>
      </c>
      <c r="IE44" s="159" t="s">
        <v>654</v>
      </c>
      <c r="IF44" s="159" t="s">
        <v>654</v>
      </c>
      <c r="IG44" s="159" t="s">
        <v>654</v>
      </c>
      <c r="IH44" s="159" t="s">
        <v>654</v>
      </c>
      <c r="II44" s="159"/>
      <c r="IJ44" s="159" t="s">
        <v>1022</v>
      </c>
      <c r="IK44" s="159" t="s">
        <v>670</v>
      </c>
      <c r="IL44" s="159" t="s">
        <v>670</v>
      </c>
      <c r="IM44" s="159" t="s">
        <v>671</v>
      </c>
      <c r="IN44" s="159" t="s">
        <v>671</v>
      </c>
      <c r="IO44" s="159" t="s">
        <v>670</v>
      </c>
      <c r="IP44" s="159" t="s">
        <v>654</v>
      </c>
      <c r="IQ44" s="159" t="s">
        <v>670</v>
      </c>
      <c r="IR44" s="159" t="s">
        <v>671</v>
      </c>
      <c r="IS44" s="159" t="s">
        <v>654</v>
      </c>
      <c r="IT44" s="159" t="s">
        <v>654</v>
      </c>
      <c r="IU44" s="159" t="s">
        <v>654</v>
      </c>
      <c r="IV44" s="159"/>
      <c r="IW44" s="159" t="s">
        <v>1022</v>
      </c>
      <c r="IX44" s="159" t="s">
        <v>670</v>
      </c>
      <c r="IY44" s="159" t="s">
        <v>670</v>
      </c>
      <c r="IZ44" s="159" t="s">
        <v>670</v>
      </c>
      <c r="JA44" s="159" t="s">
        <v>670</v>
      </c>
      <c r="JB44" s="159" t="s">
        <v>654</v>
      </c>
      <c r="JC44" s="159" t="s">
        <v>654</v>
      </c>
      <c r="JD44" s="159" t="s">
        <v>654</v>
      </c>
      <c r="JE44" s="159" t="s">
        <v>654</v>
      </c>
      <c r="JF44" s="159"/>
      <c r="JG44" s="159" t="s">
        <v>1022</v>
      </c>
      <c r="JH44" s="159" t="s">
        <v>651</v>
      </c>
      <c r="JI44" s="169"/>
      <c r="JJ44" s="170" t="s">
        <v>653</v>
      </c>
      <c r="JK44" s="169"/>
      <c r="JL44" s="170" t="s">
        <v>653</v>
      </c>
      <c r="JM44" s="170" t="s">
        <v>653</v>
      </c>
      <c r="JN44" s="170" t="s">
        <v>653</v>
      </c>
      <c r="JO44" s="169"/>
      <c r="JP44" s="169"/>
      <c r="JQ44" s="159"/>
      <c r="JR44" s="159" t="s">
        <v>654</v>
      </c>
      <c r="JS44" s="159"/>
      <c r="JT44" s="159" t="s">
        <v>651</v>
      </c>
      <c r="JU44" s="159" t="s">
        <v>654</v>
      </c>
      <c r="JV44" s="159" t="s">
        <v>651</v>
      </c>
      <c r="JW44" s="159" t="s">
        <v>654</v>
      </c>
      <c r="JX44" s="159" t="s">
        <v>1023</v>
      </c>
      <c r="JY44" s="159"/>
      <c r="JZ44" s="159" t="s">
        <v>1024</v>
      </c>
      <c r="KA44" s="159" t="s">
        <v>3115</v>
      </c>
      <c r="KB44" s="170" t="s">
        <v>653</v>
      </c>
      <c r="KC44" s="159" t="s">
        <v>705</v>
      </c>
      <c r="KD44" s="159" t="s">
        <v>683</v>
      </c>
      <c r="KE44" s="169"/>
      <c r="KF44" s="169"/>
      <c r="KG44" s="169"/>
      <c r="KH44" s="169"/>
      <c r="KI44" s="169"/>
      <c r="KJ44" s="169"/>
      <c r="KK44" s="169"/>
      <c r="KL44" s="159" t="s">
        <v>651</v>
      </c>
      <c r="KM44" s="159" t="s">
        <v>651</v>
      </c>
      <c r="KN44" s="159" t="s">
        <v>651</v>
      </c>
      <c r="KO44" s="159" t="s">
        <v>672</v>
      </c>
      <c r="KP44" s="159"/>
      <c r="KQ44" s="159"/>
      <c r="KR44" s="159"/>
    </row>
    <row r="45" spans="1:304">
      <c r="A45" s="159" t="s">
        <v>1025</v>
      </c>
      <c r="B45" s="159" t="s">
        <v>2640</v>
      </c>
      <c r="C45" s="159" t="s">
        <v>651</v>
      </c>
      <c r="D45" s="159" t="s">
        <v>652</v>
      </c>
      <c r="E45" s="172"/>
      <c r="F45" s="170" t="s">
        <v>653</v>
      </c>
      <c r="G45" s="170" t="s">
        <v>653</v>
      </c>
      <c r="H45" s="169"/>
      <c r="I45" s="169"/>
      <c r="J45" s="169"/>
      <c r="K45" s="159"/>
      <c r="L45" s="170" t="s">
        <v>653</v>
      </c>
      <c r="M45" s="170" t="s">
        <v>653</v>
      </c>
      <c r="N45" s="169"/>
      <c r="O45" s="169"/>
      <c r="P45" s="169"/>
      <c r="Q45" s="169"/>
      <c r="R45" s="169"/>
      <c r="S45" s="169"/>
      <c r="T45" s="169"/>
      <c r="U45" s="159"/>
      <c r="V45" s="170" t="s">
        <v>653</v>
      </c>
      <c r="W45" s="170" t="s">
        <v>653</v>
      </c>
      <c r="X45" s="170" t="s">
        <v>653</v>
      </c>
      <c r="Y45" s="169"/>
      <c r="Z45" s="169"/>
      <c r="AA45" s="170" t="s">
        <v>653</v>
      </c>
      <c r="AB45" s="169"/>
      <c r="AC45" s="169"/>
      <c r="AD45" s="170" t="s">
        <v>653</v>
      </c>
      <c r="AE45" s="169"/>
      <c r="AF45" s="159"/>
      <c r="AG45" s="171">
        <v>1</v>
      </c>
      <c r="AH45" s="159">
        <v>1</v>
      </c>
      <c r="AI45" s="159" t="s">
        <v>651</v>
      </c>
      <c r="AJ45" s="159" t="s">
        <v>651</v>
      </c>
      <c r="AK45" s="159" t="s">
        <v>651</v>
      </c>
      <c r="AL45" s="159" t="s">
        <v>670</v>
      </c>
      <c r="AM45" s="159" t="s">
        <v>1026</v>
      </c>
      <c r="AN45" s="170" t="s">
        <v>653</v>
      </c>
      <c r="AO45" s="169"/>
      <c r="AP45" s="169"/>
      <c r="AQ45" s="170" t="s">
        <v>653</v>
      </c>
      <c r="AR45" s="170" t="s">
        <v>653</v>
      </c>
      <c r="AS45" s="169"/>
      <c r="AT45" s="159"/>
      <c r="AU45" s="159" t="s">
        <v>673</v>
      </c>
      <c r="AV45" s="170" t="s">
        <v>653</v>
      </c>
      <c r="AW45" s="169"/>
      <c r="AX45" s="169"/>
      <c r="AY45" s="169"/>
      <c r="AZ45" s="169"/>
      <c r="BA45" s="170" t="s">
        <v>653</v>
      </c>
      <c r="BB45" s="169"/>
      <c r="BC45" s="159"/>
      <c r="BD45" s="170" t="s">
        <v>653</v>
      </c>
      <c r="BE45" s="169"/>
      <c r="BF45" s="170" t="s">
        <v>653</v>
      </c>
      <c r="BG45" s="169"/>
      <c r="BH45" s="170" t="s">
        <v>653</v>
      </c>
      <c r="BI45" s="170" t="s">
        <v>653</v>
      </c>
      <c r="BJ45" s="170" t="s">
        <v>653</v>
      </c>
      <c r="BK45" s="170" t="s">
        <v>653</v>
      </c>
      <c r="BL45" s="170" t="s">
        <v>653</v>
      </c>
      <c r="BM45" s="169"/>
      <c r="BN45" s="159"/>
      <c r="BO45" s="170" t="s">
        <v>653</v>
      </c>
      <c r="BP45" s="170" t="s">
        <v>653</v>
      </c>
      <c r="BQ45" s="170" t="s">
        <v>653</v>
      </c>
      <c r="BR45" s="169"/>
      <c r="BS45" s="169"/>
      <c r="BT45" s="169"/>
      <c r="BU45" s="170" t="s">
        <v>653</v>
      </c>
      <c r="BV45" s="169"/>
      <c r="BW45" s="159"/>
      <c r="BX45" s="170" t="s">
        <v>653</v>
      </c>
      <c r="BY45" s="170" t="s">
        <v>653</v>
      </c>
      <c r="BZ45" s="170" t="s">
        <v>653</v>
      </c>
      <c r="CA45" s="169"/>
      <c r="CB45" s="170" t="s">
        <v>653</v>
      </c>
      <c r="CC45" s="170" t="s">
        <v>653</v>
      </c>
      <c r="CD45" s="169"/>
      <c r="CE45" s="170" t="s">
        <v>653</v>
      </c>
      <c r="CF45" s="169"/>
      <c r="CG45" s="159"/>
      <c r="CH45" s="159" t="s">
        <v>673</v>
      </c>
      <c r="CI45" s="169"/>
      <c r="CJ45" s="169"/>
      <c r="CK45" s="169"/>
      <c r="CL45" s="170" t="s">
        <v>653</v>
      </c>
      <c r="CM45" s="170" t="s">
        <v>653</v>
      </c>
      <c r="CN45" s="169"/>
      <c r="CO45" s="169"/>
      <c r="CP45" s="159"/>
      <c r="CQ45" s="170" t="s">
        <v>653</v>
      </c>
      <c r="CR45" s="169"/>
      <c r="CS45" s="170" t="s">
        <v>653</v>
      </c>
      <c r="CT45" s="170" t="s">
        <v>653</v>
      </c>
      <c r="CU45" s="169"/>
      <c r="CV45" s="169"/>
      <c r="CW45" s="159"/>
      <c r="CX45" s="159" t="s">
        <v>657</v>
      </c>
      <c r="CY45" s="159"/>
      <c r="CZ45" s="159" t="s">
        <v>688</v>
      </c>
      <c r="DA45" s="159"/>
      <c r="DB45" s="169"/>
      <c r="DC45" s="170" t="s">
        <v>653</v>
      </c>
      <c r="DD45" s="169"/>
      <c r="DE45" s="169"/>
      <c r="DF45" s="169"/>
      <c r="DG45" s="169"/>
      <c r="DH45" s="169"/>
      <c r="DI45" s="159"/>
      <c r="DJ45" s="159" t="s">
        <v>660</v>
      </c>
      <c r="DK45" s="169"/>
      <c r="DL45" s="169"/>
      <c r="DM45" s="169"/>
      <c r="DN45" s="169"/>
      <c r="DO45" s="169"/>
      <c r="DP45" s="169"/>
      <c r="DQ45" s="169"/>
      <c r="DR45" s="159"/>
      <c r="DS45" s="159" t="s">
        <v>654</v>
      </c>
      <c r="DT45" s="159"/>
      <c r="DU45" s="159" t="s">
        <v>654</v>
      </c>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c r="FG45" s="169"/>
      <c r="FH45" s="169"/>
      <c r="FI45" s="169"/>
      <c r="FJ45" s="169"/>
      <c r="FK45" s="159"/>
      <c r="FL45" s="169"/>
      <c r="FM45" s="169"/>
      <c r="FN45" s="169"/>
      <c r="FO45" s="169"/>
      <c r="FP45" s="169"/>
      <c r="FQ45" s="169"/>
      <c r="FR45" s="169"/>
      <c r="FS45" s="169"/>
      <c r="FT45" s="169"/>
      <c r="FU45" s="169"/>
      <c r="FV45" s="170" t="s">
        <v>653</v>
      </c>
      <c r="FW45" s="169"/>
      <c r="FX45" s="169"/>
      <c r="FY45" s="159" t="s">
        <v>673</v>
      </c>
      <c r="FZ45" s="171">
        <v>0</v>
      </c>
      <c r="GA45" s="159"/>
      <c r="GB45" s="159"/>
      <c r="GC45" s="159" t="s">
        <v>662</v>
      </c>
      <c r="GD45" s="159"/>
      <c r="GE45" s="159"/>
      <c r="GF45" s="159" t="s">
        <v>663</v>
      </c>
      <c r="GG45" s="171">
        <v>0</v>
      </c>
      <c r="GH45" s="171">
        <v>0</v>
      </c>
      <c r="GI45" s="171">
        <v>0</v>
      </c>
      <c r="GJ45" s="171">
        <v>0</v>
      </c>
      <c r="GK45" s="171">
        <v>0</v>
      </c>
      <c r="GL45" s="159" t="s">
        <v>690</v>
      </c>
      <c r="GM45" s="159" t="s">
        <v>690</v>
      </c>
      <c r="GN45" s="159" t="s">
        <v>665</v>
      </c>
      <c r="GO45" s="159" t="s">
        <v>666</v>
      </c>
      <c r="GP45" s="169"/>
      <c r="GQ45" s="169"/>
      <c r="GR45" s="169"/>
      <c r="GS45" s="169"/>
      <c r="GT45" s="169"/>
      <c r="GU45" s="169"/>
      <c r="GV45" s="169"/>
      <c r="GW45" s="169"/>
      <c r="GX45" s="169"/>
      <c r="GY45" s="169"/>
      <c r="GZ45" s="169"/>
      <c r="HA45" s="169"/>
      <c r="HB45" s="159"/>
      <c r="HC45" s="169"/>
      <c r="HD45" s="169"/>
      <c r="HE45" s="169"/>
      <c r="HF45" s="169"/>
      <c r="HG45" s="169"/>
      <c r="HH45" s="169"/>
      <c r="HI45" s="170" t="s">
        <v>653</v>
      </c>
      <c r="HJ45" s="159"/>
      <c r="HK45" s="159"/>
      <c r="HL45" s="159"/>
      <c r="HM45" s="159"/>
      <c r="HN45" s="159"/>
      <c r="HO45" s="159"/>
      <c r="HP45" s="159" t="s">
        <v>667</v>
      </c>
      <c r="HQ45" s="159" t="s">
        <v>667</v>
      </c>
      <c r="HR45" s="159" t="s">
        <v>667</v>
      </c>
      <c r="HS45" s="159" t="s">
        <v>667</v>
      </c>
      <c r="HT45" s="159" t="s">
        <v>667</v>
      </c>
      <c r="HU45" s="159" t="s">
        <v>667</v>
      </c>
      <c r="HV45" s="159" t="s">
        <v>1027</v>
      </c>
      <c r="HW45" s="159"/>
      <c r="HX45" s="159"/>
      <c r="HY45" s="159" t="s">
        <v>669</v>
      </c>
      <c r="HZ45" s="159" t="s">
        <v>670</v>
      </c>
      <c r="IA45" s="159" t="s">
        <v>670</v>
      </c>
      <c r="IB45" s="159" t="s">
        <v>654</v>
      </c>
      <c r="IC45" s="159" t="s">
        <v>669</v>
      </c>
      <c r="ID45" s="159" t="s">
        <v>654</v>
      </c>
      <c r="IE45" s="159" t="s">
        <v>669</v>
      </c>
      <c r="IF45" s="159" t="s">
        <v>654</v>
      </c>
      <c r="IG45" s="159" t="s">
        <v>669</v>
      </c>
      <c r="IH45" s="159" t="s">
        <v>654</v>
      </c>
      <c r="II45" s="159"/>
      <c r="IJ45" s="159" t="s">
        <v>1028</v>
      </c>
      <c r="IK45" s="159" t="s">
        <v>669</v>
      </c>
      <c r="IL45" s="159" t="s">
        <v>670</v>
      </c>
      <c r="IM45" s="159" t="s">
        <v>669</v>
      </c>
      <c r="IN45" s="159" t="s">
        <v>669</v>
      </c>
      <c r="IO45" s="159" t="s">
        <v>669</v>
      </c>
      <c r="IP45" s="159" t="s">
        <v>669</v>
      </c>
      <c r="IQ45" s="159" t="s">
        <v>669</v>
      </c>
      <c r="IR45" s="159" t="s">
        <v>669</v>
      </c>
      <c r="IS45" s="159" t="s">
        <v>654</v>
      </c>
      <c r="IT45" s="159" t="s">
        <v>669</v>
      </c>
      <c r="IU45" s="159" t="s">
        <v>654</v>
      </c>
      <c r="IV45" s="159"/>
      <c r="IW45" s="159" t="s">
        <v>1028</v>
      </c>
      <c r="IX45" s="159" t="s">
        <v>670</v>
      </c>
      <c r="IY45" s="159" t="s">
        <v>670</v>
      </c>
      <c r="IZ45" s="159" t="s">
        <v>670</v>
      </c>
      <c r="JA45" s="159" t="s">
        <v>670</v>
      </c>
      <c r="JB45" s="159" t="s">
        <v>654</v>
      </c>
      <c r="JC45" s="159" t="s">
        <v>654</v>
      </c>
      <c r="JD45" s="159" t="s">
        <v>654</v>
      </c>
      <c r="JE45" s="159" t="s">
        <v>654</v>
      </c>
      <c r="JF45" s="159"/>
      <c r="JG45" s="159" t="s">
        <v>1028</v>
      </c>
      <c r="JH45" s="159" t="s">
        <v>654</v>
      </c>
      <c r="JI45" s="169"/>
      <c r="JJ45" s="170" t="s">
        <v>653</v>
      </c>
      <c r="JK45" s="170" t="s">
        <v>653</v>
      </c>
      <c r="JL45" s="170" t="s">
        <v>653</v>
      </c>
      <c r="JM45" s="170" t="s">
        <v>653</v>
      </c>
      <c r="JN45" s="169"/>
      <c r="JO45" s="169"/>
      <c r="JP45" s="169"/>
      <c r="JQ45" s="159"/>
      <c r="JR45" s="159" t="s">
        <v>654</v>
      </c>
      <c r="JS45" s="159"/>
      <c r="JT45" s="159" t="s">
        <v>651</v>
      </c>
      <c r="JU45" s="159" t="s">
        <v>654</v>
      </c>
      <c r="JV45" s="159" t="s">
        <v>654</v>
      </c>
      <c r="JW45" s="159" t="s">
        <v>654</v>
      </c>
      <c r="JX45" s="159"/>
      <c r="JY45" s="159"/>
      <c r="JZ45" s="159" t="s">
        <v>1029</v>
      </c>
      <c r="KA45" s="159"/>
      <c r="KB45" s="170" t="s">
        <v>653</v>
      </c>
      <c r="KC45" s="159" t="s">
        <v>705</v>
      </c>
      <c r="KD45" s="159" t="s">
        <v>682</v>
      </c>
      <c r="KE45" s="169"/>
      <c r="KF45" s="169"/>
      <c r="KG45" s="169"/>
      <c r="KH45" s="169"/>
      <c r="KI45" s="169"/>
      <c r="KJ45" s="169"/>
      <c r="KK45" s="169"/>
      <c r="KL45" s="159" t="s">
        <v>651</v>
      </c>
      <c r="KM45" s="159" t="s">
        <v>651</v>
      </c>
      <c r="KN45" s="159" t="s">
        <v>651</v>
      </c>
      <c r="KO45" s="159" t="s">
        <v>751</v>
      </c>
      <c r="KP45" s="159"/>
      <c r="KQ45" s="159"/>
      <c r="KR45" s="159"/>
    </row>
    <row r="46" spans="1:304">
      <c r="A46" s="159" t="s">
        <v>423</v>
      </c>
      <c r="B46" s="159" t="s">
        <v>2639</v>
      </c>
      <c r="C46" s="159" t="s">
        <v>651</v>
      </c>
      <c r="D46" s="159" t="s">
        <v>696</v>
      </c>
      <c r="E46" s="169"/>
      <c r="F46" s="169"/>
      <c r="G46" s="169"/>
      <c r="H46" s="169"/>
      <c r="I46" s="170" t="s">
        <v>653</v>
      </c>
      <c r="J46" s="169"/>
      <c r="K46" s="159" t="s">
        <v>1030</v>
      </c>
      <c r="L46" s="170" t="s">
        <v>653</v>
      </c>
      <c r="M46" s="170" t="s">
        <v>653</v>
      </c>
      <c r="N46" s="169"/>
      <c r="O46" s="169"/>
      <c r="P46" s="169"/>
      <c r="Q46" s="169"/>
      <c r="R46" s="169"/>
      <c r="S46" s="170" t="s">
        <v>653</v>
      </c>
      <c r="T46" s="169"/>
      <c r="U46" s="159"/>
      <c r="V46" s="170" t="s">
        <v>653</v>
      </c>
      <c r="W46" s="170" t="s">
        <v>653</v>
      </c>
      <c r="X46" s="170" t="s">
        <v>653</v>
      </c>
      <c r="Y46" s="169"/>
      <c r="Z46" s="169"/>
      <c r="AA46" s="169"/>
      <c r="AB46" s="170" t="s">
        <v>653</v>
      </c>
      <c r="AC46" s="169"/>
      <c r="AD46" s="169"/>
      <c r="AE46" s="169"/>
      <c r="AF46" s="159"/>
      <c r="AG46" s="171">
        <v>20</v>
      </c>
      <c r="AH46" s="159">
        <v>17</v>
      </c>
      <c r="AI46" s="159" t="s">
        <v>651</v>
      </c>
      <c r="AJ46" s="159" t="s">
        <v>651</v>
      </c>
      <c r="AK46" s="159" t="s">
        <v>651</v>
      </c>
      <c r="AL46" s="159" t="s">
        <v>669</v>
      </c>
      <c r="AM46" s="159" t="s">
        <v>1031</v>
      </c>
      <c r="AN46" s="169"/>
      <c r="AO46" s="169"/>
      <c r="AP46" s="169"/>
      <c r="AQ46" s="169"/>
      <c r="AR46" s="169"/>
      <c r="AS46" s="170" t="s">
        <v>653</v>
      </c>
      <c r="AT46" s="159" t="s">
        <v>1032</v>
      </c>
      <c r="AU46" s="159" t="s">
        <v>698</v>
      </c>
      <c r="AV46" s="170" t="s">
        <v>653</v>
      </c>
      <c r="AW46" s="170" t="s">
        <v>653</v>
      </c>
      <c r="AX46" s="169"/>
      <c r="AY46" s="170" t="s">
        <v>653</v>
      </c>
      <c r="AZ46" s="169"/>
      <c r="BA46" s="169"/>
      <c r="BB46" s="169"/>
      <c r="BC46" s="159"/>
      <c r="BD46" s="170" t="s">
        <v>653</v>
      </c>
      <c r="BE46" s="169"/>
      <c r="BF46" s="170" t="s">
        <v>653</v>
      </c>
      <c r="BG46" s="169"/>
      <c r="BH46" s="170" t="s">
        <v>653</v>
      </c>
      <c r="BI46" s="170" t="s">
        <v>653</v>
      </c>
      <c r="BJ46" s="170" t="s">
        <v>653</v>
      </c>
      <c r="BK46" s="170" t="s">
        <v>653</v>
      </c>
      <c r="BL46" s="169"/>
      <c r="BM46" s="169"/>
      <c r="BN46" s="159"/>
      <c r="BO46" s="170" t="s">
        <v>653</v>
      </c>
      <c r="BP46" s="169"/>
      <c r="BQ46" s="169"/>
      <c r="BR46" s="169"/>
      <c r="BS46" s="170" t="s">
        <v>653</v>
      </c>
      <c r="BT46" s="169"/>
      <c r="BU46" s="170" t="s">
        <v>653</v>
      </c>
      <c r="BV46" s="169"/>
      <c r="BW46" s="159"/>
      <c r="BX46" s="170" t="s">
        <v>653</v>
      </c>
      <c r="BY46" s="170" t="s">
        <v>653</v>
      </c>
      <c r="BZ46" s="170" t="s">
        <v>653</v>
      </c>
      <c r="CA46" s="169"/>
      <c r="CB46" s="170" t="s">
        <v>653</v>
      </c>
      <c r="CC46" s="169"/>
      <c r="CD46" s="169"/>
      <c r="CE46" s="170" t="s">
        <v>653</v>
      </c>
      <c r="CF46" s="169"/>
      <c r="CG46" s="159"/>
      <c r="CH46" s="159" t="s">
        <v>733</v>
      </c>
      <c r="CI46" s="169"/>
      <c r="CJ46" s="169"/>
      <c r="CK46" s="169"/>
      <c r="CL46" s="169"/>
      <c r="CM46" s="169"/>
      <c r="CN46" s="169"/>
      <c r="CO46" s="170" t="s">
        <v>653</v>
      </c>
      <c r="CP46" s="159" t="s">
        <v>1033</v>
      </c>
      <c r="CQ46" s="170" t="s">
        <v>653</v>
      </c>
      <c r="CR46" s="170" t="s">
        <v>653</v>
      </c>
      <c r="CS46" s="170" t="s">
        <v>653</v>
      </c>
      <c r="CT46" s="170" t="s">
        <v>653</v>
      </c>
      <c r="CU46" s="170" t="s">
        <v>653</v>
      </c>
      <c r="CV46" s="169"/>
      <c r="CW46" s="159"/>
      <c r="CX46" s="159" t="s">
        <v>657</v>
      </c>
      <c r="CY46" s="159"/>
      <c r="CZ46" s="159" t="s">
        <v>688</v>
      </c>
      <c r="DA46" s="159"/>
      <c r="DB46" s="170" t="s">
        <v>653</v>
      </c>
      <c r="DC46" s="169"/>
      <c r="DD46" s="169"/>
      <c r="DE46" s="169"/>
      <c r="DF46" s="169"/>
      <c r="DG46" s="169"/>
      <c r="DH46" s="169"/>
      <c r="DI46" s="159"/>
      <c r="DJ46" s="159" t="s">
        <v>660</v>
      </c>
      <c r="DK46" s="169"/>
      <c r="DL46" s="169"/>
      <c r="DM46" s="169"/>
      <c r="DN46" s="169"/>
      <c r="DO46" s="169"/>
      <c r="DP46" s="169"/>
      <c r="DQ46" s="169"/>
      <c r="DR46" s="159"/>
      <c r="DS46" s="159" t="s">
        <v>654</v>
      </c>
      <c r="DT46" s="159"/>
      <c r="DU46" s="159" t="s">
        <v>654</v>
      </c>
      <c r="DV46" s="171"/>
      <c r="DW46" s="169"/>
      <c r="DX46" s="169"/>
      <c r="DY46" s="169"/>
      <c r="DZ46" s="169"/>
      <c r="EA46" s="169"/>
      <c r="EB46" s="169"/>
      <c r="EC46" s="169"/>
      <c r="ED46" s="169"/>
      <c r="EE46" s="169"/>
      <c r="EF46" s="169"/>
      <c r="EG46" s="169"/>
      <c r="EH46" s="169"/>
      <c r="EI46" s="169"/>
      <c r="EJ46" s="169"/>
      <c r="EK46" s="169"/>
      <c r="EL46" s="169"/>
      <c r="EM46" s="169"/>
      <c r="EN46" s="169"/>
      <c r="EO46" s="169"/>
      <c r="EP46" s="169"/>
      <c r="EQ46" s="169"/>
      <c r="ER46" s="169"/>
      <c r="ES46" s="169"/>
      <c r="ET46" s="169"/>
      <c r="EU46" s="169"/>
      <c r="EV46" s="169"/>
      <c r="EW46" s="169"/>
      <c r="EX46" s="169"/>
      <c r="EY46" s="169"/>
      <c r="EZ46" s="169"/>
      <c r="FA46" s="169"/>
      <c r="FB46" s="169"/>
      <c r="FC46" s="169"/>
      <c r="FD46" s="169"/>
      <c r="FE46" s="169"/>
      <c r="FF46" s="169"/>
      <c r="FG46" s="169"/>
      <c r="FH46" s="169"/>
      <c r="FI46" s="169"/>
      <c r="FJ46" s="169"/>
      <c r="FK46" s="159"/>
      <c r="FL46" s="169"/>
      <c r="FM46" s="169"/>
      <c r="FN46" s="169"/>
      <c r="FO46" s="169"/>
      <c r="FP46" s="169"/>
      <c r="FQ46" s="169"/>
      <c r="FR46" s="169"/>
      <c r="FS46" s="169"/>
      <c r="FT46" s="169"/>
      <c r="FU46" s="169"/>
      <c r="FV46" s="170" t="s">
        <v>653</v>
      </c>
      <c r="FW46" s="170" t="s">
        <v>653</v>
      </c>
      <c r="FX46" s="169"/>
      <c r="FY46" s="159" t="s">
        <v>655</v>
      </c>
      <c r="FZ46" s="171">
        <v>0</v>
      </c>
      <c r="GA46" s="159"/>
      <c r="GB46" s="159"/>
      <c r="GC46" s="159" t="s">
        <v>662</v>
      </c>
      <c r="GD46" s="159"/>
      <c r="GE46" s="159"/>
      <c r="GF46" s="159" t="s">
        <v>663</v>
      </c>
      <c r="GG46" s="171">
        <v>0</v>
      </c>
      <c r="GH46" s="171">
        <v>0</v>
      </c>
      <c r="GI46" s="171">
        <v>0</v>
      </c>
      <c r="GJ46" s="171">
        <v>0</v>
      </c>
      <c r="GK46" s="171">
        <v>0</v>
      </c>
      <c r="GL46" s="159" t="s">
        <v>690</v>
      </c>
      <c r="GM46" s="159" t="s">
        <v>690</v>
      </c>
      <c r="GN46" s="159" t="s">
        <v>665</v>
      </c>
      <c r="GO46" s="159" t="s">
        <v>666</v>
      </c>
      <c r="GP46" s="169"/>
      <c r="GQ46" s="169"/>
      <c r="GR46" s="169"/>
      <c r="GS46" s="169"/>
      <c r="GT46" s="169"/>
      <c r="GU46" s="169"/>
      <c r="GV46" s="169"/>
      <c r="GW46" s="169"/>
      <c r="GX46" s="169"/>
      <c r="GY46" s="169"/>
      <c r="GZ46" s="169"/>
      <c r="HA46" s="169"/>
      <c r="HB46" s="159"/>
      <c r="HC46" s="170" t="s">
        <v>653</v>
      </c>
      <c r="HD46" s="170" t="s">
        <v>653</v>
      </c>
      <c r="HE46" s="170" t="s">
        <v>653</v>
      </c>
      <c r="HF46" s="169"/>
      <c r="HG46" s="169"/>
      <c r="HH46" s="169"/>
      <c r="HI46" s="169"/>
      <c r="HJ46" s="159" t="s">
        <v>1034</v>
      </c>
      <c r="HK46" s="159" t="s">
        <v>1035</v>
      </c>
      <c r="HL46" s="159" t="s">
        <v>1036</v>
      </c>
      <c r="HM46" s="159"/>
      <c r="HN46" s="159"/>
      <c r="HO46" s="159"/>
      <c r="HP46" s="159" t="s">
        <v>667</v>
      </c>
      <c r="HQ46" s="159" t="s">
        <v>667</v>
      </c>
      <c r="HR46" s="159" t="s">
        <v>667</v>
      </c>
      <c r="HS46" s="159" t="s">
        <v>667</v>
      </c>
      <c r="HT46" s="159" t="s">
        <v>667</v>
      </c>
      <c r="HU46" s="159" t="s">
        <v>667</v>
      </c>
      <c r="HV46" s="159" t="s">
        <v>1037</v>
      </c>
      <c r="HW46" s="159"/>
      <c r="HX46" s="159"/>
      <c r="HY46" s="159" t="s">
        <v>669</v>
      </c>
      <c r="HZ46" s="159" t="s">
        <v>669</v>
      </c>
      <c r="IA46" s="159" t="s">
        <v>669</v>
      </c>
      <c r="IB46" s="159" t="s">
        <v>669</v>
      </c>
      <c r="IC46" s="159" t="s">
        <v>669</v>
      </c>
      <c r="ID46" s="159" t="s">
        <v>669</v>
      </c>
      <c r="IE46" s="159" t="s">
        <v>669</v>
      </c>
      <c r="IF46" s="159" t="s">
        <v>669</v>
      </c>
      <c r="IG46" s="159" t="s">
        <v>669</v>
      </c>
      <c r="IH46" s="159" t="s">
        <v>669</v>
      </c>
      <c r="II46" s="159" t="s">
        <v>1038</v>
      </c>
      <c r="IJ46" s="159"/>
      <c r="IK46" s="159" t="s">
        <v>669</v>
      </c>
      <c r="IL46" s="159" t="s">
        <v>669</v>
      </c>
      <c r="IM46" s="159" t="s">
        <v>669</v>
      </c>
      <c r="IN46" s="159" t="s">
        <v>669</v>
      </c>
      <c r="IO46" s="159" t="s">
        <v>669</v>
      </c>
      <c r="IP46" s="159" t="s">
        <v>669</v>
      </c>
      <c r="IQ46" s="159" t="s">
        <v>669</v>
      </c>
      <c r="IR46" s="159" t="s">
        <v>669</v>
      </c>
      <c r="IS46" s="159" t="s">
        <v>669</v>
      </c>
      <c r="IT46" s="159" t="s">
        <v>669</v>
      </c>
      <c r="IU46" s="159" t="s">
        <v>669</v>
      </c>
      <c r="IV46" s="159" t="s">
        <v>1038</v>
      </c>
      <c r="IW46" s="159"/>
      <c r="IX46" s="159" t="s">
        <v>670</v>
      </c>
      <c r="IY46" s="159" t="s">
        <v>670</v>
      </c>
      <c r="IZ46" s="159" t="s">
        <v>670</v>
      </c>
      <c r="JA46" s="159" t="s">
        <v>670</v>
      </c>
      <c r="JB46" s="159" t="s">
        <v>669</v>
      </c>
      <c r="JC46" s="159" t="s">
        <v>670</v>
      </c>
      <c r="JD46" s="159" t="s">
        <v>670</v>
      </c>
      <c r="JE46" s="159" t="s">
        <v>670</v>
      </c>
      <c r="JF46" s="159" t="s">
        <v>1038</v>
      </c>
      <c r="JG46" s="159"/>
      <c r="JH46" s="159" t="s">
        <v>654</v>
      </c>
      <c r="JI46" s="169"/>
      <c r="JJ46" s="170" t="s">
        <v>653</v>
      </c>
      <c r="JK46" s="169"/>
      <c r="JL46" s="170" t="s">
        <v>653</v>
      </c>
      <c r="JM46" s="169"/>
      <c r="JN46" s="170" t="s">
        <v>653</v>
      </c>
      <c r="JO46" s="170" t="s">
        <v>653</v>
      </c>
      <c r="JP46" s="169"/>
      <c r="JQ46" s="159"/>
      <c r="JR46" s="159" t="s">
        <v>654</v>
      </c>
      <c r="JS46" s="159"/>
      <c r="JT46" s="159" t="s">
        <v>651</v>
      </c>
      <c r="JU46" s="159" t="s">
        <v>651</v>
      </c>
      <c r="JV46" s="159" t="s">
        <v>651</v>
      </c>
      <c r="JW46" s="159" t="s">
        <v>654</v>
      </c>
      <c r="JX46" s="159" t="s">
        <v>1039</v>
      </c>
      <c r="JY46" s="159"/>
      <c r="JZ46" s="159" t="s">
        <v>1038</v>
      </c>
      <c r="KA46" s="159"/>
      <c r="KB46" s="169"/>
      <c r="KC46" s="169"/>
      <c r="KD46" s="169"/>
      <c r="KE46" s="169"/>
      <c r="KF46" s="169"/>
      <c r="KG46" s="169"/>
      <c r="KH46" s="169"/>
      <c r="KI46" s="169"/>
      <c r="KJ46" s="169"/>
      <c r="KK46" s="170" t="s">
        <v>653</v>
      </c>
      <c r="KL46" s="159" t="s">
        <v>651</v>
      </c>
      <c r="KM46" s="159" t="s">
        <v>651</v>
      </c>
      <c r="KN46" s="159" t="s">
        <v>651</v>
      </c>
      <c r="KO46" s="159" t="s">
        <v>672</v>
      </c>
      <c r="KP46" s="159"/>
      <c r="KQ46" s="159"/>
      <c r="KR46" s="159"/>
    </row>
    <row r="47" spans="1:304">
      <c r="A47" s="159" t="s">
        <v>393</v>
      </c>
      <c r="B47" s="159" t="s">
        <v>2639</v>
      </c>
      <c r="C47" s="159" t="s">
        <v>651</v>
      </c>
      <c r="D47" s="159" t="s">
        <v>684</v>
      </c>
      <c r="E47" s="169"/>
      <c r="F47" s="169"/>
      <c r="G47" s="169"/>
      <c r="H47" s="169"/>
      <c r="I47" s="169"/>
      <c r="J47" s="169"/>
      <c r="K47" s="159"/>
      <c r="L47" s="170" t="s">
        <v>653</v>
      </c>
      <c r="M47" s="169"/>
      <c r="N47" s="170" t="s">
        <v>653</v>
      </c>
      <c r="O47" s="170" t="s">
        <v>653</v>
      </c>
      <c r="P47" s="169"/>
      <c r="Q47" s="169"/>
      <c r="R47" s="170" t="s">
        <v>653</v>
      </c>
      <c r="S47" s="170" t="s">
        <v>653</v>
      </c>
      <c r="T47" s="169"/>
      <c r="U47" s="159"/>
      <c r="V47" s="170" t="s">
        <v>653</v>
      </c>
      <c r="W47" s="169"/>
      <c r="X47" s="170" t="s">
        <v>653</v>
      </c>
      <c r="Y47" s="169"/>
      <c r="Z47" s="169"/>
      <c r="AA47" s="170" t="s">
        <v>653</v>
      </c>
      <c r="AB47" s="169"/>
      <c r="AC47" s="170" t="s">
        <v>653</v>
      </c>
      <c r="AD47" s="170" t="s">
        <v>653</v>
      </c>
      <c r="AE47" s="169"/>
      <c r="AF47" s="159"/>
      <c r="AG47" s="171">
        <v>1034</v>
      </c>
      <c r="AH47" s="159">
        <v>1034</v>
      </c>
      <c r="AI47" s="159" t="s">
        <v>651</v>
      </c>
      <c r="AJ47" s="159" t="s">
        <v>651</v>
      </c>
      <c r="AK47" s="159" t="s">
        <v>651</v>
      </c>
      <c r="AL47" s="159" t="s">
        <v>670</v>
      </c>
      <c r="AM47" s="159" t="s">
        <v>3116</v>
      </c>
      <c r="AN47" s="170" t="s">
        <v>653</v>
      </c>
      <c r="AO47" s="169"/>
      <c r="AP47" s="170" t="s">
        <v>653</v>
      </c>
      <c r="AQ47" s="169"/>
      <c r="AR47" s="170" t="s">
        <v>653</v>
      </c>
      <c r="AS47" s="169"/>
      <c r="AT47" s="159"/>
      <c r="AU47" s="159" t="s">
        <v>673</v>
      </c>
      <c r="AV47" s="170" t="s">
        <v>653</v>
      </c>
      <c r="AW47" s="170" t="s">
        <v>653</v>
      </c>
      <c r="AX47" s="169"/>
      <c r="AY47" s="169"/>
      <c r="AZ47" s="169"/>
      <c r="BA47" s="169"/>
      <c r="BB47" s="169"/>
      <c r="BC47" s="159"/>
      <c r="BD47" s="169"/>
      <c r="BE47" s="169"/>
      <c r="BF47" s="170" t="s">
        <v>653</v>
      </c>
      <c r="BG47" s="170" t="s">
        <v>653</v>
      </c>
      <c r="BH47" s="170" t="s">
        <v>653</v>
      </c>
      <c r="BI47" s="170" t="s">
        <v>653</v>
      </c>
      <c r="BJ47" s="170" t="s">
        <v>653</v>
      </c>
      <c r="BK47" s="170" t="s">
        <v>653</v>
      </c>
      <c r="BL47" s="170" t="s">
        <v>653</v>
      </c>
      <c r="BM47" s="169"/>
      <c r="BN47" s="159"/>
      <c r="BO47" s="170" t="s">
        <v>653</v>
      </c>
      <c r="BP47" s="169"/>
      <c r="BQ47" s="170" t="s">
        <v>653</v>
      </c>
      <c r="BR47" s="169"/>
      <c r="BS47" s="169"/>
      <c r="BT47" s="170" t="s">
        <v>653</v>
      </c>
      <c r="BU47" s="170" t="s">
        <v>653</v>
      </c>
      <c r="BV47" s="169"/>
      <c r="BW47" s="159"/>
      <c r="BX47" s="169"/>
      <c r="BY47" s="170" t="s">
        <v>653</v>
      </c>
      <c r="BZ47" s="170" t="s">
        <v>653</v>
      </c>
      <c r="CA47" s="170" t="s">
        <v>653</v>
      </c>
      <c r="CB47" s="170" t="s">
        <v>653</v>
      </c>
      <c r="CC47" s="170" t="s">
        <v>653</v>
      </c>
      <c r="CD47" s="169"/>
      <c r="CE47" s="170" t="s">
        <v>653</v>
      </c>
      <c r="CF47" s="169"/>
      <c r="CG47" s="159"/>
      <c r="CH47" s="159" t="s">
        <v>655</v>
      </c>
      <c r="CI47" s="169"/>
      <c r="CJ47" s="169"/>
      <c r="CK47" s="170" t="s">
        <v>653</v>
      </c>
      <c r="CL47" s="169"/>
      <c r="CM47" s="169"/>
      <c r="CN47" s="170" t="s">
        <v>653</v>
      </c>
      <c r="CO47" s="169"/>
      <c r="CP47" s="159"/>
      <c r="CQ47" s="169"/>
      <c r="CR47" s="170" t="s">
        <v>653</v>
      </c>
      <c r="CS47" s="170" t="s">
        <v>653</v>
      </c>
      <c r="CT47" s="169"/>
      <c r="CU47" s="169"/>
      <c r="CV47" s="169"/>
      <c r="CW47" s="159"/>
      <c r="CX47" s="159" t="s">
        <v>714</v>
      </c>
      <c r="CY47" s="159"/>
      <c r="CZ47" s="159" t="s">
        <v>917</v>
      </c>
      <c r="DA47" s="159"/>
      <c r="DB47" s="170" t="s">
        <v>653</v>
      </c>
      <c r="DC47" s="170" t="s">
        <v>653</v>
      </c>
      <c r="DD47" s="169"/>
      <c r="DE47" s="169"/>
      <c r="DF47" s="169"/>
      <c r="DG47" s="169"/>
      <c r="DH47" s="169"/>
      <c r="DI47" s="159"/>
      <c r="DJ47" s="159" t="s">
        <v>651</v>
      </c>
      <c r="DK47" s="171">
        <v>0</v>
      </c>
      <c r="DL47" s="171">
        <v>75</v>
      </c>
      <c r="DM47" s="171">
        <v>0</v>
      </c>
      <c r="DN47" s="171">
        <v>0</v>
      </c>
      <c r="DO47" s="171">
        <v>25</v>
      </c>
      <c r="DP47" s="171">
        <v>0</v>
      </c>
      <c r="DQ47" s="171">
        <v>0</v>
      </c>
      <c r="DR47" s="159"/>
      <c r="DS47" s="159" t="s">
        <v>654</v>
      </c>
      <c r="DT47" s="159"/>
      <c r="DU47" s="159" t="s">
        <v>651</v>
      </c>
      <c r="DV47" s="171">
        <v>6</v>
      </c>
      <c r="DW47" s="159" t="s">
        <v>737</v>
      </c>
      <c r="DX47" s="159" t="s">
        <v>716</v>
      </c>
      <c r="DY47" s="171">
        <v>0</v>
      </c>
      <c r="DZ47" s="171">
        <v>0</v>
      </c>
      <c r="EA47" s="171">
        <v>0</v>
      </c>
      <c r="EB47" s="171">
        <v>0</v>
      </c>
      <c r="EC47" s="171">
        <v>0</v>
      </c>
      <c r="ED47" s="171">
        <v>0</v>
      </c>
      <c r="EE47" s="171">
        <v>0</v>
      </c>
      <c r="EF47" s="171">
        <v>0</v>
      </c>
      <c r="EG47" s="171">
        <v>0</v>
      </c>
      <c r="EH47" s="171">
        <v>0</v>
      </c>
      <c r="EI47" s="171">
        <v>0</v>
      </c>
      <c r="EJ47" s="171">
        <v>0</v>
      </c>
      <c r="EK47" s="171">
        <v>0</v>
      </c>
      <c r="EL47" s="171">
        <v>0</v>
      </c>
      <c r="EM47" s="171">
        <v>0</v>
      </c>
      <c r="EN47" s="171">
        <v>0</v>
      </c>
      <c r="EO47" s="171">
        <v>0</v>
      </c>
      <c r="EP47" s="171">
        <v>0</v>
      </c>
      <c r="EQ47" s="171">
        <v>0</v>
      </c>
      <c r="ER47" s="171">
        <v>0</v>
      </c>
      <c r="ES47" s="171">
        <v>0</v>
      </c>
      <c r="ET47" s="171">
        <v>0</v>
      </c>
      <c r="EU47" s="171">
        <v>0</v>
      </c>
      <c r="EV47" s="171">
        <v>0</v>
      </c>
      <c r="EW47" s="171">
        <v>8</v>
      </c>
      <c r="EX47" s="171">
        <v>6</v>
      </c>
      <c r="EY47" s="171">
        <v>0</v>
      </c>
      <c r="EZ47" s="171">
        <v>0</v>
      </c>
      <c r="FA47" s="171">
        <v>0</v>
      </c>
      <c r="FB47" s="171">
        <v>0</v>
      </c>
      <c r="FC47" s="171">
        <v>0</v>
      </c>
      <c r="FD47" s="171">
        <v>0</v>
      </c>
      <c r="FE47" s="171">
        <v>1</v>
      </c>
      <c r="FF47" s="171">
        <v>1</v>
      </c>
      <c r="FG47" s="171">
        <v>7</v>
      </c>
      <c r="FH47" s="171">
        <v>5</v>
      </c>
      <c r="FI47" s="171">
        <v>2</v>
      </c>
      <c r="FJ47" s="171">
        <v>2</v>
      </c>
      <c r="FK47" s="159" t="s">
        <v>929</v>
      </c>
      <c r="FL47" s="171">
        <v>6</v>
      </c>
      <c r="FM47" s="171">
        <v>6</v>
      </c>
      <c r="FN47" s="159" t="s">
        <v>717</v>
      </c>
      <c r="FO47" s="171">
        <v>0</v>
      </c>
      <c r="FP47" s="171">
        <v>0</v>
      </c>
      <c r="FQ47" s="171">
        <v>3</v>
      </c>
      <c r="FR47" s="171">
        <v>5</v>
      </c>
      <c r="FS47" s="171">
        <v>2</v>
      </c>
      <c r="FT47" s="171"/>
      <c r="FU47" s="171"/>
      <c r="FV47" s="170" t="s">
        <v>653</v>
      </c>
      <c r="FW47" s="170" t="s">
        <v>653</v>
      </c>
      <c r="FX47" s="169"/>
      <c r="FY47" s="159" t="s">
        <v>655</v>
      </c>
      <c r="FZ47" s="171">
        <v>0</v>
      </c>
      <c r="GA47" s="159"/>
      <c r="GB47" s="159"/>
      <c r="GC47" s="159" t="s">
        <v>662</v>
      </c>
      <c r="GD47" s="159"/>
      <c r="GE47" s="159"/>
      <c r="GF47" s="159" t="s">
        <v>663</v>
      </c>
      <c r="GG47" s="171">
        <v>2</v>
      </c>
      <c r="GH47" s="171">
        <v>1</v>
      </c>
      <c r="GI47" s="171">
        <v>0</v>
      </c>
      <c r="GJ47" s="171">
        <v>0</v>
      </c>
      <c r="GK47" s="171">
        <v>0</v>
      </c>
      <c r="GL47" s="159" t="s">
        <v>849</v>
      </c>
      <c r="GM47" s="159" t="s">
        <v>701</v>
      </c>
      <c r="GN47" s="159" t="s">
        <v>665</v>
      </c>
      <c r="GO47" s="159" t="s">
        <v>651</v>
      </c>
      <c r="GP47" s="171">
        <v>0</v>
      </c>
      <c r="GQ47" s="171">
        <v>0</v>
      </c>
      <c r="GR47" s="171">
        <v>0</v>
      </c>
      <c r="GS47" s="171">
        <v>0</v>
      </c>
      <c r="GT47" s="171">
        <v>0</v>
      </c>
      <c r="GU47" s="171">
        <v>0</v>
      </c>
      <c r="GV47" s="171">
        <v>0</v>
      </c>
      <c r="GW47" s="171">
        <v>0</v>
      </c>
      <c r="GX47" s="171">
        <v>1</v>
      </c>
      <c r="GY47" s="171">
        <v>0</v>
      </c>
      <c r="GZ47" s="171">
        <v>0</v>
      </c>
      <c r="HA47" s="171">
        <v>0</v>
      </c>
      <c r="HB47" s="159"/>
      <c r="HC47" s="170" t="s">
        <v>653</v>
      </c>
      <c r="HD47" s="169"/>
      <c r="HE47" s="169"/>
      <c r="HF47" s="169"/>
      <c r="HG47" s="169"/>
      <c r="HH47" s="169"/>
      <c r="HI47" s="169"/>
      <c r="HJ47" s="159" t="s">
        <v>1040</v>
      </c>
      <c r="HK47" s="159"/>
      <c r="HL47" s="159"/>
      <c r="HM47" s="159"/>
      <c r="HN47" s="159"/>
      <c r="HO47" s="159"/>
      <c r="HP47" s="159" t="s">
        <v>721</v>
      </c>
      <c r="HQ47" s="159" t="s">
        <v>721</v>
      </c>
      <c r="HR47" s="159" t="s">
        <v>721</v>
      </c>
      <c r="HS47" s="159" t="s">
        <v>721</v>
      </c>
      <c r="HT47" s="159" t="s">
        <v>721</v>
      </c>
      <c r="HU47" s="159" t="s">
        <v>721</v>
      </c>
      <c r="HV47" s="159"/>
      <c r="HW47" s="159" t="s">
        <v>3117</v>
      </c>
      <c r="HX47" s="159"/>
      <c r="HY47" s="159" t="s">
        <v>670</v>
      </c>
      <c r="HZ47" s="159" t="s">
        <v>670</v>
      </c>
      <c r="IA47" s="159" t="s">
        <v>669</v>
      </c>
      <c r="IB47" s="159" t="s">
        <v>671</v>
      </c>
      <c r="IC47" s="159" t="s">
        <v>671</v>
      </c>
      <c r="ID47" s="159" t="s">
        <v>669</v>
      </c>
      <c r="IE47" s="159" t="s">
        <v>671</v>
      </c>
      <c r="IF47" s="159" t="s">
        <v>671</v>
      </c>
      <c r="IG47" s="159" t="s">
        <v>671</v>
      </c>
      <c r="IH47" s="159" t="s">
        <v>654</v>
      </c>
      <c r="II47" s="159"/>
      <c r="IJ47" s="159"/>
      <c r="IK47" s="159" t="s">
        <v>669</v>
      </c>
      <c r="IL47" s="159" t="s">
        <v>670</v>
      </c>
      <c r="IM47" s="159" t="s">
        <v>671</v>
      </c>
      <c r="IN47" s="159" t="s">
        <v>671</v>
      </c>
      <c r="IO47" s="159" t="s">
        <v>671</v>
      </c>
      <c r="IP47" s="159" t="s">
        <v>671</v>
      </c>
      <c r="IQ47" s="159" t="s">
        <v>669</v>
      </c>
      <c r="IR47" s="159" t="s">
        <v>671</v>
      </c>
      <c r="IS47" s="159" t="s">
        <v>671</v>
      </c>
      <c r="IT47" s="159" t="s">
        <v>671</v>
      </c>
      <c r="IU47" s="159" t="s">
        <v>654</v>
      </c>
      <c r="IV47" s="159"/>
      <c r="IW47" s="159"/>
      <c r="IX47" s="159" t="s">
        <v>670</v>
      </c>
      <c r="IY47" s="159" t="s">
        <v>670</v>
      </c>
      <c r="IZ47" s="159" t="s">
        <v>669</v>
      </c>
      <c r="JA47" s="159" t="s">
        <v>671</v>
      </c>
      <c r="JB47" s="159" t="s">
        <v>670</v>
      </c>
      <c r="JC47" s="159" t="s">
        <v>671</v>
      </c>
      <c r="JD47" s="159" t="s">
        <v>671</v>
      </c>
      <c r="JE47" s="159" t="s">
        <v>670</v>
      </c>
      <c r="JF47" s="159" t="s">
        <v>3118</v>
      </c>
      <c r="JG47" s="159"/>
      <c r="JH47" s="159" t="s">
        <v>654</v>
      </c>
      <c r="JI47" s="170" t="s">
        <v>653</v>
      </c>
      <c r="JJ47" s="170" t="s">
        <v>653</v>
      </c>
      <c r="JK47" s="169"/>
      <c r="JL47" s="170" t="s">
        <v>653</v>
      </c>
      <c r="JM47" s="169"/>
      <c r="JN47" s="170" t="s">
        <v>653</v>
      </c>
      <c r="JO47" s="169"/>
      <c r="JP47" s="169"/>
      <c r="JQ47" s="159"/>
      <c r="JR47" s="159" t="s">
        <v>654</v>
      </c>
      <c r="JS47" s="159"/>
      <c r="JT47" s="159" t="s">
        <v>654</v>
      </c>
      <c r="JU47" s="159" t="s">
        <v>651</v>
      </c>
      <c r="JV47" s="159" t="s">
        <v>654</v>
      </c>
      <c r="JW47" s="159" t="s">
        <v>651</v>
      </c>
      <c r="JX47" s="159"/>
      <c r="JY47" s="159" t="s">
        <v>1041</v>
      </c>
      <c r="JZ47" s="159" t="s">
        <v>3119</v>
      </c>
      <c r="KA47" s="159" t="s">
        <v>1042</v>
      </c>
      <c r="KB47" s="170" t="s">
        <v>653</v>
      </c>
      <c r="KC47" s="159" t="s">
        <v>682</v>
      </c>
      <c r="KD47" s="159" t="s">
        <v>915</v>
      </c>
      <c r="KE47" s="169"/>
      <c r="KF47" s="169"/>
      <c r="KG47" s="169"/>
      <c r="KH47" s="169"/>
      <c r="KI47" s="169"/>
      <c r="KJ47" s="169"/>
      <c r="KK47" s="169"/>
      <c r="KL47" s="159" t="s">
        <v>654</v>
      </c>
      <c r="KM47" s="169"/>
      <c r="KN47" s="159" t="s">
        <v>654</v>
      </c>
      <c r="KO47" s="159" t="s">
        <v>672</v>
      </c>
      <c r="KP47" s="159"/>
      <c r="KQ47" s="159"/>
      <c r="KR47" s="159"/>
    </row>
    <row r="48" spans="1:304">
      <c r="A48" s="159" t="s">
        <v>405</v>
      </c>
      <c r="B48" s="159" t="s">
        <v>2640</v>
      </c>
      <c r="C48" s="159" t="s">
        <v>651</v>
      </c>
      <c r="D48" s="159" t="s">
        <v>652</v>
      </c>
      <c r="E48" s="169"/>
      <c r="F48" s="169"/>
      <c r="G48" s="169"/>
      <c r="H48" s="169"/>
      <c r="I48" s="170" t="s">
        <v>653</v>
      </c>
      <c r="J48" s="169"/>
      <c r="K48" s="159" t="s">
        <v>1043</v>
      </c>
      <c r="L48" s="170" t="s">
        <v>653</v>
      </c>
      <c r="M48" s="170" t="s">
        <v>653</v>
      </c>
      <c r="N48" s="170" t="s">
        <v>653</v>
      </c>
      <c r="O48" s="170" t="s">
        <v>653</v>
      </c>
      <c r="P48" s="169"/>
      <c r="Q48" s="169"/>
      <c r="R48" s="169"/>
      <c r="S48" s="169"/>
      <c r="T48" s="169"/>
      <c r="U48" s="159"/>
      <c r="V48" s="170" t="s">
        <v>653</v>
      </c>
      <c r="W48" s="169"/>
      <c r="X48" s="170" t="s">
        <v>653</v>
      </c>
      <c r="Y48" s="170" t="s">
        <v>653</v>
      </c>
      <c r="Z48" s="170" t="s">
        <v>653</v>
      </c>
      <c r="AA48" s="169"/>
      <c r="AB48" s="170" t="s">
        <v>653</v>
      </c>
      <c r="AC48" s="170" t="s">
        <v>653</v>
      </c>
      <c r="AD48" s="169"/>
      <c r="AE48" s="169"/>
      <c r="AF48" s="159"/>
      <c r="AG48" s="171">
        <v>405</v>
      </c>
      <c r="AH48" s="159">
        <v>394</v>
      </c>
      <c r="AI48" s="159" t="s">
        <v>654</v>
      </c>
      <c r="AJ48" s="159" t="s">
        <v>651</v>
      </c>
      <c r="AK48" s="159" t="s">
        <v>651</v>
      </c>
      <c r="AL48" s="159" t="s">
        <v>670</v>
      </c>
      <c r="AM48" s="159" t="s">
        <v>1044</v>
      </c>
      <c r="AN48" s="169"/>
      <c r="AO48" s="169"/>
      <c r="AP48" s="170" t="s">
        <v>653</v>
      </c>
      <c r="AQ48" s="169"/>
      <c r="AR48" s="169"/>
      <c r="AS48" s="170" t="s">
        <v>653</v>
      </c>
      <c r="AT48" s="159" t="s">
        <v>1045</v>
      </c>
      <c r="AU48" s="159" t="s">
        <v>732</v>
      </c>
      <c r="AV48" s="170" t="s">
        <v>653</v>
      </c>
      <c r="AW48" s="170" t="s">
        <v>653</v>
      </c>
      <c r="AX48" s="169"/>
      <c r="AY48" s="170" t="s">
        <v>653</v>
      </c>
      <c r="AZ48" s="169"/>
      <c r="BA48" s="169"/>
      <c r="BB48" s="169"/>
      <c r="BC48" s="159"/>
      <c r="BD48" s="170" t="s">
        <v>653</v>
      </c>
      <c r="BE48" s="169"/>
      <c r="BF48" s="170" t="s">
        <v>653</v>
      </c>
      <c r="BG48" s="170" t="s">
        <v>653</v>
      </c>
      <c r="BH48" s="170" t="s">
        <v>653</v>
      </c>
      <c r="BI48" s="170" t="s">
        <v>653</v>
      </c>
      <c r="BJ48" s="170" t="s">
        <v>653</v>
      </c>
      <c r="BK48" s="169"/>
      <c r="BL48" s="169"/>
      <c r="BM48" s="169"/>
      <c r="BN48" s="159"/>
      <c r="BO48" s="170" t="s">
        <v>653</v>
      </c>
      <c r="BP48" s="170" t="s">
        <v>653</v>
      </c>
      <c r="BQ48" s="170" t="s">
        <v>653</v>
      </c>
      <c r="BR48" s="170" t="s">
        <v>653</v>
      </c>
      <c r="BS48" s="169"/>
      <c r="BT48" s="169"/>
      <c r="BU48" s="170" t="s">
        <v>653</v>
      </c>
      <c r="BV48" s="170" t="s">
        <v>653</v>
      </c>
      <c r="BW48" s="159" t="s">
        <v>3120</v>
      </c>
      <c r="BX48" s="170" t="s">
        <v>653</v>
      </c>
      <c r="BY48" s="169"/>
      <c r="BZ48" s="169"/>
      <c r="CA48" s="169"/>
      <c r="CB48" s="170" t="s">
        <v>653</v>
      </c>
      <c r="CC48" s="170" t="s">
        <v>653</v>
      </c>
      <c r="CD48" s="169"/>
      <c r="CE48" s="170" t="s">
        <v>653</v>
      </c>
      <c r="CF48" s="169"/>
      <c r="CG48" s="159"/>
      <c r="CH48" s="159" t="s">
        <v>698</v>
      </c>
      <c r="CI48" s="169"/>
      <c r="CJ48" s="169"/>
      <c r="CK48" s="169"/>
      <c r="CL48" s="170" t="s">
        <v>653</v>
      </c>
      <c r="CM48" s="169"/>
      <c r="CN48" s="169"/>
      <c r="CO48" s="169"/>
      <c r="CP48" s="159"/>
      <c r="CQ48" s="170" t="s">
        <v>653</v>
      </c>
      <c r="CR48" s="169"/>
      <c r="CS48" s="170" t="s">
        <v>653</v>
      </c>
      <c r="CT48" s="170" t="s">
        <v>653</v>
      </c>
      <c r="CU48" s="170" t="s">
        <v>653</v>
      </c>
      <c r="CV48" s="169"/>
      <c r="CW48" s="159"/>
      <c r="CX48" s="159" t="s">
        <v>651</v>
      </c>
      <c r="CY48" s="159" t="s">
        <v>1046</v>
      </c>
      <c r="CZ48" s="159" t="s">
        <v>688</v>
      </c>
      <c r="DA48" s="159"/>
      <c r="DB48" s="170" t="s">
        <v>653</v>
      </c>
      <c r="DC48" s="169"/>
      <c r="DD48" s="169"/>
      <c r="DE48" s="169"/>
      <c r="DF48" s="169"/>
      <c r="DG48" s="170" t="s">
        <v>653</v>
      </c>
      <c r="DH48" s="169"/>
      <c r="DI48" s="159" t="s">
        <v>1047</v>
      </c>
      <c r="DJ48" s="159" t="s">
        <v>651</v>
      </c>
      <c r="DK48" s="171">
        <v>0</v>
      </c>
      <c r="DL48" s="171">
        <v>0</v>
      </c>
      <c r="DM48" s="171">
        <v>100</v>
      </c>
      <c r="DN48" s="171">
        <v>0</v>
      </c>
      <c r="DO48" s="171">
        <v>0</v>
      </c>
      <c r="DP48" s="171">
        <v>0</v>
      </c>
      <c r="DQ48" s="171">
        <v>0</v>
      </c>
      <c r="DR48" s="159"/>
      <c r="DS48" s="159" t="s">
        <v>654</v>
      </c>
      <c r="DT48" s="159"/>
      <c r="DU48" s="159" t="s">
        <v>651</v>
      </c>
      <c r="DV48" s="171">
        <v>3</v>
      </c>
      <c r="DW48" s="159" t="s">
        <v>811</v>
      </c>
      <c r="DX48" s="159" t="s">
        <v>716</v>
      </c>
      <c r="DY48" s="171">
        <v>0</v>
      </c>
      <c r="DZ48" s="171">
        <v>0</v>
      </c>
      <c r="EA48" s="171">
        <v>0</v>
      </c>
      <c r="EB48" s="171">
        <v>0</v>
      </c>
      <c r="EC48" s="171">
        <v>0</v>
      </c>
      <c r="ED48" s="171">
        <v>0</v>
      </c>
      <c r="EE48" s="171">
        <v>0</v>
      </c>
      <c r="EF48" s="171">
        <v>0</v>
      </c>
      <c r="EG48" s="171">
        <v>0</v>
      </c>
      <c r="EH48" s="171">
        <v>0</v>
      </c>
      <c r="EI48" s="171">
        <v>0</v>
      </c>
      <c r="EJ48" s="171">
        <v>0</v>
      </c>
      <c r="EK48" s="171">
        <v>1</v>
      </c>
      <c r="EL48" s="171">
        <v>1</v>
      </c>
      <c r="EM48" s="171">
        <v>0</v>
      </c>
      <c r="EN48" s="171">
        <v>0</v>
      </c>
      <c r="EO48" s="171">
        <v>0</v>
      </c>
      <c r="EP48" s="171">
        <v>0</v>
      </c>
      <c r="EQ48" s="171">
        <v>0</v>
      </c>
      <c r="ER48" s="171">
        <v>0</v>
      </c>
      <c r="ES48" s="171">
        <v>0</v>
      </c>
      <c r="ET48" s="171">
        <v>0</v>
      </c>
      <c r="EU48" s="171">
        <v>0</v>
      </c>
      <c r="EV48" s="171">
        <v>0</v>
      </c>
      <c r="EW48" s="171">
        <v>1</v>
      </c>
      <c r="EX48" s="171">
        <v>1</v>
      </c>
      <c r="EY48" s="171">
        <v>0</v>
      </c>
      <c r="EZ48" s="171">
        <v>0</v>
      </c>
      <c r="FA48" s="171">
        <v>0</v>
      </c>
      <c r="FB48" s="171">
        <v>0</v>
      </c>
      <c r="FC48" s="171">
        <v>0</v>
      </c>
      <c r="FD48" s="171">
        <v>0</v>
      </c>
      <c r="FE48" s="171">
        <v>0</v>
      </c>
      <c r="FF48" s="171">
        <v>0</v>
      </c>
      <c r="FG48" s="171">
        <v>0</v>
      </c>
      <c r="FH48" s="171">
        <v>0</v>
      </c>
      <c r="FI48" s="171">
        <v>2</v>
      </c>
      <c r="FJ48" s="171">
        <v>2</v>
      </c>
      <c r="FK48" s="159" t="s">
        <v>1048</v>
      </c>
      <c r="FL48" s="171">
        <v>3</v>
      </c>
      <c r="FM48" s="171">
        <v>3</v>
      </c>
      <c r="FN48" s="159" t="s">
        <v>717</v>
      </c>
      <c r="FO48" s="171">
        <v>0</v>
      </c>
      <c r="FP48" s="171">
        <v>1</v>
      </c>
      <c r="FQ48" s="171">
        <v>0</v>
      </c>
      <c r="FR48" s="171">
        <v>2</v>
      </c>
      <c r="FS48" s="171">
        <v>0</v>
      </c>
      <c r="FT48" s="171"/>
      <c r="FU48" s="171">
        <v>1</v>
      </c>
      <c r="FV48" s="170" t="s">
        <v>653</v>
      </c>
      <c r="FW48" s="170" t="s">
        <v>653</v>
      </c>
      <c r="FX48" s="169"/>
      <c r="FY48" s="159" t="s">
        <v>673</v>
      </c>
      <c r="FZ48" s="171">
        <v>0</v>
      </c>
      <c r="GA48" s="159"/>
      <c r="GB48" s="159"/>
      <c r="GC48" s="159" t="s">
        <v>662</v>
      </c>
      <c r="GD48" s="159"/>
      <c r="GE48" s="159"/>
      <c r="GF48" s="159" t="s">
        <v>663</v>
      </c>
      <c r="GG48" s="171">
        <v>0</v>
      </c>
      <c r="GH48" s="171">
        <v>0</v>
      </c>
      <c r="GI48" s="171">
        <v>0</v>
      </c>
      <c r="GJ48" s="171">
        <v>0</v>
      </c>
      <c r="GK48" s="171">
        <v>0</v>
      </c>
      <c r="GL48" s="159" t="s">
        <v>690</v>
      </c>
      <c r="GM48" s="159" t="s">
        <v>690</v>
      </c>
      <c r="GN48" s="159" t="s">
        <v>782</v>
      </c>
      <c r="GO48" s="159" t="s">
        <v>651</v>
      </c>
      <c r="GP48" s="171">
        <v>0</v>
      </c>
      <c r="GQ48" s="171">
        <v>0</v>
      </c>
      <c r="GR48" s="171">
        <v>0</v>
      </c>
      <c r="GS48" s="171">
        <v>1</v>
      </c>
      <c r="GT48" s="171">
        <v>0</v>
      </c>
      <c r="GU48" s="171">
        <v>0</v>
      </c>
      <c r="GV48" s="171">
        <v>0</v>
      </c>
      <c r="GW48" s="171">
        <v>0</v>
      </c>
      <c r="GX48" s="171">
        <v>0</v>
      </c>
      <c r="GY48" s="171">
        <v>0</v>
      </c>
      <c r="GZ48" s="171">
        <v>0</v>
      </c>
      <c r="HA48" s="171">
        <v>0</v>
      </c>
      <c r="HB48" s="159"/>
      <c r="HC48" s="170" t="s">
        <v>653</v>
      </c>
      <c r="HD48" s="170" t="s">
        <v>653</v>
      </c>
      <c r="HE48" s="169"/>
      <c r="HF48" s="170" t="s">
        <v>653</v>
      </c>
      <c r="HG48" s="170" t="s">
        <v>653</v>
      </c>
      <c r="HH48" s="169"/>
      <c r="HI48" s="169"/>
      <c r="HJ48" s="159" t="s">
        <v>1049</v>
      </c>
      <c r="HK48" s="159" t="s">
        <v>1050</v>
      </c>
      <c r="HL48" s="159"/>
      <c r="HM48" s="159" t="s">
        <v>3121</v>
      </c>
      <c r="HN48" s="159" t="s">
        <v>3122</v>
      </c>
      <c r="HO48" s="159"/>
      <c r="HP48" s="159" t="s">
        <v>721</v>
      </c>
      <c r="HQ48" s="159" t="s">
        <v>721</v>
      </c>
      <c r="HR48" s="159" t="s">
        <v>678</v>
      </c>
      <c r="HS48" s="159" t="s">
        <v>678</v>
      </c>
      <c r="HT48" s="159" t="s">
        <v>721</v>
      </c>
      <c r="HU48" s="159" t="s">
        <v>667</v>
      </c>
      <c r="HV48" s="159" t="s">
        <v>1051</v>
      </c>
      <c r="HW48" s="159" t="s">
        <v>3123</v>
      </c>
      <c r="HX48" s="159" t="s">
        <v>3124</v>
      </c>
      <c r="HY48" s="159" t="s">
        <v>670</v>
      </c>
      <c r="HZ48" s="159" t="s">
        <v>670</v>
      </c>
      <c r="IA48" s="159" t="s">
        <v>671</v>
      </c>
      <c r="IB48" s="159" t="s">
        <v>670</v>
      </c>
      <c r="IC48" s="159" t="s">
        <v>670</v>
      </c>
      <c r="ID48" s="159" t="s">
        <v>670</v>
      </c>
      <c r="IE48" s="159" t="s">
        <v>670</v>
      </c>
      <c r="IF48" s="159" t="s">
        <v>670</v>
      </c>
      <c r="IG48" s="159" t="s">
        <v>670</v>
      </c>
      <c r="IH48" s="159" t="s">
        <v>654</v>
      </c>
      <c r="II48" s="159"/>
      <c r="IJ48" s="159"/>
      <c r="IK48" s="159" t="s">
        <v>670</v>
      </c>
      <c r="IL48" s="159" t="s">
        <v>670</v>
      </c>
      <c r="IM48" s="159" t="s">
        <v>669</v>
      </c>
      <c r="IN48" s="159" t="s">
        <v>669</v>
      </c>
      <c r="IO48" s="159" t="s">
        <v>670</v>
      </c>
      <c r="IP48" s="159" t="s">
        <v>670</v>
      </c>
      <c r="IQ48" s="159" t="s">
        <v>670</v>
      </c>
      <c r="IR48" s="159" t="s">
        <v>669</v>
      </c>
      <c r="IS48" s="159" t="s">
        <v>670</v>
      </c>
      <c r="IT48" s="159" t="s">
        <v>670</v>
      </c>
      <c r="IU48" s="159" t="s">
        <v>654</v>
      </c>
      <c r="IV48" s="159"/>
      <c r="IW48" s="159"/>
      <c r="IX48" s="159" t="s">
        <v>670</v>
      </c>
      <c r="IY48" s="159" t="s">
        <v>670</v>
      </c>
      <c r="IZ48" s="159" t="s">
        <v>670</v>
      </c>
      <c r="JA48" s="159" t="s">
        <v>670</v>
      </c>
      <c r="JB48" s="159" t="s">
        <v>670</v>
      </c>
      <c r="JC48" s="159" t="s">
        <v>670</v>
      </c>
      <c r="JD48" s="159" t="s">
        <v>670</v>
      </c>
      <c r="JE48" s="159" t="s">
        <v>654</v>
      </c>
      <c r="JF48" s="159"/>
      <c r="JG48" s="159"/>
      <c r="JH48" s="159" t="s">
        <v>651</v>
      </c>
      <c r="JI48" s="169"/>
      <c r="JJ48" s="170" t="s">
        <v>653</v>
      </c>
      <c r="JK48" s="169"/>
      <c r="JL48" s="169"/>
      <c r="JM48" s="170" t="s">
        <v>653</v>
      </c>
      <c r="JN48" s="170" t="s">
        <v>653</v>
      </c>
      <c r="JO48" s="169"/>
      <c r="JP48" s="169"/>
      <c r="JQ48" s="159"/>
      <c r="JR48" s="159" t="s">
        <v>654</v>
      </c>
      <c r="JS48" s="159"/>
      <c r="JT48" s="159" t="s">
        <v>651</v>
      </c>
      <c r="JU48" s="159" t="s">
        <v>651</v>
      </c>
      <c r="JV48" s="159" t="s">
        <v>654</v>
      </c>
      <c r="JW48" s="159" t="s">
        <v>654</v>
      </c>
      <c r="JX48" s="159"/>
      <c r="JY48" s="159"/>
      <c r="JZ48" s="159" t="s">
        <v>1052</v>
      </c>
      <c r="KA48" s="159"/>
      <c r="KB48" s="170" t="s">
        <v>653</v>
      </c>
      <c r="KC48" s="159" t="s">
        <v>682</v>
      </c>
      <c r="KD48" s="159" t="s">
        <v>729</v>
      </c>
      <c r="KE48" s="169"/>
      <c r="KF48" s="169"/>
      <c r="KG48" s="169"/>
      <c r="KH48" s="169"/>
      <c r="KI48" s="169"/>
      <c r="KJ48" s="169"/>
      <c r="KK48" s="169"/>
      <c r="KL48" s="159" t="s">
        <v>651</v>
      </c>
      <c r="KM48" s="159" t="s">
        <v>651</v>
      </c>
      <c r="KN48" s="159" t="s">
        <v>651</v>
      </c>
      <c r="KO48" s="159" t="s">
        <v>658</v>
      </c>
      <c r="KP48" s="159" t="s">
        <v>1053</v>
      </c>
      <c r="KQ48" s="159"/>
      <c r="KR48" s="159"/>
    </row>
    <row r="49" spans="1:304">
      <c r="A49" s="159" t="s">
        <v>1054</v>
      </c>
      <c r="B49" s="159" t="s">
        <v>2640</v>
      </c>
      <c r="C49" s="159" t="s">
        <v>651</v>
      </c>
      <c r="D49" s="159" t="s">
        <v>696</v>
      </c>
      <c r="E49" s="172"/>
      <c r="F49" s="170" t="s">
        <v>653</v>
      </c>
      <c r="G49" s="170" t="s">
        <v>653</v>
      </c>
      <c r="H49" s="169"/>
      <c r="I49" s="169"/>
      <c r="J49" s="169"/>
      <c r="K49" s="159"/>
      <c r="L49" s="170" t="s">
        <v>653</v>
      </c>
      <c r="M49" s="169"/>
      <c r="N49" s="169"/>
      <c r="O49" s="169"/>
      <c r="P49" s="169"/>
      <c r="Q49" s="169"/>
      <c r="R49" s="169"/>
      <c r="S49" s="170" t="s">
        <v>653</v>
      </c>
      <c r="T49" s="169"/>
      <c r="U49" s="159"/>
      <c r="V49" s="170" t="s">
        <v>653</v>
      </c>
      <c r="W49" s="169"/>
      <c r="X49" s="170" t="s">
        <v>653</v>
      </c>
      <c r="Y49" s="169"/>
      <c r="Z49" s="169"/>
      <c r="AA49" s="169"/>
      <c r="AB49" s="169"/>
      <c r="AC49" s="170" t="s">
        <v>653</v>
      </c>
      <c r="AD49" s="170" t="s">
        <v>653</v>
      </c>
      <c r="AE49" s="169"/>
      <c r="AF49" s="159"/>
      <c r="AG49" s="171">
        <v>11</v>
      </c>
      <c r="AH49" s="159">
        <v>11</v>
      </c>
      <c r="AI49" s="159" t="s">
        <v>651</v>
      </c>
      <c r="AJ49" s="159" t="s">
        <v>651</v>
      </c>
      <c r="AK49" s="159" t="s">
        <v>651</v>
      </c>
      <c r="AL49" s="159" t="s">
        <v>670</v>
      </c>
      <c r="AM49" s="159" t="s">
        <v>3125</v>
      </c>
      <c r="AN49" s="170" t="s">
        <v>653</v>
      </c>
      <c r="AO49" s="169"/>
      <c r="AP49" s="170" t="s">
        <v>653</v>
      </c>
      <c r="AQ49" s="170" t="s">
        <v>653</v>
      </c>
      <c r="AR49" s="169"/>
      <c r="AS49" s="169"/>
      <c r="AT49" s="159"/>
      <c r="AU49" s="159" t="s">
        <v>673</v>
      </c>
      <c r="AV49" s="170" t="s">
        <v>653</v>
      </c>
      <c r="AW49" s="170" t="s">
        <v>653</v>
      </c>
      <c r="AX49" s="169"/>
      <c r="AY49" s="170" t="s">
        <v>653</v>
      </c>
      <c r="AZ49" s="170" t="s">
        <v>653</v>
      </c>
      <c r="BA49" s="170" t="s">
        <v>653</v>
      </c>
      <c r="BB49" s="169"/>
      <c r="BC49" s="159"/>
      <c r="BD49" s="170" t="s">
        <v>653</v>
      </c>
      <c r="BE49" s="169"/>
      <c r="BF49" s="170" t="s">
        <v>653</v>
      </c>
      <c r="BG49" s="170" t="s">
        <v>653</v>
      </c>
      <c r="BH49" s="170" t="s">
        <v>653</v>
      </c>
      <c r="BI49" s="170" t="s">
        <v>653</v>
      </c>
      <c r="BJ49" s="170" t="s">
        <v>653</v>
      </c>
      <c r="BK49" s="170" t="s">
        <v>653</v>
      </c>
      <c r="BL49" s="170" t="s">
        <v>653</v>
      </c>
      <c r="BM49" s="169"/>
      <c r="BN49" s="159"/>
      <c r="BO49" s="170" t="s">
        <v>653</v>
      </c>
      <c r="BP49" s="170" t="s">
        <v>653</v>
      </c>
      <c r="BQ49" s="169"/>
      <c r="BR49" s="169"/>
      <c r="BS49" s="169"/>
      <c r="BT49" s="170" t="s">
        <v>653</v>
      </c>
      <c r="BU49" s="170" t="s">
        <v>653</v>
      </c>
      <c r="BV49" s="170" t="s">
        <v>653</v>
      </c>
      <c r="BW49" s="159" t="s">
        <v>1055</v>
      </c>
      <c r="BX49" s="170" t="s">
        <v>653</v>
      </c>
      <c r="BY49" s="169"/>
      <c r="BZ49" s="170" t="s">
        <v>653</v>
      </c>
      <c r="CA49" s="169"/>
      <c r="CB49" s="170" t="s">
        <v>653</v>
      </c>
      <c r="CC49" s="170" t="s">
        <v>653</v>
      </c>
      <c r="CD49" s="169"/>
      <c r="CE49" s="170" t="s">
        <v>653</v>
      </c>
      <c r="CF49" s="170" t="s">
        <v>653</v>
      </c>
      <c r="CG49" s="159" t="s">
        <v>1056</v>
      </c>
      <c r="CH49" s="159" t="s">
        <v>698</v>
      </c>
      <c r="CI49" s="170" t="s">
        <v>653</v>
      </c>
      <c r="CJ49" s="169"/>
      <c r="CK49" s="169"/>
      <c r="CL49" s="169"/>
      <c r="CM49" s="170" t="s">
        <v>653</v>
      </c>
      <c r="CN49" s="170" t="s">
        <v>653</v>
      </c>
      <c r="CO49" s="169"/>
      <c r="CP49" s="159"/>
      <c r="CQ49" s="169"/>
      <c r="CR49" s="170" t="s">
        <v>653</v>
      </c>
      <c r="CS49" s="170" t="s">
        <v>653</v>
      </c>
      <c r="CT49" s="170" t="s">
        <v>653</v>
      </c>
      <c r="CU49" s="169"/>
      <c r="CV49" s="169"/>
      <c r="CW49" s="159"/>
      <c r="CX49" s="159" t="s">
        <v>657</v>
      </c>
      <c r="CY49" s="159"/>
      <c r="CZ49" s="159" t="s">
        <v>688</v>
      </c>
      <c r="DA49" s="159"/>
      <c r="DB49" s="170" t="s">
        <v>653</v>
      </c>
      <c r="DC49" s="170" t="s">
        <v>653</v>
      </c>
      <c r="DD49" s="170" t="s">
        <v>653</v>
      </c>
      <c r="DE49" s="169"/>
      <c r="DF49" s="169"/>
      <c r="DG49" s="169"/>
      <c r="DH49" s="169"/>
      <c r="DI49" s="159"/>
      <c r="DJ49" s="159" t="s">
        <v>660</v>
      </c>
      <c r="DK49" s="169"/>
      <c r="DL49" s="169"/>
      <c r="DM49" s="169"/>
      <c r="DN49" s="169"/>
      <c r="DO49" s="169"/>
      <c r="DP49" s="169"/>
      <c r="DQ49" s="169"/>
      <c r="DR49" s="159"/>
      <c r="DS49" s="159" t="s">
        <v>654</v>
      </c>
      <c r="DT49" s="159"/>
      <c r="DU49" s="159" t="s">
        <v>654</v>
      </c>
      <c r="DV49" s="171"/>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c r="FG49" s="169"/>
      <c r="FH49" s="169"/>
      <c r="FI49" s="169"/>
      <c r="FJ49" s="169"/>
      <c r="FK49" s="159"/>
      <c r="FL49" s="169"/>
      <c r="FM49" s="169"/>
      <c r="FN49" s="169"/>
      <c r="FO49" s="169"/>
      <c r="FP49" s="169"/>
      <c r="FQ49" s="169"/>
      <c r="FR49" s="169"/>
      <c r="FS49" s="169"/>
      <c r="FT49" s="169"/>
      <c r="FU49" s="169"/>
      <c r="FV49" s="170" t="s">
        <v>653</v>
      </c>
      <c r="FW49" s="170" t="s">
        <v>653</v>
      </c>
      <c r="FX49" s="169"/>
      <c r="FY49" s="159" t="s">
        <v>698</v>
      </c>
      <c r="FZ49" s="171">
        <v>0</v>
      </c>
      <c r="GA49" s="159"/>
      <c r="GB49" s="159"/>
      <c r="GC49" s="159" t="s">
        <v>662</v>
      </c>
      <c r="GD49" s="159"/>
      <c r="GE49" s="159"/>
      <c r="GF49" s="159" t="s">
        <v>676</v>
      </c>
      <c r="GG49" s="171">
        <v>0</v>
      </c>
      <c r="GH49" s="171">
        <v>0</v>
      </c>
      <c r="GI49" s="171">
        <v>0</v>
      </c>
      <c r="GJ49" s="171">
        <v>0</v>
      </c>
      <c r="GK49" s="171">
        <v>0</v>
      </c>
      <c r="GL49" s="159" t="s">
        <v>690</v>
      </c>
      <c r="GM49" s="159" t="s">
        <v>677</v>
      </c>
      <c r="GN49" s="159" t="s">
        <v>665</v>
      </c>
      <c r="GO49" s="159" t="s">
        <v>666</v>
      </c>
      <c r="GP49" s="169"/>
      <c r="GQ49" s="169"/>
      <c r="GR49" s="169"/>
      <c r="GS49" s="169"/>
      <c r="GT49" s="169"/>
      <c r="GU49" s="169"/>
      <c r="GV49" s="169"/>
      <c r="GW49" s="169"/>
      <c r="GX49" s="169"/>
      <c r="GY49" s="169"/>
      <c r="GZ49" s="169"/>
      <c r="HA49" s="169"/>
      <c r="HB49" s="159"/>
      <c r="HC49" s="170" t="s">
        <v>653</v>
      </c>
      <c r="HD49" s="170" t="s">
        <v>653</v>
      </c>
      <c r="HE49" s="170" t="s">
        <v>653</v>
      </c>
      <c r="HF49" s="170" t="s">
        <v>653</v>
      </c>
      <c r="HG49" s="170" t="s">
        <v>653</v>
      </c>
      <c r="HH49" s="170" t="s">
        <v>653</v>
      </c>
      <c r="HI49" s="169"/>
      <c r="HJ49" s="159" t="s">
        <v>1057</v>
      </c>
      <c r="HK49" s="159" t="s">
        <v>3126</v>
      </c>
      <c r="HL49" s="159" t="s">
        <v>3127</v>
      </c>
      <c r="HM49" s="159" t="s">
        <v>3128</v>
      </c>
      <c r="HN49" s="159" t="s">
        <v>1058</v>
      </c>
      <c r="HO49" s="159" t="s">
        <v>1059</v>
      </c>
      <c r="HP49" s="159" t="s">
        <v>721</v>
      </c>
      <c r="HQ49" s="159" t="s">
        <v>667</v>
      </c>
      <c r="HR49" s="159" t="s">
        <v>667</v>
      </c>
      <c r="HS49" s="159" t="s">
        <v>678</v>
      </c>
      <c r="HT49" s="159" t="s">
        <v>667</v>
      </c>
      <c r="HU49" s="159" t="s">
        <v>667</v>
      </c>
      <c r="HV49" s="159" t="s">
        <v>3129</v>
      </c>
      <c r="HW49" s="159" t="s">
        <v>1060</v>
      </c>
      <c r="HX49" s="159" t="s">
        <v>1061</v>
      </c>
      <c r="HY49" s="159" t="s">
        <v>669</v>
      </c>
      <c r="HZ49" s="159" t="s">
        <v>670</v>
      </c>
      <c r="IA49" s="159" t="s">
        <v>670</v>
      </c>
      <c r="IB49" s="159" t="s">
        <v>670</v>
      </c>
      <c r="IC49" s="159" t="s">
        <v>670</v>
      </c>
      <c r="ID49" s="159" t="s">
        <v>669</v>
      </c>
      <c r="IE49" s="159" t="s">
        <v>670</v>
      </c>
      <c r="IF49" s="159" t="s">
        <v>670</v>
      </c>
      <c r="IG49" s="159" t="s">
        <v>670</v>
      </c>
      <c r="IH49" s="159" t="s">
        <v>670</v>
      </c>
      <c r="II49" s="159" t="s">
        <v>1062</v>
      </c>
      <c r="IJ49" s="159"/>
      <c r="IK49" s="159" t="s">
        <v>669</v>
      </c>
      <c r="IL49" s="159" t="s">
        <v>670</v>
      </c>
      <c r="IM49" s="159" t="s">
        <v>669</v>
      </c>
      <c r="IN49" s="159" t="s">
        <v>669</v>
      </c>
      <c r="IO49" s="159" t="s">
        <v>669</v>
      </c>
      <c r="IP49" s="159" t="s">
        <v>670</v>
      </c>
      <c r="IQ49" s="159" t="s">
        <v>670</v>
      </c>
      <c r="IR49" s="159" t="s">
        <v>670</v>
      </c>
      <c r="IS49" s="159" t="s">
        <v>670</v>
      </c>
      <c r="IT49" s="159" t="s">
        <v>670</v>
      </c>
      <c r="IU49" s="159" t="s">
        <v>654</v>
      </c>
      <c r="IV49" s="159"/>
      <c r="IW49" s="159"/>
      <c r="IX49" s="159" t="s">
        <v>670</v>
      </c>
      <c r="IY49" s="159" t="s">
        <v>670</v>
      </c>
      <c r="IZ49" s="159" t="s">
        <v>670</v>
      </c>
      <c r="JA49" s="159" t="s">
        <v>670</v>
      </c>
      <c r="JB49" s="159" t="s">
        <v>670</v>
      </c>
      <c r="JC49" s="159" t="s">
        <v>654</v>
      </c>
      <c r="JD49" s="159" t="s">
        <v>669</v>
      </c>
      <c r="JE49" s="159" t="s">
        <v>654</v>
      </c>
      <c r="JF49" s="159"/>
      <c r="JG49" s="159"/>
      <c r="JH49" s="159" t="s">
        <v>651</v>
      </c>
      <c r="JI49" s="170" t="s">
        <v>653</v>
      </c>
      <c r="JJ49" s="170" t="s">
        <v>653</v>
      </c>
      <c r="JK49" s="170" t="s">
        <v>653</v>
      </c>
      <c r="JL49" s="170" t="s">
        <v>653</v>
      </c>
      <c r="JM49" s="170" t="s">
        <v>653</v>
      </c>
      <c r="JN49" s="170" t="s">
        <v>653</v>
      </c>
      <c r="JO49" s="169"/>
      <c r="JP49" s="169"/>
      <c r="JQ49" s="159"/>
      <c r="JR49" s="159" t="s">
        <v>654</v>
      </c>
      <c r="JS49" s="159"/>
      <c r="JT49" s="159" t="s">
        <v>651</v>
      </c>
      <c r="JU49" s="159" t="s">
        <v>651</v>
      </c>
      <c r="JV49" s="159" t="s">
        <v>654</v>
      </c>
      <c r="JW49" s="159" t="s">
        <v>654</v>
      </c>
      <c r="JX49" s="159"/>
      <c r="JY49" s="159"/>
      <c r="JZ49" s="159" t="s">
        <v>1063</v>
      </c>
      <c r="KA49" s="159" t="s">
        <v>3130</v>
      </c>
      <c r="KB49" s="169"/>
      <c r="KC49" s="169"/>
      <c r="KD49" s="169"/>
      <c r="KE49" s="170" t="s">
        <v>653</v>
      </c>
      <c r="KF49" s="159" t="s">
        <v>682</v>
      </c>
      <c r="KG49" s="159" t="s">
        <v>729</v>
      </c>
      <c r="KH49" s="169"/>
      <c r="KI49" s="169"/>
      <c r="KJ49" s="169"/>
      <c r="KK49" s="169"/>
      <c r="KL49" s="159" t="s">
        <v>654</v>
      </c>
      <c r="KM49" s="169"/>
      <c r="KN49" s="159" t="s">
        <v>651</v>
      </c>
      <c r="KO49" s="159" t="s">
        <v>672</v>
      </c>
      <c r="KP49" s="159"/>
      <c r="KQ49" s="159"/>
      <c r="KR49" s="159"/>
    </row>
    <row r="50" spans="1:304">
      <c r="A50" s="159" t="s">
        <v>415</v>
      </c>
      <c r="B50" s="159" t="s">
        <v>2640</v>
      </c>
      <c r="C50" s="159" t="s">
        <v>651</v>
      </c>
      <c r="D50" s="159" t="s">
        <v>696</v>
      </c>
      <c r="E50" s="172"/>
      <c r="F50" s="170" t="s">
        <v>653</v>
      </c>
      <c r="G50" s="169"/>
      <c r="H50" s="169"/>
      <c r="I50" s="169"/>
      <c r="J50" s="169"/>
      <c r="K50" s="159"/>
      <c r="L50" s="170" t="s">
        <v>653</v>
      </c>
      <c r="M50" s="170" t="s">
        <v>653</v>
      </c>
      <c r="N50" s="170" t="s">
        <v>653</v>
      </c>
      <c r="O50" s="170" t="s">
        <v>653</v>
      </c>
      <c r="P50" s="169"/>
      <c r="Q50" s="169"/>
      <c r="R50" s="170" t="s">
        <v>653</v>
      </c>
      <c r="S50" s="170" t="s">
        <v>653</v>
      </c>
      <c r="T50" s="169"/>
      <c r="U50" s="159"/>
      <c r="V50" s="170" t="s">
        <v>653</v>
      </c>
      <c r="W50" s="169"/>
      <c r="X50" s="170" t="s">
        <v>653</v>
      </c>
      <c r="Y50" s="170" t="s">
        <v>653</v>
      </c>
      <c r="Z50" s="169"/>
      <c r="AA50" s="169"/>
      <c r="AB50" s="169"/>
      <c r="AC50" s="170" t="s">
        <v>653</v>
      </c>
      <c r="AD50" s="170" t="s">
        <v>653</v>
      </c>
      <c r="AE50" s="169"/>
      <c r="AF50" s="159"/>
      <c r="AG50" s="171">
        <v>508</v>
      </c>
      <c r="AH50" s="159">
        <v>490</v>
      </c>
      <c r="AI50" s="159" t="s">
        <v>651</v>
      </c>
      <c r="AJ50" s="159" t="s">
        <v>651</v>
      </c>
      <c r="AK50" s="159" t="s">
        <v>651</v>
      </c>
      <c r="AL50" s="159" t="s">
        <v>671</v>
      </c>
      <c r="AM50" s="159"/>
      <c r="AN50" s="169"/>
      <c r="AO50" s="169"/>
      <c r="AP50" s="169"/>
      <c r="AQ50" s="169"/>
      <c r="AR50" s="169"/>
      <c r="AS50" s="169"/>
      <c r="AT50" s="159"/>
      <c r="AU50" s="169"/>
      <c r="AV50" s="170" t="s">
        <v>653</v>
      </c>
      <c r="AW50" s="170" t="s">
        <v>653</v>
      </c>
      <c r="AX50" s="170" t="s">
        <v>653</v>
      </c>
      <c r="AY50" s="169"/>
      <c r="AZ50" s="169"/>
      <c r="BA50" s="169"/>
      <c r="BB50" s="170" t="s">
        <v>653</v>
      </c>
      <c r="BC50" s="159" t="s">
        <v>1064</v>
      </c>
      <c r="BD50" s="170" t="s">
        <v>653</v>
      </c>
      <c r="BE50" s="169"/>
      <c r="BF50" s="170" t="s">
        <v>653</v>
      </c>
      <c r="BG50" s="170" t="s">
        <v>653</v>
      </c>
      <c r="BH50" s="170" t="s">
        <v>653</v>
      </c>
      <c r="BI50" s="170" t="s">
        <v>653</v>
      </c>
      <c r="BJ50" s="170" t="s">
        <v>653</v>
      </c>
      <c r="BK50" s="169"/>
      <c r="BL50" s="169"/>
      <c r="BM50" s="169"/>
      <c r="BN50" s="159"/>
      <c r="BO50" s="170" t="s">
        <v>653</v>
      </c>
      <c r="BP50" s="170" t="s">
        <v>653</v>
      </c>
      <c r="BQ50" s="169"/>
      <c r="BR50" s="169"/>
      <c r="BS50" s="169"/>
      <c r="BT50" s="170" t="s">
        <v>653</v>
      </c>
      <c r="BU50" s="169"/>
      <c r="BV50" s="169"/>
      <c r="BW50" s="159"/>
      <c r="BX50" s="170" t="s">
        <v>653</v>
      </c>
      <c r="BY50" s="170" t="s">
        <v>653</v>
      </c>
      <c r="BZ50" s="169"/>
      <c r="CA50" s="169"/>
      <c r="CB50" s="169"/>
      <c r="CC50" s="170" t="s">
        <v>653</v>
      </c>
      <c r="CD50" s="169"/>
      <c r="CE50" s="170" t="s">
        <v>653</v>
      </c>
      <c r="CF50" s="169"/>
      <c r="CG50" s="159"/>
      <c r="CH50" s="159" t="s">
        <v>655</v>
      </c>
      <c r="CI50" s="170" t="s">
        <v>653</v>
      </c>
      <c r="CJ50" s="169"/>
      <c r="CK50" s="169"/>
      <c r="CL50" s="169"/>
      <c r="CM50" s="169"/>
      <c r="CN50" s="170" t="s">
        <v>653</v>
      </c>
      <c r="CO50" s="169"/>
      <c r="CP50" s="159"/>
      <c r="CQ50" s="170" t="s">
        <v>653</v>
      </c>
      <c r="CR50" s="170" t="s">
        <v>653</v>
      </c>
      <c r="CS50" s="170" t="s">
        <v>653</v>
      </c>
      <c r="CT50" s="169"/>
      <c r="CU50" s="170" t="s">
        <v>653</v>
      </c>
      <c r="CV50" s="169"/>
      <c r="CW50" s="159"/>
      <c r="CX50" s="159" t="s">
        <v>714</v>
      </c>
      <c r="CY50" s="159"/>
      <c r="CZ50" s="159" t="s">
        <v>688</v>
      </c>
      <c r="DA50" s="159"/>
      <c r="DB50" s="170" t="s">
        <v>653</v>
      </c>
      <c r="DC50" s="169"/>
      <c r="DD50" s="169"/>
      <c r="DE50" s="169"/>
      <c r="DF50" s="169"/>
      <c r="DG50" s="169"/>
      <c r="DH50" s="169"/>
      <c r="DI50" s="159"/>
      <c r="DJ50" s="159" t="s">
        <v>651</v>
      </c>
      <c r="DK50" s="171">
        <v>0</v>
      </c>
      <c r="DL50" s="171">
        <v>100</v>
      </c>
      <c r="DM50" s="171">
        <v>0</v>
      </c>
      <c r="DN50" s="171">
        <v>0</v>
      </c>
      <c r="DO50" s="171">
        <v>0</v>
      </c>
      <c r="DP50" s="171">
        <v>0</v>
      </c>
      <c r="DQ50" s="171">
        <v>0</v>
      </c>
      <c r="DR50" s="159"/>
      <c r="DS50" s="159" t="s">
        <v>654</v>
      </c>
      <c r="DT50" s="159"/>
      <c r="DU50" s="159" t="s">
        <v>651</v>
      </c>
      <c r="DV50" s="171">
        <v>5</v>
      </c>
      <c r="DW50" s="159" t="s">
        <v>737</v>
      </c>
      <c r="DX50" s="159" t="s">
        <v>716</v>
      </c>
      <c r="DY50" s="171">
        <v>0</v>
      </c>
      <c r="DZ50" s="171">
        <v>0</v>
      </c>
      <c r="EA50" s="171">
        <v>0</v>
      </c>
      <c r="EB50" s="171">
        <v>0</v>
      </c>
      <c r="EC50" s="171">
        <v>0</v>
      </c>
      <c r="ED50" s="171">
        <v>0</v>
      </c>
      <c r="EE50" s="171">
        <v>0</v>
      </c>
      <c r="EF50" s="171">
        <v>0</v>
      </c>
      <c r="EG50" s="171">
        <v>0</v>
      </c>
      <c r="EH50" s="171">
        <v>3</v>
      </c>
      <c r="EI50" s="171">
        <v>0</v>
      </c>
      <c r="EJ50" s="171">
        <v>0</v>
      </c>
      <c r="EK50" s="171">
        <v>0</v>
      </c>
      <c r="EL50" s="171">
        <v>1</v>
      </c>
      <c r="EM50" s="171">
        <v>0</v>
      </c>
      <c r="EN50" s="171">
        <v>0</v>
      </c>
      <c r="EO50" s="171">
        <v>0</v>
      </c>
      <c r="EP50" s="171">
        <v>0</v>
      </c>
      <c r="EQ50" s="171">
        <v>0</v>
      </c>
      <c r="ER50" s="171">
        <v>0</v>
      </c>
      <c r="ES50" s="171">
        <v>0</v>
      </c>
      <c r="ET50" s="171">
        <v>0</v>
      </c>
      <c r="EU50" s="171">
        <v>0</v>
      </c>
      <c r="EV50" s="171">
        <v>0</v>
      </c>
      <c r="EW50" s="171">
        <v>0</v>
      </c>
      <c r="EX50" s="171">
        <v>1</v>
      </c>
      <c r="EY50" s="171">
        <v>0</v>
      </c>
      <c r="EZ50" s="171">
        <v>0</v>
      </c>
      <c r="FA50" s="171">
        <v>0</v>
      </c>
      <c r="FB50" s="171">
        <v>0</v>
      </c>
      <c r="FC50" s="171">
        <v>0</v>
      </c>
      <c r="FD50" s="171">
        <v>0</v>
      </c>
      <c r="FE50" s="171">
        <v>0</v>
      </c>
      <c r="FF50" s="171">
        <v>0</v>
      </c>
      <c r="FG50" s="171">
        <v>0</v>
      </c>
      <c r="FH50" s="171">
        <v>0</v>
      </c>
      <c r="FI50" s="171">
        <v>0</v>
      </c>
      <c r="FJ50" s="171">
        <v>0</v>
      </c>
      <c r="FK50" s="159"/>
      <c r="FL50" s="171">
        <v>5</v>
      </c>
      <c r="FM50" s="171">
        <v>5</v>
      </c>
      <c r="FN50" s="159" t="s">
        <v>717</v>
      </c>
      <c r="FO50" s="171">
        <v>0</v>
      </c>
      <c r="FP50" s="171">
        <v>1</v>
      </c>
      <c r="FQ50" s="171">
        <v>3</v>
      </c>
      <c r="FR50" s="171">
        <v>0</v>
      </c>
      <c r="FS50" s="171">
        <v>1</v>
      </c>
      <c r="FT50" s="171"/>
      <c r="FU50" s="171">
        <v>1</v>
      </c>
      <c r="FV50" s="170" t="s">
        <v>653</v>
      </c>
      <c r="FW50" s="170" t="s">
        <v>653</v>
      </c>
      <c r="FX50" s="169"/>
      <c r="FY50" s="159" t="s">
        <v>673</v>
      </c>
      <c r="FZ50" s="171">
        <v>0</v>
      </c>
      <c r="GA50" s="159"/>
      <c r="GB50" s="159"/>
      <c r="GC50" s="159" t="s">
        <v>662</v>
      </c>
      <c r="GD50" s="159"/>
      <c r="GE50" s="159"/>
      <c r="GF50" s="159" t="s">
        <v>676</v>
      </c>
      <c r="GG50" s="171">
        <v>0</v>
      </c>
      <c r="GH50" s="171">
        <v>1</v>
      </c>
      <c r="GI50" s="171">
        <v>4</v>
      </c>
      <c r="GJ50" s="171">
        <v>3</v>
      </c>
      <c r="GK50" s="171">
        <v>0</v>
      </c>
      <c r="GL50" s="159" t="s">
        <v>690</v>
      </c>
      <c r="GM50" s="159" t="s">
        <v>690</v>
      </c>
      <c r="GN50" s="159" t="s">
        <v>971</v>
      </c>
      <c r="GO50" s="159" t="s">
        <v>651</v>
      </c>
      <c r="GP50" s="171">
        <v>2</v>
      </c>
      <c r="GQ50" s="171">
        <v>0</v>
      </c>
      <c r="GR50" s="171">
        <v>0</v>
      </c>
      <c r="GS50" s="171">
        <v>2</v>
      </c>
      <c r="GT50" s="171">
        <v>0</v>
      </c>
      <c r="GU50" s="171">
        <v>0</v>
      </c>
      <c r="GV50" s="171">
        <v>1</v>
      </c>
      <c r="GW50" s="171">
        <v>0</v>
      </c>
      <c r="GX50" s="171">
        <v>0</v>
      </c>
      <c r="GY50" s="171">
        <v>0</v>
      </c>
      <c r="GZ50" s="171">
        <v>0</v>
      </c>
      <c r="HA50" s="171">
        <v>0</v>
      </c>
      <c r="HB50" s="159"/>
      <c r="HC50" s="170" t="s">
        <v>653</v>
      </c>
      <c r="HD50" s="169"/>
      <c r="HE50" s="169"/>
      <c r="HF50" s="169"/>
      <c r="HG50" s="170" t="s">
        <v>653</v>
      </c>
      <c r="HH50" s="169"/>
      <c r="HI50" s="169"/>
      <c r="HJ50" s="159" t="s">
        <v>1065</v>
      </c>
      <c r="HK50" s="159"/>
      <c r="HL50" s="159"/>
      <c r="HM50" s="159"/>
      <c r="HN50" s="159" t="s">
        <v>1066</v>
      </c>
      <c r="HO50" s="159"/>
      <c r="HP50" s="159" t="s">
        <v>678</v>
      </c>
      <c r="HQ50" s="159" t="s">
        <v>667</v>
      </c>
      <c r="HR50" s="159" t="s">
        <v>667</v>
      </c>
      <c r="HS50" s="159" t="s">
        <v>667</v>
      </c>
      <c r="HT50" s="159" t="s">
        <v>667</v>
      </c>
      <c r="HU50" s="159" t="s">
        <v>667</v>
      </c>
      <c r="HV50" s="159" t="s">
        <v>3131</v>
      </c>
      <c r="HW50" s="159"/>
      <c r="HX50" s="159" t="s">
        <v>1067</v>
      </c>
      <c r="HY50" s="159" t="s">
        <v>670</v>
      </c>
      <c r="HZ50" s="159" t="s">
        <v>670</v>
      </c>
      <c r="IA50" s="159" t="s">
        <v>670</v>
      </c>
      <c r="IB50" s="159" t="s">
        <v>670</v>
      </c>
      <c r="IC50" s="159" t="s">
        <v>670</v>
      </c>
      <c r="ID50" s="159" t="s">
        <v>654</v>
      </c>
      <c r="IE50" s="159" t="s">
        <v>670</v>
      </c>
      <c r="IF50" s="159" t="s">
        <v>654</v>
      </c>
      <c r="IG50" s="159" t="s">
        <v>670</v>
      </c>
      <c r="IH50" s="159" t="s">
        <v>654</v>
      </c>
      <c r="II50" s="159"/>
      <c r="IJ50" s="159" t="s">
        <v>1068</v>
      </c>
      <c r="IK50" s="159" t="s">
        <v>670</v>
      </c>
      <c r="IL50" s="159" t="s">
        <v>670</v>
      </c>
      <c r="IM50" s="159" t="s">
        <v>670</v>
      </c>
      <c r="IN50" s="159" t="s">
        <v>670</v>
      </c>
      <c r="IO50" s="159" t="s">
        <v>654</v>
      </c>
      <c r="IP50" s="159" t="s">
        <v>670</v>
      </c>
      <c r="IQ50" s="159" t="s">
        <v>670</v>
      </c>
      <c r="IR50" s="159" t="s">
        <v>670</v>
      </c>
      <c r="IS50" s="159" t="s">
        <v>654</v>
      </c>
      <c r="IT50" s="159" t="s">
        <v>654</v>
      </c>
      <c r="IU50" s="159" t="s">
        <v>654</v>
      </c>
      <c r="IV50" s="159"/>
      <c r="IW50" s="159" t="s">
        <v>3132</v>
      </c>
      <c r="IX50" s="159" t="s">
        <v>670</v>
      </c>
      <c r="IY50" s="159" t="s">
        <v>670</v>
      </c>
      <c r="IZ50" s="159" t="s">
        <v>670</v>
      </c>
      <c r="JA50" s="159" t="s">
        <v>654</v>
      </c>
      <c r="JB50" s="159" t="s">
        <v>670</v>
      </c>
      <c r="JC50" s="159" t="s">
        <v>670</v>
      </c>
      <c r="JD50" s="159" t="s">
        <v>670</v>
      </c>
      <c r="JE50" s="159" t="s">
        <v>654</v>
      </c>
      <c r="JF50" s="159"/>
      <c r="JG50" s="159" t="s">
        <v>1069</v>
      </c>
      <c r="JH50" s="159" t="s">
        <v>651</v>
      </c>
      <c r="JI50" s="170" t="s">
        <v>653</v>
      </c>
      <c r="JJ50" s="170" t="s">
        <v>653</v>
      </c>
      <c r="JK50" s="169"/>
      <c r="JL50" s="170" t="s">
        <v>653</v>
      </c>
      <c r="JM50" s="170" t="s">
        <v>653</v>
      </c>
      <c r="JN50" s="170" t="s">
        <v>653</v>
      </c>
      <c r="JO50" s="170" t="s">
        <v>653</v>
      </c>
      <c r="JP50" s="169"/>
      <c r="JQ50" s="159"/>
      <c r="JR50" s="159" t="s">
        <v>654</v>
      </c>
      <c r="JS50" s="159"/>
      <c r="JT50" s="159" t="s">
        <v>651</v>
      </c>
      <c r="JU50" s="159" t="s">
        <v>651</v>
      </c>
      <c r="JV50" s="159" t="s">
        <v>654</v>
      </c>
      <c r="JW50" s="159" t="s">
        <v>654</v>
      </c>
      <c r="JX50" s="159"/>
      <c r="JY50" s="159"/>
      <c r="JZ50" s="159" t="s">
        <v>1070</v>
      </c>
      <c r="KA50" s="159"/>
      <c r="KB50" s="170" t="s">
        <v>653</v>
      </c>
      <c r="KC50" s="159" t="s">
        <v>712</v>
      </c>
      <c r="KD50" s="159" t="s">
        <v>803</v>
      </c>
      <c r="KE50" s="169"/>
      <c r="KF50" s="169"/>
      <c r="KG50" s="169"/>
      <c r="KH50" s="169"/>
      <c r="KI50" s="169"/>
      <c r="KJ50" s="169"/>
      <c r="KK50" s="169"/>
      <c r="KL50" s="159" t="s">
        <v>654</v>
      </c>
      <c r="KM50" s="169"/>
      <c r="KN50" s="159" t="s">
        <v>651</v>
      </c>
      <c r="KO50" s="159" t="s">
        <v>751</v>
      </c>
      <c r="KP50" s="159"/>
      <c r="KQ50" s="159"/>
      <c r="KR50" s="159"/>
    </row>
    <row r="51" spans="1:304">
      <c r="A51" s="159" t="s">
        <v>426</v>
      </c>
      <c r="B51" s="159" t="s">
        <v>2639</v>
      </c>
      <c r="C51" s="159" t="s">
        <v>654</v>
      </c>
      <c r="D51" s="159" t="s">
        <v>684</v>
      </c>
      <c r="E51" s="169"/>
      <c r="F51" s="169"/>
      <c r="G51" s="169"/>
      <c r="H51" s="169"/>
      <c r="I51" s="169"/>
      <c r="J51" s="169"/>
      <c r="K51" s="159"/>
      <c r="L51" s="170" t="s">
        <v>653</v>
      </c>
      <c r="M51" s="170" t="s">
        <v>653</v>
      </c>
      <c r="N51" s="169"/>
      <c r="O51" s="170" t="s">
        <v>653</v>
      </c>
      <c r="P51" s="169"/>
      <c r="Q51" s="170" t="s">
        <v>653</v>
      </c>
      <c r="R51" s="170" t="s">
        <v>653</v>
      </c>
      <c r="S51" s="169"/>
      <c r="T51" s="169"/>
      <c r="U51" s="159"/>
      <c r="V51" s="170" t="s">
        <v>653</v>
      </c>
      <c r="W51" s="170" t="s">
        <v>653</v>
      </c>
      <c r="X51" s="170" t="s">
        <v>653</v>
      </c>
      <c r="Y51" s="170" t="s">
        <v>653</v>
      </c>
      <c r="Z51" s="169"/>
      <c r="AA51" s="169"/>
      <c r="AB51" s="169"/>
      <c r="AC51" s="169"/>
      <c r="AD51" s="169"/>
      <c r="AE51" s="169"/>
      <c r="AF51" s="159"/>
      <c r="AG51" s="171">
        <v>340</v>
      </c>
      <c r="AH51" s="159">
        <v>290</v>
      </c>
      <c r="AI51" s="159" t="s">
        <v>654</v>
      </c>
      <c r="AJ51" s="159" t="s">
        <v>654</v>
      </c>
      <c r="AK51" s="159" t="s">
        <v>654</v>
      </c>
      <c r="AL51" s="159" t="s">
        <v>669</v>
      </c>
      <c r="AM51" s="159" t="s">
        <v>1071</v>
      </c>
      <c r="AN51" s="170" t="s">
        <v>653</v>
      </c>
      <c r="AO51" s="169"/>
      <c r="AP51" s="169"/>
      <c r="AQ51" s="169"/>
      <c r="AR51" s="170" t="s">
        <v>653</v>
      </c>
      <c r="AS51" s="169"/>
      <c r="AT51" s="159"/>
      <c r="AU51" s="159" t="s">
        <v>673</v>
      </c>
      <c r="AV51" s="170" t="s">
        <v>653</v>
      </c>
      <c r="AW51" s="170" t="s">
        <v>653</v>
      </c>
      <c r="AX51" s="169"/>
      <c r="AY51" s="169"/>
      <c r="AZ51" s="170" t="s">
        <v>653</v>
      </c>
      <c r="BA51" s="169"/>
      <c r="BB51" s="169"/>
      <c r="BC51" s="159"/>
      <c r="BD51" s="170" t="s">
        <v>653</v>
      </c>
      <c r="BE51" s="169"/>
      <c r="BF51" s="170" t="s">
        <v>653</v>
      </c>
      <c r="BG51" s="169"/>
      <c r="BH51" s="170" t="s">
        <v>653</v>
      </c>
      <c r="BI51" s="170" t="s">
        <v>653</v>
      </c>
      <c r="BJ51" s="170" t="s">
        <v>653</v>
      </c>
      <c r="BK51" s="169"/>
      <c r="BL51" s="169"/>
      <c r="BM51" s="169"/>
      <c r="BN51" s="159"/>
      <c r="BO51" s="170" t="s">
        <v>653</v>
      </c>
      <c r="BP51" s="170" t="s">
        <v>653</v>
      </c>
      <c r="BQ51" s="169"/>
      <c r="BR51" s="169"/>
      <c r="BS51" s="169"/>
      <c r="BT51" s="169"/>
      <c r="BU51" s="169"/>
      <c r="BV51" s="169"/>
      <c r="BW51" s="159"/>
      <c r="BX51" s="170" t="s">
        <v>653</v>
      </c>
      <c r="BY51" s="169"/>
      <c r="BZ51" s="169"/>
      <c r="CA51" s="169"/>
      <c r="CB51" s="169"/>
      <c r="CC51" s="170" t="s">
        <v>653</v>
      </c>
      <c r="CD51" s="169"/>
      <c r="CE51" s="170" t="s">
        <v>653</v>
      </c>
      <c r="CF51" s="169"/>
      <c r="CG51" s="159"/>
      <c r="CH51" s="159" t="s">
        <v>661</v>
      </c>
      <c r="CI51" s="169"/>
      <c r="CJ51" s="169"/>
      <c r="CK51" s="169"/>
      <c r="CL51" s="169"/>
      <c r="CM51" s="170" t="s">
        <v>653</v>
      </c>
      <c r="CN51" s="169"/>
      <c r="CO51" s="169"/>
      <c r="CP51" s="159"/>
      <c r="CQ51" s="170" t="s">
        <v>653</v>
      </c>
      <c r="CR51" s="170" t="s">
        <v>653</v>
      </c>
      <c r="CS51" s="170" t="s">
        <v>653</v>
      </c>
      <c r="CT51" s="169"/>
      <c r="CU51" s="169"/>
      <c r="CV51" s="169"/>
      <c r="CW51" s="159"/>
      <c r="CX51" s="159" t="s">
        <v>651</v>
      </c>
      <c r="CY51" s="159" t="s">
        <v>1072</v>
      </c>
      <c r="CZ51" s="159" t="s">
        <v>688</v>
      </c>
      <c r="DA51" s="159"/>
      <c r="DB51" s="170" t="s">
        <v>653</v>
      </c>
      <c r="DC51" s="169"/>
      <c r="DD51" s="169"/>
      <c r="DE51" s="169"/>
      <c r="DF51" s="169"/>
      <c r="DG51" s="169"/>
      <c r="DH51" s="169"/>
      <c r="DI51" s="159"/>
      <c r="DJ51" s="159" t="s">
        <v>651</v>
      </c>
      <c r="DK51" s="171">
        <v>0</v>
      </c>
      <c r="DL51" s="171">
        <v>0</v>
      </c>
      <c r="DM51" s="171">
        <v>0</v>
      </c>
      <c r="DN51" s="171">
        <v>100</v>
      </c>
      <c r="DO51" s="171">
        <v>0</v>
      </c>
      <c r="DP51" s="171">
        <v>0</v>
      </c>
      <c r="DQ51" s="171">
        <v>0</v>
      </c>
      <c r="DR51" s="159"/>
      <c r="DS51" s="159" t="s">
        <v>651</v>
      </c>
      <c r="DT51" s="159" t="s">
        <v>1073</v>
      </c>
      <c r="DU51" s="159" t="s">
        <v>654</v>
      </c>
      <c r="DV51" s="171"/>
      <c r="DW51" s="169"/>
      <c r="DX51" s="169"/>
      <c r="DY51" s="169"/>
      <c r="DZ51" s="169"/>
      <c r="EA51" s="169"/>
      <c r="EB51" s="169"/>
      <c r="EC51" s="169"/>
      <c r="ED51" s="169"/>
      <c r="EE51" s="169"/>
      <c r="EF51" s="169"/>
      <c r="EG51" s="169"/>
      <c r="EH51" s="169"/>
      <c r="EI51" s="169"/>
      <c r="EJ51" s="169"/>
      <c r="EK51" s="169"/>
      <c r="EL51" s="169"/>
      <c r="EM51" s="169"/>
      <c r="EN51" s="169"/>
      <c r="EO51" s="169"/>
      <c r="EP51" s="169"/>
      <c r="EQ51" s="169"/>
      <c r="ER51" s="169"/>
      <c r="ES51" s="169"/>
      <c r="ET51" s="169"/>
      <c r="EU51" s="169"/>
      <c r="EV51" s="169"/>
      <c r="EW51" s="169"/>
      <c r="EX51" s="169"/>
      <c r="EY51" s="169"/>
      <c r="EZ51" s="169"/>
      <c r="FA51" s="169"/>
      <c r="FB51" s="169"/>
      <c r="FC51" s="169"/>
      <c r="FD51" s="169"/>
      <c r="FE51" s="169"/>
      <c r="FF51" s="169"/>
      <c r="FG51" s="169"/>
      <c r="FH51" s="169"/>
      <c r="FI51" s="169"/>
      <c r="FJ51" s="169"/>
      <c r="FK51" s="159"/>
      <c r="FL51" s="169"/>
      <c r="FM51" s="169"/>
      <c r="FN51" s="169"/>
      <c r="FO51" s="169"/>
      <c r="FP51" s="169"/>
      <c r="FQ51" s="169"/>
      <c r="FR51" s="169"/>
      <c r="FS51" s="169"/>
      <c r="FT51" s="169"/>
      <c r="FU51" s="169"/>
      <c r="FV51" s="170" t="s">
        <v>653</v>
      </c>
      <c r="FW51" s="169"/>
      <c r="FX51" s="169"/>
      <c r="FY51" s="159" t="s">
        <v>661</v>
      </c>
      <c r="FZ51" s="171">
        <v>0</v>
      </c>
      <c r="GA51" s="159"/>
      <c r="GB51" s="159"/>
      <c r="GC51" s="159" t="s">
        <v>662</v>
      </c>
      <c r="GD51" s="159"/>
      <c r="GE51" s="159"/>
      <c r="GF51" s="159" t="s">
        <v>676</v>
      </c>
      <c r="GG51" s="171">
        <v>0</v>
      </c>
      <c r="GH51" s="171">
        <v>0</v>
      </c>
      <c r="GI51" s="171">
        <v>0</v>
      </c>
      <c r="GJ51" s="171">
        <v>0</v>
      </c>
      <c r="GK51" s="171">
        <v>0</v>
      </c>
      <c r="GL51" s="159" t="s">
        <v>849</v>
      </c>
      <c r="GM51" s="159" t="s">
        <v>677</v>
      </c>
      <c r="GN51" s="159" t="s">
        <v>798</v>
      </c>
      <c r="GO51" s="159" t="s">
        <v>651</v>
      </c>
      <c r="GP51" s="171">
        <v>0</v>
      </c>
      <c r="GQ51" s="171">
        <v>0</v>
      </c>
      <c r="GR51" s="171">
        <v>0</v>
      </c>
      <c r="GS51" s="171">
        <v>0</v>
      </c>
      <c r="GT51" s="171">
        <v>0</v>
      </c>
      <c r="GU51" s="171">
        <v>0</v>
      </c>
      <c r="GV51" s="171">
        <v>1</v>
      </c>
      <c r="GW51" s="171">
        <v>1</v>
      </c>
      <c r="GX51" s="171">
        <v>0</v>
      </c>
      <c r="GY51" s="171">
        <v>0</v>
      </c>
      <c r="GZ51" s="171">
        <v>0</v>
      </c>
      <c r="HA51" s="171">
        <v>0</v>
      </c>
      <c r="HB51" s="159"/>
      <c r="HC51" s="170" t="s">
        <v>653</v>
      </c>
      <c r="HD51" s="169"/>
      <c r="HE51" s="169"/>
      <c r="HF51" s="169"/>
      <c r="HG51" s="169"/>
      <c r="HH51" s="169"/>
      <c r="HI51" s="169"/>
      <c r="HJ51" s="159" t="s">
        <v>3133</v>
      </c>
      <c r="HK51" s="159"/>
      <c r="HL51" s="159"/>
      <c r="HM51" s="159"/>
      <c r="HN51" s="159"/>
      <c r="HO51" s="159"/>
      <c r="HP51" s="159" t="s">
        <v>721</v>
      </c>
      <c r="HQ51" s="159" t="s">
        <v>667</v>
      </c>
      <c r="HR51" s="159" t="s">
        <v>667</v>
      </c>
      <c r="HS51" s="159" t="s">
        <v>667</v>
      </c>
      <c r="HT51" s="159" t="s">
        <v>667</v>
      </c>
      <c r="HU51" s="159" t="s">
        <v>667</v>
      </c>
      <c r="HV51" s="159" t="s">
        <v>3134</v>
      </c>
      <c r="HW51" s="159"/>
      <c r="HX51" s="159"/>
      <c r="HY51" s="159" t="s">
        <v>670</v>
      </c>
      <c r="HZ51" s="159" t="s">
        <v>670</v>
      </c>
      <c r="IA51" s="159" t="s">
        <v>670</v>
      </c>
      <c r="IB51" s="159" t="s">
        <v>670</v>
      </c>
      <c r="IC51" s="159" t="s">
        <v>670</v>
      </c>
      <c r="ID51" s="159" t="s">
        <v>670</v>
      </c>
      <c r="IE51" s="159" t="s">
        <v>654</v>
      </c>
      <c r="IF51" s="159" t="s">
        <v>654</v>
      </c>
      <c r="IG51" s="159" t="s">
        <v>669</v>
      </c>
      <c r="IH51" s="159" t="s">
        <v>654</v>
      </c>
      <c r="II51" s="159"/>
      <c r="IJ51" s="159"/>
      <c r="IK51" s="159" t="s">
        <v>654</v>
      </c>
      <c r="IL51" s="159" t="s">
        <v>669</v>
      </c>
      <c r="IM51" s="159" t="s">
        <v>654</v>
      </c>
      <c r="IN51" s="159" t="s">
        <v>654</v>
      </c>
      <c r="IO51" s="159" t="s">
        <v>654</v>
      </c>
      <c r="IP51" s="159" t="s">
        <v>654</v>
      </c>
      <c r="IQ51" s="159" t="s">
        <v>669</v>
      </c>
      <c r="IR51" s="159" t="s">
        <v>669</v>
      </c>
      <c r="IS51" s="159" t="s">
        <v>654</v>
      </c>
      <c r="IT51" s="159" t="s">
        <v>654</v>
      </c>
      <c r="IU51" s="159" t="s">
        <v>654</v>
      </c>
      <c r="IV51" s="159"/>
      <c r="IW51" s="159"/>
      <c r="IX51" s="159" t="s">
        <v>670</v>
      </c>
      <c r="IY51" s="159" t="s">
        <v>670</v>
      </c>
      <c r="IZ51" s="159" t="s">
        <v>670</v>
      </c>
      <c r="JA51" s="159" t="s">
        <v>654</v>
      </c>
      <c r="JB51" s="159" t="s">
        <v>654</v>
      </c>
      <c r="JC51" s="159" t="s">
        <v>654</v>
      </c>
      <c r="JD51" s="159" t="s">
        <v>654</v>
      </c>
      <c r="JE51" s="159" t="s">
        <v>654</v>
      </c>
      <c r="JF51" s="159"/>
      <c r="JG51" s="159"/>
      <c r="JH51" s="159" t="s">
        <v>651</v>
      </c>
      <c r="JI51" s="170" t="s">
        <v>653</v>
      </c>
      <c r="JJ51" s="170" t="s">
        <v>653</v>
      </c>
      <c r="JK51" s="169"/>
      <c r="JL51" s="170" t="s">
        <v>653</v>
      </c>
      <c r="JM51" s="169"/>
      <c r="JN51" s="170" t="s">
        <v>653</v>
      </c>
      <c r="JO51" s="169"/>
      <c r="JP51" s="169"/>
      <c r="JQ51" s="159"/>
      <c r="JR51" s="159" t="s">
        <v>654</v>
      </c>
      <c r="JS51" s="159"/>
      <c r="JT51" s="159" t="s">
        <v>651</v>
      </c>
      <c r="JU51" s="159" t="s">
        <v>654</v>
      </c>
      <c r="JV51" s="159" t="s">
        <v>654</v>
      </c>
      <c r="JW51" s="159" t="s">
        <v>651</v>
      </c>
      <c r="JX51" s="159"/>
      <c r="JY51" s="159" t="s">
        <v>3135</v>
      </c>
      <c r="JZ51" s="159"/>
      <c r="KA51" s="159"/>
      <c r="KB51" s="169"/>
      <c r="KC51" s="169"/>
      <c r="KD51" s="169"/>
      <c r="KE51" s="170" t="s">
        <v>653</v>
      </c>
      <c r="KF51" s="159" t="s">
        <v>845</v>
      </c>
      <c r="KG51" s="159" t="s">
        <v>712</v>
      </c>
      <c r="KH51" s="169"/>
      <c r="KI51" s="169"/>
      <c r="KJ51" s="169"/>
      <c r="KK51" s="169"/>
      <c r="KL51" s="159" t="s">
        <v>654</v>
      </c>
      <c r="KM51" s="169"/>
      <c r="KN51" s="159" t="s">
        <v>654</v>
      </c>
      <c r="KO51" s="159" t="s">
        <v>672</v>
      </c>
      <c r="KP51" s="159"/>
      <c r="KQ51" s="159"/>
      <c r="KR51" s="159"/>
    </row>
    <row r="52" spans="1:304">
      <c r="A52" s="159" t="s">
        <v>427</v>
      </c>
      <c r="B52" s="159" t="s">
        <v>2639</v>
      </c>
      <c r="C52" s="159" t="s">
        <v>654</v>
      </c>
      <c r="D52" s="159" t="s">
        <v>684</v>
      </c>
      <c r="E52" s="169"/>
      <c r="F52" s="169"/>
      <c r="G52" s="169"/>
      <c r="H52" s="169"/>
      <c r="I52" s="169"/>
      <c r="J52" s="169"/>
      <c r="K52" s="159"/>
      <c r="L52" s="170" t="s">
        <v>653</v>
      </c>
      <c r="M52" s="169"/>
      <c r="N52" s="169"/>
      <c r="O52" s="170" t="s">
        <v>653</v>
      </c>
      <c r="P52" s="169"/>
      <c r="Q52" s="169"/>
      <c r="R52" s="169"/>
      <c r="S52" s="169"/>
      <c r="T52" s="169"/>
      <c r="U52" s="159"/>
      <c r="V52" s="170" t="s">
        <v>653</v>
      </c>
      <c r="W52" s="169"/>
      <c r="X52" s="169"/>
      <c r="Y52" s="169"/>
      <c r="Z52" s="169"/>
      <c r="AA52" s="169"/>
      <c r="AB52" s="169"/>
      <c r="AC52" s="169"/>
      <c r="AD52" s="169"/>
      <c r="AE52" s="169"/>
      <c r="AF52" s="159"/>
      <c r="AG52" s="171">
        <v>47</v>
      </c>
      <c r="AH52" s="169"/>
      <c r="AI52" s="159" t="s">
        <v>654</v>
      </c>
      <c r="AJ52" s="159" t="s">
        <v>654</v>
      </c>
      <c r="AK52" s="159" t="s">
        <v>654</v>
      </c>
      <c r="AL52" s="159" t="s">
        <v>654</v>
      </c>
      <c r="AM52" s="159"/>
      <c r="AN52" s="169"/>
      <c r="AO52" s="169"/>
      <c r="AP52" s="169"/>
      <c r="AQ52" s="169"/>
      <c r="AR52" s="169"/>
      <c r="AS52" s="169"/>
      <c r="AT52" s="159"/>
      <c r="AU52" s="169"/>
      <c r="AV52" s="170" t="s">
        <v>653</v>
      </c>
      <c r="AW52" s="170" t="s">
        <v>653</v>
      </c>
      <c r="AX52" s="169"/>
      <c r="AY52" s="170" t="s">
        <v>653</v>
      </c>
      <c r="AZ52" s="169"/>
      <c r="BA52" s="169"/>
      <c r="BB52" s="169"/>
      <c r="BC52" s="159"/>
      <c r="BD52" s="169"/>
      <c r="BE52" s="169"/>
      <c r="BF52" s="169"/>
      <c r="BG52" s="169"/>
      <c r="BH52" s="169"/>
      <c r="BI52" s="170" t="s">
        <v>653</v>
      </c>
      <c r="BJ52" s="170" t="s">
        <v>653</v>
      </c>
      <c r="BK52" s="169"/>
      <c r="BL52" s="169"/>
      <c r="BM52" s="169"/>
      <c r="BN52" s="159"/>
      <c r="BO52" s="170" t="s">
        <v>653</v>
      </c>
      <c r="BP52" s="169"/>
      <c r="BQ52" s="169"/>
      <c r="BR52" s="169"/>
      <c r="BS52" s="169"/>
      <c r="BT52" s="169"/>
      <c r="BU52" s="169"/>
      <c r="BV52" s="169"/>
      <c r="BW52" s="159"/>
      <c r="BX52" s="169"/>
      <c r="BY52" s="169"/>
      <c r="BZ52" s="170" t="s">
        <v>653</v>
      </c>
      <c r="CA52" s="169"/>
      <c r="CB52" s="169"/>
      <c r="CC52" s="170" t="s">
        <v>653</v>
      </c>
      <c r="CD52" s="169"/>
      <c r="CE52" s="169"/>
      <c r="CF52" s="169"/>
      <c r="CG52" s="159"/>
      <c r="CH52" s="159" t="s">
        <v>661</v>
      </c>
      <c r="CI52" s="169"/>
      <c r="CJ52" s="169"/>
      <c r="CK52" s="169"/>
      <c r="CL52" s="169"/>
      <c r="CM52" s="169"/>
      <c r="CN52" s="169"/>
      <c r="CO52" s="170" t="s">
        <v>653</v>
      </c>
      <c r="CP52" s="159" t="s">
        <v>1074</v>
      </c>
      <c r="CQ52" s="169"/>
      <c r="CR52" s="169"/>
      <c r="CS52" s="169"/>
      <c r="CT52" s="169"/>
      <c r="CU52" s="170" t="s">
        <v>653</v>
      </c>
      <c r="CV52" s="169"/>
      <c r="CW52" s="159"/>
      <c r="CX52" s="159" t="s">
        <v>714</v>
      </c>
      <c r="CY52" s="159"/>
      <c r="CZ52" s="159" t="s">
        <v>658</v>
      </c>
      <c r="DA52" s="159" t="s">
        <v>1075</v>
      </c>
      <c r="DB52" s="169"/>
      <c r="DC52" s="169"/>
      <c r="DD52" s="169"/>
      <c r="DE52" s="169"/>
      <c r="DF52" s="169"/>
      <c r="DG52" s="169"/>
      <c r="DH52" s="170" t="s">
        <v>653</v>
      </c>
      <c r="DI52" s="159"/>
      <c r="DJ52" s="159" t="s">
        <v>660</v>
      </c>
      <c r="DK52" s="169"/>
      <c r="DL52" s="169"/>
      <c r="DM52" s="169"/>
      <c r="DN52" s="169"/>
      <c r="DO52" s="169"/>
      <c r="DP52" s="169"/>
      <c r="DQ52" s="169"/>
      <c r="DR52" s="159"/>
      <c r="DS52" s="159" t="s">
        <v>654</v>
      </c>
      <c r="DT52" s="159"/>
      <c r="DU52" s="159" t="s">
        <v>654</v>
      </c>
      <c r="DV52" s="169"/>
      <c r="DW52" s="169"/>
      <c r="DX52" s="169"/>
      <c r="DY52" s="169"/>
      <c r="DZ52" s="169"/>
      <c r="EA52" s="169"/>
      <c r="EB52" s="169"/>
      <c r="EC52" s="169"/>
      <c r="ED52" s="169"/>
      <c r="EE52" s="169"/>
      <c r="EF52" s="169"/>
      <c r="EG52" s="169"/>
      <c r="EH52" s="169"/>
      <c r="EI52" s="169"/>
      <c r="EJ52" s="169"/>
      <c r="EK52" s="169"/>
      <c r="EL52" s="169"/>
      <c r="EM52" s="169"/>
      <c r="EN52" s="169"/>
      <c r="EO52" s="169"/>
      <c r="EP52" s="169"/>
      <c r="EQ52" s="169"/>
      <c r="ER52" s="169"/>
      <c r="ES52" s="169"/>
      <c r="ET52" s="169"/>
      <c r="EU52" s="169"/>
      <c r="EV52" s="169"/>
      <c r="EW52" s="169"/>
      <c r="EX52" s="169"/>
      <c r="EY52" s="169"/>
      <c r="EZ52" s="169"/>
      <c r="FA52" s="169"/>
      <c r="FB52" s="169"/>
      <c r="FC52" s="169"/>
      <c r="FD52" s="169"/>
      <c r="FE52" s="169"/>
      <c r="FF52" s="169"/>
      <c r="FG52" s="169"/>
      <c r="FH52" s="169"/>
      <c r="FI52" s="169"/>
      <c r="FJ52" s="169"/>
      <c r="FK52" s="159"/>
      <c r="FL52" s="169"/>
      <c r="FM52" s="169"/>
      <c r="FN52" s="169"/>
      <c r="FO52" s="169"/>
      <c r="FP52" s="169"/>
      <c r="FQ52" s="169"/>
      <c r="FR52" s="169"/>
      <c r="FS52" s="169"/>
      <c r="FT52" s="169"/>
      <c r="FU52" s="169"/>
      <c r="FV52" s="170" t="s">
        <v>653</v>
      </c>
      <c r="FW52" s="169"/>
      <c r="FX52" s="169"/>
      <c r="FY52" s="159" t="s">
        <v>661</v>
      </c>
      <c r="FZ52" s="171">
        <v>0</v>
      </c>
      <c r="GA52" s="159"/>
      <c r="GB52" s="159"/>
      <c r="GC52" s="159" t="s">
        <v>662</v>
      </c>
      <c r="GD52" s="159"/>
      <c r="GE52" s="159"/>
      <c r="GF52" s="159" t="s">
        <v>676</v>
      </c>
      <c r="GG52" s="171">
        <v>0</v>
      </c>
      <c r="GH52" s="171">
        <v>1</v>
      </c>
      <c r="GI52" s="171">
        <v>0</v>
      </c>
      <c r="GJ52" s="171">
        <v>0</v>
      </c>
      <c r="GK52" s="171">
        <v>0</v>
      </c>
      <c r="GL52" s="159" t="s">
        <v>690</v>
      </c>
      <c r="GM52" s="159" t="s">
        <v>690</v>
      </c>
      <c r="GN52" s="159" t="s">
        <v>665</v>
      </c>
      <c r="GO52" s="159" t="s">
        <v>651</v>
      </c>
      <c r="GP52" s="171">
        <v>0</v>
      </c>
      <c r="GQ52" s="171">
        <v>0</v>
      </c>
      <c r="GR52" s="171">
        <v>0</v>
      </c>
      <c r="GS52" s="171">
        <v>0</v>
      </c>
      <c r="GT52" s="171">
        <v>0</v>
      </c>
      <c r="GU52" s="171">
        <v>0</v>
      </c>
      <c r="GV52" s="171">
        <v>0</v>
      </c>
      <c r="GW52" s="171">
        <v>1</v>
      </c>
      <c r="GX52" s="171">
        <v>0</v>
      </c>
      <c r="GY52" s="171">
        <v>0</v>
      </c>
      <c r="GZ52" s="171">
        <v>0</v>
      </c>
      <c r="HA52" s="171">
        <v>0</v>
      </c>
      <c r="HB52" s="159"/>
      <c r="HC52" s="169"/>
      <c r="HD52" s="169"/>
      <c r="HE52" s="169"/>
      <c r="HF52" s="169"/>
      <c r="HG52" s="169"/>
      <c r="HH52" s="169"/>
      <c r="HI52" s="170" t="s">
        <v>653</v>
      </c>
      <c r="HJ52" s="159"/>
      <c r="HK52" s="159"/>
      <c r="HL52" s="159"/>
      <c r="HM52" s="159"/>
      <c r="HN52" s="159"/>
      <c r="HO52" s="159"/>
      <c r="HP52" s="159" t="s">
        <v>667</v>
      </c>
      <c r="HQ52" s="159" t="s">
        <v>667</v>
      </c>
      <c r="HR52" s="159" t="s">
        <v>667</v>
      </c>
      <c r="HS52" s="159" t="s">
        <v>667</v>
      </c>
      <c r="HT52" s="159" t="s">
        <v>667</v>
      </c>
      <c r="HU52" s="159" t="s">
        <v>667</v>
      </c>
      <c r="HV52" s="159" t="s">
        <v>1076</v>
      </c>
      <c r="HW52" s="159"/>
      <c r="HX52" s="159"/>
      <c r="HY52" s="159" t="s">
        <v>654</v>
      </c>
      <c r="HZ52" s="159" t="s">
        <v>654</v>
      </c>
      <c r="IA52" s="159" t="s">
        <v>654</v>
      </c>
      <c r="IB52" s="159" t="s">
        <v>654</v>
      </c>
      <c r="IC52" s="159" t="s">
        <v>654</v>
      </c>
      <c r="ID52" s="159" t="s">
        <v>654</v>
      </c>
      <c r="IE52" s="159" t="s">
        <v>654</v>
      </c>
      <c r="IF52" s="159" t="s">
        <v>654</v>
      </c>
      <c r="IG52" s="159" t="s">
        <v>654</v>
      </c>
      <c r="IH52" s="159" t="s">
        <v>654</v>
      </c>
      <c r="II52" s="159"/>
      <c r="IJ52" s="159"/>
      <c r="IK52" s="159" t="s">
        <v>654</v>
      </c>
      <c r="IL52" s="159" t="s">
        <v>654</v>
      </c>
      <c r="IM52" s="159" t="s">
        <v>654</v>
      </c>
      <c r="IN52" s="159" t="s">
        <v>654</v>
      </c>
      <c r="IO52" s="159" t="s">
        <v>654</v>
      </c>
      <c r="IP52" s="159" t="s">
        <v>654</v>
      </c>
      <c r="IQ52" s="159" t="s">
        <v>654</v>
      </c>
      <c r="IR52" s="159" t="s">
        <v>654</v>
      </c>
      <c r="IS52" s="159" t="s">
        <v>654</v>
      </c>
      <c r="IT52" s="159" t="s">
        <v>654</v>
      </c>
      <c r="IU52" s="159" t="s">
        <v>654</v>
      </c>
      <c r="IV52" s="159"/>
      <c r="IW52" s="159"/>
      <c r="IX52" s="159" t="s">
        <v>670</v>
      </c>
      <c r="IY52" s="159" t="s">
        <v>670</v>
      </c>
      <c r="IZ52" s="159" t="s">
        <v>670</v>
      </c>
      <c r="JA52" s="159" t="s">
        <v>654</v>
      </c>
      <c r="JB52" s="159" t="s">
        <v>654</v>
      </c>
      <c r="JC52" s="159" t="s">
        <v>654</v>
      </c>
      <c r="JD52" s="159" t="s">
        <v>654</v>
      </c>
      <c r="JE52" s="159" t="s">
        <v>654</v>
      </c>
      <c r="JF52" s="159"/>
      <c r="JG52" s="159"/>
      <c r="JH52" s="159" t="s">
        <v>651</v>
      </c>
      <c r="JI52" s="169"/>
      <c r="JJ52" s="169"/>
      <c r="JK52" s="169"/>
      <c r="JL52" s="169"/>
      <c r="JM52" s="169"/>
      <c r="JN52" s="169"/>
      <c r="JO52" s="169"/>
      <c r="JP52" s="170" t="s">
        <v>653</v>
      </c>
      <c r="JQ52" s="159" t="s">
        <v>1077</v>
      </c>
      <c r="JR52" s="159" t="s">
        <v>654</v>
      </c>
      <c r="JS52" s="159"/>
      <c r="JT52" s="159" t="s">
        <v>654</v>
      </c>
      <c r="JU52" s="159" t="s">
        <v>654</v>
      </c>
      <c r="JV52" s="159" t="s">
        <v>654</v>
      </c>
      <c r="JW52" s="159" t="s">
        <v>654</v>
      </c>
      <c r="JX52" s="159"/>
      <c r="JY52" s="159"/>
      <c r="JZ52" s="159"/>
      <c r="KA52" s="159"/>
      <c r="KB52" s="169"/>
      <c r="KC52" s="169"/>
      <c r="KD52" s="169"/>
      <c r="KE52" s="169"/>
      <c r="KF52" s="169"/>
      <c r="KG52" s="169"/>
      <c r="KH52" s="169"/>
      <c r="KI52" s="169"/>
      <c r="KJ52" s="169"/>
      <c r="KK52" s="170" t="s">
        <v>653</v>
      </c>
      <c r="KL52" s="159" t="s">
        <v>654</v>
      </c>
      <c r="KM52" s="169"/>
      <c r="KN52" s="159" t="s">
        <v>651</v>
      </c>
      <c r="KO52" s="159" t="s">
        <v>706</v>
      </c>
      <c r="KP52" s="159"/>
      <c r="KQ52" s="155" t="s">
        <v>3387</v>
      </c>
      <c r="KR52" s="159"/>
    </row>
    <row r="53" spans="1:304">
      <c r="A53" s="159" t="s">
        <v>1078</v>
      </c>
      <c r="B53" s="159" t="s">
        <v>2640</v>
      </c>
      <c r="C53" s="159" t="s">
        <v>651</v>
      </c>
      <c r="D53" s="159" t="s">
        <v>696</v>
      </c>
      <c r="E53" s="170" t="s">
        <v>653</v>
      </c>
      <c r="F53" s="169"/>
      <c r="G53" s="170" t="s">
        <v>653</v>
      </c>
      <c r="H53" s="169"/>
      <c r="I53" s="169"/>
      <c r="J53" s="169"/>
      <c r="K53" s="159"/>
      <c r="L53" s="170" t="s">
        <v>653</v>
      </c>
      <c r="M53" s="170" t="s">
        <v>653</v>
      </c>
      <c r="N53" s="169"/>
      <c r="O53" s="170" t="s">
        <v>653</v>
      </c>
      <c r="P53" s="169"/>
      <c r="Q53" s="170" t="s">
        <v>653</v>
      </c>
      <c r="R53" s="170" t="s">
        <v>653</v>
      </c>
      <c r="S53" s="169"/>
      <c r="T53" s="169"/>
      <c r="U53" s="159"/>
      <c r="V53" s="170" t="s">
        <v>653</v>
      </c>
      <c r="W53" s="170" t="s">
        <v>653</v>
      </c>
      <c r="X53" s="170" t="s">
        <v>653</v>
      </c>
      <c r="Y53" s="169"/>
      <c r="Z53" s="169"/>
      <c r="AA53" s="169"/>
      <c r="AB53" s="169"/>
      <c r="AC53" s="169"/>
      <c r="AD53" s="170" t="s">
        <v>653</v>
      </c>
      <c r="AE53" s="169"/>
      <c r="AF53" s="159"/>
      <c r="AG53" s="171">
        <v>243</v>
      </c>
      <c r="AH53" s="159">
        <v>243</v>
      </c>
      <c r="AI53" s="159" t="s">
        <v>651</v>
      </c>
      <c r="AJ53" s="159" t="s">
        <v>651</v>
      </c>
      <c r="AK53" s="159" t="s">
        <v>651</v>
      </c>
      <c r="AL53" s="159" t="s">
        <v>670</v>
      </c>
      <c r="AM53" s="159" t="s">
        <v>3136</v>
      </c>
      <c r="AN53" s="170" t="s">
        <v>653</v>
      </c>
      <c r="AO53" s="169"/>
      <c r="AP53" s="169"/>
      <c r="AQ53" s="169"/>
      <c r="AR53" s="169"/>
      <c r="AS53" s="169"/>
      <c r="AT53" s="159"/>
      <c r="AU53" s="159" t="s">
        <v>673</v>
      </c>
      <c r="AV53" s="170" t="s">
        <v>653</v>
      </c>
      <c r="AW53" s="170" t="s">
        <v>653</v>
      </c>
      <c r="AX53" s="169"/>
      <c r="AY53" s="169"/>
      <c r="AZ53" s="169"/>
      <c r="BA53" s="170" t="s">
        <v>653</v>
      </c>
      <c r="BB53" s="169"/>
      <c r="BC53" s="159"/>
      <c r="BD53" s="170" t="s">
        <v>653</v>
      </c>
      <c r="BE53" s="169"/>
      <c r="BF53" s="170" t="s">
        <v>653</v>
      </c>
      <c r="BG53" s="170" t="s">
        <v>653</v>
      </c>
      <c r="BH53" s="170" t="s">
        <v>653</v>
      </c>
      <c r="BI53" s="170" t="s">
        <v>653</v>
      </c>
      <c r="BJ53" s="170" t="s">
        <v>653</v>
      </c>
      <c r="BK53" s="169"/>
      <c r="BL53" s="170" t="s">
        <v>653</v>
      </c>
      <c r="BM53" s="169"/>
      <c r="BN53" s="159"/>
      <c r="BO53" s="170" t="s">
        <v>653</v>
      </c>
      <c r="BP53" s="170" t="s">
        <v>653</v>
      </c>
      <c r="BQ53" s="169"/>
      <c r="BR53" s="170" t="s">
        <v>653</v>
      </c>
      <c r="BS53" s="169"/>
      <c r="BT53" s="169"/>
      <c r="BU53" s="170" t="s">
        <v>653</v>
      </c>
      <c r="BV53" s="169"/>
      <c r="BW53" s="159"/>
      <c r="BX53" s="169"/>
      <c r="BY53" s="169"/>
      <c r="BZ53" s="169"/>
      <c r="CA53" s="169"/>
      <c r="CB53" s="170" t="s">
        <v>653</v>
      </c>
      <c r="CC53" s="170" t="s">
        <v>653</v>
      </c>
      <c r="CD53" s="169"/>
      <c r="CE53" s="170" t="s">
        <v>653</v>
      </c>
      <c r="CF53" s="169"/>
      <c r="CG53" s="159"/>
      <c r="CH53" s="159" t="s">
        <v>698</v>
      </c>
      <c r="CI53" s="170" t="s">
        <v>653</v>
      </c>
      <c r="CJ53" s="169"/>
      <c r="CK53" s="169"/>
      <c r="CL53" s="169"/>
      <c r="CM53" s="169"/>
      <c r="CN53" s="169"/>
      <c r="CO53" s="169"/>
      <c r="CP53" s="159"/>
      <c r="CQ53" s="169"/>
      <c r="CR53" s="170" t="s">
        <v>653</v>
      </c>
      <c r="CS53" s="170" t="s">
        <v>653</v>
      </c>
      <c r="CT53" s="169"/>
      <c r="CU53" s="170" t="s">
        <v>653</v>
      </c>
      <c r="CV53" s="169"/>
      <c r="CW53" s="159"/>
      <c r="CX53" s="159" t="s">
        <v>714</v>
      </c>
      <c r="CY53" s="159"/>
      <c r="CZ53" s="159" t="s">
        <v>675</v>
      </c>
      <c r="DA53" s="159"/>
      <c r="DB53" s="170" t="s">
        <v>653</v>
      </c>
      <c r="DC53" s="169"/>
      <c r="DD53" s="169"/>
      <c r="DE53" s="169"/>
      <c r="DF53" s="169"/>
      <c r="DG53" s="169"/>
      <c r="DH53" s="169"/>
      <c r="DI53" s="159"/>
      <c r="DJ53" s="159" t="s">
        <v>651</v>
      </c>
      <c r="DK53" s="171">
        <v>0</v>
      </c>
      <c r="DL53" s="171">
        <v>100</v>
      </c>
      <c r="DM53" s="171">
        <v>0</v>
      </c>
      <c r="DN53" s="171">
        <v>0</v>
      </c>
      <c r="DO53" s="171">
        <v>0</v>
      </c>
      <c r="DP53" s="171">
        <v>0</v>
      </c>
      <c r="DQ53" s="171">
        <v>0</v>
      </c>
      <c r="DR53" s="159"/>
      <c r="DS53" s="159" t="s">
        <v>654</v>
      </c>
      <c r="DT53" s="159"/>
      <c r="DU53" s="159" t="s">
        <v>651</v>
      </c>
      <c r="DV53" s="171">
        <v>1</v>
      </c>
      <c r="DW53" s="159" t="s">
        <v>737</v>
      </c>
      <c r="DX53" s="159" t="s">
        <v>716</v>
      </c>
      <c r="DY53" s="171">
        <v>0</v>
      </c>
      <c r="DZ53" s="171">
        <v>0</v>
      </c>
      <c r="EA53" s="171">
        <v>0</v>
      </c>
      <c r="EB53" s="171">
        <v>0</v>
      </c>
      <c r="EC53" s="171">
        <v>1</v>
      </c>
      <c r="ED53" s="171">
        <v>1</v>
      </c>
      <c r="EE53" s="171">
        <v>0</v>
      </c>
      <c r="EF53" s="171">
        <v>0</v>
      </c>
      <c r="EG53" s="171">
        <v>0</v>
      </c>
      <c r="EH53" s="171">
        <v>0</v>
      </c>
      <c r="EI53" s="171">
        <v>0</v>
      </c>
      <c r="EJ53" s="171">
        <v>0</v>
      </c>
      <c r="EK53" s="171">
        <v>0</v>
      </c>
      <c r="EL53" s="171">
        <v>0</v>
      </c>
      <c r="EM53" s="171">
        <v>0</v>
      </c>
      <c r="EN53" s="171">
        <v>0</v>
      </c>
      <c r="EO53" s="171">
        <v>0</v>
      </c>
      <c r="EP53" s="171">
        <v>0</v>
      </c>
      <c r="EQ53" s="171">
        <v>0</v>
      </c>
      <c r="ER53" s="171">
        <v>0</v>
      </c>
      <c r="ES53" s="171">
        <v>0</v>
      </c>
      <c r="ET53" s="171">
        <v>0</v>
      </c>
      <c r="EU53" s="171">
        <v>0</v>
      </c>
      <c r="EV53" s="171">
        <v>0</v>
      </c>
      <c r="EW53" s="171">
        <v>0</v>
      </c>
      <c r="EX53" s="171">
        <v>0</v>
      </c>
      <c r="EY53" s="171">
        <v>0</v>
      </c>
      <c r="EZ53" s="171">
        <v>0</v>
      </c>
      <c r="FA53" s="171">
        <v>0</v>
      </c>
      <c r="FB53" s="171">
        <v>0</v>
      </c>
      <c r="FC53" s="171">
        <v>0</v>
      </c>
      <c r="FD53" s="171">
        <v>0</v>
      </c>
      <c r="FE53" s="171">
        <v>0</v>
      </c>
      <c r="FF53" s="171">
        <v>0</v>
      </c>
      <c r="FG53" s="171">
        <v>0</v>
      </c>
      <c r="FH53" s="171">
        <v>0</v>
      </c>
      <c r="FI53" s="171">
        <v>0</v>
      </c>
      <c r="FJ53" s="171">
        <v>0</v>
      </c>
      <c r="FK53" s="159"/>
      <c r="FL53" s="171">
        <v>1</v>
      </c>
      <c r="FM53" s="171">
        <v>1</v>
      </c>
      <c r="FN53" s="159" t="s">
        <v>717</v>
      </c>
      <c r="FO53" s="171">
        <v>0</v>
      </c>
      <c r="FP53" s="171">
        <v>0</v>
      </c>
      <c r="FQ53" s="171">
        <v>0</v>
      </c>
      <c r="FR53" s="171">
        <v>1</v>
      </c>
      <c r="FS53" s="171">
        <v>0</v>
      </c>
      <c r="FT53" s="171"/>
      <c r="FU53" s="171"/>
      <c r="FV53" s="170" t="s">
        <v>653</v>
      </c>
      <c r="FW53" s="169"/>
      <c r="FX53" s="169"/>
      <c r="FY53" s="159" t="s">
        <v>673</v>
      </c>
      <c r="FZ53" s="171">
        <v>0</v>
      </c>
      <c r="GA53" s="159"/>
      <c r="GB53" s="159"/>
      <c r="GC53" s="159" t="s">
        <v>662</v>
      </c>
      <c r="GD53" s="159"/>
      <c r="GE53" s="159"/>
      <c r="GF53" s="159" t="s">
        <v>676</v>
      </c>
      <c r="GG53" s="171">
        <v>0</v>
      </c>
      <c r="GH53" s="171">
        <v>0</v>
      </c>
      <c r="GI53" s="171">
        <v>0</v>
      </c>
      <c r="GJ53" s="171">
        <v>0</v>
      </c>
      <c r="GK53" s="171">
        <v>0</v>
      </c>
      <c r="GL53" s="159" t="s">
        <v>677</v>
      </c>
      <c r="GM53" s="159" t="s">
        <v>677</v>
      </c>
      <c r="GN53" s="159" t="s">
        <v>665</v>
      </c>
      <c r="GO53" s="159" t="s">
        <v>666</v>
      </c>
      <c r="GP53" s="169"/>
      <c r="GQ53" s="169"/>
      <c r="GR53" s="169"/>
      <c r="GS53" s="169"/>
      <c r="GT53" s="169"/>
      <c r="GU53" s="169"/>
      <c r="GV53" s="169"/>
      <c r="GW53" s="169"/>
      <c r="GX53" s="169"/>
      <c r="GY53" s="169"/>
      <c r="GZ53" s="169"/>
      <c r="HA53" s="169"/>
      <c r="HB53" s="159"/>
      <c r="HC53" s="170" t="s">
        <v>653</v>
      </c>
      <c r="HD53" s="169"/>
      <c r="HE53" s="169"/>
      <c r="HF53" s="169"/>
      <c r="HG53" s="170" t="s">
        <v>653</v>
      </c>
      <c r="HH53" s="169"/>
      <c r="HI53" s="169"/>
      <c r="HJ53" s="159" t="s">
        <v>1079</v>
      </c>
      <c r="HK53" s="159"/>
      <c r="HL53" s="159"/>
      <c r="HM53" s="159"/>
      <c r="HN53" s="159" t="s">
        <v>1080</v>
      </c>
      <c r="HO53" s="159"/>
      <c r="HP53" s="159" t="s">
        <v>667</v>
      </c>
      <c r="HQ53" s="159" t="s">
        <v>667</v>
      </c>
      <c r="HR53" s="159" t="s">
        <v>667</v>
      </c>
      <c r="HS53" s="159" t="s">
        <v>667</v>
      </c>
      <c r="HT53" s="159" t="s">
        <v>667</v>
      </c>
      <c r="HU53" s="159" t="s">
        <v>667</v>
      </c>
      <c r="HV53" s="159" t="s">
        <v>1081</v>
      </c>
      <c r="HW53" s="159"/>
      <c r="HX53" s="159"/>
      <c r="HY53" s="159" t="s">
        <v>670</v>
      </c>
      <c r="HZ53" s="159" t="s">
        <v>670</v>
      </c>
      <c r="IA53" s="159" t="s">
        <v>669</v>
      </c>
      <c r="IB53" s="159" t="s">
        <v>670</v>
      </c>
      <c r="IC53" s="159" t="s">
        <v>670</v>
      </c>
      <c r="ID53" s="159" t="s">
        <v>654</v>
      </c>
      <c r="IE53" s="159" t="s">
        <v>670</v>
      </c>
      <c r="IF53" s="159" t="s">
        <v>670</v>
      </c>
      <c r="IG53" s="159" t="s">
        <v>670</v>
      </c>
      <c r="IH53" s="159" t="s">
        <v>654</v>
      </c>
      <c r="II53" s="159"/>
      <c r="IJ53" s="159" t="s">
        <v>1082</v>
      </c>
      <c r="IK53" s="159" t="s">
        <v>670</v>
      </c>
      <c r="IL53" s="159" t="s">
        <v>670</v>
      </c>
      <c r="IM53" s="159" t="s">
        <v>669</v>
      </c>
      <c r="IN53" s="159" t="s">
        <v>670</v>
      </c>
      <c r="IO53" s="159" t="s">
        <v>669</v>
      </c>
      <c r="IP53" s="159" t="s">
        <v>670</v>
      </c>
      <c r="IQ53" s="159" t="s">
        <v>670</v>
      </c>
      <c r="IR53" s="159" t="s">
        <v>670</v>
      </c>
      <c r="IS53" s="159" t="s">
        <v>670</v>
      </c>
      <c r="IT53" s="159" t="s">
        <v>670</v>
      </c>
      <c r="IU53" s="159" t="s">
        <v>654</v>
      </c>
      <c r="IV53" s="159"/>
      <c r="IW53" s="159"/>
      <c r="IX53" s="159" t="s">
        <v>670</v>
      </c>
      <c r="IY53" s="159" t="s">
        <v>670</v>
      </c>
      <c r="IZ53" s="159" t="s">
        <v>670</v>
      </c>
      <c r="JA53" s="159" t="s">
        <v>670</v>
      </c>
      <c r="JB53" s="159" t="s">
        <v>670</v>
      </c>
      <c r="JC53" s="159" t="s">
        <v>670</v>
      </c>
      <c r="JD53" s="159" t="s">
        <v>670</v>
      </c>
      <c r="JE53" s="159" t="s">
        <v>654</v>
      </c>
      <c r="JF53" s="159"/>
      <c r="JG53" s="159"/>
      <c r="JH53" s="159" t="s">
        <v>654</v>
      </c>
      <c r="JI53" s="169"/>
      <c r="JJ53" s="170" t="s">
        <v>653</v>
      </c>
      <c r="JK53" s="169"/>
      <c r="JL53" s="170" t="s">
        <v>653</v>
      </c>
      <c r="JM53" s="170" t="s">
        <v>653</v>
      </c>
      <c r="JN53" s="170" t="s">
        <v>653</v>
      </c>
      <c r="JO53" s="170" t="s">
        <v>653</v>
      </c>
      <c r="JP53" s="169"/>
      <c r="JQ53" s="159"/>
      <c r="JR53" s="159" t="s">
        <v>654</v>
      </c>
      <c r="JS53" s="159"/>
      <c r="JT53" s="159" t="s">
        <v>651</v>
      </c>
      <c r="JU53" s="159" t="s">
        <v>651</v>
      </c>
      <c r="JV53" s="159" t="s">
        <v>651</v>
      </c>
      <c r="JW53" s="159" t="s">
        <v>654</v>
      </c>
      <c r="JX53" s="159" t="s">
        <v>946</v>
      </c>
      <c r="JY53" s="159"/>
      <c r="JZ53" s="159" t="s">
        <v>1083</v>
      </c>
      <c r="KA53" s="159" t="s">
        <v>946</v>
      </c>
      <c r="KB53" s="170" t="s">
        <v>653</v>
      </c>
      <c r="KC53" s="159" t="s">
        <v>791</v>
      </c>
      <c r="KD53" s="159" t="s">
        <v>682</v>
      </c>
      <c r="KE53" s="169"/>
      <c r="KF53" s="169"/>
      <c r="KG53" s="169"/>
      <c r="KH53" s="169"/>
      <c r="KI53" s="169"/>
      <c r="KJ53" s="169"/>
      <c r="KK53" s="169"/>
      <c r="KL53" s="159" t="s">
        <v>651</v>
      </c>
      <c r="KM53" s="159" t="s">
        <v>651</v>
      </c>
      <c r="KN53" s="159" t="s">
        <v>651</v>
      </c>
      <c r="KO53" s="159" t="s">
        <v>672</v>
      </c>
      <c r="KP53" s="159"/>
      <c r="KQ53" s="159"/>
      <c r="KR53" s="159" t="s">
        <v>946</v>
      </c>
    </row>
    <row r="54" spans="1:304">
      <c r="A54" s="159" t="s">
        <v>1084</v>
      </c>
      <c r="B54" s="159" t="s">
        <v>2640</v>
      </c>
      <c r="C54" s="159" t="s">
        <v>651</v>
      </c>
      <c r="D54" s="159" t="s">
        <v>696</v>
      </c>
      <c r="E54" s="169"/>
      <c r="F54" s="169"/>
      <c r="G54" s="170" t="s">
        <v>653</v>
      </c>
      <c r="H54" s="169"/>
      <c r="I54" s="169"/>
      <c r="J54" s="169"/>
      <c r="K54" s="159"/>
      <c r="L54" s="169"/>
      <c r="M54" s="169"/>
      <c r="N54" s="169"/>
      <c r="O54" s="170" t="s">
        <v>653</v>
      </c>
      <c r="P54" s="169"/>
      <c r="Q54" s="170" t="s">
        <v>653</v>
      </c>
      <c r="R54" s="170" t="s">
        <v>653</v>
      </c>
      <c r="S54" s="170" t="s">
        <v>653</v>
      </c>
      <c r="T54" s="170" t="s">
        <v>653</v>
      </c>
      <c r="U54" s="159" t="s">
        <v>1085</v>
      </c>
      <c r="V54" s="170" t="s">
        <v>653</v>
      </c>
      <c r="W54" s="170" t="s">
        <v>653</v>
      </c>
      <c r="X54" s="170" t="s">
        <v>653</v>
      </c>
      <c r="Y54" s="170" t="s">
        <v>653</v>
      </c>
      <c r="Z54" s="169"/>
      <c r="AA54" s="169"/>
      <c r="AB54" s="170" t="s">
        <v>653</v>
      </c>
      <c r="AC54" s="169"/>
      <c r="AD54" s="170" t="s">
        <v>653</v>
      </c>
      <c r="AE54" s="169"/>
      <c r="AF54" s="159"/>
      <c r="AG54" s="171">
        <v>1071</v>
      </c>
      <c r="AH54" s="159">
        <v>1058</v>
      </c>
      <c r="AI54" s="159" t="s">
        <v>654</v>
      </c>
      <c r="AJ54" s="159" t="s">
        <v>651</v>
      </c>
      <c r="AK54" s="159" t="s">
        <v>651</v>
      </c>
      <c r="AL54" s="159" t="s">
        <v>670</v>
      </c>
      <c r="AM54" s="159" t="s">
        <v>1086</v>
      </c>
      <c r="AN54" s="169"/>
      <c r="AO54" s="169"/>
      <c r="AP54" s="169"/>
      <c r="AQ54" s="169"/>
      <c r="AR54" s="169"/>
      <c r="AS54" s="170" t="s">
        <v>653</v>
      </c>
      <c r="AT54" s="159" t="s">
        <v>1087</v>
      </c>
      <c r="AU54" s="159" t="s">
        <v>673</v>
      </c>
      <c r="AV54" s="170" t="s">
        <v>653</v>
      </c>
      <c r="AW54" s="170" t="s">
        <v>653</v>
      </c>
      <c r="AX54" s="169"/>
      <c r="AY54" s="169"/>
      <c r="AZ54" s="169"/>
      <c r="BA54" s="169"/>
      <c r="BB54" s="169"/>
      <c r="BC54" s="159"/>
      <c r="BD54" s="170" t="s">
        <v>653</v>
      </c>
      <c r="BE54" s="169"/>
      <c r="BF54" s="170" t="s">
        <v>653</v>
      </c>
      <c r="BG54" s="170" t="s">
        <v>653</v>
      </c>
      <c r="BH54" s="170" t="s">
        <v>653</v>
      </c>
      <c r="BI54" s="170" t="s">
        <v>653</v>
      </c>
      <c r="BJ54" s="170" t="s">
        <v>653</v>
      </c>
      <c r="BK54" s="170" t="s">
        <v>653</v>
      </c>
      <c r="BL54" s="170" t="s">
        <v>653</v>
      </c>
      <c r="BM54" s="170" t="s">
        <v>653</v>
      </c>
      <c r="BN54" s="159" t="s">
        <v>1088</v>
      </c>
      <c r="BO54" s="170" t="s">
        <v>653</v>
      </c>
      <c r="BP54" s="170" t="s">
        <v>653</v>
      </c>
      <c r="BQ54" s="169"/>
      <c r="BR54" s="169"/>
      <c r="BS54" s="169"/>
      <c r="BT54" s="170" t="s">
        <v>653</v>
      </c>
      <c r="BU54" s="170" t="s">
        <v>653</v>
      </c>
      <c r="BV54" s="169"/>
      <c r="BW54" s="159"/>
      <c r="BX54" s="170" t="s">
        <v>653</v>
      </c>
      <c r="BY54" s="169"/>
      <c r="BZ54" s="169"/>
      <c r="CA54" s="170" t="s">
        <v>653</v>
      </c>
      <c r="CB54" s="169"/>
      <c r="CC54" s="170" t="s">
        <v>653</v>
      </c>
      <c r="CD54" s="169"/>
      <c r="CE54" s="170" t="s">
        <v>653</v>
      </c>
      <c r="CF54" s="169"/>
      <c r="CG54" s="159"/>
      <c r="CH54" s="159" t="s">
        <v>733</v>
      </c>
      <c r="CI54" s="169"/>
      <c r="CJ54" s="169"/>
      <c r="CK54" s="169"/>
      <c r="CL54" s="170" t="s">
        <v>653</v>
      </c>
      <c r="CM54" s="170" t="s">
        <v>653</v>
      </c>
      <c r="CN54" s="169"/>
      <c r="CO54" s="169"/>
      <c r="CP54" s="159"/>
      <c r="CQ54" s="169"/>
      <c r="CR54" s="170" t="s">
        <v>653</v>
      </c>
      <c r="CS54" s="170" t="s">
        <v>653</v>
      </c>
      <c r="CT54" s="170" t="s">
        <v>653</v>
      </c>
      <c r="CU54" s="170" t="s">
        <v>653</v>
      </c>
      <c r="CV54" s="169"/>
      <c r="CW54" s="159"/>
      <c r="CX54" s="159" t="s">
        <v>651</v>
      </c>
      <c r="CY54" s="159" t="s">
        <v>1089</v>
      </c>
      <c r="CZ54" s="159" t="s">
        <v>675</v>
      </c>
      <c r="DA54" s="159"/>
      <c r="DB54" s="170" t="s">
        <v>653</v>
      </c>
      <c r="DC54" s="170" t="s">
        <v>653</v>
      </c>
      <c r="DD54" s="169"/>
      <c r="DE54" s="169"/>
      <c r="DF54" s="169"/>
      <c r="DG54" s="169"/>
      <c r="DH54" s="169"/>
      <c r="DI54" s="159"/>
      <c r="DJ54" s="159" t="s">
        <v>651</v>
      </c>
      <c r="DK54" s="171">
        <v>0</v>
      </c>
      <c r="DL54" s="171">
        <v>100</v>
      </c>
      <c r="DM54" s="171">
        <v>0</v>
      </c>
      <c r="DN54" s="171">
        <v>0</v>
      </c>
      <c r="DO54" s="171">
        <v>0</v>
      </c>
      <c r="DP54" s="171">
        <v>0</v>
      </c>
      <c r="DQ54" s="171">
        <v>0</v>
      </c>
      <c r="DR54" s="159"/>
      <c r="DS54" s="159" t="s">
        <v>651</v>
      </c>
      <c r="DT54" s="159" t="s">
        <v>798</v>
      </c>
      <c r="DU54" s="159" t="s">
        <v>651</v>
      </c>
      <c r="DV54" s="171">
        <v>5</v>
      </c>
      <c r="DW54" s="159" t="s">
        <v>811</v>
      </c>
      <c r="DX54" s="159" t="s">
        <v>716</v>
      </c>
      <c r="DY54" s="171">
        <v>3</v>
      </c>
      <c r="DZ54" s="171">
        <v>3</v>
      </c>
      <c r="EA54" s="171">
        <v>0</v>
      </c>
      <c r="EB54" s="171">
        <v>0</v>
      </c>
      <c r="EC54" s="171">
        <v>0</v>
      </c>
      <c r="ED54" s="171">
        <v>0</v>
      </c>
      <c r="EE54" s="171">
        <v>0</v>
      </c>
      <c r="EF54" s="171">
        <v>0</v>
      </c>
      <c r="EG54" s="171">
        <v>0</v>
      </c>
      <c r="EH54" s="171">
        <v>0</v>
      </c>
      <c r="EI54" s="171">
        <v>1</v>
      </c>
      <c r="EJ54" s="171">
        <v>1</v>
      </c>
      <c r="EK54" s="171">
        <v>1</v>
      </c>
      <c r="EL54" s="171">
        <v>1</v>
      </c>
      <c r="EM54" s="171">
        <v>2</v>
      </c>
      <c r="EN54" s="171">
        <v>2</v>
      </c>
      <c r="EO54" s="171">
        <v>0</v>
      </c>
      <c r="EP54" s="171">
        <v>0</v>
      </c>
      <c r="EQ54" s="171">
        <v>0</v>
      </c>
      <c r="ER54" s="171">
        <v>0</v>
      </c>
      <c r="ES54" s="171">
        <v>0</v>
      </c>
      <c r="ET54" s="171">
        <v>0</v>
      </c>
      <c r="EU54" s="171">
        <v>1</v>
      </c>
      <c r="EV54" s="171">
        <v>1</v>
      </c>
      <c r="EW54" s="171">
        <v>0</v>
      </c>
      <c r="EX54" s="171">
        <v>0</v>
      </c>
      <c r="EY54" s="171">
        <v>0</v>
      </c>
      <c r="EZ54" s="171">
        <v>0</v>
      </c>
      <c r="FA54" s="171">
        <v>0</v>
      </c>
      <c r="FB54" s="171">
        <v>0</v>
      </c>
      <c r="FC54" s="171">
        <v>0</v>
      </c>
      <c r="FD54" s="171">
        <v>0</v>
      </c>
      <c r="FE54" s="171">
        <v>0</v>
      </c>
      <c r="FF54" s="171">
        <v>0</v>
      </c>
      <c r="FG54" s="171">
        <v>0</v>
      </c>
      <c r="FH54" s="171">
        <v>0</v>
      </c>
      <c r="FI54" s="171">
        <v>0</v>
      </c>
      <c r="FJ54" s="171">
        <v>0</v>
      </c>
      <c r="FK54" s="159"/>
      <c r="FL54" s="171">
        <v>5</v>
      </c>
      <c r="FM54" s="171">
        <v>5</v>
      </c>
      <c r="FN54" s="159" t="s">
        <v>717</v>
      </c>
      <c r="FO54" s="171">
        <v>0</v>
      </c>
      <c r="FP54" s="171">
        <v>0</v>
      </c>
      <c r="FQ54" s="171">
        <v>5</v>
      </c>
      <c r="FR54" s="171">
        <v>5</v>
      </c>
      <c r="FS54" s="171">
        <v>0</v>
      </c>
      <c r="FT54" s="171"/>
      <c r="FU54" s="171"/>
      <c r="FV54" s="170" t="s">
        <v>653</v>
      </c>
      <c r="FW54" s="170" t="s">
        <v>653</v>
      </c>
      <c r="FX54" s="169"/>
      <c r="FY54" s="159" t="s">
        <v>673</v>
      </c>
      <c r="FZ54" s="171">
        <v>0</v>
      </c>
      <c r="GA54" s="159"/>
      <c r="GB54" s="159"/>
      <c r="GC54" s="159" t="s">
        <v>662</v>
      </c>
      <c r="GD54" s="159"/>
      <c r="GE54" s="159"/>
      <c r="GF54" s="159" t="s">
        <v>676</v>
      </c>
      <c r="GG54" s="171">
        <v>2</v>
      </c>
      <c r="GH54" s="171">
        <v>0</v>
      </c>
      <c r="GI54" s="171">
        <v>0</v>
      </c>
      <c r="GJ54" s="171">
        <v>0</v>
      </c>
      <c r="GK54" s="171">
        <v>0</v>
      </c>
      <c r="GL54" s="159" t="s">
        <v>690</v>
      </c>
      <c r="GM54" s="159" t="s">
        <v>690</v>
      </c>
      <c r="GN54" s="159" t="s">
        <v>798</v>
      </c>
      <c r="GO54" s="159" t="s">
        <v>651</v>
      </c>
      <c r="GP54" s="171">
        <v>0</v>
      </c>
      <c r="GQ54" s="171">
        <v>0</v>
      </c>
      <c r="GR54" s="171">
        <v>0</v>
      </c>
      <c r="GS54" s="171">
        <v>0</v>
      </c>
      <c r="GT54" s="171">
        <v>0</v>
      </c>
      <c r="GU54" s="171">
        <v>0</v>
      </c>
      <c r="GV54" s="171">
        <v>0</v>
      </c>
      <c r="GW54" s="171">
        <v>1</v>
      </c>
      <c r="GX54" s="171">
        <v>0</v>
      </c>
      <c r="GY54" s="171">
        <v>2</v>
      </c>
      <c r="GZ54" s="171">
        <v>0</v>
      </c>
      <c r="HA54" s="171">
        <v>0</v>
      </c>
      <c r="HB54" s="159"/>
      <c r="HC54" s="170" t="s">
        <v>653</v>
      </c>
      <c r="HD54" s="170" t="s">
        <v>653</v>
      </c>
      <c r="HE54" s="170" t="s">
        <v>653</v>
      </c>
      <c r="HF54" s="170" t="s">
        <v>653</v>
      </c>
      <c r="HG54" s="170" t="s">
        <v>653</v>
      </c>
      <c r="HH54" s="169"/>
      <c r="HI54" s="169"/>
      <c r="HJ54" s="159" t="s">
        <v>3137</v>
      </c>
      <c r="HK54" s="159" t="s">
        <v>3138</v>
      </c>
      <c r="HL54" s="159" t="s">
        <v>3139</v>
      </c>
      <c r="HM54" s="159" t="s">
        <v>3140</v>
      </c>
      <c r="HN54" s="159" t="s">
        <v>3141</v>
      </c>
      <c r="HO54" s="159"/>
      <c r="HP54" s="159" t="s">
        <v>721</v>
      </c>
      <c r="HQ54" s="159" t="s">
        <v>678</v>
      </c>
      <c r="HR54" s="159" t="s">
        <v>678</v>
      </c>
      <c r="HS54" s="159" t="s">
        <v>678</v>
      </c>
      <c r="HT54" s="159" t="s">
        <v>678</v>
      </c>
      <c r="HU54" s="159" t="s">
        <v>667</v>
      </c>
      <c r="HV54" s="159" t="s">
        <v>1090</v>
      </c>
      <c r="HW54" s="159" t="s">
        <v>1091</v>
      </c>
      <c r="HX54" s="159" t="s">
        <v>1092</v>
      </c>
      <c r="HY54" s="159" t="s">
        <v>670</v>
      </c>
      <c r="HZ54" s="159" t="s">
        <v>670</v>
      </c>
      <c r="IA54" s="159" t="s">
        <v>669</v>
      </c>
      <c r="IB54" s="159" t="s">
        <v>669</v>
      </c>
      <c r="IC54" s="159" t="s">
        <v>670</v>
      </c>
      <c r="ID54" s="159" t="s">
        <v>670</v>
      </c>
      <c r="IE54" s="159" t="s">
        <v>670</v>
      </c>
      <c r="IF54" s="159" t="s">
        <v>671</v>
      </c>
      <c r="IG54" s="159" t="s">
        <v>670</v>
      </c>
      <c r="IH54" s="159" t="s">
        <v>654</v>
      </c>
      <c r="II54" s="159"/>
      <c r="IJ54" s="159"/>
      <c r="IK54" s="159" t="s">
        <v>670</v>
      </c>
      <c r="IL54" s="159" t="s">
        <v>670</v>
      </c>
      <c r="IM54" s="159" t="s">
        <v>670</v>
      </c>
      <c r="IN54" s="159" t="s">
        <v>671</v>
      </c>
      <c r="IO54" s="159" t="s">
        <v>671</v>
      </c>
      <c r="IP54" s="159" t="s">
        <v>670</v>
      </c>
      <c r="IQ54" s="159" t="s">
        <v>670</v>
      </c>
      <c r="IR54" s="159" t="s">
        <v>669</v>
      </c>
      <c r="IS54" s="159" t="s">
        <v>671</v>
      </c>
      <c r="IT54" s="159" t="s">
        <v>669</v>
      </c>
      <c r="IU54" s="159" t="s">
        <v>654</v>
      </c>
      <c r="IV54" s="159"/>
      <c r="IW54" s="159"/>
      <c r="IX54" s="159" t="s">
        <v>670</v>
      </c>
      <c r="IY54" s="159" t="s">
        <v>670</v>
      </c>
      <c r="IZ54" s="159" t="s">
        <v>670</v>
      </c>
      <c r="JA54" s="159" t="s">
        <v>669</v>
      </c>
      <c r="JB54" s="159" t="s">
        <v>669</v>
      </c>
      <c r="JC54" s="159" t="s">
        <v>671</v>
      </c>
      <c r="JD54" s="159" t="s">
        <v>670</v>
      </c>
      <c r="JE54" s="159" t="s">
        <v>654</v>
      </c>
      <c r="JF54" s="159"/>
      <c r="JG54" s="159"/>
      <c r="JH54" s="159" t="s">
        <v>654</v>
      </c>
      <c r="JI54" s="170" t="s">
        <v>653</v>
      </c>
      <c r="JJ54" s="170" t="s">
        <v>653</v>
      </c>
      <c r="JK54" s="169"/>
      <c r="JL54" s="170" t="s">
        <v>653</v>
      </c>
      <c r="JM54" s="170" t="s">
        <v>653</v>
      </c>
      <c r="JN54" s="170" t="s">
        <v>653</v>
      </c>
      <c r="JO54" s="169"/>
      <c r="JP54" s="169"/>
      <c r="JQ54" s="159"/>
      <c r="JR54" s="159" t="s">
        <v>654</v>
      </c>
      <c r="JS54" s="159"/>
      <c r="JT54" s="159" t="s">
        <v>651</v>
      </c>
      <c r="JU54" s="159" t="s">
        <v>651</v>
      </c>
      <c r="JV54" s="159" t="s">
        <v>651</v>
      </c>
      <c r="JW54" s="159" t="s">
        <v>651</v>
      </c>
      <c r="JX54" s="159" t="s">
        <v>3142</v>
      </c>
      <c r="JY54" s="159" t="s">
        <v>3143</v>
      </c>
      <c r="JZ54" s="159" t="s">
        <v>3144</v>
      </c>
      <c r="KA54" s="159" t="s">
        <v>1093</v>
      </c>
      <c r="KB54" s="169"/>
      <c r="KC54" s="169"/>
      <c r="KD54" s="169"/>
      <c r="KE54" s="170" t="s">
        <v>653</v>
      </c>
      <c r="KF54" s="159" t="s">
        <v>791</v>
      </c>
      <c r="KG54" s="159" t="s">
        <v>683</v>
      </c>
      <c r="KH54" s="170" t="s">
        <v>653</v>
      </c>
      <c r="KI54" s="159" t="s">
        <v>682</v>
      </c>
      <c r="KJ54" s="159" t="s">
        <v>1094</v>
      </c>
      <c r="KK54" s="169"/>
      <c r="KL54" s="159" t="s">
        <v>651</v>
      </c>
      <c r="KM54" s="159" t="s">
        <v>651</v>
      </c>
      <c r="KN54" s="159" t="s">
        <v>651</v>
      </c>
      <c r="KO54" s="159" t="s">
        <v>672</v>
      </c>
      <c r="KP54" s="159"/>
      <c r="KQ54" s="159"/>
      <c r="KR54" s="159"/>
    </row>
    <row r="55" spans="1:304">
      <c r="A55" s="159" t="s">
        <v>378</v>
      </c>
      <c r="B55" s="159" t="s">
        <v>2641</v>
      </c>
      <c r="C55" s="159" t="s">
        <v>651</v>
      </c>
      <c r="D55" s="159" t="s">
        <v>652</v>
      </c>
      <c r="E55" s="169"/>
      <c r="F55" s="169"/>
      <c r="G55" s="170" t="s">
        <v>653</v>
      </c>
      <c r="H55" s="170" t="s">
        <v>653</v>
      </c>
      <c r="I55" s="169"/>
      <c r="J55" s="169"/>
      <c r="K55" s="159"/>
      <c r="L55" s="170" t="s">
        <v>653</v>
      </c>
      <c r="M55" s="169"/>
      <c r="N55" s="170" t="s">
        <v>653</v>
      </c>
      <c r="O55" s="169"/>
      <c r="P55" s="169"/>
      <c r="Q55" s="169"/>
      <c r="R55" s="169"/>
      <c r="S55" s="169"/>
      <c r="T55" s="169"/>
      <c r="U55" s="159"/>
      <c r="V55" s="170" t="s">
        <v>653</v>
      </c>
      <c r="W55" s="170" t="s">
        <v>653</v>
      </c>
      <c r="X55" s="170" t="s">
        <v>653</v>
      </c>
      <c r="Y55" s="169"/>
      <c r="Z55" s="169"/>
      <c r="AA55" s="169"/>
      <c r="AB55" s="169"/>
      <c r="AC55" s="169"/>
      <c r="AD55" s="170" t="s">
        <v>653</v>
      </c>
      <c r="AE55" s="169"/>
      <c r="AF55" s="159"/>
      <c r="AG55" s="171">
        <v>332</v>
      </c>
      <c r="AH55" s="159">
        <v>323</v>
      </c>
      <c r="AI55" s="159" t="s">
        <v>654</v>
      </c>
      <c r="AJ55" s="159" t="s">
        <v>654</v>
      </c>
      <c r="AK55" s="159" t="s">
        <v>654</v>
      </c>
      <c r="AL55" s="159" t="s">
        <v>669</v>
      </c>
      <c r="AM55" s="159" t="s">
        <v>3145</v>
      </c>
      <c r="AN55" s="169"/>
      <c r="AO55" s="169"/>
      <c r="AP55" s="169"/>
      <c r="AQ55" s="169"/>
      <c r="AR55" s="169"/>
      <c r="AS55" s="170" t="s">
        <v>653</v>
      </c>
      <c r="AT55" s="159" t="s">
        <v>1095</v>
      </c>
      <c r="AU55" s="159" t="s">
        <v>698</v>
      </c>
      <c r="AV55" s="170" t="s">
        <v>653</v>
      </c>
      <c r="AW55" s="170" t="s">
        <v>653</v>
      </c>
      <c r="AX55" s="169"/>
      <c r="AY55" s="169"/>
      <c r="AZ55" s="169"/>
      <c r="BA55" s="169"/>
      <c r="BB55" s="169"/>
      <c r="BC55" s="159"/>
      <c r="BD55" s="170" t="s">
        <v>653</v>
      </c>
      <c r="BE55" s="169"/>
      <c r="BF55" s="170" t="s">
        <v>653</v>
      </c>
      <c r="BG55" s="169"/>
      <c r="BH55" s="170" t="s">
        <v>653</v>
      </c>
      <c r="BI55" s="170" t="s">
        <v>653</v>
      </c>
      <c r="BJ55" s="170" t="s">
        <v>653</v>
      </c>
      <c r="BK55" s="170" t="s">
        <v>653</v>
      </c>
      <c r="BL55" s="170" t="s">
        <v>653</v>
      </c>
      <c r="BM55" s="170" t="s">
        <v>653</v>
      </c>
      <c r="BN55" s="159" t="s">
        <v>1096</v>
      </c>
      <c r="BO55" s="170" t="s">
        <v>653</v>
      </c>
      <c r="BP55" s="170" t="s">
        <v>653</v>
      </c>
      <c r="BQ55" s="170" t="s">
        <v>653</v>
      </c>
      <c r="BR55" s="170" t="s">
        <v>653</v>
      </c>
      <c r="BS55" s="169"/>
      <c r="BT55" s="169"/>
      <c r="BU55" s="170" t="s">
        <v>653</v>
      </c>
      <c r="BV55" s="169"/>
      <c r="BW55" s="159"/>
      <c r="BX55" s="170" t="s">
        <v>653</v>
      </c>
      <c r="BY55" s="169"/>
      <c r="BZ55" s="170" t="s">
        <v>653</v>
      </c>
      <c r="CA55" s="170" t="s">
        <v>653</v>
      </c>
      <c r="CB55" s="169"/>
      <c r="CC55" s="170" t="s">
        <v>653</v>
      </c>
      <c r="CD55" s="169"/>
      <c r="CE55" s="170" t="s">
        <v>653</v>
      </c>
      <c r="CF55" s="169"/>
      <c r="CG55" s="159"/>
      <c r="CH55" s="159" t="s">
        <v>698</v>
      </c>
      <c r="CI55" s="169"/>
      <c r="CJ55" s="169"/>
      <c r="CK55" s="169"/>
      <c r="CL55" s="169"/>
      <c r="CM55" s="170" t="s">
        <v>653</v>
      </c>
      <c r="CN55" s="169"/>
      <c r="CO55" s="169"/>
      <c r="CP55" s="159"/>
      <c r="CQ55" s="169"/>
      <c r="CR55" s="170" t="s">
        <v>653</v>
      </c>
      <c r="CS55" s="169"/>
      <c r="CT55" s="169"/>
      <c r="CU55" s="170" t="s">
        <v>653</v>
      </c>
      <c r="CV55" s="169"/>
      <c r="CW55" s="159"/>
      <c r="CX55" s="159" t="s">
        <v>651</v>
      </c>
      <c r="CY55" s="159" t="s">
        <v>1097</v>
      </c>
      <c r="CZ55" s="159" t="s">
        <v>675</v>
      </c>
      <c r="DA55" s="159"/>
      <c r="DB55" s="170" t="s">
        <v>653</v>
      </c>
      <c r="DC55" s="169"/>
      <c r="DD55" s="169"/>
      <c r="DE55" s="169"/>
      <c r="DF55" s="169"/>
      <c r="DG55" s="169"/>
      <c r="DH55" s="169"/>
      <c r="DI55" s="159"/>
      <c r="DJ55" s="159" t="s">
        <v>660</v>
      </c>
      <c r="DK55" s="169"/>
      <c r="DL55" s="169"/>
      <c r="DM55" s="169"/>
      <c r="DN55" s="169"/>
      <c r="DO55" s="169"/>
      <c r="DP55" s="169"/>
      <c r="DQ55" s="169"/>
      <c r="DR55" s="159"/>
      <c r="DS55" s="159" t="s">
        <v>651</v>
      </c>
      <c r="DT55" s="159" t="s">
        <v>1098</v>
      </c>
      <c r="DU55" s="159" t="s">
        <v>654</v>
      </c>
      <c r="DV55" s="169"/>
      <c r="DW55" s="169"/>
      <c r="DX55" s="169"/>
      <c r="DY55" s="169"/>
      <c r="DZ55" s="169"/>
      <c r="EA55" s="169"/>
      <c r="EB55" s="169"/>
      <c r="EC55" s="169"/>
      <c r="ED55" s="169"/>
      <c r="EE55" s="169"/>
      <c r="EF55" s="169"/>
      <c r="EG55" s="169"/>
      <c r="EH55" s="169"/>
      <c r="EI55" s="169"/>
      <c r="EJ55" s="169"/>
      <c r="EK55" s="169"/>
      <c r="EL55" s="169"/>
      <c r="EM55" s="169"/>
      <c r="EN55" s="169"/>
      <c r="EO55" s="169"/>
      <c r="EP55" s="169"/>
      <c r="EQ55" s="169"/>
      <c r="ER55" s="169"/>
      <c r="ES55" s="169"/>
      <c r="ET55" s="169"/>
      <c r="EU55" s="169"/>
      <c r="EV55" s="169"/>
      <c r="EW55" s="169"/>
      <c r="EX55" s="169"/>
      <c r="EY55" s="169"/>
      <c r="EZ55" s="169"/>
      <c r="FA55" s="169"/>
      <c r="FB55" s="169"/>
      <c r="FC55" s="169"/>
      <c r="FD55" s="169"/>
      <c r="FE55" s="169"/>
      <c r="FF55" s="169"/>
      <c r="FG55" s="169"/>
      <c r="FH55" s="169"/>
      <c r="FI55" s="169"/>
      <c r="FJ55" s="169"/>
      <c r="FK55" s="159"/>
      <c r="FL55" s="169"/>
      <c r="FM55" s="169"/>
      <c r="FN55" s="169"/>
      <c r="FO55" s="169"/>
      <c r="FP55" s="169"/>
      <c r="FQ55" s="169"/>
      <c r="FR55" s="169"/>
      <c r="FS55" s="169"/>
      <c r="FT55" s="169"/>
      <c r="FU55" s="169"/>
      <c r="FV55" s="170" t="s">
        <v>653</v>
      </c>
      <c r="FW55" s="170" t="s">
        <v>653</v>
      </c>
      <c r="FX55" s="169"/>
      <c r="FY55" s="159" t="s">
        <v>698</v>
      </c>
      <c r="FZ55" s="171">
        <v>0</v>
      </c>
      <c r="GA55" s="159"/>
      <c r="GB55" s="159"/>
      <c r="GC55" s="159" t="s">
        <v>662</v>
      </c>
      <c r="GD55" s="159"/>
      <c r="GE55" s="159"/>
      <c r="GF55" s="159" t="s">
        <v>676</v>
      </c>
      <c r="GG55" s="171">
        <v>0</v>
      </c>
      <c r="GH55" s="171">
        <v>0</v>
      </c>
      <c r="GI55" s="171">
        <v>0</v>
      </c>
      <c r="GJ55" s="171">
        <v>0</v>
      </c>
      <c r="GK55" s="171">
        <v>0</v>
      </c>
      <c r="GL55" s="159" t="s">
        <v>677</v>
      </c>
      <c r="GM55" s="159" t="s">
        <v>849</v>
      </c>
      <c r="GN55" s="159" t="s">
        <v>665</v>
      </c>
      <c r="GO55" s="159" t="s">
        <v>666</v>
      </c>
      <c r="GP55" s="169"/>
      <c r="GQ55" s="169"/>
      <c r="GR55" s="169"/>
      <c r="GS55" s="169"/>
      <c r="GT55" s="169"/>
      <c r="GU55" s="169"/>
      <c r="GV55" s="169"/>
      <c r="GW55" s="169"/>
      <c r="GX55" s="169"/>
      <c r="GY55" s="169"/>
      <c r="GZ55" s="169"/>
      <c r="HA55" s="169"/>
      <c r="HB55" s="159"/>
      <c r="HC55" s="170" t="s">
        <v>653</v>
      </c>
      <c r="HD55" s="169"/>
      <c r="HE55" s="169"/>
      <c r="HF55" s="169"/>
      <c r="HG55" s="170" t="s">
        <v>653</v>
      </c>
      <c r="HH55" s="169"/>
      <c r="HI55" s="169"/>
      <c r="HJ55" s="159" t="s">
        <v>3146</v>
      </c>
      <c r="HK55" s="159"/>
      <c r="HL55" s="159"/>
      <c r="HM55" s="159"/>
      <c r="HN55" s="159" t="s">
        <v>3147</v>
      </c>
      <c r="HO55" s="159"/>
      <c r="HP55" s="159" t="s">
        <v>721</v>
      </c>
      <c r="HQ55" s="159" t="s">
        <v>667</v>
      </c>
      <c r="HR55" s="159" t="s">
        <v>667</v>
      </c>
      <c r="HS55" s="159" t="s">
        <v>667</v>
      </c>
      <c r="HT55" s="159" t="s">
        <v>667</v>
      </c>
      <c r="HU55" s="159" t="s">
        <v>667</v>
      </c>
      <c r="HV55" s="159" t="s">
        <v>1099</v>
      </c>
      <c r="HW55" s="159" t="s">
        <v>3148</v>
      </c>
      <c r="HX55" s="159"/>
      <c r="HY55" s="159" t="s">
        <v>669</v>
      </c>
      <c r="HZ55" s="159" t="s">
        <v>670</v>
      </c>
      <c r="IA55" s="159" t="s">
        <v>669</v>
      </c>
      <c r="IB55" s="159" t="s">
        <v>670</v>
      </c>
      <c r="IC55" s="159" t="s">
        <v>670</v>
      </c>
      <c r="ID55" s="159" t="s">
        <v>670</v>
      </c>
      <c r="IE55" s="159" t="s">
        <v>671</v>
      </c>
      <c r="IF55" s="159" t="s">
        <v>669</v>
      </c>
      <c r="IG55" s="159" t="s">
        <v>670</v>
      </c>
      <c r="IH55" s="159" t="s">
        <v>669</v>
      </c>
      <c r="II55" s="159" t="s">
        <v>1100</v>
      </c>
      <c r="IJ55" s="159"/>
      <c r="IK55" s="159" t="s">
        <v>669</v>
      </c>
      <c r="IL55" s="159" t="s">
        <v>670</v>
      </c>
      <c r="IM55" s="159" t="s">
        <v>669</v>
      </c>
      <c r="IN55" s="159" t="s">
        <v>669</v>
      </c>
      <c r="IO55" s="159" t="s">
        <v>654</v>
      </c>
      <c r="IP55" s="159" t="s">
        <v>671</v>
      </c>
      <c r="IQ55" s="159" t="s">
        <v>669</v>
      </c>
      <c r="IR55" s="159" t="s">
        <v>669</v>
      </c>
      <c r="IS55" s="159" t="s">
        <v>654</v>
      </c>
      <c r="IT55" s="159" t="s">
        <v>654</v>
      </c>
      <c r="IU55" s="159" t="s">
        <v>654</v>
      </c>
      <c r="IV55" s="159"/>
      <c r="IW55" s="159" t="s">
        <v>1101</v>
      </c>
      <c r="IX55" s="159" t="s">
        <v>670</v>
      </c>
      <c r="IY55" s="159" t="s">
        <v>670</v>
      </c>
      <c r="IZ55" s="159" t="s">
        <v>670</v>
      </c>
      <c r="JA55" s="159" t="s">
        <v>670</v>
      </c>
      <c r="JB55" s="159" t="s">
        <v>654</v>
      </c>
      <c r="JC55" s="159" t="s">
        <v>654</v>
      </c>
      <c r="JD55" s="159" t="s">
        <v>669</v>
      </c>
      <c r="JE55" s="159" t="s">
        <v>654</v>
      </c>
      <c r="JF55" s="159"/>
      <c r="JG55" s="159" t="s">
        <v>3149</v>
      </c>
      <c r="JH55" s="159" t="s">
        <v>651</v>
      </c>
      <c r="JI55" s="170" t="s">
        <v>653</v>
      </c>
      <c r="JJ55" s="170" t="s">
        <v>653</v>
      </c>
      <c r="JK55" s="169"/>
      <c r="JL55" s="170" t="s">
        <v>653</v>
      </c>
      <c r="JM55" s="169"/>
      <c r="JN55" s="170" t="s">
        <v>653</v>
      </c>
      <c r="JO55" s="169"/>
      <c r="JP55" s="169"/>
      <c r="JQ55" s="159"/>
      <c r="JR55" s="159" t="s">
        <v>654</v>
      </c>
      <c r="JS55" s="159"/>
      <c r="JT55" s="159" t="s">
        <v>651</v>
      </c>
      <c r="JU55" s="159" t="s">
        <v>654</v>
      </c>
      <c r="JV55" s="159" t="s">
        <v>654</v>
      </c>
      <c r="JW55" s="159" t="s">
        <v>651</v>
      </c>
      <c r="JX55" s="159"/>
      <c r="JY55" s="159" t="s">
        <v>3150</v>
      </c>
      <c r="JZ55" s="159" t="s">
        <v>1102</v>
      </c>
      <c r="KA55" s="159" t="s">
        <v>3151</v>
      </c>
      <c r="KB55" s="170" t="s">
        <v>653</v>
      </c>
      <c r="KC55" s="159" t="s">
        <v>705</v>
      </c>
      <c r="KD55" s="159" t="s">
        <v>712</v>
      </c>
      <c r="KE55" s="169"/>
      <c r="KF55" s="169"/>
      <c r="KG55" s="169"/>
      <c r="KH55" s="169"/>
      <c r="KI55" s="169"/>
      <c r="KJ55" s="169"/>
      <c r="KK55" s="169"/>
      <c r="KL55" s="159" t="s">
        <v>654</v>
      </c>
      <c r="KM55" s="169"/>
      <c r="KN55" s="159" t="s">
        <v>651</v>
      </c>
      <c r="KO55" s="159" t="s">
        <v>706</v>
      </c>
      <c r="KP55" s="159"/>
      <c r="KQ55" s="159"/>
      <c r="KR55" s="159"/>
    </row>
    <row r="56" spans="1:304">
      <c r="A56" s="159" t="s">
        <v>409</v>
      </c>
      <c r="B56" s="159" t="s">
        <v>2640</v>
      </c>
      <c r="C56" s="159" t="s">
        <v>651</v>
      </c>
      <c r="D56" s="159" t="s">
        <v>696</v>
      </c>
      <c r="E56" s="169"/>
      <c r="F56" s="169"/>
      <c r="G56" s="170" t="s">
        <v>653</v>
      </c>
      <c r="H56" s="170" t="s">
        <v>653</v>
      </c>
      <c r="I56" s="169"/>
      <c r="J56" s="169"/>
      <c r="K56" s="159"/>
      <c r="L56" s="170" t="s">
        <v>653</v>
      </c>
      <c r="M56" s="169"/>
      <c r="N56" s="170" t="s">
        <v>653</v>
      </c>
      <c r="O56" s="170" t="s">
        <v>653</v>
      </c>
      <c r="P56" s="169"/>
      <c r="Q56" s="169"/>
      <c r="R56" s="170" t="s">
        <v>653</v>
      </c>
      <c r="S56" s="170" t="s">
        <v>653</v>
      </c>
      <c r="T56" s="169"/>
      <c r="U56" s="159"/>
      <c r="V56" s="170" t="s">
        <v>653</v>
      </c>
      <c r="W56" s="170" t="s">
        <v>653</v>
      </c>
      <c r="X56" s="170" t="s">
        <v>653</v>
      </c>
      <c r="Y56" s="170" t="s">
        <v>653</v>
      </c>
      <c r="Z56" s="169"/>
      <c r="AA56" s="169"/>
      <c r="AB56" s="169"/>
      <c r="AC56" s="170" t="s">
        <v>653</v>
      </c>
      <c r="AD56" s="170" t="s">
        <v>653</v>
      </c>
      <c r="AE56" s="169"/>
      <c r="AF56" s="159"/>
      <c r="AG56" s="171">
        <v>169</v>
      </c>
      <c r="AH56" s="159">
        <v>165</v>
      </c>
      <c r="AI56" s="159" t="s">
        <v>651</v>
      </c>
      <c r="AJ56" s="159" t="s">
        <v>651</v>
      </c>
      <c r="AK56" s="159" t="s">
        <v>651</v>
      </c>
      <c r="AL56" s="159" t="s">
        <v>670</v>
      </c>
      <c r="AM56" s="159" t="s">
        <v>1103</v>
      </c>
      <c r="AN56" s="170" t="s">
        <v>653</v>
      </c>
      <c r="AO56" s="169"/>
      <c r="AP56" s="169"/>
      <c r="AQ56" s="169"/>
      <c r="AR56" s="169"/>
      <c r="AS56" s="169"/>
      <c r="AT56" s="159"/>
      <c r="AU56" s="159" t="s">
        <v>732</v>
      </c>
      <c r="AV56" s="170" t="s">
        <v>653</v>
      </c>
      <c r="AW56" s="170" t="s">
        <v>653</v>
      </c>
      <c r="AX56" s="170" t="s">
        <v>653</v>
      </c>
      <c r="AY56" s="170" t="s">
        <v>653</v>
      </c>
      <c r="AZ56" s="170" t="s">
        <v>653</v>
      </c>
      <c r="BA56" s="169"/>
      <c r="BB56" s="169"/>
      <c r="BC56" s="159"/>
      <c r="BD56" s="170" t="s">
        <v>653</v>
      </c>
      <c r="BE56" s="169"/>
      <c r="BF56" s="170" t="s">
        <v>653</v>
      </c>
      <c r="BG56" s="170" t="s">
        <v>653</v>
      </c>
      <c r="BH56" s="170" t="s">
        <v>653</v>
      </c>
      <c r="BI56" s="169"/>
      <c r="BJ56" s="170" t="s">
        <v>653</v>
      </c>
      <c r="BK56" s="170" t="s">
        <v>653</v>
      </c>
      <c r="BL56" s="170" t="s">
        <v>653</v>
      </c>
      <c r="BM56" s="169"/>
      <c r="BN56" s="159"/>
      <c r="BO56" s="170" t="s">
        <v>653</v>
      </c>
      <c r="BP56" s="170" t="s">
        <v>653</v>
      </c>
      <c r="BQ56" s="170" t="s">
        <v>653</v>
      </c>
      <c r="BR56" s="169"/>
      <c r="BS56" s="169"/>
      <c r="BT56" s="170" t="s">
        <v>653</v>
      </c>
      <c r="BU56" s="169"/>
      <c r="BV56" s="169"/>
      <c r="BW56" s="159"/>
      <c r="BX56" s="170" t="s">
        <v>653</v>
      </c>
      <c r="BY56" s="169"/>
      <c r="BZ56" s="169"/>
      <c r="CA56" s="169"/>
      <c r="CB56" s="170" t="s">
        <v>653</v>
      </c>
      <c r="CC56" s="170" t="s">
        <v>653</v>
      </c>
      <c r="CD56" s="170" t="s">
        <v>653</v>
      </c>
      <c r="CE56" s="170" t="s">
        <v>653</v>
      </c>
      <c r="CF56" s="169"/>
      <c r="CG56" s="159"/>
      <c r="CH56" s="159" t="s">
        <v>673</v>
      </c>
      <c r="CI56" s="169"/>
      <c r="CJ56" s="169"/>
      <c r="CK56" s="169"/>
      <c r="CL56" s="169"/>
      <c r="CM56" s="169"/>
      <c r="CN56" s="170" t="s">
        <v>653</v>
      </c>
      <c r="CO56" s="169"/>
      <c r="CP56" s="159"/>
      <c r="CQ56" s="170" t="s">
        <v>653</v>
      </c>
      <c r="CR56" s="170" t="s">
        <v>653</v>
      </c>
      <c r="CS56" s="170" t="s">
        <v>653</v>
      </c>
      <c r="CT56" s="170" t="s">
        <v>653</v>
      </c>
      <c r="CU56" s="169"/>
      <c r="CV56" s="169"/>
      <c r="CW56" s="159"/>
      <c r="CX56" s="159" t="s">
        <v>651</v>
      </c>
      <c r="CY56" s="159" t="s">
        <v>1104</v>
      </c>
      <c r="CZ56" s="159" t="s">
        <v>688</v>
      </c>
      <c r="DA56" s="159"/>
      <c r="DB56" s="170" t="s">
        <v>653</v>
      </c>
      <c r="DC56" s="170" t="s">
        <v>653</v>
      </c>
      <c r="DD56" s="169"/>
      <c r="DE56" s="170" t="s">
        <v>653</v>
      </c>
      <c r="DF56" s="169"/>
      <c r="DG56" s="169"/>
      <c r="DH56" s="169"/>
      <c r="DI56" s="159"/>
      <c r="DJ56" s="159" t="s">
        <v>660</v>
      </c>
      <c r="DK56" s="169"/>
      <c r="DL56" s="169"/>
      <c r="DM56" s="169"/>
      <c r="DN56" s="169"/>
      <c r="DO56" s="169"/>
      <c r="DP56" s="169"/>
      <c r="DQ56" s="169"/>
      <c r="DR56" s="159"/>
      <c r="DS56" s="159" t="s">
        <v>651</v>
      </c>
      <c r="DT56" s="159" t="s">
        <v>1105</v>
      </c>
      <c r="DU56" s="159" t="s">
        <v>651</v>
      </c>
      <c r="DV56" s="171">
        <v>5</v>
      </c>
      <c r="DW56" s="159" t="s">
        <v>811</v>
      </c>
      <c r="DX56" s="159" t="s">
        <v>716</v>
      </c>
      <c r="DY56" s="171">
        <v>1</v>
      </c>
      <c r="DZ56" s="171">
        <v>1</v>
      </c>
      <c r="EA56" s="171">
        <v>1</v>
      </c>
      <c r="EB56" s="171">
        <v>1</v>
      </c>
      <c r="EC56" s="171">
        <v>0</v>
      </c>
      <c r="ED56" s="171">
        <v>0</v>
      </c>
      <c r="EE56" s="171">
        <v>0</v>
      </c>
      <c r="EF56" s="171">
        <v>0</v>
      </c>
      <c r="EG56" s="171">
        <v>0</v>
      </c>
      <c r="EH56" s="171">
        <v>0</v>
      </c>
      <c r="EI56" s="171">
        <v>0</v>
      </c>
      <c r="EJ56" s="171">
        <v>0</v>
      </c>
      <c r="EK56" s="171">
        <v>0</v>
      </c>
      <c r="EL56" s="171">
        <v>0</v>
      </c>
      <c r="EM56" s="171">
        <v>0</v>
      </c>
      <c r="EN56" s="171">
        <v>0</v>
      </c>
      <c r="EO56" s="171">
        <v>0</v>
      </c>
      <c r="EP56" s="171">
        <v>0</v>
      </c>
      <c r="EQ56" s="171">
        <v>0</v>
      </c>
      <c r="ER56" s="171">
        <v>0</v>
      </c>
      <c r="ES56" s="171">
        <v>0</v>
      </c>
      <c r="ET56" s="171">
        <v>0</v>
      </c>
      <c r="EU56" s="171">
        <v>0</v>
      </c>
      <c r="EV56" s="171">
        <v>0</v>
      </c>
      <c r="EW56" s="171">
        <v>0</v>
      </c>
      <c r="EX56" s="171">
        <v>0</v>
      </c>
      <c r="EY56" s="171">
        <v>2</v>
      </c>
      <c r="EZ56" s="171">
        <v>2</v>
      </c>
      <c r="FA56" s="171">
        <v>0</v>
      </c>
      <c r="FB56" s="171">
        <v>0</v>
      </c>
      <c r="FC56" s="171">
        <v>0</v>
      </c>
      <c r="FD56" s="171">
        <v>0</v>
      </c>
      <c r="FE56" s="171">
        <v>2</v>
      </c>
      <c r="FF56" s="171">
        <v>2</v>
      </c>
      <c r="FG56" s="171">
        <v>1</v>
      </c>
      <c r="FH56" s="171">
        <v>1</v>
      </c>
      <c r="FI56" s="171">
        <v>3</v>
      </c>
      <c r="FJ56" s="171">
        <v>3</v>
      </c>
      <c r="FK56" s="159" t="s">
        <v>3152</v>
      </c>
      <c r="FL56" s="171">
        <v>5</v>
      </c>
      <c r="FM56" s="171">
        <v>5</v>
      </c>
      <c r="FN56" s="159" t="s">
        <v>717</v>
      </c>
      <c r="FO56" s="171">
        <v>0</v>
      </c>
      <c r="FP56" s="171">
        <v>1</v>
      </c>
      <c r="FQ56" s="171">
        <v>4</v>
      </c>
      <c r="FR56" s="171">
        <v>1</v>
      </c>
      <c r="FS56" s="171">
        <v>0</v>
      </c>
      <c r="FT56" s="171"/>
      <c r="FU56" s="171">
        <v>1</v>
      </c>
      <c r="FV56" s="170" t="s">
        <v>653</v>
      </c>
      <c r="FW56" s="170" t="s">
        <v>653</v>
      </c>
      <c r="FX56" s="169"/>
      <c r="FY56" s="159" t="s">
        <v>673</v>
      </c>
      <c r="FZ56" s="171">
        <v>0</v>
      </c>
      <c r="GA56" s="159"/>
      <c r="GB56" s="159"/>
      <c r="GC56" s="159" t="s">
        <v>662</v>
      </c>
      <c r="GD56" s="159"/>
      <c r="GE56" s="159"/>
      <c r="GF56" s="159" t="s">
        <v>676</v>
      </c>
      <c r="GG56" s="171">
        <v>0</v>
      </c>
      <c r="GH56" s="171">
        <v>0</v>
      </c>
      <c r="GI56" s="171">
        <v>0</v>
      </c>
      <c r="GJ56" s="171">
        <v>0</v>
      </c>
      <c r="GK56" s="171">
        <v>0</v>
      </c>
      <c r="GL56" s="159" t="s">
        <v>849</v>
      </c>
      <c r="GM56" s="159" t="s">
        <v>690</v>
      </c>
      <c r="GN56" s="159" t="s">
        <v>665</v>
      </c>
      <c r="GO56" s="159" t="s">
        <v>651</v>
      </c>
      <c r="GP56" s="171">
        <v>1</v>
      </c>
      <c r="GQ56" s="171">
        <v>0</v>
      </c>
      <c r="GR56" s="171">
        <v>0</v>
      </c>
      <c r="GS56" s="171">
        <v>0</v>
      </c>
      <c r="GT56" s="171">
        <v>0</v>
      </c>
      <c r="GU56" s="171">
        <v>0</v>
      </c>
      <c r="GV56" s="171">
        <v>3</v>
      </c>
      <c r="GW56" s="171">
        <v>3</v>
      </c>
      <c r="GX56" s="171">
        <v>0</v>
      </c>
      <c r="GY56" s="171">
        <v>1</v>
      </c>
      <c r="GZ56" s="171">
        <v>1</v>
      </c>
      <c r="HA56" s="171">
        <v>0</v>
      </c>
      <c r="HB56" s="159"/>
      <c r="HC56" s="170" t="s">
        <v>653</v>
      </c>
      <c r="HD56" s="169"/>
      <c r="HE56" s="169"/>
      <c r="HF56" s="169"/>
      <c r="HG56" s="170" t="s">
        <v>653</v>
      </c>
      <c r="HH56" s="169"/>
      <c r="HI56" s="169"/>
      <c r="HJ56" s="159" t="s">
        <v>1106</v>
      </c>
      <c r="HK56" s="159"/>
      <c r="HL56" s="159"/>
      <c r="HM56" s="159"/>
      <c r="HN56" s="159" t="s">
        <v>1107</v>
      </c>
      <c r="HO56" s="159"/>
      <c r="HP56" s="159" t="s">
        <v>678</v>
      </c>
      <c r="HQ56" s="159" t="s">
        <v>678</v>
      </c>
      <c r="HR56" s="159" t="s">
        <v>667</v>
      </c>
      <c r="HS56" s="159" t="s">
        <v>721</v>
      </c>
      <c r="HT56" s="159" t="s">
        <v>721</v>
      </c>
      <c r="HU56" s="159" t="s">
        <v>667</v>
      </c>
      <c r="HV56" s="159" t="s">
        <v>3153</v>
      </c>
      <c r="HW56" s="159" t="s">
        <v>3154</v>
      </c>
      <c r="HX56" s="159" t="s">
        <v>1108</v>
      </c>
      <c r="HY56" s="159" t="s">
        <v>670</v>
      </c>
      <c r="HZ56" s="159" t="s">
        <v>670</v>
      </c>
      <c r="IA56" s="159" t="s">
        <v>654</v>
      </c>
      <c r="IB56" s="159" t="s">
        <v>670</v>
      </c>
      <c r="IC56" s="159" t="s">
        <v>669</v>
      </c>
      <c r="ID56" s="159" t="s">
        <v>669</v>
      </c>
      <c r="IE56" s="159" t="s">
        <v>670</v>
      </c>
      <c r="IF56" s="159" t="s">
        <v>670</v>
      </c>
      <c r="IG56" s="159" t="s">
        <v>669</v>
      </c>
      <c r="IH56" s="159" t="s">
        <v>669</v>
      </c>
      <c r="II56" s="159" t="s">
        <v>1109</v>
      </c>
      <c r="IJ56" s="159" t="s">
        <v>1110</v>
      </c>
      <c r="IK56" s="159" t="s">
        <v>670</v>
      </c>
      <c r="IL56" s="159" t="s">
        <v>670</v>
      </c>
      <c r="IM56" s="159" t="s">
        <v>654</v>
      </c>
      <c r="IN56" s="159" t="s">
        <v>670</v>
      </c>
      <c r="IO56" s="159" t="s">
        <v>669</v>
      </c>
      <c r="IP56" s="159" t="s">
        <v>670</v>
      </c>
      <c r="IQ56" s="159" t="s">
        <v>670</v>
      </c>
      <c r="IR56" s="159" t="s">
        <v>670</v>
      </c>
      <c r="IS56" s="159" t="s">
        <v>670</v>
      </c>
      <c r="IT56" s="159" t="s">
        <v>670</v>
      </c>
      <c r="IU56" s="159" t="s">
        <v>670</v>
      </c>
      <c r="IV56" s="159" t="s">
        <v>3155</v>
      </c>
      <c r="IW56" s="159" t="s">
        <v>1111</v>
      </c>
      <c r="IX56" s="159" t="s">
        <v>670</v>
      </c>
      <c r="IY56" s="159" t="s">
        <v>670</v>
      </c>
      <c r="IZ56" s="159" t="s">
        <v>669</v>
      </c>
      <c r="JA56" s="159" t="s">
        <v>669</v>
      </c>
      <c r="JB56" s="159" t="s">
        <v>670</v>
      </c>
      <c r="JC56" s="159" t="s">
        <v>670</v>
      </c>
      <c r="JD56" s="159" t="s">
        <v>670</v>
      </c>
      <c r="JE56" s="159" t="s">
        <v>670</v>
      </c>
      <c r="JF56" s="159" t="s">
        <v>1112</v>
      </c>
      <c r="JG56" s="159"/>
      <c r="JH56" s="159" t="s">
        <v>651</v>
      </c>
      <c r="JI56" s="169"/>
      <c r="JJ56" s="170" t="s">
        <v>653</v>
      </c>
      <c r="JK56" s="170" t="s">
        <v>653</v>
      </c>
      <c r="JL56" s="170" t="s">
        <v>653</v>
      </c>
      <c r="JM56" s="170" t="s">
        <v>653</v>
      </c>
      <c r="JN56" s="170" t="s">
        <v>653</v>
      </c>
      <c r="JO56" s="170" t="s">
        <v>653</v>
      </c>
      <c r="JP56" s="170" t="s">
        <v>653</v>
      </c>
      <c r="JQ56" s="159" t="s">
        <v>1113</v>
      </c>
      <c r="JR56" s="159" t="s">
        <v>651</v>
      </c>
      <c r="JS56" s="159" t="s">
        <v>3156</v>
      </c>
      <c r="JT56" s="159" t="s">
        <v>651</v>
      </c>
      <c r="JU56" s="159" t="s">
        <v>651</v>
      </c>
      <c r="JV56" s="159" t="s">
        <v>654</v>
      </c>
      <c r="JW56" s="159" t="s">
        <v>651</v>
      </c>
      <c r="JX56" s="159"/>
      <c r="JY56" s="159" t="s">
        <v>1114</v>
      </c>
      <c r="JZ56" s="159" t="s">
        <v>3157</v>
      </c>
      <c r="KA56" s="159" t="s">
        <v>1115</v>
      </c>
      <c r="KB56" s="170" t="s">
        <v>653</v>
      </c>
      <c r="KC56" s="159" t="s">
        <v>682</v>
      </c>
      <c r="KD56" s="159" t="s">
        <v>712</v>
      </c>
      <c r="KE56" s="169"/>
      <c r="KF56" s="169"/>
      <c r="KG56" s="169"/>
      <c r="KH56" s="169"/>
      <c r="KI56" s="169"/>
      <c r="KJ56" s="169"/>
      <c r="KK56" s="169"/>
      <c r="KL56" s="159" t="s">
        <v>651</v>
      </c>
      <c r="KM56" s="159" t="s">
        <v>651</v>
      </c>
      <c r="KN56" s="159" t="s">
        <v>651</v>
      </c>
      <c r="KO56" s="159" t="s">
        <v>672</v>
      </c>
      <c r="KP56" s="159"/>
      <c r="KQ56" s="159"/>
      <c r="KR56" s="159" t="s">
        <v>3158</v>
      </c>
    </row>
    <row r="57" spans="1:304">
      <c r="A57" s="159" t="s">
        <v>414</v>
      </c>
      <c r="B57" s="159" t="s">
        <v>2640</v>
      </c>
      <c r="C57" s="159" t="s">
        <v>651</v>
      </c>
      <c r="D57" s="159" t="s">
        <v>696</v>
      </c>
      <c r="E57" s="172"/>
      <c r="F57" s="170" t="s">
        <v>653</v>
      </c>
      <c r="G57" s="170" t="s">
        <v>653</v>
      </c>
      <c r="H57" s="169"/>
      <c r="I57" s="169"/>
      <c r="J57" s="169"/>
      <c r="K57" s="159"/>
      <c r="L57" s="170" t="s">
        <v>653</v>
      </c>
      <c r="M57" s="170" t="s">
        <v>653</v>
      </c>
      <c r="N57" s="169"/>
      <c r="O57" s="170" t="s">
        <v>653</v>
      </c>
      <c r="P57" s="170" t="s">
        <v>653</v>
      </c>
      <c r="Q57" s="169"/>
      <c r="R57" s="169"/>
      <c r="S57" s="169"/>
      <c r="T57" s="170" t="s">
        <v>653</v>
      </c>
      <c r="U57" s="159" t="s">
        <v>1116</v>
      </c>
      <c r="V57" s="170" t="s">
        <v>653</v>
      </c>
      <c r="W57" s="170" t="s">
        <v>653</v>
      </c>
      <c r="X57" s="170" t="s">
        <v>653</v>
      </c>
      <c r="Y57" s="169"/>
      <c r="Z57" s="169"/>
      <c r="AA57" s="169"/>
      <c r="AB57" s="169"/>
      <c r="AC57" s="169"/>
      <c r="AD57" s="170" t="s">
        <v>653</v>
      </c>
      <c r="AE57" s="169"/>
      <c r="AF57" s="159"/>
      <c r="AG57" s="171">
        <v>132</v>
      </c>
      <c r="AH57" s="159">
        <v>105</v>
      </c>
      <c r="AI57" s="159" t="s">
        <v>654</v>
      </c>
      <c r="AJ57" s="159" t="s">
        <v>654</v>
      </c>
      <c r="AK57" s="159" t="s">
        <v>651</v>
      </c>
      <c r="AL57" s="159" t="s">
        <v>669</v>
      </c>
      <c r="AM57" s="159" t="s">
        <v>1117</v>
      </c>
      <c r="AN57" s="170" t="s">
        <v>653</v>
      </c>
      <c r="AO57" s="169"/>
      <c r="AP57" s="170" t="s">
        <v>653</v>
      </c>
      <c r="AQ57" s="170" t="s">
        <v>653</v>
      </c>
      <c r="AR57" s="169"/>
      <c r="AS57" s="170" t="s">
        <v>653</v>
      </c>
      <c r="AT57" s="159" t="s">
        <v>1118</v>
      </c>
      <c r="AU57" s="159" t="s">
        <v>673</v>
      </c>
      <c r="AV57" s="170" t="s">
        <v>653</v>
      </c>
      <c r="AW57" s="170" t="s">
        <v>653</v>
      </c>
      <c r="AX57" s="169"/>
      <c r="AY57" s="170" t="s">
        <v>653</v>
      </c>
      <c r="AZ57" s="169"/>
      <c r="BA57" s="169"/>
      <c r="BB57" s="170" t="s">
        <v>653</v>
      </c>
      <c r="BC57" s="159" t="s">
        <v>1119</v>
      </c>
      <c r="BD57" s="170" t="s">
        <v>653</v>
      </c>
      <c r="BE57" s="169"/>
      <c r="BF57" s="170" t="s">
        <v>653</v>
      </c>
      <c r="BG57" s="170" t="s">
        <v>653</v>
      </c>
      <c r="BH57" s="170" t="s">
        <v>653</v>
      </c>
      <c r="BI57" s="169"/>
      <c r="BJ57" s="170" t="s">
        <v>653</v>
      </c>
      <c r="BK57" s="170" t="s">
        <v>653</v>
      </c>
      <c r="BL57" s="170" t="s">
        <v>653</v>
      </c>
      <c r="BM57" s="169"/>
      <c r="BN57" s="159"/>
      <c r="BO57" s="170" t="s">
        <v>653</v>
      </c>
      <c r="BP57" s="170" t="s">
        <v>653</v>
      </c>
      <c r="BQ57" s="170" t="s">
        <v>653</v>
      </c>
      <c r="BR57" s="170" t="s">
        <v>653</v>
      </c>
      <c r="BS57" s="170" t="s">
        <v>653</v>
      </c>
      <c r="BT57" s="169"/>
      <c r="BU57" s="170" t="s">
        <v>653</v>
      </c>
      <c r="BV57" s="169"/>
      <c r="BW57" s="159"/>
      <c r="BX57" s="170" t="s">
        <v>653</v>
      </c>
      <c r="BY57" s="169"/>
      <c r="BZ57" s="169"/>
      <c r="CA57" s="169"/>
      <c r="CB57" s="170" t="s">
        <v>653</v>
      </c>
      <c r="CC57" s="170" t="s">
        <v>653</v>
      </c>
      <c r="CD57" s="170" t="s">
        <v>653</v>
      </c>
      <c r="CE57" s="170" t="s">
        <v>653</v>
      </c>
      <c r="CF57" s="170" t="s">
        <v>653</v>
      </c>
      <c r="CG57" s="159" t="s">
        <v>1120</v>
      </c>
      <c r="CH57" s="159" t="s">
        <v>655</v>
      </c>
      <c r="CI57" s="170" t="s">
        <v>653</v>
      </c>
      <c r="CJ57" s="169"/>
      <c r="CK57" s="170" t="s">
        <v>653</v>
      </c>
      <c r="CL57" s="170" t="s">
        <v>653</v>
      </c>
      <c r="CM57" s="170" t="s">
        <v>653</v>
      </c>
      <c r="CN57" s="169"/>
      <c r="CO57" s="170" t="s">
        <v>653</v>
      </c>
      <c r="CP57" s="159" t="s">
        <v>1121</v>
      </c>
      <c r="CQ57" s="169"/>
      <c r="CR57" s="170" t="s">
        <v>653</v>
      </c>
      <c r="CS57" s="170" t="s">
        <v>653</v>
      </c>
      <c r="CT57" s="169"/>
      <c r="CU57" s="169"/>
      <c r="CV57" s="170" t="s">
        <v>653</v>
      </c>
      <c r="CW57" s="159" t="s">
        <v>1122</v>
      </c>
      <c r="CX57" s="159" t="s">
        <v>657</v>
      </c>
      <c r="CY57" s="159"/>
      <c r="CZ57" s="159" t="s">
        <v>658</v>
      </c>
      <c r="DA57" s="159" t="s">
        <v>1123</v>
      </c>
      <c r="DB57" s="170" t="s">
        <v>653</v>
      </c>
      <c r="DC57" s="170" t="s">
        <v>653</v>
      </c>
      <c r="DD57" s="170" t="s">
        <v>653</v>
      </c>
      <c r="DE57" s="170" t="s">
        <v>653</v>
      </c>
      <c r="DF57" s="170" t="s">
        <v>653</v>
      </c>
      <c r="DG57" s="169"/>
      <c r="DH57" s="169"/>
      <c r="DI57" s="159"/>
      <c r="DJ57" s="159" t="s">
        <v>660</v>
      </c>
      <c r="DK57" s="169"/>
      <c r="DL57" s="169"/>
      <c r="DM57" s="169"/>
      <c r="DN57" s="169"/>
      <c r="DO57" s="169"/>
      <c r="DP57" s="169"/>
      <c r="DQ57" s="169"/>
      <c r="DR57" s="159"/>
      <c r="DS57" s="159" t="s">
        <v>654</v>
      </c>
      <c r="DT57" s="159"/>
      <c r="DU57" s="159" t="s">
        <v>654</v>
      </c>
      <c r="DV57" s="171"/>
      <c r="DW57" s="169"/>
      <c r="DX57" s="169"/>
      <c r="DY57" s="169"/>
      <c r="DZ57" s="169"/>
      <c r="EA57" s="169"/>
      <c r="EB57" s="169"/>
      <c r="EC57" s="169"/>
      <c r="ED57" s="169"/>
      <c r="EE57" s="169"/>
      <c r="EF57" s="169"/>
      <c r="EG57" s="169"/>
      <c r="EH57" s="169"/>
      <c r="EI57" s="169"/>
      <c r="EJ57" s="169"/>
      <c r="EK57" s="169"/>
      <c r="EL57" s="169"/>
      <c r="EM57" s="169"/>
      <c r="EN57" s="169"/>
      <c r="EO57" s="169"/>
      <c r="EP57" s="169"/>
      <c r="EQ57" s="169"/>
      <c r="ER57" s="169"/>
      <c r="ES57" s="169"/>
      <c r="ET57" s="169"/>
      <c r="EU57" s="169"/>
      <c r="EV57" s="169"/>
      <c r="EW57" s="169"/>
      <c r="EX57" s="169"/>
      <c r="EY57" s="169"/>
      <c r="EZ57" s="169"/>
      <c r="FA57" s="169"/>
      <c r="FB57" s="169"/>
      <c r="FC57" s="169"/>
      <c r="FD57" s="169"/>
      <c r="FE57" s="169"/>
      <c r="FF57" s="169"/>
      <c r="FG57" s="169"/>
      <c r="FH57" s="169"/>
      <c r="FI57" s="169"/>
      <c r="FJ57" s="169"/>
      <c r="FK57" s="159"/>
      <c r="FL57" s="169"/>
      <c r="FM57" s="169"/>
      <c r="FN57" s="169"/>
      <c r="FO57" s="169"/>
      <c r="FP57" s="169"/>
      <c r="FQ57" s="169"/>
      <c r="FR57" s="169"/>
      <c r="FS57" s="169"/>
      <c r="FT57" s="169"/>
      <c r="FU57" s="169"/>
      <c r="FV57" s="170" t="s">
        <v>653</v>
      </c>
      <c r="FW57" s="170" t="s">
        <v>653</v>
      </c>
      <c r="FX57" s="169"/>
      <c r="FY57" s="159" t="s">
        <v>673</v>
      </c>
      <c r="FZ57" s="171">
        <v>0</v>
      </c>
      <c r="GA57" s="159"/>
      <c r="GB57" s="159"/>
      <c r="GC57" s="159" t="s">
        <v>662</v>
      </c>
      <c r="GD57" s="159"/>
      <c r="GE57" s="159"/>
      <c r="GF57" s="159" t="s">
        <v>676</v>
      </c>
      <c r="GG57" s="171">
        <v>0</v>
      </c>
      <c r="GH57" s="171">
        <v>0</v>
      </c>
      <c r="GI57" s="171">
        <v>0</v>
      </c>
      <c r="GJ57" s="171">
        <v>0</v>
      </c>
      <c r="GK57" s="171">
        <v>0</v>
      </c>
      <c r="GL57" s="159" t="s">
        <v>664</v>
      </c>
      <c r="GM57" s="159" t="s">
        <v>664</v>
      </c>
      <c r="GN57" s="159" t="s">
        <v>665</v>
      </c>
      <c r="GO57" s="159" t="s">
        <v>666</v>
      </c>
      <c r="GP57" s="169"/>
      <c r="GQ57" s="169"/>
      <c r="GR57" s="169"/>
      <c r="GS57" s="169"/>
      <c r="GT57" s="169"/>
      <c r="GU57" s="169"/>
      <c r="GV57" s="169"/>
      <c r="GW57" s="169"/>
      <c r="GX57" s="169"/>
      <c r="GY57" s="169"/>
      <c r="GZ57" s="169"/>
      <c r="HA57" s="169"/>
      <c r="HB57" s="159"/>
      <c r="HC57" s="170" t="s">
        <v>653</v>
      </c>
      <c r="HD57" s="170" t="s">
        <v>653</v>
      </c>
      <c r="HE57" s="169"/>
      <c r="HF57" s="169"/>
      <c r="HG57" s="170" t="s">
        <v>653</v>
      </c>
      <c r="HH57" s="169"/>
      <c r="HI57" s="169"/>
      <c r="HJ57" s="159" t="s">
        <v>1124</v>
      </c>
      <c r="HK57" s="159" t="s">
        <v>1125</v>
      </c>
      <c r="HL57" s="159"/>
      <c r="HM57" s="159"/>
      <c r="HN57" s="159" t="s">
        <v>1126</v>
      </c>
      <c r="HO57" s="159"/>
      <c r="HP57" s="159" t="s">
        <v>667</v>
      </c>
      <c r="HQ57" s="159" t="s">
        <v>667</v>
      </c>
      <c r="HR57" s="159" t="s">
        <v>667</v>
      </c>
      <c r="HS57" s="159" t="s">
        <v>667</v>
      </c>
      <c r="HT57" s="159" t="s">
        <v>667</v>
      </c>
      <c r="HU57" s="159" t="s">
        <v>667</v>
      </c>
      <c r="HV57" s="159" t="s">
        <v>1127</v>
      </c>
      <c r="HW57" s="159"/>
      <c r="HX57" s="159"/>
      <c r="HY57" s="159" t="s">
        <v>654</v>
      </c>
      <c r="HZ57" s="159" t="s">
        <v>670</v>
      </c>
      <c r="IA57" s="159" t="s">
        <v>669</v>
      </c>
      <c r="IB57" s="159" t="s">
        <v>670</v>
      </c>
      <c r="IC57" s="159" t="s">
        <v>670</v>
      </c>
      <c r="ID57" s="159" t="s">
        <v>654</v>
      </c>
      <c r="IE57" s="159" t="s">
        <v>654</v>
      </c>
      <c r="IF57" s="159" t="s">
        <v>670</v>
      </c>
      <c r="IG57" s="159" t="s">
        <v>669</v>
      </c>
      <c r="IH57" s="159" t="s">
        <v>654</v>
      </c>
      <c r="II57" s="159"/>
      <c r="IJ57" s="159" t="s">
        <v>1128</v>
      </c>
      <c r="IK57" s="159" t="s">
        <v>654</v>
      </c>
      <c r="IL57" s="159" t="s">
        <v>670</v>
      </c>
      <c r="IM57" s="159" t="s">
        <v>669</v>
      </c>
      <c r="IN57" s="159" t="s">
        <v>669</v>
      </c>
      <c r="IO57" s="159" t="s">
        <v>654</v>
      </c>
      <c r="IP57" s="159" t="s">
        <v>654</v>
      </c>
      <c r="IQ57" s="159" t="s">
        <v>670</v>
      </c>
      <c r="IR57" s="159" t="s">
        <v>669</v>
      </c>
      <c r="IS57" s="159" t="s">
        <v>669</v>
      </c>
      <c r="IT57" s="159" t="s">
        <v>669</v>
      </c>
      <c r="IU57" s="159" t="s">
        <v>654</v>
      </c>
      <c r="IV57" s="159"/>
      <c r="IW57" s="159" t="s">
        <v>1129</v>
      </c>
      <c r="IX57" s="159" t="s">
        <v>670</v>
      </c>
      <c r="IY57" s="159" t="s">
        <v>670</v>
      </c>
      <c r="IZ57" s="159" t="s">
        <v>670</v>
      </c>
      <c r="JA57" s="159" t="s">
        <v>670</v>
      </c>
      <c r="JB57" s="159" t="s">
        <v>654</v>
      </c>
      <c r="JC57" s="159" t="s">
        <v>654</v>
      </c>
      <c r="JD57" s="159" t="s">
        <v>654</v>
      </c>
      <c r="JE57" s="159" t="s">
        <v>654</v>
      </c>
      <c r="JF57" s="159"/>
      <c r="JG57" s="159" t="s">
        <v>1130</v>
      </c>
      <c r="JH57" s="159" t="s">
        <v>651</v>
      </c>
      <c r="JI57" s="170" t="s">
        <v>653</v>
      </c>
      <c r="JJ57" s="170" t="s">
        <v>653</v>
      </c>
      <c r="JK57" s="169"/>
      <c r="JL57" s="170" t="s">
        <v>653</v>
      </c>
      <c r="JM57" s="169"/>
      <c r="JN57" s="170" t="s">
        <v>653</v>
      </c>
      <c r="JO57" s="169"/>
      <c r="JP57" s="169"/>
      <c r="JQ57" s="159"/>
      <c r="JR57" s="159" t="s">
        <v>654</v>
      </c>
      <c r="JS57" s="159"/>
      <c r="JT57" s="159" t="s">
        <v>651</v>
      </c>
      <c r="JU57" s="159" t="s">
        <v>651</v>
      </c>
      <c r="JV57" s="159" t="s">
        <v>651</v>
      </c>
      <c r="JW57" s="159" t="s">
        <v>651</v>
      </c>
      <c r="JX57" s="159" t="s">
        <v>3159</v>
      </c>
      <c r="JY57" s="159" t="s">
        <v>3160</v>
      </c>
      <c r="JZ57" s="159" t="s">
        <v>1131</v>
      </c>
      <c r="KA57" s="159" t="s">
        <v>3161</v>
      </c>
      <c r="KB57" s="170" t="s">
        <v>653</v>
      </c>
      <c r="KC57" s="159" t="s">
        <v>712</v>
      </c>
      <c r="KD57" s="159" t="s">
        <v>915</v>
      </c>
      <c r="KE57" s="169"/>
      <c r="KF57" s="169"/>
      <c r="KG57" s="169"/>
      <c r="KH57" s="169"/>
      <c r="KI57" s="169"/>
      <c r="KJ57" s="169"/>
      <c r="KK57" s="169"/>
      <c r="KL57" s="159" t="s">
        <v>651</v>
      </c>
      <c r="KM57" s="159" t="s">
        <v>651</v>
      </c>
      <c r="KN57" s="159" t="s">
        <v>654</v>
      </c>
      <c r="KO57" s="159" t="s">
        <v>658</v>
      </c>
      <c r="KP57" s="159" t="s">
        <v>3162</v>
      </c>
      <c r="KQ57" s="159"/>
      <c r="KR57" s="159"/>
    </row>
    <row r="58" spans="1:304">
      <c r="A58" s="159" t="s">
        <v>1132</v>
      </c>
      <c r="B58" s="159" t="s">
        <v>2640</v>
      </c>
      <c r="C58" s="159" t="s">
        <v>651</v>
      </c>
      <c r="D58" s="159" t="s">
        <v>730</v>
      </c>
      <c r="E58" s="169"/>
      <c r="F58" s="169"/>
      <c r="G58" s="169"/>
      <c r="H58" s="169"/>
      <c r="I58" s="169"/>
      <c r="J58" s="169"/>
      <c r="K58" s="159"/>
      <c r="L58" s="170" t="s">
        <v>653</v>
      </c>
      <c r="M58" s="169"/>
      <c r="N58" s="169"/>
      <c r="O58" s="169"/>
      <c r="P58" s="169"/>
      <c r="Q58" s="169"/>
      <c r="R58" s="169"/>
      <c r="S58" s="169"/>
      <c r="T58" s="169"/>
      <c r="U58" s="159"/>
      <c r="V58" s="170" t="s">
        <v>653</v>
      </c>
      <c r="W58" s="169"/>
      <c r="X58" s="169"/>
      <c r="Y58" s="169"/>
      <c r="Z58" s="169"/>
      <c r="AA58" s="169"/>
      <c r="AB58" s="169"/>
      <c r="AC58" s="169"/>
      <c r="AD58" s="169"/>
      <c r="AE58" s="169"/>
      <c r="AF58" s="159"/>
      <c r="AG58" s="171">
        <v>1</v>
      </c>
      <c r="AH58" s="159">
        <v>0</v>
      </c>
      <c r="AI58" s="159" t="s">
        <v>654</v>
      </c>
      <c r="AJ58" s="159" t="s">
        <v>654</v>
      </c>
      <c r="AK58" s="159" t="s">
        <v>654</v>
      </c>
      <c r="AL58" s="159" t="s">
        <v>670</v>
      </c>
      <c r="AM58" s="159" t="s">
        <v>1133</v>
      </c>
      <c r="AN58" s="169"/>
      <c r="AO58" s="169"/>
      <c r="AP58" s="169"/>
      <c r="AQ58" s="169"/>
      <c r="AR58" s="169"/>
      <c r="AS58" s="170" t="s">
        <v>653</v>
      </c>
      <c r="AT58" s="159" t="s">
        <v>1134</v>
      </c>
      <c r="AU58" s="159" t="s">
        <v>687</v>
      </c>
      <c r="AV58" s="170" t="s">
        <v>653</v>
      </c>
      <c r="AW58" s="170" t="s">
        <v>653</v>
      </c>
      <c r="AX58" s="169"/>
      <c r="AY58" s="169"/>
      <c r="AZ58" s="169"/>
      <c r="BA58" s="170" t="s">
        <v>653</v>
      </c>
      <c r="BB58" s="169"/>
      <c r="BC58" s="159"/>
      <c r="BD58" s="170" t="s">
        <v>653</v>
      </c>
      <c r="BE58" s="170" t="s">
        <v>653</v>
      </c>
      <c r="BF58" s="169"/>
      <c r="BG58" s="169"/>
      <c r="BH58" s="170" t="s">
        <v>653</v>
      </c>
      <c r="BI58" s="169"/>
      <c r="BJ58" s="170" t="s">
        <v>653</v>
      </c>
      <c r="BK58" s="169"/>
      <c r="BL58" s="169"/>
      <c r="BM58" s="169"/>
      <c r="BN58" s="159"/>
      <c r="BO58" s="170" t="s">
        <v>653</v>
      </c>
      <c r="BP58" s="170" t="s">
        <v>653</v>
      </c>
      <c r="BQ58" s="169"/>
      <c r="BR58" s="169"/>
      <c r="BS58" s="169"/>
      <c r="BT58" s="169"/>
      <c r="BU58" s="169"/>
      <c r="BV58" s="169"/>
      <c r="BW58" s="159"/>
      <c r="BX58" s="170" t="s">
        <v>653</v>
      </c>
      <c r="BY58" s="169"/>
      <c r="BZ58" s="169"/>
      <c r="CA58" s="169"/>
      <c r="CB58" s="169"/>
      <c r="CC58" s="169"/>
      <c r="CD58" s="169"/>
      <c r="CE58" s="169"/>
      <c r="CF58" s="169"/>
      <c r="CG58" s="159"/>
      <c r="CH58" s="159" t="s">
        <v>655</v>
      </c>
      <c r="CI58" s="169"/>
      <c r="CJ58" s="169"/>
      <c r="CK58" s="169"/>
      <c r="CL58" s="169"/>
      <c r="CM58" s="169"/>
      <c r="CN58" s="170" t="s">
        <v>653</v>
      </c>
      <c r="CO58" s="169"/>
      <c r="CP58" s="159"/>
      <c r="CQ58" s="170" t="s">
        <v>653</v>
      </c>
      <c r="CR58" s="169"/>
      <c r="CS58" s="169"/>
      <c r="CT58" s="169"/>
      <c r="CU58" s="169"/>
      <c r="CV58" s="169"/>
      <c r="CW58" s="159"/>
      <c r="CX58" s="159" t="s">
        <v>657</v>
      </c>
      <c r="CY58" s="159"/>
      <c r="CZ58" s="159" t="s">
        <v>688</v>
      </c>
      <c r="DA58" s="159"/>
      <c r="DB58" s="169"/>
      <c r="DC58" s="169"/>
      <c r="DD58" s="169"/>
      <c r="DE58" s="169"/>
      <c r="DF58" s="169"/>
      <c r="DG58" s="169"/>
      <c r="DH58" s="170" t="s">
        <v>653</v>
      </c>
      <c r="DI58" s="159"/>
      <c r="DJ58" s="159" t="s">
        <v>660</v>
      </c>
      <c r="DK58" s="169"/>
      <c r="DL58" s="169"/>
      <c r="DM58" s="169"/>
      <c r="DN58" s="169"/>
      <c r="DO58" s="169"/>
      <c r="DP58" s="169"/>
      <c r="DQ58" s="169"/>
      <c r="DR58" s="159"/>
      <c r="DS58" s="159" t="s">
        <v>654</v>
      </c>
      <c r="DT58" s="159"/>
      <c r="DU58" s="159" t="s">
        <v>654</v>
      </c>
      <c r="DV58" s="169"/>
      <c r="DW58" s="169"/>
      <c r="DX58" s="169"/>
      <c r="DY58" s="169"/>
      <c r="DZ58" s="169"/>
      <c r="EA58" s="169"/>
      <c r="EB58" s="169"/>
      <c r="EC58" s="169"/>
      <c r="ED58" s="169"/>
      <c r="EE58" s="169"/>
      <c r="EF58" s="169"/>
      <c r="EG58" s="169"/>
      <c r="EH58" s="169"/>
      <c r="EI58" s="169"/>
      <c r="EJ58" s="169"/>
      <c r="EK58" s="169"/>
      <c r="EL58" s="169"/>
      <c r="EM58" s="169"/>
      <c r="EN58" s="169"/>
      <c r="EO58" s="169"/>
      <c r="EP58" s="169"/>
      <c r="EQ58" s="169"/>
      <c r="ER58" s="169"/>
      <c r="ES58" s="169"/>
      <c r="ET58" s="169"/>
      <c r="EU58" s="169"/>
      <c r="EV58" s="169"/>
      <c r="EW58" s="169"/>
      <c r="EX58" s="169"/>
      <c r="EY58" s="169"/>
      <c r="EZ58" s="169"/>
      <c r="FA58" s="169"/>
      <c r="FB58" s="169"/>
      <c r="FC58" s="169"/>
      <c r="FD58" s="169"/>
      <c r="FE58" s="169"/>
      <c r="FF58" s="169"/>
      <c r="FG58" s="169"/>
      <c r="FH58" s="169"/>
      <c r="FI58" s="169"/>
      <c r="FJ58" s="169"/>
      <c r="FK58" s="159"/>
      <c r="FL58" s="169"/>
      <c r="FM58" s="169"/>
      <c r="FN58" s="169"/>
      <c r="FO58" s="169"/>
      <c r="FP58" s="169"/>
      <c r="FQ58" s="169"/>
      <c r="FR58" s="169"/>
      <c r="FS58" s="169"/>
      <c r="FT58" s="169"/>
      <c r="FU58" s="169"/>
      <c r="FV58" s="170" t="s">
        <v>653</v>
      </c>
      <c r="FW58" s="169"/>
      <c r="FX58" s="169"/>
      <c r="FY58" s="159" t="s">
        <v>655</v>
      </c>
      <c r="FZ58" s="171">
        <v>0</v>
      </c>
      <c r="GA58" s="159"/>
      <c r="GB58" s="159"/>
      <c r="GC58" s="159" t="s">
        <v>662</v>
      </c>
      <c r="GD58" s="159"/>
      <c r="GE58" s="159"/>
      <c r="GF58" s="159" t="s">
        <v>676</v>
      </c>
      <c r="GG58" s="171">
        <v>0</v>
      </c>
      <c r="GH58" s="171">
        <v>0</v>
      </c>
      <c r="GI58" s="171">
        <v>0</v>
      </c>
      <c r="GJ58" s="171">
        <v>0</v>
      </c>
      <c r="GK58" s="171">
        <v>0</v>
      </c>
      <c r="GL58" s="159" t="s">
        <v>664</v>
      </c>
      <c r="GM58" s="159" t="s">
        <v>664</v>
      </c>
      <c r="GN58" s="159" t="s">
        <v>665</v>
      </c>
      <c r="GO58" s="159" t="s">
        <v>666</v>
      </c>
      <c r="GP58" s="169"/>
      <c r="GQ58" s="169"/>
      <c r="GR58" s="169"/>
      <c r="GS58" s="169"/>
      <c r="GT58" s="169"/>
      <c r="GU58" s="169"/>
      <c r="GV58" s="169"/>
      <c r="GW58" s="169"/>
      <c r="GX58" s="169"/>
      <c r="GY58" s="169"/>
      <c r="GZ58" s="169"/>
      <c r="HA58" s="169"/>
      <c r="HB58" s="159"/>
      <c r="HC58" s="170" t="s">
        <v>653</v>
      </c>
      <c r="HD58" s="169"/>
      <c r="HE58" s="169"/>
      <c r="HF58" s="169"/>
      <c r="HG58" s="169"/>
      <c r="HH58" s="169"/>
      <c r="HI58" s="169"/>
      <c r="HJ58" s="159" t="s">
        <v>1135</v>
      </c>
      <c r="HK58" s="159"/>
      <c r="HL58" s="159"/>
      <c r="HM58" s="159"/>
      <c r="HN58" s="159"/>
      <c r="HO58" s="159"/>
      <c r="HP58" s="159" t="s">
        <v>667</v>
      </c>
      <c r="HQ58" s="159" t="s">
        <v>667</v>
      </c>
      <c r="HR58" s="159" t="s">
        <v>667</v>
      </c>
      <c r="HS58" s="159" t="s">
        <v>667</v>
      </c>
      <c r="HT58" s="159" t="s">
        <v>667</v>
      </c>
      <c r="HU58" s="159" t="s">
        <v>667</v>
      </c>
      <c r="HV58" s="159" t="s">
        <v>1136</v>
      </c>
      <c r="HW58" s="159"/>
      <c r="HX58" s="159"/>
      <c r="HY58" s="159" t="s">
        <v>654</v>
      </c>
      <c r="HZ58" s="159" t="s">
        <v>654</v>
      </c>
      <c r="IA58" s="159" t="s">
        <v>654</v>
      </c>
      <c r="IB58" s="159" t="s">
        <v>654</v>
      </c>
      <c r="IC58" s="159" t="s">
        <v>654</v>
      </c>
      <c r="ID58" s="159" t="s">
        <v>654</v>
      </c>
      <c r="IE58" s="159" t="s">
        <v>654</v>
      </c>
      <c r="IF58" s="159" t="s">
        <v>654</v>
      </c>
      <c r="IG58" s="159" t="s">
        <v>654</v>
      </c>
      <c r="IH58" s="159" t="s">
        <v>654</v>
      </c>
      <c r="II58" s="159"/>
      <c r="IJ58" s="159" t="s">
        <v>3163</v>
      </c>
      <c r="IK58" s="159" t="s">
        <v>654</v>
      </c>
      <c r="IL58" s="159" t="s">
        <v>654</v>
      </c>
      <c r="IM58" s="159" t="s">
        <v>654</v>
      </c>
      <c r="IN58" s="159" t="s">
        <v>654</v>
      </c>
      <c r="IO58" s="159" t="s">
        <v>654</v>
      </c>
      <c r="IP58" s="159" t="s">
        <v>654</v>
      </c>
      <c r="IQ58" s="159" t="s">
        <v>654</v>
      </c>
      <c r="IR58" s="159" t="s">
        <v>654</v>
      </c>
      <c r="IS58" s="159" t="s">
        <v>654</v>
      </c>
      <c r="IT58" s="159" t="s">
        <v>654</v>
      </c>
      <c r="IU58" s="159" t="s">
        <v>654</v>
      </c>
      <c r="IV58" s="159"/>
      <c r="IW58" s="159" t="s">
        <v>1137</v>
      </c>
      <c r="IX58" s="159" t="s">
        <v>654</v>
      </c>
      <c r="IY58" s="159" t="s">
        <v>654</v>
      </c>
      <c r="IZ58" s="159" t="s">
        <v>654</v>
      </c>
      <c r="JA58" s="159" t="s">
        <v>654</v>
      </c>
      <c r="JB58" s="159" t="s">
        <v>654</v>
      </c>
      <c r="JC58" s="159" t="s">
        <v>654</v>
      </c>
      <c r="JD58" s="159" t="s">
        <v>654</v>
      </c>
      <c r="JE58" s="159" t="s">
        <v>654</v>
      </c>
      <c r="JF58" s="159"/>
      <c r="JG58" s="159" t="s">
        <v>1138</v>
      </c>
      <c r="JH58" s="159" t="s">
        <v>654</v>
      </c>
      <c r="JI58" s="169"/>
      <c r="JJ58" s="169"/>
      <c r="JK58" s="169"/>
      <c r="JL58" s="169"/>
      <c r="JM58" s="169"/>
      <c r="JN58" s="170" t="s">
        <v>653</v>
      </c>
      <c r="JO58" s="169"/>
      <c r="JP58" s="169"/>
      <c r="JQ58" s="159"/>
      <c r="JR58" s="159" t="s">
        <v>654</v>
      </c>
      <c r="JS58" s="159"/>
      <c r="JT58" s="159" t="s">
        <v>654</v>
      </c>
      <c r="JU58" s="159" t="s">
        <v>654</v>
      </c>
      <c r="JV58" s="159" t="s">
        <v>654</v>
      </c>
      <c r="JW58" s="159" t="s">
        <v>654</v>
      </c>
      <c r="JX58" s="159"/>
      <c r="JY58" s="159"/>
      <c r="JZ58" s="159" t="s">
        <v>1138</v>
      </c>
      <c r="KA58" s="159" t="s">
        <v>1139</v>
      </c>
      <c r="KB58" s="169"/>
      <c r="KC58" s="169"/>
      <c r="KD58" s="169"/>
      <c r="KE58" s="170" t="s">
        <v>653</v>
      </c>
      <c r="KF58" s="159" t="s">
        <v>750</v>
      </c>
      <c r="KG58" s="159" t="s">
        <v>750</v>
      </c>
      <c r="KH58" s="169"/>
      <c r="KI58" s="169"/>
      <c r="KJ58" s="169"/>
      <c r="KK58" s="169"/>
      <c r="KL58" s="159" t="s">
        <v>654</v>
      </c>
      <c r="KM58" s="169"/>
      <c r="KN58" s="159" t="s">
        <v>654</v>
      </c>
      <c r="KO58" s="159" t="s">
        <v>958</v>
      </c>
      <c r="KP58" s="159"/>
      <c r="KQ58" s="159"/>
      <c r="KR58" s="159"/>
    </row>
    <row r="59" spans="1:304">
      <c r="A59" s="159" t="s">
        <v>1140</v>
      </c>
      <c r="B59" s="159" t="s">
        <v>2640</v>
      </c>
      <c r="C59" s="159" t="s">
        <v>651</v>
      </c>
      <c r="D59" s="159" t="s">
        <v>684</v>
      </c>
      <c r="E59" s="169"/>
      <c r="F59" s="169"/>
      <c r="G59" s="169"/>
      <c r="H59" s="169"/>
      <c r="I59" s="169"/>
      <c r="J59" s="169"/>
      <c r="K59" s="159"/>
      <c r="L59" s="170" t="s">
        <v>653</v>
      </c>
      <c r="M59" s="170" t="s">
        <v>653</v>
      </c>
      <c r="N59" s="169"/>
      <c r="O59" s="169"/>
      <c r="P59" s="169"/>
      <c r="Q59" s="169"/>
      <c r="R59" s="169"/>
      <c r="S59" s="169"/>
      <c r="T59" s="169"/>
      <c r="U59" s="159"/>
      <c r="V59" s="170" t="s">
        <v>653</v>
      </c>
      <c r="W59" s="170" t="s">
        <v>653</v>
      </c>
      <c r="X59" s="169"/>
      <c r="Y59" s="169"/>
      <c r="Z59" s="169"/>
      <c r="AA59" s="169"/>
      <c r="AB59" s="170" t="s">
        <v>653</v>
      </c>
      <c r="AC59" s="170" t="s">
        <v>653</v>
      </c>
      <c r="AD59" s="169"/>
      <c r="AE59" s="169"/>
      <c r="AF59" s="159"/>
      <c r="AG59" s="171">
        <v>3</v>
      </c>
      <c r="AH59" s="159">
        <v>2</v>
      </c>
      <c r="AI59" s="159" t="s">
        <v>651</v>
      </c>
      <c r="AJ59" s="159" t="s">
        <v>654</v>
      </c>
      <c r="AK59" s="159" t="s">
        <v>651</v>
      </c>
      <c r="AL59" s="159" t="s">
        <v>670</v>
      </c>
      <c r="AM59" s="159" t="s">
        <v>1141</v>
      </c>
      <c r="AN59" s="170" t="s">
        <v>653</v>
      </c>
      <c r="AO59" s="169"/>
      <c r="AP59" s="169"/>
      <c r="AQ59" s="170" t="s">
        <v>653</v>
      </c>
      <c r="AR59" s="170" t="s">
        <v>653</v>
      </c>
      <c r="AS59" s="169"/>
      <c r="AT59" s="159"/>
      <c r="AU59" s="159" t="s">
        <v>673</v>
      </c>
      <c r="AV59" s="170" t="s">
        <v>653</v>
      </c>
      <c r="AW59" s="170" t="s">
        <v>653</v>
      </c>
      <c r="AX59" s="169"/>
      <c r="AY59" s="169"/>
      <c r="AZ59" s="169"/>
      <c r="BA59" s="170" t="s">
        <v>653</v>
      </c>
      <c r="BB59" s="169"/>
      <c r="BC59" s="159"/>
      <c r="BD59" s="169"/>
      <c r="BE59" s="169"/>
      <c r="BF59" s="170" t="s">
        <v>653</v>
      </c>
      <c r="BG59" s="170" t="s">
        <v>653</v>
      </c>
      <c r="BH59" s="170" t="s">
        <v>653</v>
      </c>
      <c r="BI59" s="170" t="s">
        <v>653</v>
      </c>
      <c r="BJ59" s="169"/>
      <c r="BK59" s="170" t="s">
        <v>653</v>
      </c>
      <c r="BL59" s="169"/>
      <c r="BM59" s="169"/>
      <c r="BN59" s="159"/>
      <c r="BO59" s="170" t="s">
        <v>653</v>
      </c>
      <c r="BP59" s="170" t="s">
        <v>653</v>
      </c>
      <c r="BQ59" s="170" t="s">
        <v>653</v>
      </c>
      <c r="BR59" s="169"/>
      <c r="BS59" s="169"/>
      <c r="BT59" s="169"/>
      <c r="BU59" s="169"/>
      <c r="BV59" s="169"/>
      <c r="BW59" s="159"/>
      <c r="BX59" s="170" t="s">
        <v>653</v>
      </c>
      <c r="BY59" s="169"/>
      <c r="BZ59" s="169"/>
      <c r="CA59" s="169"/>
      <c r="CB59" s="169"/>
      <c r="CC59" s="170" t="s">
        <v>653</v>
      </c>
      <c r="CD59" s="169"/>
      <c r="CE59" s="170" t="s">
        <v>653</v>
      </c>
      <c r="CF59" s="169"/>
      <c r="CG59" s="159"/>
      <c r="CH59" s="159" t="s">
        <v>655</v>
      </c>
      <c r="CI59" s="170" t="s">
        <v>653</v>
      </c>
      <c r="CJ59" s="169"/>
      <c r="CK59" s="169"/>
      <c r="CL59" s="169"/>
      <c r="CM59" s="169"/>
      <c r="CN59" s="169"/>
      <c r="CO59" s="169"/>
      <c r="CP59" s="159"/>
      <c r="CQ59" s="170" t="s">
        <v>653</v>
      </c>
      <c r="CR59" s="169"/>
      <c r="CS59" s="169"/>
      <c r="CT59" s="169"/>
      <c r="CU59" s="169"/>
      <c r="CV59" s="169"/>
      <c r="CW59" s="159"/>
      <c r="CX59" s="159" t="s">
        <v>657</v>
      </c>
      <c r="CY59" s="159"/>
      <c r="CZ59" s="159" t="s">
        <v>688</v>
      </c>
      <c r="DA59" s="159"/>
      <c r="DB59" s="170" t="s">
        <v>653</v>
      </c>
      <c r="DC59" s="170" t="s">
        <v>653</v>
      </c>
      <c r="DD59" s="169"/>
      <c r="DE59" s="169"/>
      <c r="DF59" s="169"/>
      <c r="DG59" s="169"/>
      <c r="DH59" s="169"/>
      <c r="DI59" s="159"/>
      <c r="DJ59" s="159" t="s">
        <v>660</v>
      </c>
      <c r="DK59" s="169"/>
      <c r="DL59" s="169"/>
      <c r="DM59" s="169"/>
      <c r="DN59" s="169"/>
      <c r="DO59" s="169"/>
      <c r="DP59" s="169"/>
      <c r="DQ59" s="169"/>
      <c r="DR59" s="159"/>
      <c r="DS59" s="159" t="s">
        <v>654</v>
      </c>
      <c r="DT59" s="159"/>
      <c r="DU59" s="159" t="s">
        <v>654</v>
      </c>
      <c r="DV59" s="169"/>
      <c r="DW59" s="169"/>
      <c r="DX59" s="169"/>
      <c r="DY59" s="169"/>
      <c r="DZ59" s="169"/>
      <c r="EA59" s="169"/>
      <c r="EB59" s="169"/>
      <c r="EC59" s="169"/>
      <c r="ED59" s="169"/>
      <c r="EE59" s="169"/>
      <c r="EF59" s="169"/>
      <c r="EG59" s="169"/>
      <c r="EH59" s="169"/>
      <c r="EI59" s="169"/>
      <c r="EJ59" s="169"/>
      <c r="EK59" s="169"/>
      <c r="EL59" s="169"/>
      <c r="EM59" s="169"/>
      <c r="EN59" s="169"/>
      <c r="EO59" s="169"/>
      <c r="EP59" s="169"/>
      <c r="EQ59" s="169"/>
      <c r="ER59" s="169"/>
      <c r="ES59" s="169"/>
      <c r="ET59" s="169"/>
      <c r="EU59" s="169"/>
      <c r="EV59" s="169"/>
      <c r="EW59" s="169"/>
      <c r="EX59" s="169"/>
      <c r="EY59" s="169"/>
      <c r="EZ59" s="169"/>
      <c r="FA59" s="169"/>
      <c r="FB59" s="169"/>
      <c r="FC59" s="169"/>
      <c r="FD59" s="169"/>
      <c r="FE59" s="169"/>
      <c r="FF59" s="169"/>
      <c r="FG59" s="169"/>
      <c r="FH59" s="169"/>
      <c r="FI59" s="169"/>
      <c r="FJ59" s="169"/>
      <c r="FK59" s="159"/>
      <c r="FL59" s="169"/>
      <c r="FM59" s="169"/>
      <c r="FN59" s="169"/>
      <c r="FO59" s="169"/>
      <c r="FP59" s="169"/>
      <c r="FQ59" s="169"/>
      <c r="FR59" s="169"/>
      <c r="FS59" s="169"/>
      <c r="FT59" s="169"/>
      <c r="FU59" s="169"/>
      <c r="FV59" s="170" t="s">
        <v>653</v>
      </c>
      <c r="FW59" s="170" t="s">
        <v>653</v>
      </c>
      <c r="FX59" s="169"/>
      <c r="FY59" s="159" t="s">
        <v>655</v>
      </c>
      <c r="FZ59" s="171">
        <v>0</v>
      </c>
      <c r="GA59" s="159"/>
      <c r="GB59" s="159"/>
      <c r="GC59" s="159" t="s">
        <v>662</v>
      </c>
      <c r="GD59" s="159"/>
      <c r="GE59" s="159"/>
      <c r="GF59" s="159" t="s">
        <v>676</v>
      </c>
      <c r="GG59" s="171">
        <v>0</v>
      </c>
      <c r="GH59" s="171">
        <v>0</v>
      </c>
      <c r="GI59" s="171">
        <v>0</v>
      </c>
      <c r="GJ59" s="171">
        <v>0</v>
      </c>
      <c r="GK59" s="171">
        <v>0</v>
      </c>
      <c r="GL59" s="159" t="s">
        <v>664</v>
      </c>
      <c r="GM59" s="159" t="s">
        <v>664</v>
      </c>
      <c r="GN59" s="159" t="s">
        <v>665</v>
      </c>
      <c r="GO59" s="159" t="s">
        <v>666</v>
      </c>
      <c r="GP59" s="169"/>
      <c r="GQ59" s="169"/>
      <c r="GR59" s="169"/>
      <c r="GS59" s="169"/>
      <c r="GT59" s="169"/>
      <c r="GU59" s="169"/>
      <c r="GV59" s="169"/>
      <c r="GW59" s="169"/>
      <c r="GX59" s="169"/>
      <c r="GY59" s="169"/>
      <c r="GZ59" s="169"/>
      <c r="HA59" s="169"/>
      <c r="HB59" s="159"/>
      <c r="HC59" s="169"/>
      <c r="HD59" s="169"/>
      <c r="HE59" s="169"/>
      <c r="HF59" s="170" t="s">
        <v>653</v>
      </c>
      <c r="HG59" s="169"/>
      <c r="HH59" s="169"/>
      <c r="HI59" s="169"/>
      <c r="HJ59" s="159"/>
      <c r="HK59" s="159"/>
      <c r="HL59" s="159"/>
      <c r="HM59" s="159" t="s">
        <v>3164</v>
      </c>
      <c r="HN59" s="159"/>
      <c r="HO59" s="159"/>
      <c r="HP59" s="159" t="s">
        <v>667</v>
      </c>
      <c r="HQ59" s="159" t="s">
        <v>667</v>
      </c>
      <c r="HR59" s="159" t="s">
        <v>667</v>
      </c>
      <c r="HS59" s="159" t="s">
        <v>667</v>
      </c>
      <c r="HT59" s="159" t="s">
        <v>667</v>
      </c>
      <c r="HU59" s="159" t="s">
        <v>667</v>
      </c>
      <c r="HV59" s="159" t="s">
        <v>3165</v>
      </c>
      <c r="HW59" s="159"/>
      <c r="HX59" s="159"/>
      <c r="HY59" s="159" t="s">
        <v>670</v>
      </c>
      <c r="HZ59" s="159" t="s">
        <v>670</v>
      </c>
      <c r="IA59" s="159" t="s">
        <v>654</v>
      </c>
      <c r="IB59" s="159" t="s">
        <v>654</v>
      </c>
      <c r="IC59" s="159" t="s">
        <v>654</v>
      </c>
      <c r="ID59" s="159" t="s">
        <v>670</v>
      </c>
      <c r="IE59" s="159" t="s">
        <v>670</v>
      </c>
      <c r="IF59" s="159" t="s">
        <v>654</v>
      </c>
      <c r="IG59" s="159" t="s">
        <v>654</v>
      </c>
      <c r="IH59" s="159" t="s">
        <v>670</v>
      </c>
      <c r="II59" s="159" t="s">
        <v>1142</v>
      </c>
      <c r="IJ59" s="159" t="s">
        <v>1143</v>
      </c>
      <c r="IK59" s="159" t="s">
        <v>670</v>
      </c>
      <c r="IL59" s="159" t="s">
        <v>670</v>
      </c>
      <c r="IM59" s="159" t="s">
        <v>654</v>
      </c>
      <c r="IN59" s="159" t="s">
        <v>654</v>
      </c>
      <c r="IO59" s="159" t="s">
        <v>670</v>
      </c>
      <c r="IP59" s="159" t="s">
        <v>654</v>
      </c>
      <c r="IQ59" s="159" t="s">
        <v>670</v>
      </c>
      <c r="IR59" s="159" t="s">
        <v>670</v>
      </c>
      <c r="IS59" s="159" t="s">
        <v>654</v>
      </c>
      <c r="IT59" s="159" t="s">
        <v>654</v>
      </c>
      <c r="IU59" s="159" t="s">
        <v>654</v>
      </c>
      <c r="IV59" s="159"/>
      <c r="IW59" s="159" t="s">
        <v>1144</v>
      </c>
      <c r="IX59" s="159" t="s">
        <v>670</v>
      </c>
      <c r="IY59" s="159" t="s">
        <v>670</v>
      </c>
      <c r="IZ59" s="159" t="s">
        <v>670</v>
      </c>
      <c r="JA59" s="159" t="s">
        <v>670</v>
      </c>
      <c r="JB59" s="159" t="s">
        <v>654</v>
      </c>
      <c r="JC59" s="159" t="s">
        <v>670</v>
      </c>
      <c r="JD59" s="159" t="s">
        <v>654</v>
      </c>
      <c r="JE59" s="159" t="s">
        <v>670</v>
      </c>
      <c r="JF59" s="159" t="s">
        <v>3166</v>
      </c>
      <c r="JG59" s="159" t="s">
        <v>3167</v>
      </c>
      <c r="JH59" s="159" t="s">
        <v>651</v>
      </c>
      <c r="JI59" s="169"/>
      <c r="JJ59" s="170" t="s">
        <v>653</v>
      </c>
      <c r="JK59" s="169"/>
      <c r="JL59" s="169"/>
      <c r="JM59" s="170" t="s">
        <v>653</v>
      </c>
      <c r="JN59" s="170" t="s">
        <v>653</v>
      </c>
      <c r="JO59" s="169"/>
      <c r="JP59" s="169"/>
      <c r="JQ59" s="159"/>
      <c r="JR59" s="159" t="s">
        <v>654</v>
      </c>
      <c r="JS59" s="159"/>
      <c r="JT59" s="159" t="s">
        <v>651</v>
      </c>
      <c r="JU59" s="159" t="s">
        <v>654</v>
      </c>
      <c r="JV59" s="159" t="s">
        <v>654</v>
      </c>
      <c r="JW59" s="159" t="s">
        <v>654</v>
      </c>
      <c r="JX59" s="159"/>
      <c r="JY59" s="159"/>
      <c r="JZ59" s="159" t="s">
        <v>3168</v>
      </c>
      <c r="KA59" s="159" t="s">
        <v>1145</v>
      </c>
      <c r="KB59" s="170" t="s">
        <v>653</v>
      </c>
      <c r="KC59" s="159" t="s">
        <v>845</v>
      </c>
      <c r="KD59" s="159" t="s">
        <v>683</v>
      </c>
      <c r="KE59" s="169"/>
      <c r="KF59" s="169"/>
      <c r="KG59" s="169"/>
      <c r="KH59" s="169"/>
      <c r="KI59" s="169"/>
      <c r="KJ59" s="169"/>
      <c r="KK59" s="169"/>
      <c r="KL59" s="159" t="s">
        <v>654</v>
      </c>
      <c r="KM59" s="169"/>
      <c r="KN59" s="159" t="s">
        <v>654</v>
      </c>
      <c r="KO59" s="159" t="s">
        <v>706</v>
      </c>
      <c r="KP59" s="159"/>
      <c r="KQ59" s="159"/>
      <c r="KR59" s="159"/>
    </row>
    <row r="60" spans="1:304">
      <c r="A60" s="159" t="s">
        <v>1146</v>
      </c>
      <c r="B60" s="159" t="s">
        <v>2639</v>
      </c>
      <c r="C60" s="159" t="s">
        <v>651</v>
      </c>
      <c r="D60" s="159" t="s">
        <v>730</v>
      </c>
      <c r="E60" s="169"/>
      <c r="F60" s="169"/>
      <c r="G60" s="169"/>
      <c r="H60" s="169"/>
      <c r="I60" s="169"/>
      <c r="J60" s="169"/>
      <c r="K60" s="159"/>
      <c r="L60" s="170" t="s">
        <v>653</v>
      </c>
      <c r="M60" s="169"/>
      <c r="N60" s="169"/>
      <c r="O60" s="169"/>
      <c r="P60" s="169"/>
      <c r="Q60" s="169"/>
      <c r="R60" s="169"/>
      <c r="S60" s="170" t="s">
        <v>653</v>
      </c>
      <c r="T60" s="169"/>
      <c r="U60" s="159"/>
      <c r="V60" s="169"/>
      <c r="W60" s="169"/>
      <c r="X60" s="169"/>
      <c r="Y60" s="169"/>
      <c r="Z60" s="169"/>
      <c r="AA60" s="169"/>
      <c r="AB60" s="169"/>
      <c r="AC60" s="169"/>
      <c r="AD60" s="169"/>
      <c r="AE60" s="170" t="s">
        <v>653</v>
      </c>
      <c r="AF60" s="159" t="s">
        <v>1147</v>
      </c>
      <c r="AG60" s="171">
        <v>20</v>
      </c>
      <c r="AH60" s="169"/>
      <c r="AI60" s="159" t="s">
        <v>654</v>
      </c>
      <c r="AJ60" s="159" t="s">
        <v>654</v>
      </c>
      <c r="AK60" s="159" t="s">
        <v>651</v>
      </c>
      <c r="AL60" s="159" t="s">
        <v>670</v>
      </c>
      <c r="AM60" s="159" t="s">
        <v>1148</v>
      </c>
      <c r="AN60" s="169"/>
      <c r="AO60" s="169"/>
      <c r="AP60" s="170" t="s">
        <v>653</v>
      </c>
      <c r="AQ60" s="169"/>
      <c r="AR60" s="169"/>
      <c r="AS60" s="169"/>
      <c r="AT60" s="159"/>
      <c r="AU60" s="159" t="s">
        <v>673</v>
      </c>
      <c r="AV60" s="170" t="s">
        <v>653</v>
      </c>
      <c r="AW60" s="170" t="s">
        <v>653</v>
      </c>
      <c r="AX60" s="170" t="s">
        <v>653</v>
      </c>
      <c r="AY60" s="170" t="s">
        <v>653</v>
      </c>
      <c r="AZ60" s="169"/>
      <c r="BA60" s="169"/>
      <c r="BB60" s="169"/>
      <c r="BC60" s="159"/>
      <c r="BD60" s="170" t="s">
        <v>653</v>
      </c>
      <c r="BE60" s="169"/>
      <c r="BF60" s="170" t="s">
        <v>653</v>
      </c>
      <c r="BG60" s="169"/>
      <c r="BH60" s="169"/>
      <c r="BI60" s="169"/>
      <c r="BJ60" s="170" t="s">
        <v>653</v>
      </c>
      <c r="BK60" s="170" t="s">
        <v>653</v>
      </c>
      <c r="BL60" s="169"/>
      <c r="BM60" s="169"/>
      <c r="BN60" s="159"/>
      <c r="BO60" s="170" t="s">
        <v>653</v>
      </c>
      <c r="BP60" s="170" t="s">
        <v>653</v>
      </c>
      <c r="BQ60" s="169"/>
      <c r="BR60" s="169"/>
      <c r="BS60" s="169"/>
      <c r="BT60" s="169"/>
      <c r="BU60" s="169"/>
      <c r="BV60" s="169"/>
      <c r="BW60" s="159"/>
      <c r="BX60" s="169"/>
      <c r="BY60" s="169"/>
      <c r="BZ60" s="169"/>
      <c r="CA60" s="170" t="s">
        <v>653</v>
      </c>
      <c r="CB60" s="169"/>
      <c r="CC60" s="169"/>
      <c r="CD60" s="169"/>
      <c r="CE60" s="169"/>
      <c r="CF60" s="169"/>
      <c r="CG60" s="159"/>
      <c r="CH60" s="159" t="s">
        <v>673</v>
      </c>
      <c r="CI60" s="169"/>
      <c r="CJ60" s="169"/>
      <c r="CK60" s="169"/>
      <c r="CL60" s="169"/>
      <c r="CM60" s="169"/>
      <c r="CN60" s="169"/>
      <c r="CO60" s="170" t="s">
        <v>653</v>
      </c>
      <c r="CP60" s="159" t="s">
        <v>1149</v>
      </c>
      <c r="CQ60" s="169"/>
      <c r="CR60" s="170" t="s">
        <v>653</v>
      </c>
      <c r="CS60" s="169"/>
      <c r="CT60" s="169"/>
      <c r="CU60" s="169"/>
      <c r="CV60" s="169"/>
      <c r="CW60" s="159"/>
      <c r="CX60" s="159" t="s">
        <v>657</v>
      </c>
      <c r="CY60" s="159"/>
      <c r="CZ60" s="159" t="s">
        <v>688</v>
      </c>
      <c r="DA60" s="159"/>
      <c r="DB60" s="169"/>
      <c r="DC60" s="170" t="s">
        <v>653</v>
      </c>
      <c r="DD60" s="169"/>
      <c r="DE60" s="169"/>
      <c r="DF60" s="169"/>
      <c r="DG60" s="169"/>
      <c r="DH60" s="169"/>
      <c r="DI60" s="159"/>
      <c r="DJ60" s="159" t="s">
        <v>660</v>
      </c>
      <c r="DK60" s="169"/>
      <c r="DL60" s="169"/>
      <c r="DM60" s="169"/>
      <c r="DN60" s="169"/>
      <c r="DO60" s="169"/>
      <c r="DP60" s="169"/>
      <c r="DQ60" s="169"/>
      <c r="DR60" s="159"/>
      <c r="DS60" s="159" t="s">
        <v>654</v>
      </c>
      <c r="DT60" s="159"/>
      <c r="DU60" s="159" t="s">
        <v>654</v>
      </c>
      <c r="DV60" s="169"/>
      <c r="DW60" s="169"/>
      <c r="DX60" s="169"/>
      <c r="DY60" s="169"/>
      <c r="DZ60" s="169"/>
      <c r="EA60" s="169"/>
      <c r="EB60" s="169"/>
      <c r="EC60" s="169"/>
      <c r="ED60" s="169"/>
      <c r="EE60" s="169"/>
      <c r="EF60" s="169"/>
      <c r="EG60" s="169"/>
      <c r="EH60" s="169"/>
      <c r="EI60" s="169"/>
      <c r="EJ60" s="169"/>
      <c r="EK60" s="169"/>
      <c r="EL60" s="169"/>
      <c r="EM60" s="169"/>
      <c r="EN60" s="169"/>
      <c r="EO60" s="169"/>
      <c r="EP60" s="169"/>
      <c r="EQ60" s="169"/>
      <c r="ER60" s="169"/>
      <c r="ES60" s="169"/>
      <c r="ET60" s="169"/>
      <c r="EU60" s="169"/>
      <c r="EV60" s="169"/>
      <c r="EW60" s="169"/>
      <c r="EX60" s="169"/>
      <c r="EY60" s="169"/>
      <c r="EZ60" s="169"/>
      <c r="FA60" s="169"/>
      <c r="FB60" s="169"/>
      <c r="FC60" s="169"/>
      <c r="FD60" s="169"/>
      <c r="FE60" s="169"/>
      <c r="FF60" s="169"/>
      <c r="FG60" s="169"/>
      <c r="FH60" s="169"/>
      <c r="FI60" s="169"/>
      <c r="FJ60" s="169"/>
      <c r="FK60" s="159"/>
      <c r="FL60" s="169"/>
      <c r="FM60" s="169"/>
      <c r="FN60" s="169"/>
      <c r="FO60" s="169"/>
      <c r="FP60" s="169"/>
      <c r="FQ60" s="169"/>
      <c r="FR60" s="169"/>
      <c r="FS60" s="169"/>
      <c r="FT60" s="169"/>
      <c r="FU60" s="169"/>
      <c r="FV60" s="170" t="s">
        <v>653</v>
      </c>
      <c r="FW60" s="170" t="s">
        <v>653</v>
      </c>
      <c r="FX60" s="169"/>
      <c r="FY60" s="159" t="s">
        <v>673</v>
      </c>
      <c r="FZ60" s="171">
        <v>0</v>
      </c>
      <c r="GA60" s="159"/>
      <c r="GB60" s="159"/>
      <c r="GC60" s="159" t="s">
        <v>662</v>
      </c>
      <c r="GD60" s="159"/>
      <c r="GE60" s="159"/>
      <c r="GF60" s="159" t="s">
        <v>676</v>
      </c>
      <c r="GG60" s="171">
        <v>0</v>
      </c>
      <c r="GH60" s="171">
        <v>0</v>
      </c>
      <c r="GI60" s="171">
        <v>0</v>
      </c>
      <c r="GJ60" s="171">
        <v>0</v>
      </c>
      <c r="GK60" s="171">
        <v>0</v>
      </c>
      <c r="GL60" s="159" t="s">
        <v>664</v>
      </c>
      <c r="GM60" s="159" t="s">
        <v>664</v>
      </c>
      <c r="GN60" s="159" t="s">
        <v>665</v>
      </c>
      <c r="GO60" s="159" t="s">
        <v>666</v>
      </c>
      <c r="GP60" s="169"/>
      <c r="GQ60" s="169"/>
      <c r="GR60" s="169"/>
      <c r="GS60" s="169"/>
      <c r="GT60" s="169"/>
      <c r="GU60" s="169"/>
      <c r="GV60" s="169"/>
      <c r="GW60" s="169"/>
      <c r="GX60" s="169"/>
      <c r="GY60" s="169"/>
      <c r="GZ60" s="169"/>
      <c r="HA60" s="169"/>
      <c r="HB60" s="159"/>
      <c r="HC60" s="169"/>
      <c r="HD60" s="169"/>
      <c r="HE60" s="169"/>
      <c r="HF60" s="169"/>
      <c r="HG60" s="169"/>
      <c r="HH60" s="169"/>
      <c r="HI60" s="170" t="s">
        <v>653</v>
      </c>
      <c r="HJ60" s="159"/>
      <c r="HK60" s="159"/>
      <c r="HL60" s="159"/>
      <c r="HM60" s="159"/>
      <c r="HN60" s="159"/>
      <c r="HO60" s="159"/>
      <c r="HP60" s="159" t="s">
        <v>667</v>
      </c>
      <c r="HQ60" s="159" t="s">
        <v>667</v>
      </c>
      <c r="HR60" s="159" t="s">
        <v>667</v>
      </c>
      <c r="HS60" s="159" t="s">
        <v>667</v>
      </c>
      <c r="HT60" s="159" t="s">
        <v>667</v>
      </c>
      <c r="HU60" s="159" t="s">
        <v>667</v>
      </c>
      <c r="HV60" s="159" t="s">
        <v>3169</v>
      </c>
      <c r="HW60" s="159"/>
      <c r="HX60" s="159"/>
      <c r="HY60" s="159" t="s">
        <v>654</v>
      </c>
      <c r="HZ60" s="159" t="s">
        <v>654</v>
      </c>
      <c r="IA60" s="159" t="s">
        <v>654</v>
      </c>
      <c r="IB60" s="159" t="s">
        <v>654</v>
      </c>
      <c r="IC60" s="159" t="s">
        <v>654</v>
      </c>
      <c r="ID60" s="159" t="s">
        <v>654</v>
      </c>
      <c r="IE60" s="159" t="s">
        <v>654</v>
      </c>
      <c r="IF60" s="159" t="s">
        <v>654</v>
      </c>
      <c r="IG60" s="159" t="s">
        <v>654</v>
      </c>
      <c r="IH60" s="159" t="s">
        <v>654</v>
      </c>
      <c r="II60" s="159"/>
      <c r="IJ60" s="159" t="s">
        <v>3170</v>
      </c>
      <c r="IK60" s="159" t="s">
        <v>654</v>
      </c>
      <c r="IL60" s="159" t="s">
        <v>654</v>
      </c>
      <c r="IM60" s="159" t="s">
        <v>654</v>
      </c>
      <c r="IN60" s="159" t="s">
        <v>654</v>
      </c>
      <c r="IO60" s="159" t="s">
        <v>654</v>
      </c>
      <c r="IP60" s="159" t="s">
        <v>654</v>
      </c>
      <c r="IQ60" s="159" t="s">
        <v>654</v>
      </c>
      <c r="IR60" s="159" t="s">
        <v>654</v>
      </c>
      <c r="IS60" s="159" t="s">
        <v>654</v>
      </c>
      <c r="IT60" s="159" t="s">
        <v>654</v>
      </c>
      <c r="IU60" s="159" t="s">
        <v>654</v>
      </c>
      <c r="IV60" s="159"/>
      <c r="IW60" s="159" t="s">
        <v>3170</v>
      </c>
      <c r="IX60" s="159" t="s">
        <v>670</v>
      </c>
      <c r="IY60" s="159" t="s">
        <v>670</v>
      </c>
      <c r="IZ60" s="159" t="s">
        <v>670</v>
      </c>
      <c r="JA60" s="159" t="s">
        <v>654</v>
      </c>
      <c r="JB60" s="159" t="s">
        <v>654</v>
      </c>
      <c r="JC60" s="159" t="s">
        <v>654</v>
      </c>
      <c r="JD60" s="159" t="s">
        <v>654</v>
      </c>
      <c r="JE60" s="159" t="s">
        <v>654</v>
      </c>
      <c r="JF60" s="159"/>
      <c r="JG60" s="159" t="s">
        <v>1150</v>
      </c>
      <c r="JH60" s="159" t="s">
        <v>651</v>
      </c>
      <c r="JI60" s="170" t="s">
        <v>653</v>
      </c>
      <c r="JJ60" s="170" t="s">
        <v>653</v>
      </c>
      <c r="JK60" s="169"/>
      <c r="JL60" s="169"/>
      <c r="JM60" s="169"/>
      <c r="JN60" s="169"/>
      <c r="JO60" s="169"/>
      <c r="JP60" s="169"/>
      <c r="JQ60" s="159"/>
      <c r="JR60" s="159" t="s">
        <v>654</v>
      </c>
      <c r="JS60" s="159"/>
      <c r="JT60" s="159" t="s">
        <v>651</v>
      </c>
      <c r="JU60" s="159" t="s">
        <v>654</v>
      </c>
      <c r="JV60" s="159" t="s">
        <v>654</v>
      </c>
      <c r="JW60" s="159" t="s">
        <v>654</v>
      </c>
      <c r="JX60" s="159"/>
      <c r="JY60" s="159"/>
      <c r="JZ60" s="159" t="s">
        <v>1151</v>
      </c>
      <c r="KA60" s="159" t="s">
        <v>1152</v>
      </c>
      <c r="KB60" s="169"/>
      <c r="KC60" s="169"/>
      <c r="KD60" s="169"/>
      <c r="KE60" s="170" t="s">
        <v>653</v>
      </c>
      <c r="KF60" s="159" t="s">
        <v>705</v>
      </c>
      <c r="KG60" s="159" t="s">
        <v>683</v>
      </c>
      <c r="KH60" s="169"/>
      <c r="KI60" s="169"/>
      <c r="KJ60" s="169"/>
      <c r="KK60" s="169"/>
      <c r="KL60" s="159" t="s">
        <v>651</v>
      </c>
      <c r="KM60" s="159" t="s">
        <v>651</v>
      </c>
      <c r="KN60" s="159" t="s">
        <v>654</v>
      </c>
      <c r="KO60" s="159" t="s">
        <v>706</v>
      </c>
      <c r="KP60" s="159"/>
      <c r="KQ60" s="159"/>
      <c r="KR60" s="159"/>
    </row>
    <row r="61" spans="1:304">
      <c r="A61" s="159" t="s">
        <v>1153</v>
      </c>
      <c r="B61" s="159" t="s">
        <v>2639</v>
      </c>
      <c r="C61" s="159" t="s">
        <v>651</v>
      </c>
      <c r="D61" s="159" t="s">
        <v>696</v>
      </c>
      <c r="E61" s="170" t="s">
        <v>653</v>
      </c>
      <c r="F61" s="170" t="s">
        <v>653</v>
      </c>
      <c r="G61" s="170" t="s">
        <v>653</v>
      </c>
      <c r="H61" s="170" t="s">
        <v>653</v>
      </c>
      <c r="I61" s="169"/>
      <c r="J61" s="169"/>
      <c r="K61" s="159"/>
      <c r="L61" s="170" t="s">
        <v>653</v>
      </c>
      <c r="M61" s="170" t="s">
        <v>653</v>
      </c>
      <c r="N61" s="169"/>
      <c r="O61" s="170" t="s">
        <v>653</v>
      </c>
      <c r="P61" s="169"/>
      <c r="Q61" s="169"/>
      <c r="R61" s="169"/>
      <c r="S61" s="170" t="s">
        <v>653</v>
      </c>
      <c r="T61" s="169"/>
      <c r="U61" s="159"/>
      <c r="V61" s="170" t="s">
        <v>653</v>
      </c>
      <c r="W61" s="170" t="s">
        <v>653</v>
      </c>
      <c r="X61" s="170" t="s">
        <v>653</v>
      </c>
      <c r="Y61" s="170" t="s">
        <v>653</v>
      </c>
      <c r="Z61" s="170" t="s">
        <v>653</v>
      </c>
      <c r="AA61" s="169"/>
      <c r="AB61" s="170" t="s">
        <v>653</v>
      </c>
      <c r="AC61" s="170" t="s">
        <v>653</v>
      </c>
      <c r="AD61" s="170" t="s">
        <v>653</v>
      </c>
      <c r="AE61" s="169"/>
      <c r="AF61" s="159"/>
      <c r="AG61" s="171">
        <v>31</v>
      </c>
      <c r="AH61" s="159">
        <v>31</v>
      </c>
      <c r="AI61" s="159" t="s">
        <v>651</v>
      </c>
      <c r="AJ61" s="159" t="s">
        <v>651</v>
      </c>
      <c r="AK61" s="159" t="s">
        <v>651</v>
      </c>
      <c r="AL61" s="159" t="s">
        <v>671</v>
      </c>
      <c r="AM61" s="159"/>
      <c r="AN61" s="169"/>
      <c r="AO61" s="169"/>
      <c r="AP61" s="169"/>
      <c r="AQ61" s="169"/>
      <c r="AR61" s="169"/>
      <c r="AS61" s="169"/>
      <c r="AT61" s="159"/>
      <c r="AU61" s="169"/>
      <c r="AV61" s="170" t="s">
        <v>653</v>
      </c>
      <c r="AW61" s="170" t="s">
        <v>653</v>
      </c>
      <c r="AX61" s="170" t="s">
        <v>653</v>
      </c>
      <c r="AY61" s="170" t="s">
        <v>653</v>
      </c>
      <c r="AZ61" s="169"/>
      <c r="BA61" s="170" t="s">
        <v>653</v>
      </c>
      <c r="BB61" s="169"/>
      <c r="BC61" s="159"/>
      <c r="BD61" s="170" t="s">
        <v>653</v>
      </c>
      <c r="BE61" s="169"/>
      <c r="BF61" s="170" t="s">
        <v>653</v>
      </c>
      <c r="BG61" s="170" t="s">
        <v>653</v>
      </c>
      <c r="BH61" s="170" t="s">
        <v>653</v>
      </c>
      <c r="BI61" s="170" t="s">
        <v>653</v>
      </c>
      <c r="BJ61" s="170" t="s">
        <v>653</v>
      </c>
      <c r="BK61" s="170" t="s">
        <v>653</v>
      </c>
      <c r="BL61" s="169"/>
      <c r="BM61" s="169"/>
      <c r="BN61" s="159"/>
      <c r="BO61" s="170" t="s">
        <v>653</v>
      </c>
      <c r="BP61" s="170" t="s">
        <v>653</v>
      </c>
      <c r="BQ61" s="169"/>
      <c r="BR61" s="170" t="s">
        <v>653</v>
      </c>
      <c r="BS61" s="170" t="s">
        <v>653</v>
      </c>
      <c r="BT61" s="169"/>
      <c r="BU61" s="170" t="s">
        <v>653</v>
      </c>
      <c r="BV61" s="169"/>
      <c r="BW61" s="159"/>
      <c r="BX61" s="170" t="s">
        <v>653</v>
      </c>
      <c r="BY61" s="170" t="s">
        <v>653</v>
      </c>
      <c r="BZ61" s="169"/>
      <c r="CA61" s="169"/>
      <c r="CB61" s="169"/>
      <c r="CC61" s="170" t="s">
        <v>653</v>
      </c>
      <c r="CD61" s="169"/>
      <c r="CE61" s="170" t="s">
        <v>653</v>
      </c>
      <c r="CF61" s="169"/>
      <c r="CG61" s="159"/>
      <c r="CH61" s="159" t="s">
        <v>673</v>
      </c>
      <c r="CI61" s="169"/>
      <c r="CJ61" s="170" t="s">
        <v>653</v>
      </c>
      <c r="CK61" s="169"/>
      <c r="CL61" s="169"/>
      <c r="CM61" s="170" t="s">
        <v>653</v>
      </c>
      <c r="CN61" s="169"/>
      <c r="CO61" s="169"/>
      <c r="CP61" s="159"/>
      <c r="CQ61" s="170" t="s">
        <v>653</v>
      </c>
      <c r="CR61" s="170" t="s">
        <v>653</v>
      </c>
      <c r="CS61" s="170" t="s">
        <v>653</v>
      </c>
      <c r="CT61" s="170" t="s">
        <v>653</v>
      </c>
      <c r="CU61" s="169"/>
      <c r="CV61" s="169"/>
      <c r="CW61" s="159"/>
      <c r="CX61" s="159" t="s">
        <v>657</v>
      </c>
      <c r="CY61" s="159"/>
      <c r="CZ61" s="159" t="s">
        <v>675</v>
      </c>
      <c r="DA61" s="159"/>
      <c r="DB61" s="170" t="s">
        <v>653</v>
      </c>
      <c r="DC61" s="170" t="s">
        <v>653</v>
      </c>
      <c r="DD61" s="169"/>
      <c r="DE61" s="170" t="s">
        <v>653</v>
      </c>
      <c r="DF61" s="169"/>
      <c r="DG61" s="169"/>
      <c r="DH61" s="169"/>
      <c r="DI61" s="159"/>
      <c r="DJ61" s="159" t="s">
        <v>660</v>
      </c>
      <c r="DK61" s="169"/>
      <c r="DL61" s="169"/>
      <c r="DM61" s="169"/>
      <c r="DN61" s="169"/>
      <c r="DO61" s="169"/>
      <c r="DP61" s="169"/>
      <c r="DQ61" s="169"/>
      <c r="DR61" s="159"/>
      <c r="DS61" s="159" t="s">
        <v>654</v>
      </c>
      <c r="DT61" s="159"/>
      <c r="DU61" s="159" t="s">
        <v>654</v>
      </c>
      <c r="DV61" s="171"/>
      <c r="DW61" s="169"/>
      <c r="DX61" s="169"/>
      <c r="DY61" s="169"/>
      <c r="DZ61" s="169"/>
      <c r="EA61" s="169"/>
      <c r="EB61" s="169"/>
      <c r="EC61" s="169"/>
      <c r="ED61" s="169"/>
      <c r="EE61" s="169"/>
      <c r="EF61" s="169"/>
      <c r="EG61" s="169"/>
      <c r="EH61" s="169"/>
      <c r="EI61" s="169"/>
      <c r="EJ61" s="169"/>
      <c r="EK61" s="169"/>
      <c r="EL61" s="169"/>
      <c r="EM61" s="169"/>
      <c r="EN61" s="169"/>
      <c r="EO61" s="169"/>
      <c r="EP61" s="169"/>
      <c r="EQ61" s="169"/>
      <c r="ER61" s="169"/>
      <c r="ES61" s="169"/>
      <c r="ET61" s="169"/>
      <c r="EU61" s="169"/>
      <c r="EV61" s="169"/>
      <c r="EW61" s="169"/>
      <c r="EX61" s="169"/>
      <c r="EY61" s="169"/>
      <c r="EZ61" s="169"/>
      <c r="FA61" s="169"/>
      <c r="FB61" s="169"/>
      <c r="FC61" s="169"/>
      <c r="FD61" s="169"/>
      <c r="FE61" s="169"/>
      <c r="FF61" s="169"/>
      <c r="FG61" s="169"/>
      <c r="FH61" s="169"/>
      <c r="FI61" s="169"/>
      <c r="FJ61" s="169"/>
      <c r="FK61" s="159"/>
      <c r="FL61" s="169"/>
      <c r="FM61" s="169"/>
      <c r="FN61" s="169"/>
      <c r="FO61" s="169"/>
      <c r="FP61" s="169"/>
      <c r="FQ61" s="169"/>
      <c r="FR61" s="169"/>
      <c r="FS61" s="169"/>
      <c r="FT61" s="169"/>
      <c r="FU61" s="169"/>
      <c r="FV61" s="170" t="s">
        <v>653</v>
      </c>
      <c r="FW61" s="170" t="s">
        <v>653</v>
      </c>
      <c r="FX61" s="169"/>
      <c r="FY61" s="159" t="s">
        <v>673</v>
      </c>
      <c r="FZ61" s="171">
        <v>0</v>
      </c>
      <c r="GA61" s="159"/>
      <c r="GB61" s="159"/>
      <c r="GC61" s="159" t="s">
        <v>662</v>
      </c>
      <c r="GD61" s="159"/>
      <c r="GE61" s="159"/>
      <c r="GF61" s="159" t="s">
        <v>676</v>
      </c>
      <c r="GG61" s="171">
        <v>0</v>
      </c>
      <c r="GH61" s="171">
        <v>0</v>
      </c>
      <c r="GI61" s="171">
        <v>0</v>
      </c>
      <c r="GJ61" s="171">
        <v>0</v>
      </c>
      <c r="GK61" s="171">
        <v>0</v>
      </c>
      <c r="GL61" s="159" t="s">
        <v>690</v>
      </c>
      <c r="GM61" s="159" t="s">
        <v>690</v>
      </c>
      <c r="GN61" s="159" t="s">
        <v>665</v>
      </c>
      <c r="GO61" s="159" t="s">
        <v>666</v>
      </c>
      <c r="GP61" s="169"/>
      <c r="GQ61" s="169"/>
      <c r="GR61" s="169"/>
      <c r="GS61" s="169"/>
      <c r="GT61" s="169"/>
      <c r="GU61" s="169"/>
      <c r="GV61" s="169"/>
      <c r="GW61" s="169"/>
      <c r="GX61" s="169"/>
      <c r="GY61" s="169"/>
      <c r="GZ61" s="169"/>
      <c r="HA61" s="169"/>
      <c r="HB61" s="159"/>
      <c r="HC61" s="169"/>
      <c r="HD61" s="169"/>
      <c r="HE61" s="169"/>
      <c r="HF61" s="169"/>
      <c r="HG61" s="169"/>
      <c r="HH61" s="169"/>
      <c r="HI61" s="170" t="s">
        <v>653</v>
      </c>
      <c r="HJ61" s="159"/>
      <c r="HK61" s="159"/>
      <c r="HL61" s="159"/>
      <c r="HM61" s="159"/>
      <c r="HN61" s="159"/>
      <c r="HO61" s="159"/>
      <c r="HP61" s="159" t="s">
        <v>667</v>
      </c>
      <c r="HQ61" s="159" t="s">
        <v>667</v>
      </c>
      <c r="HR61" s="159" t="s">
        <v>667</v>
      </c>
      <c r="HS61" s="159" t="s">
        <v>667</v>
      </c>
      <c r="HT61" s="159" t="s">
        <v>667</v>
      </c>
      <c r="HU61" s="159" t="s">
        <v>667</v>
      </c>
      <c r="HV61" s="159" t="s">
        <v>1154</v>
      </c>
      <c r="HW61" s="159"/>
      <c r="HX61" s="159"/>
      <c r="HY61" s="159" t="s">
        <v>669</v>
      </c>
      <c r="HZ61" s="159" t="s">
        <v>669</v>
      </c>
      <c r="IA61" s="159" t="s">
        <v>669</v>
      </c>
      <c r="IB61" s="159" t="s">
        <v>669</v>
      </c>
      <c r="IC61" s="159" t="s">
        <v>669</v>
      </c>
      <c r="ID61" s="159" t="s">
        <v>670</v>
      </c>
      <c r="IE61" s="159" t="s">
        <v>670</v>
      </c>
      <c r="IF61" s="159" t="s">
        <v>669</v>
      </c>
      <c r="IG61" s="159" t="s">
        <v>669</v>
      </c>
      <c r="IH61" s="159" t="s">
        <v>654</v>
      </c>
      <c r="II61" s="159"/>
      <c r="IJ61" s="159"/>
      <c r="IK61" s="159" t="s">
        <v>669</v>
      </c>
      <c r="IL61" s="159" t="s">
        <v>669</v>
      </c>
      <c r="IM61" s="159" t="s">
        <v>671</v>
      </c>
      <c r="IN61" s="159" t="s">
        <v>671</v>
      </c>
      <c r="IO61" s="159" t="s">
        <v>670</v>
      </c>
      <c r="IP61" s="159" t="s">
        <v>670</v>
      </c>
      <c r="IQ61" s="159" t="s">
        <v>669</v>
      </c>
      <c r="IR61" s="159" t="s">
        <v>671</v>
      </c>
      <c r="IS61" s="159" t="s">
        <v>671</v>
      </c>
      <c r="IT61" s="159" t="s">
        <v>671</v>
      </c>
      <c r="IU61" s="159" t="s">
        <v>654</v>
      </c>
      <c r="IV61" s="159"/>
      <c r="IW61" s="159"/>
      <c r="IX61" s="159" t="s">
        <v>670</v>
      </c>
      <c r="IY61" s="159" t="s">
        <v>670</v>
      </c>
      <c r="IZ61" s="159" t="s">
        <v>670</v>
      </c>
      <c r="JA61" s="159" t="s">
        <v>670</v>
      </c>
      <c r="JB61" s="159" t="s">
        <v>669</v>
      </c>
      <c r="JC61" s="159" t="s">
        <v>669</v>
      </c>
      <c r="JD61" s="159" t="s">
        <v>669</v>
      </c>
      <c r="JE61" s="159" t="s">
        <v>654</v>
      </c>
      <c r="JF61" s="159"/>
      <c r="JG61" s="159"/>
      <c r="JH61" s="159" t="s">
        <v>651</v>
      </c>
      <c r="JI61" s="170" t="s">
        <v>653</v>
      </c>
      <c r="JJ61" s="170" t="s">
        <v>653</v>
      </c>
      <c r="JK61" s="169"/>
      <c r="JL61" s="170" t="s">
        <v>653</v>
      </c>
      <c r="JM61" s="170" t="s">
        <v>653</v>
      </c>
      <c r="JN61" s="170" t="s">
        <v>653</v>
      </c>
      <c r="JO61" s="169"/>
      <c r="JP61" s="169"/>
      <c r="JQ61" s="159"/>
      <c r="JR61" s="159" t="s">
        <v>654</v>
      </c>
      <c r="JS61" s="159"/>
      <c r="JT61" s="159" t="s">
        <v>651</v>
      </c>
      <c r="JU61" s="159" t="s">
        <v>651</v>
      </c>
      <c r="JV61" s="159" t="s">
        <v>654</v>
      </c>
      <c r="JW61" s="159" t="s">
        <v>654</v>
      </c>
      <c r="JX61" s="159"/>
      <c r="JY61" s="159"/>
      <c r="JZ61" s="159" t="s">
        <v>1155</v>
      </c>
      <c r="KA61" s="159" t="s">
        <v>1156</v>
      </c>
      <c r="KB61" s="169"/>
      <c r="KC61" s="169"/>
      <c r="KD61" s="169"/>
      <c r="KE61" s="169"/>
      <c r="KF61" s="169"/>
      <c r="KG61" s="169"/>
      <c r="KH61" s="169"/>
      <c r="KI61" s="169"/>
      <c r="KJ61" s="169"/>
      <c r="KK61" s="170" t="s">
        <v>653</v>
      </c>
      <c r="KL61" s="159" t="s">
        <v>651</v>
      </c>
      <c r="KM61" s="159" t="s">
        <v>651</v>
      </c>
      <c r="KN61" s="159" t="s">
        <v>654</v>
      </c>
      <c r="KO61" s="159" t="s">
        <v>672</v>
      </c>
      <c r="KP61" s="159"/>
      <c r="KQ61" s="159"/>
      <c r="KR61" s="159"/>
    </row>
    <row r="62" spans="1:304">
      <c r="A62" s="159" t="s">
        <v>395</v>
      </c>
      <c r="B62" s="159" t="s">
        <v>2639</v>
      </c>
      <c r="C62" s="159" t="s">
        <v>651</v>
      </c>
      <c r="D62" s="159" t="s">
        <v>684</v>
      </c>
      <c r="E62" s="169"/>
      <c r="F62" s="169"/>
      <c r="G62" s="169"/>
      <c r="H62" s="169"/>
      <c r="I62" s="169"/>
      <c r="J62" s="169"/>
      <c r="K62" s="159"/>
      <c r="L62" s="170" t="s">
        <v>653</v>
      </c>
      <c r="M62" s="169"/>
      <c r="N62" s="169"/>
      <c r="O62" s="169"/>
      <c r="P62" s="169"/>
      <c r="Q62" s="170" t="s">
        <v>653</v>
      </c>
      <c r="R62" s="170" t="s">
        <v>653</v>
      </c>
      <c r="S62" s="169"/>
      <c r="T62" s="169"/>
      <c r="U62" s="159"/>
      <c r="V62" s="170" t="s">
        <v>653</v>
      </c>
      <c r="W62" s="170" t="s">
        <v>653</v>
      </c>
      <c r="X62" s="170" t="s">
        <v>653</v>
      </c>
      <c r="Y62" s="169"/>
      <c r="Z62" s="169"/>
      <c r="AA62" s="169"/>
      <c r="AB62" s="169"/>
      <c r="AC62" s="170" t="s">
        <v>653</v>
      </c>
      <c r="AD62" s="169"/>
      <c r="AE62" s="169"/>
      <c r="AF62" s="159"/>
      <c r="AG62" s="171">
        <v>10588</v>
      </c>
      <c r="AH62" s="159">
        <v>5113</v>
      </c>
      <c r="AI62" s="159" t="s">
        <v>654</v>
      </c>
      <c r="AJ62" s="159" t="s">
        <v>651</v>
      </c>
      <c r="AK62" s="159" t="s">
        <v>654</v>
      </c>
      <c r="AL62" s="159" t="s">
        <v>670</v>
      </c>
      <c r="AM62" s="159" t="s">
        <v>3171</v>
      </c>
      <c r="AN62" s="169"/>
      <c r="AO62" s="169"/>
      <c r="AP62" s="169"/>
      <c r="AQ62" s="169"/>
      <c r="AR62" s="170" t="s">
        <v>653</v>
      </c>
      <c r="AS62" s="170" t="s">
        <v>653</v>
      </c>
      <c r="AT62" s="159" t="s">
        <v>1157</v>
      </c>
      <c r="AU62" s="159" t="s">
        <v>732</v>
      </c>
      <c r="AV62" s="170" t="s">
        <v>653</v>
      </c>
      <c r="AW62" s="170" t="s">
        <v>653</v>
      </c>
      <c r="AX62" s="169"/>
      <c r="AY62" s="169"/>
      <c r="AZ62" s="169"/>
      <c r="BA62" s="169"/>
      <c r="BB62" s="169"/>
      <c r="BC62" s="159"/>
      <c r="BD62" s="170" t="s">
        <v>653</v>
      </c>
      <c r="BE62" s="169"/>
      <c r="BF62" s="170" t="s">
        <v>653</v>
      </c>
      <c r="BG62" s="170" t="s">
        <v>653</v>
      </c>
      <c r="BH62" s="170" t="s">
        <v>653</v>
      </c>
      <c r="BI62" s="170" t="s">
        <v>653</v>
      </c>
      <c r="BJ62" s="170" t="s">
        <v>653</v>
      </c>
      <c r="BK62" s="169"/>
      <c r="BL62" s="170" t="s">
        <v>653</v>
      </c>
      <c r="BM62" s="169"/>
      <c r="BN62" s="159"/>
      <c r="BO62" s="170" t="s">
        <v>653</v>
      </c>
      <c r="BP62" s="170" t="s">
        <v>653</v>
      </c>
      <c r="BQ62" s="170" t="s">
        <v>653</v>
      </c>
      <c r="BR62" s="169"/>
      <c r="BS62" s="169"/>
      <c r="BT62" s="169"/>
      <c r="BU62" s="170" t="s">
        <v>653</v>
      </c>
      <c r="BV62" s="169"/>
      <c r="BW62" s="159"/>
      <c r="BX62" s="170" t="s">
        <v>653</v>
      </c>
      <c r="BY62" s="170" t="s">
        <v>653</v>
      </c>
      <c r="BZ62" s="170" t="s">
        <v>653</v>
      </c>
      <c r="CA62" s="170" t="s">
        <v>653</v>
      </c>
      <c r="CB62" s="169"/>
      <c r="CC62" s="170" t="s">
        <v>653</v>
      </c>
      <c r="CD62" s="169"/>
      <c r="CE62" s="170" t="s">
        <v>653</v>
      </c>
      <c r="CF62" s="169"/>
      <c r="CG62" s="159"/>
      <c r="CH62" s="159" t="s">
        <v>655</v>
      </c>
      <c r="CI62" s="170" t="s">
        <v>653</v>
      </c>
      <c r="CJ62" s="169"/>
      <c r="CK62" s="169"/>
      <c r="CL62" s="169"/>
      <c r="CM62" s="169"/>
      <c r="CN62" s="170" t="s">
        <v>653</v>
      </c>
      <c r="CO62" s="169"/>
      <c r="CP62" s="159"/>
      <c r="CQ62" s="169"/>
      <c r="CR62" s="170" t="s">
        <v>653</v>
      </c>
      <c r="CS62" s="170" t="s">
        <v>653</v>
      </c>
      <c r="CT62" s="169"/>
      <c r="CU62" s="170" t="s">
        <v>653</v>
      </c>
      <c r="CV62" s="170" t="s">
        <v>653</v>
      </c>
      <c r="CW62" s="159" t="s">
        <v>1158</v>
      </c>
      <c r="CX62" s="159" t="s">
        <v>651</v>
      </c>
      <c r="CY62" s="159" t="s">
        <v>3172</v>
      </c>
      <c r="CZ62" s="159" t="s">
        <v>735</v>
      </c>
      <c r="DA62" s="159"/>
      <c r="DB62" s="170" t="s">
        <v>653</v>
      </c>
      <c r="DC62" s="170" t="s">
        <v>653</v>
      </c>
      <c r="DD62" s="169"/>
      <c r="DE62" s="169"/>
      <c r="DF62" s="169"/>
      <c r="DG62" s="169"/>
      <c r="DH62" s="169"/>
      <c r="DI62" s="159"/>
      <c r="DJ62" s="159" t="s">
        <v>651</v>
      </c>
      <c r="DK62" s="171">
        <v>0</v>
      </c>
      <c r="DL62" s="171">
        <v>60</v>
      </c>
      <c r="DM62" s="171">
        <v>0</v>
      </c>
      <c r="DN62" s="171">
        <v>0</v>
      </c>
      <c r="DO62" s="171">
        <v>0</v>
      </c>
      <c r="DP62" s="171">
        <v>40</v>
      </c>
      <c r="DQ62" s="171">
        <v>0</v>
      </c>
      <c r="DR62" s="159"/>
      <c r="DS62" s="159" t="s">
        <v>651</v>
      </c>
      <c r="DT62" s="159" t="s">
        <v>3173</v>
      </c>
      <c r="DU62" s="159" t="s">
        <v>651</v>
      </c>
      <c r="DV62" s="171">
        <v>149</v>
      </c>
      <c r="DW62" s="159" t="s">
        <v>715</v>
      </c>
      <c r="DX62" s="159" t="s">
        <v>716</v>
      </c>
      <c r="DY62" s="171">
        <v>41</v>
      </c>
      <c r="DZ62" s="171">
        <v>17</v>
      </c>
      <c r="EA62" s="171">
        <v>12</v>
      </c>
      <c r="EB62" s="171">
        <v>5</v>
      </c>
      <c r="EC62" s="171">
        <v>1</v>
      </c>
      <c r="ED62" s="171">
        <v>0</v>
      </c>
      <c r="EE62" s="171">
        <v>9</v>
      </c>
      <c r="EF62" s="171">
        <v>6</v>
      </c>
      <c r="EG62" s="171">
        <v>7</v>
      </c>
      <c r="EH62" s="171">
        <v>0</v>
      </c>
      <c r="EI62" s="171">
        <v>2</v>
      </c>
      <c r="EJ62" s="171">
        <v>1</v>
      </c>
      <c r="EK62" s="171">
        <v>8</v>
      </c>
      <c r="EL62" s="171">
        <v>4</v>
      </c>
      <c r="EM62" s="171">
        <v>6</v>
      </c>
      <c r="EN62" s="171">
        <v>5</v>
      </c>
      <c r="EO62" s="171">
        <v>11</v>
      </c>
      <c r="EP62" s="171">
        <v>6</v>
      </c>
      <c r="EQ62" s="171">
        <v>35</v>
      </c>
      <c r="ER62" s="171">
        <v>25</v>
      </c>
      <c r="ES62" s="171">
        <v>9</v>
      </c>
      <c r="ET62" s="171">
        <v>3</v>
      </c>
      <c r="EU62" s="171">
        <v>2</v>
      </c>
      <c r="EV62" s="171">
        <v>2</v>
      </c>
      <c r="EW62" s="171">
        <v>15</v>
      </c>
      <c r="EX62" s="171">
        <v>9</v>
      </c>
      <c r="EY62" s="171">
        <v>3</v>
      </c>
      <c r="EZ62" s="171">
        <v>0</v>
      </c>
      <c r="FA62" s="171">
        <v>1</v>
      </c>
      <c r="FB62" s="171">
        <v>1</v>
      </c>
      <c r="FC62" s="171">
        <v>3</v>
      </c>
      <c r="FD62" s="171">
        <v>0</v>
      </c>
      <c r="FE62" s="171">
        <v>41</v>
      </c>
      <c r="FF62" s="171">
        <v>32</v>
      </c>
      <c r="FG62" s="171">
        <v>8</v>
      </c>
      <c r="FH62" s="171">
        <v>0</v>
      </c>
      <c r="FI62" s="171">
        <v>0</v>
      </c>
      <c r="FJ62" s="171">
        <v>0</v>
      </c>
      <c r="FK62" s="159"/>
      <c r="FL62" s="171">
        <v>130</v>
      </c>
      <c r="FM62" s="171">
        <v>60</v>
      </c>
      <c r="FN62" s="159" t="s">
        <v>717</v>
      </c>
      <c r="FO62" s="171">
        <v>0</v>
      </c>
      <c r="FP62" s="171">
        <v>5</v>
      </c>
      <c r="FQ62" s="171">
        <v>37</v>
      </c>
      <c r="FR62" s="171">
        <v>33</v>
      </c>
      <c r="FS62" s="171">
        <v>1</v>
      </c>
      <c r="FT62" s="171"/>
      <c r="FU62" s="171">
        <v>5</v>
      </c>
      <c r="FV62" s="170" t="s">
        <v>653</v>
      </c>
      <c r="FW62" s="170" t="s">
        <v>653</v>
      </c>
      <c r="FX62" s="169"/>
      <c r="FY62" s="159" t="s">
        <v>655</v>
      </c>
      <c r="FZ62" s="171">
        <v>7</v>
      </c>
      <c r="GA62" s="159">
        <v>2</v>
      </c>
      <c r="GB62" s="159" t="s">
        <v>1159</v>
      </c>
      <c r="GC62" s="159" t="s">
        <v>662</v>
      </c>
      <c r="GD62" s="159"/>
      <c r="GE62" s="159"/>
      <c r="GF62" s="169"/>
      <c r="GG62" s="171">
        <v>6</v>
      </c>
      <c r="GH62" s="171">
        <v>1</v>
      </c>
      <c r="GI62" s="171">
        <v>0</v>
      </c>
      <c r="GJ62" s="171">
        <v>0</v>
      </c>
      <c r="GK62" s="171">
        <v>0</v>
      </c>
      <c r="GL62" s="159" t="s">
        <v>701</v>
      </c>
      <c r="GM62" s="159" t="s">
        <v>701</v>
      </c>
      <c r="GN62" s="159" t="s">
        <v>1160</v>
      </c>
      <c r="GO62" s="159" t="s">
        <v>651</v>
      </c>
      <c r="GP62" s="171">
        <v>2</v>
      </c>
      <c r="GQ62" s="171">
        <v>0</v>
      </c>
      <c r="GR62" s="171">
        <v>1</v>
      </c>
      <c r="GS62" s="171">
        <v>1</v>
      </c>
      <c r="GT62" s="171">
        <v>0</v>
      </c>
      <c r="GU62" s="171">
        <v>0</v>
      </c>
      <c r="GV62" s="171">
        <v>9</v>
      </c>
      <c r="GW62" s="171">
        <v>5</v>
      </c>
      <c r="GX62" s="171">
        <v>0</v>
      </c>
      <c r="GY62" s="171">
        <v>3</v>
      </c>
      <c r="GZ62" s="171">
        <v>0</v>
      </c>
      <c r="HA62" s="171">
        <v>0</v>
      </c>
      <c r="HB62" s="159"/>
      <c r="HC62" s="170" t="s">
        <v>653</v>
      </c>
      <c r="HD62" s="169"/>
      <c r="HE62" s="169"/>
      <c r="HF62" s="169"/>
      <c r="HG62" s="169"/>
      <c r="HH62" s="169"/>
      <c r="HI62" s="169"/>
      <c r="HJ62" s="159" t="s">
        <v>3174</v>
      </c>
      <c r="HK62" s="159"/>
      <c r="HL62" s="159"/>
      <c r="HM62" s="159"/>
      <c r="HN62" s="159"/>
      <c r="HO62" s="159"/>
      <c r="HP62" s="159" t="s">
        <v>721</v>
      </c>
      <c r="HQ62" s="159" t="s">
        <v>721</v>
      </c>
      <c r="HR62" s="159" t="s">
        <v>678</v>
      </c>
      <c r="HS62" s="159" t="s">
        <v>678</v>
      </c>
      <c r="HT62" s="159" t="s">
        <v>721</v>
      </c>
      <c r="HU62" s="159" t="s">
        <v>667</v>
      </c>
      <c r="HV62" s="159" t="s">
        <v>3175</v>
      </c>
      <c r="HW62" s="159" t="s">
        <v>1161</v>
      </c>
      <c r="HX62" s="159" t="s">
        <v>1162</v>
      </c>
      <c r="HY62" s="159" t="s">
        <v>670</v>
      </c>
      <c r="HZ62" s="159" t="s">
        <v>670</v>
      </c>
      <c r="IA62" s="159" t="s">
        <v>669</v>
      </c>
      <c r="IB62" s="159" t="s">
        <v>670</v>
      </c>
      <c r="IC62" s="159" t="s">
        <v>669</v>
      </c>
      <c r="ID62" s="159" t="s">
        <v>670</v>
      </c>
      <c r="IE62" s="159" t="s">
        <v>654</v>
      </c>
      <c r="IF62" s="159" t="s">
        <v>669</v>
      </c>
      <c r="IG62" s="159" t="s">
        <v>669</v>
      </c>
      <c r="IH62" s="159" t="s">
        <v>670</v>
      </c>
      <c r="II62" s="159" t="s">
        <v>3176</v>
      </c>
      <c r="IJ62" s="159" t="s">
        <v>3177</v>
      </c>
      <c r="IK62" s="159" t="s">
        <v>669</v>
      </c>
      <c r="IL62" s="159" t="s">
        <v>670</v>
      </c>
      <c r="IM62" s="159" t="s">
        <v>669</v>
      </c>
      <c r="IN62" s="159" t="s">
        <v>671</v>
      </c>
      <c r="IO62" s="159" t="s">
        <v>654</v>
      </c>
      <c r="IP62" s="159" t="s">
        <v>654</v>
      </c>
      <c r="IQ62" s="159" t="s">
        <v>671</v>
      </c>
      <c r="IR62" s="159" t="s">
        <v>670</v>
      </c>
      <c r="IS62" s="159" t="s">
        <v>671</v>
      </c>
      <c r="IT62" s="159" t="s">
        <v>654</v>
      </c>
      <c r="IU62" s="159" t="s">
        <v>670</v>
      </c>
      <c r="IV62" s="159" t="s">
        <v>1163</v>
      </c>
      <c r="IW62" s="159" t="s">
        <v>3178</v>
      </c>
      <c r="IX62" s="159" t="s">
        <v>670</v>
      </c>
      <c r="IY62" s="159" t="s">
        <v>670</v>
      </c>
      <c r="IZ62" s="159" t="s">
        <v>670</v>
      </c>
      <c r="JA62" s="159" t="s">
        <v>654</v>
      </c>
      <c r="JB62" s="159" t="s">
        <v>654</v>
      </c>
      <c r="JC62" s="159" t="s">
        <v>654</v>
      </c>
      <c r="JD62" s="159" t="s">
        <v>654</v>
      </c>
      <c r="JE62" s="159" t="s">
        <v>670</v>
      </c>
      <c r="JF62" s="159" t="s">
        <v>1164</v>
      </c>
      <c r="JG62" s="159" t="s">
        <v>1165</v>
      </c>
      <c r="JH62" s="159" t="s">
        <v>651</v>
      </c>
      <c r="JI62" s="169"/>
      <c r="JJ62" s="170" t="s">
        <v>653</v>
      </c>
      <c r="JK62" s="169"/>
      <c r="JL62" s="170" t="s">
        <v>653</v>
      </c>
      <c r="JM62" s="169"/>
      <c r="JN62" s="170" t="s">
        <v>653</v>
      </c>
      <c r="JO62" s="169"/>
      <c r="JP62" s="169"/>
      <c r="JQ62" s="159"/>
      <c r="JR62" s="159" t="s">
        <v>654</v>
      </c>
      <c r="JS62" s="159"/>
      <c r="JT62" s="159" t="s">
        <v>651</v>
      </c>
      <c r="JU62" s="159" t="s">
        <v>651</v>
      </c>
      <c r="JV62" s="159" t="s">
        <v>651</v>
      </c>
      <c r="JW62" s="159" t="s">
        <v>654</v>
      </c>
      <c r="JX62" s="159" t="s">
        <v>1166</v>
      </c>
      <c r="JY62" s="159"/>
      <c r="JZ62" s="159" t="s">
        <v>1167</v>
      </c>
      <c r="KA62" s="159"/>
      <c r="KB62" s="169"/>
      <c r="KC62" s="169"/>
      <c r="KD62" s="169"/>
      <c r="KE62" s="170" t="s">
        <v>653</v>
      </c>
      <c r="KF62" s="159" t="s">
        <v>845</v>
      </c>
      <c r="KG62" s="159" t="s">
        <v>683</v>
      </c>
      <c r="KH62" s="169"/>
      <c r="KI62" s="169"/>
      <c r="KJ62" s="169"/>
      <c r="KK62" s="169"/>
      <c r="KL62" s="159" t="s">
        <v>651</v>
      </c>
      <c r="KM62" s="159" t="s">
        <v>654</v>
      </c>
      <c r="KN62" s="159" t="s">
        <v>654</v>
      </c>
      <c r="KO62" s="159" t="s">
        <v>706</v>
      </c>
      <c r="KP62" s="159"/>
      <c r="KQ62" s="159"/>
      <c r="KR62" s="159"/>
    </row>
    <row r="63" spans="1:304">
      <c r="A63" s="159" t="s">
        <v>398</v>
      </c>
      <c r="B63" s="159" t="s">
        <v>2640</v>
      </c>
      <c r="C63" s="159" t="s">
        <v>651</v>
      </c>
      <c r="D63" s="159" t="s">
        <v>652</v>
      </c>
      <c r="E63" s="172"/>
      <c r="F63" s="170" t="s">
        <v>653</v>
      </c>
      <c r="G63" s="169"/>
      <c r="H63" s="169"/>
      <c r="I63" s="169"/>
      <c r="J63" s="169"/>
      <c r="K63" s="159"/>
      <c r="L63" s="170" t="s">
        <v>653</v>
      </c>
      <c r="M63" s="169"/>
      <c r="N63" s="169"/>
      <c r="O63" s="169"/>
      <c r="P63" s="169"/>
      <c r="Q63" s="170" t="s">
        <v>653</v>
      </c>
      <c r="R63" s="169"/>
      <c r="S63" s="169"/>
      <c r="T63" s="169"/>
      <c r="U63" s="159"/>
      <c r="V63" s="169"/>
      <c r="W63" s="169"/>
      <c r="X63" s="170" t="s">
        <v>653</v>
      </c>
      <c r="Y63" s="169"/>
      <c r="Z63" s="169"/>
      <c r="AA63" s="170" t="s">
        <v>653</v>
      </c>
      <c r="AB63" s="170" t="s">
        <v>653</v>
      </c>
      <c r="AC63" s="169"/>
      <c r="AD63" s="170" t="s">
        <v>653</v>
      </c>
      <c r="AE63" s="169"/>
      <c r="AF63" s="159"/>
      <c r="AG63" s="171">
        <v>1697</v>
      </c>
      <c r="AH63" s="159">
        <v>1310</v>
      </c>
      <c r="AI63" s="159" t="s">
        <v>654</v>
      </c>
      <c r="AJ63" s="159" t="s">
        <v>651</v>
      </c>
      <c r="AK63" s="159" t="s">
        <v>654</v>
      </c>
      <c r="AL63" s="159" t="s">
        <v>669</v>
      </c>
      <c r="AM63" s="159" t="s">
        <v>1168</v>
      </c>
      <c r="AN63" s="169"/>
      <c r="AO63" s="169"/>
      <c r="AP63" s="170" t="s">
        <v>653</v>
      </c>
      <c r="AQ63" s="169"/>
      <c r="AR63" s="170" t="s">
        <v>653</v>
      </c>
      <c r="AS63" s="169"/>
      <c r="AT63" s="159"/>
      <c r="AU63" s="159" t="s">
        <v>698</v>
      </c>
      <c r="AV63" s="170" t="s">
        <v>653</v>
      </c>
      <c r="AW63" s="170" t="s">
        <v>653</v>
      </c>
      <c r="AX63" s="169"/>
      <c r="AY63" s="170" t="s">
        <v>653</v>
      </c>
      <c r="AZ63" s="170" t="s">
        <v>653</v>
      </c>
      <c r="BA63" s="169"/>
      <c r="BB63" s="169"/>
      <c r="BC63" s="159"/>
      <c r="BD63" s="170" t="s">
        <v>653</v>
      </c>
      <c r="BE63" s="169"/>
      <c r="BF63" s="170" t="s">
        <v>653</v>
      </c>
      <c r="BG63" s="170" t="s">
        <v>653</v>
      </c>
      <c r="BH63" s="170" t="s">
        <v>653</v>
      </c>
      <c r="BI63" s="170" t="s">
        <v>653</v>
      </c>
      <c r="BJ63" s="170" t="s">
        <v>653</v>
      </c>
      <c r="BK63" s="169"/>
      <c r="BL63" s="170" t="s">
        <v>653</v>
      </c>
      <c r="BM63" s="169"/>
      <c r="BN63" s="159"/>
      <c r="BO63" s="170" t="s">
        <v>653</v>
      </c>
      <c r="BP63" s="170" t="s">
        <v>653</v>
      </c>
      <c r="BQ63" s="169"/>
      <c r="BR63" s="170" t="s">
        <v>653</v>
      </c>
      <c r="BS63" s="169"/>
      <c r="BT63" s="169"/>
      <c r="BU63" s="170" t="s">
        <v>653</v>
      </c>
      <c r="BV63" s="169"/>
      <c r="BW63" s="159"/>
      <c r="BX63" s="170" t="s">
        <v>653</v>
      </c>
      <c r="BY63" s="169"/>
      <c r="BZ63" s="169"/>
      <c r="CA63" s="169"/>
      <c r="CB63" s="170" t="s">
        <v>653</v>
      </c>
      <c r="CC63" s="170" t="s">
        <v>653</v>
      </c>
      <c r="CD63" s="169"/>
      <c r="CE63" s="170" t="s">
        <v>653</v>
      </c>
      <c r="CF63" s="169"/>
      <c r="CG63" s="159"/>
      <c r="CH63" s="159" t="s">
        <v>655</v>
      </c>
      <c r="CI63" s="169"/>
      <c r="CJ63" s="169"/>
      <c r="CK63" s="169"/>
      <c r="CL63" s="169"/>
      <c r="CM63" s="170" t="s">
        <v>653</v>
      </c>
      <c r="CN63" s="169"/>
      <c r="CO63" s="169"/>
      <c r="CP63" s="159"/>
      <c r="CQ63" s="169"/>
      <c r="CR63" s="170" t="s">
        <v>653</v>
      </c>
      <c r="CS63" s="170" t="s">
        <v>653</v>
      </c>
      <c r="CT63" s="169"/>
      <c r="CU63" s="169"/>
      <c r="CV63" s="169"/>
      <c r="CW63" s="159"/>
      <c r="CX63" s="159" t="s">
        <v>714</v>
      </c>
      <c r="CY63" s="159"/>
      <c r="CZ63" s="159" t="s">
        <v>675</v>
      </c>
      <c r="DA63" s="159"/>
      <c r="DB63" s="170" t="s">
        <v>653</v>
      </c>
      <c r="DC63" s="170" t="s">
        <v>653</v>
      </c>
      <c r="DD63" s="169"/>
      <c r="DE63" s="169"/>
      <c r="DF63" s="169"/>
      <c r="DG63" s="169"/>
      <c r="DH63" s="169"/>
      <c r="DI63" s="159"/>
      <c r="DJ63" s="159" t="s">
        <v>651</v>
      </c>
      <c r="DK63" s="171">
        <v>0</v>
      </c>
      <c r="DL63" s="171">
        <v>100</v>
      </c>
      <c r="DM63" s="171">
        <v>0</v>
      </c>
      <c r="DN63" s="171">
        <v>0</v>
      </c>
      <c r="DO63" s="171">
        <v>0</v>
      </c>
      <c r="DP63" s="171">
        <v>0</v>
      </c>
      <c r="DQ63" s="171">
        <v>0</v>
      </c>
      <c r="DR63" s="159"/>
      <c r="DS63" s="159" t="s">
        <v>651</v>
      </c>
      <c r="DT63" s="159" t="s">
        <v>1169</v>
      </c>
      <c r="DU63" s="159" t="s">
        <v>651</v>
      </c>
      <c r="DV63" s="171">
        <v>8</v>
      </c>
      <c r="DW63" s="159" t="s">
        <v>737</v>
      </c>
      <c r="DX63" s="159" t="s">
        <v>716</v>
      </c>
      <c r="DY63" s="171">
        <v>7</v>
      </c>
      <c r="DZ63" s="171">
        <v>5</v>
      </c>
      <c r="EA63" s="171">
        <v>20</v>
      </c>
      <c r="EB63" s="171">
        <v>17</v>
      </c>
      <c r="EC63" s="171">
        <v>3</v>
      </c>
      <c r="ED63" s="171">
        <v>3</v>
      </c>
      <c r="EE63" s="171">
        <v>0</v>
      </c>
      <c r="EF63" s="171">
        <v>0</v>
      </c>
      <c r="EG63" s="171">
        <v>5</v>
      </c>
      <c r="EH63" s="171">
        <v>5</v>
      </c>
      <c r="EI63" s="171">
        <v>0</v>
      </c>
      <c r="EJ63" s="171">
        <v>0</v>
      </c>
      <c r="EK63" s="171">
        <v>21</v>
      </c>
      <c r="EL63" s="171">
        <v>21</v>
      </c>
      <c r="EM63" s="171">
        <v>0</v>
      </c>
      <c r="EN63" s="171">
        <v>0</v>
      </c>
      <c r="EO63" s="171">
        <v>0</v>
      </c>
      <c r="EP63" s="171">
        <v>0</v>
      </c>
      <c r="EQ63" s="171">
        <v>0</v>
      </c>
      <c r="ER63" s="171">
        <v>0</v>
      </c>
      <c r="ES63" s="171">
        <v>0</v>
      </c>
      <c r="ET63" s="171">
        <v>0</v>
      </c>
      <c r="EU63" s="171">
        <v>0</v>
      </c>
      <c r="EV63" s="171">
        <v>0</v>
      </c>
      <c r="EW63" s="171">
        <v>1</v>
      </c>
      <c r="EX63" s="171">
        <v>1</v>
      </c>
      <c r="EY63" s="171">
        <v>3</v>
      </c>
      <c r="EZ63" s="171">
        <v>3</v>
      </c>
      <c r="FA63" s="171">
        <v>0</v>
      </c>
      <c r="FB63" s="171">
        <v>0</v>
      </c>
      <c r="FC63" s="171">
        <v>0</v>
      </c>
      <c r="FD63" s="171">
        <v>0</v>
      </c>
      <c r="FE63" s="171">
        <v>2</v>
      </c>
      <c r="FF63" s="171">
        <v>1</v>
      </c>
      <c r="FG63" s="171">
        <v>0</v>
      </c>
      <c r="FH63" s="171">
        <v>0</v>
      </c>
      <c r="FI63" s="171">
        <v>0</v>
      </c>
      <c r="FJ63" s="171">
        <v>0</v>
      </c>
      <c r="FK63" s="159"/>
      <c r="FL63" s="171">
        <v>8</v>
      </c>
      <c r="FM63" s="171">
        <v>6</v>
      </c>
      <c r="FN63" s="159" t="s">
        <v>717</v>
      </c>
      <c r="FO63" s="171">
        <v>2</v>
      </c>
      <c r="FP63" s="171">
        <v>4</v>
      </c>
      <c r="FQ63" s="171">
        <v>0</v>
      </c>
      <c r="FR63" s="171">
        <v>2</v>
      </c>
      <c r="FS63" s="171">
        <v>1</v>
      </c>
      <c r="FT63" s="171">
        <v>2</v>
      </c>
      <c r="FU63" s="171">
        <v>4</v>
      </c>
      <c r="FV63" s="170" t="s">
        <v>653</v>
      </c>
      <c r="FW63" s="170" t="s">
        <v>653</v>
      </c>
      <c r="FX63" s="169"/>
      <c r="FY63" s="159" t="s">
        <v>655</v>
      </c>
      <c r="FZ63" s="171">
        <v>0</v>
      </c>
      <c r="GA63" s="159">
        <v>0</v>
      </c>
      <c r="GB63" s="159" t="s">
        <v>157</v>
      </c>
      <c r="GC63" s="159" t="s">
        <v>662</v>
      </c>
      <c r="GD63" s="159"/>
      <c r="GE63" s="159"/>
      <c r="GF63" s="159" t="s">
        <v>663</v>
      </c>
      <c r="GG63" s="171">
        <v>0</v>
      </c>
      <c r="GH63" s="171">
        <v>0</v>
      </c>
      <c r="GI63" s="171">
        <v>0</v>
      </c>
      <c r="GJ63" s="171">
        <v>0</v>
      </c>
      <c r="GK63" s="171">
        <v>0</v>
      </c>
      <c r="GL63" s="159" t="s">
        <v>718</v>
      </c>
      <c r="GM63" s="159" t="s">
        <v>718</v>
      </c>
      <c r="GN63" s="159" t="s">
        <v>665</v>
      </c>
      <c r="GO63" s="159" t="s">
        <v>651</v>
      </c>
      <c r="GP63" s="171">
        <v>1</v>
      </c>
      <c r="GQ63" s="171">
        <v>0</v>
      </c>
      <c r="GR63" s="171">
        <v>0</v>
      </c>
      <c r="GS63" s="171">
        <v>0</v>
      </c>
      <c r="GT63" s="171">
        <v>0</v>
      </c>
      <c r="GU63" s="171">
        <v>0</v>
      </c>
      <c r="GV63" s="171">
        <v>0</v>
      </c>
      <c r="GW63" s="171">
        <v>2</v>
      </c>
      <c r="GX63" s="171">
        <v>0</v>
      </c>
      <c r="GY63" s="171">
        <v>0</v>
      </c>
      <c r="GZ63" s="171">
        <v>0</v>
      </c>
      <c r="HA63" s="171">
        <v>0</v>
      </c>
      <c r="HB63" s="159"/>
      <c r="HC63" s="170" t="s">
        <v>653</v>
      </c>
      <c r="HD63" s="170" t="s">
        <v>653</v>
      </c>
      <c r="HE63" s="169"/>
      <c r="HF63" s="169"/>
      <c r="HG63" s="169"/>
      <c r="HH63" s="169"/>
      <c r="HI63" s="169"/>
      <c r="HJ63" s="159" t="s">
        <v>1170</v>
      </c>
      <c r="HK63" s="159" t="s">
        <v>1171</v>
      </c>
      <c r="HL63" s="159"/>
      <c r="HM63" s="159" t="s">
        <v>1172</v>
      </c>
      <c r="HN63" s="159"/>
      <c r="HO63" s="159"/>
      <c r="HP63" s="159" t="s">
        <v>721</v>
      </c>
      <c r="HQ63" s="159" t="s">
        <v>667</v>
      </c>
      <c r="HR63" s="159" t="s">
        <v>667</v>
      </c>
      <c r="HS63" s="159" t="s">
        <v>667</v>
      </c>
      <c r="HT63" s="159" t="s">
        <v>667</v>
      </c>
      <c r="HU63" s="159" t="s">
        <v>667</v>
      </c>
      <c r="HV63" s="159" t="s">
        <v>1173</v>
      </c>
      <c r="HW63" s="159" t="s">
        <v>3179</v>
      </c>
      <c r="HX63" s="159"/>
      <c r="HY63" s="159" t="s">
        <v>670</v>
      </c>
      <c r="HZ63" s="159" t="s">
        <v>670</v>
      </c>
      <c r="IA63" s="159" t="s">
        <v>671</v>
      </c>
      <c r="IB63" s="159" t="s">
        <v>670</v>
      </c>
      <c r="IC63" s="159" t="s">
        <v>669</v>
      </c>
      <c r="ID63" s="159" t="s">
        <v>670</v>
      </c>
      <c r="IE63" s="159" t="s">
        <v>654</v>
      </c>
      <c r="IF63" s="159" t="s">
        <v>670</v>
      </c>
      <c r="IG63" s="159" t="s">
        <v>669</v>
      </c>
      <c r="IH63" s="159" t="s">
        <v>654</v>
      </c>
      <c r="II63" s="159"/>
      <c r="IJ63" s="159" t="s">
        <v>1174</v>
      </c>
      <c r="IK63" s="159" t="s">
        <v>671</v>
      </c>
      <c r="IL63" s="159" t="s">
        <v>670</v>
      </c>
      <c r="IM63" s="159" t="s">
        <v>671</v>
      </c>
      <c r="IN63" s="159" t="s">
        <v>671</v>
      </c>
      <c r="IO63" s="159" t="s">
        <v>671</v>
      </c>
      <c r="IP63" s="159" t="s">
        <v>654</v>
      </c>
      <c r="IQ63" s="159" t="s">
        <v>670</v>
      </c>
      <c r="IR63" s="159" t="s">
        <v>670</v>
      </c>
      <c r="IS63" s="159" t="s">
        <v>669</v>
      </c>
      <c r="IT63" s="159" t="s">
        <v>669</v>
      </c>
      <c r="IU63" s="159" t="s">
        <v>654</v>
      </c>
      <c r="IV63" s="159"/>
      <c r="IW63" s="159" t="s">
        <v>1175</v>
      </c>
      <c r="IX63" s="159" t="s">
        <v>670</v>
      </c>
      <c r="IY63" s="159" t="s">
        <v>670</v>
      </c>
      <c r="IZ63" s="159" t="s">
        <v>670</v>
      </c>
      <c r="JA63" s="159" t="s">
        <v>670</v>
      </c>
      <c r="JB63" s="159" t="s">
        <v>669</v>
      </c>
      <c r="JC63" s="159" t="s">
        <v>669</v>
      </c>
      <c r="JD63" s="159" t="s">
        <v>670</v>
      </c>
      <c r="JE63" s="159" t="s">
        <v>654</v>
      </c>
      <c r="JF63" s="159"/>
      <c r="JG63" s="159"/>
      <c r="JH63" s="159" t="s">
        <v>651</v>
      </c>
      <c r="JI63" s="170" t="s">
        <v>653</v>
      </c>
      <c r="JJ63" s="170" t="s">
        <v>653</v>
      </c>
      <c r="JK63" s="169"/>
      <c r="JL63" s="170" t="s">
        <v>653</v>
      </c>
      <c r="JM63" s="169"/>
      <c r="JN63" s="170" t="s">
        <v>653</v>
      </c>
      <c r="JO63" s="169"/>
      <c r="JP63" s="169"/>
      <c r="JQ63" s="159"/>
      <c r="JR63" s="159" t="s">
        <v>654</v>
      </c>
      <c r="JS63" s="159"/>
      <c r="JT63" s="159" t="s">
        <v>651</v>
      </c>
      <c r="JU63" s="159" t="s">
        <v>651</v>
      </c>
      <c r="JV63" s="159" t="s">
        <v>651</v>
      </c>
      <c r="JW63" s="159" t="s">
        <v>654</v>
      </c>
      <c r="JX63" s="159" t="s">
        <v>1176</v>
      </c>
      <c r="JY63" s="159"/>
      <c r="JZ63" s="159" t="s">
        <v>1177</v>
      </c>
      <c r="KA63" s="159" t="s">
        <v>157</v>
      </c>
      <c r="KB63" s="170" t="s">
        <v>653</v>
      </c>
      <c r="KC63" s="159" t="s">
        <v>712</v>
      </c>
      <c r="KD63" s="159" t="s">
        <v>683</v>
      </c>
      <c r="KE63" s="169"/>
      <c r="KF63" s="169"/>
      <c r="KG63" s="169"/>
      <c r="KH63" s="169"/>
      <c r="KI63" s="169"/>
      <c r="KJ63" s="169"/>
      <c r="KK63" s="169"/>
      <c r="KL63" s="159" t="s">
        <v>651</v>
      </c>
      <c r="KM63" s="159" t="s">
        <v>651</v>
      </c>
      <c r="KN63" s="159" t="s">
        <v>651</v>
      </c>
      <c r="KO63" s="159" t="s">
        <v>672</v>
      </c>
      <c r="KP63" s="159"/>
      <c r="KQ63" s="159"/>
      <c r="KR63" s="159"/>
    </row>
    <row r="64" spans="1:304">
      <c r="A64" s="159" t="s">
        <v>400</v>
      </c>
      <c r="B64" s="159" t="s">
        <v>2640</v>
      </c>
      <c r="C64" s="159" t="s">
        <v>651</v>
      </c>
      <c r="D64" s="159" t="s">
        <v>652</v>
      </c>
      <c r="E64" s="172"/>
      <c r="F64" s="170" t="s">
        <v>653</v>
      </c>
      <c r="G64" s="169"/>
      <c r="H64" s="169"/>
      <c r="I64" s="169"/>
      <c r="J64" s="169"/>
      <c r="K64" s="159"/>
      <c r="L64" s="170" t="s">
        <v>653</v>
      </c>
      <c r="M64" s="169"/>
      <c r="N64" s="169"/>
      <c r="O64" s="169"/>
      <c r="P64" s="169"/>
      <c r="Q64" s="169"/>
      <c r="R64" s="169"/>
      <c r="S64" s="169"/>
      <c r="T64" s="169"/>
      <c r="U64" s="159"/>
      <c r="V64" s="170" t="s">
        <v>653</v>
      </c>
      <c r="W64" s="170" t="s">
        <v>653</v>
      </c>
      <c r="X64" s="169"/>
      <c r="Y64" s="170" t="s">
        <v>653</v>
      </c>
      <c r="Z64" s="169"/>
      <c r="AA64" s="169"/>
      <c r="AB64" s="169"/>
      <c r="AC64" s="169"/>
      <c r="AD64" s="169"/>
      <c r="AE64" s="169"/>
      <c r="AF64" s="159"/>
      <c r="AG64" s="171">
        <v>304</v>
      </c>
      <c r="AH64" s="159">
        <v>298</v>
      </c>
      <c r="AI64" s="159" t="s">
        <v>654</v>
      </c>
      <c r="AJ64" s="159" t="s">
        <v>651</v>
      </c>
      <c r="AK64" s="159" t="s">
        <v>654</v>
      </c>
      <c r="AL64" s="159" t="s">
        <v>654</v>
      </c>
      <c r="AM64" s="159"/>
      <c r="AN64" s="169"/>
      <c r="AO64" s="169"/>
      <c r="AP64" s="169"/>
      <c r="AQ64" s="169"/>
      <c r="AR64" s="169"/>
      <c r="AS64" s="169"/>
      <c r="AT64" s="159"/>
      <c r="AU64" s="169"/>
      <c r="AV64" s="170" t="s">
        <v>653</v>
      </c>
      <c r="AW64" s="169"/>
      <c r="AX64" s="169"/>
      <c r="AY64" s="169"/>
      <c r="AZ64" s="169"/>
      <c r="BA64" s="169"/>
      <c r="BB64" s="169"/>
      <c r="BC64" s="159"/>
      <c r="BD64" s="170" t="s">
        <v>653</v>
      </c>
      <c r="BE64" s="169"/>
      <c r="BF64" s="170" t="s">
        <v>653</v>
      </c>
      <c r="BG64" s="170" t="s">
        <v>653</v>
      </c>
      <c r="BH64" s="170" t="s">
        <v>653</v>
      </c>
      <c r="BI64" s="170" t="s">
        <v>653</v>
      </c>
      <c r="BJ64" s="170" t="s">
        <v>653</v>
      </c>
      <c r="BK64" s="170" t="s">
        <v>653</v>
      </c>
      <c r="BL64" s="170" t="s">
        <v>653</v>
      </c>
      <c r="BM64" s="169"/>
      <c r="BN64" s="159"/>
      <c r="BO64" s="170" t="s">
        <v>653</v>
      </c>
      <c r="BP64" s="170" t="s">
        <v>653</v>
      </c>
      <c r="BQ64" s="169"/>
      <c r="BR64" s="169"/>
      <c r="BS64" s="170" t="s">
        <v>653</v>
      </c>
      <c r="BT64" s="170" t="s">
        <v>653</v>
      </c>
      <c r="BU64" s="170" t="s">
        <v>653</v>
      </c>
      <c r="BV64" s="169"/>
      <c r="BW64" s="159"/>
      <c r="BX64" s="169"/>
      <c r="BY64" s="169"/>
      <c r="BZ64" s="169"/>
      <c r="CA64" s="169"/>
      <c r="CB64" s="169"/>
      <c r="CC64" s="170" t="s">
        <v>653</v>
      </c>
      <c r="CD64" s="169"/>
      <c r="CE64" s="169"/>
      <c r="CF64" s="169"/>
      <c r="CG64" s="159"/>
      <c r="CH64" s="159" t="s">
        <v>673</v>
      </c>
      <c r="CI64" s="170" t="s">
        <v>653</v>
      </c>
      <c r="CJ64" s="169"/>
      <c r="CK64" s="169"/>
      <c r="CL64" s="169"/>
      <c r="CM64" s="169"/>
      <c r="CN64" s="169"/>
      <c r="CO64" s="169"/>
      <c r="CP64" s="159"/>
      <c r="CQ64" s="169"/>
      <c r="CR64" s="170" t="s">
        <v>653</v>
      </c>
      <c r="CS64" s="169"/>
      <c r="CT64" s="169"/>
      <c r="CU64" s="169"/>
      <c r="CV64" s="169"/>
      <c r="CW64" s="159"/>
      <c r="CX64" s="159" t="s">
        <v>714</v>
      </c>
      <c r="CY64" s="159"/>
      <c r="CZ64" s="159" t="s">
        <v>688</v>
      </c>
      <c r="DA64" s="159"/>
      <c r="DB64" s="170" t="s">
        <v>653</v>
      </c>
      <c r="DC64" s="169"/>
      <c r="DD64" s="169"/>
      <c r="DE64" s="169"/>
      <c r="DF64" s="169"/>
      <c r="DG64" s="169"/>
      <c r="DH64" s="169"/>
      <c r="DI64" s="159"/>
      <c r="DJ64" s="159" t="s">
        <v>651</v>
      </c>
      <c r="DK64" s="171">
        <v>0</v>
      </c>
      <c r="DL64" s="171">
        <v>100</v>
      </c>
      <c r="DM64" s="171">
        <v>0</v>
      </c>
      <c r="DN64" s="171">
        <v>0</v>
      </c>
      <c r="DO64" s="171">
        <v>0</v>
      </c>
      <c r="DP64" s="171">
        <v>0</v>
      </c>
      <c r="DQ64" s="171">
        <v>0</v>
      </c>
      <c r="DR64" s="159"/>
      <c r="DS64" s="159" t="s">
        <v>651</v>
      </c>
      <c r="DT64" s="159" t="s">
        <v>1178</v>
      </c>
      <c r="DU64" s="159" t="s">
        <v>651</v>
      </c>
      <c r="DV64" s="171">
        <v>3</v>
      </c>
      <c r="DW64" s="159" t="s">
        <v>737</v>
      </c>
      <c r="DX64" s="159" t="s">
        <v>716</v>
      </c>
      <c r="DY64" s="171">
        <v>1</v>
      </c>
      <c r="DZ64" s="171">
        <v>1</v>
      </c>
      <c r="EA64" s="171">
        <v>1</v>
      </c>
      <c r="EB64" s="171">
        <v>1</v>
      </c>
      <c r="EC64" s="171">
        <v>0</v>
      </c>
      <c r="ED64" s="171">
        <v>0</v>
      </c>
      <c r="EE64" s="171">
        <v>0</v>
      </c>
      <c r="EF64" s="171">
        <v>0</v>
      </c>
      <c r="EG64" s="171">
        <v>0</v>
      </c>
      <c r="EH64" s="171">
        <v>0</v>
      </c>
      <c r="EI64" s="171">
        <v>0</v>
      </c>
      <c r="EJ64" s="171">
        <v>0</v>
      </c>
      <c r="EK64" s="171">
        <v>0</v>
      </c>
      <c r="EL64" s="171">
        <v>0</v>
      </c>
      <c r="EM64" s="171">
        <v>0</v>
      </c>
      <c r="EN64" s="171">
        <v>0</v>
      </c>
      <c r="EO64" s="171">
        <v>0</v>
      </c>
      <c r="EP64" s="171">
        <v>0</v>
      </c>
      <c r="EQ64" s="171">
        <v>0</v>
      </c>
      <c r="ER64" s="171">
        <v>0</v>
      </c>
      <c r="ES64" s="171">
        <v>0</v>
      </c>
      <c r="ET64" s="171">
        <v>0</v>
      </c>
      <c r="EU64" s="171">
        <v>0</v>
      </c>
      <c r="EV64" s="171">
        <v>0</v>
      </c>
      <c r="EW64" s="171">
        <v>1</v>
      </c>
      <c r="EX64" s="171">
        <v>1</v>
      </c>
      <c r="EY64" s="171">
        <v>0</v>
      </c>
      <c r="EZ64" s="171">
        <v>0</v>
      </c>
      <c r="FA64" s="171">
        <v>0</v>
      </c>
      <c r="FB64" s="171">
        <v>0</v>
      </c>
      <c r="FC64" s="171">
        <v>0</v>
      </c>
      <c r="FD64" s="171">
        <v>0</v>
      </c>
      <c r="FE64" s="171">
        <v>0</v>
      </c>
      <c r="FF64" s="171">
        <v>0</v>
      </c>
      <c r="FG64" s="171">
        <v>0</v>
      </c>
      <c r="FH64" s="171">
        <v>0</v>
      </c>
      <c r="FI64" s="171">
        <v>0</v>
      </c>
      <c r="FJ64" s="171">
        <v>0</v>
      </c>
      <c r="FK64" s="159"/>
      <c r="FL64" s="171">
        <v>3</v>
      </c>
      <c r="FM64" s="171">
        <v>5</v>
      </c>
      <c r="FN64" s="159" t="s">
        <v>717</v>
      </c>
      <c r="FO64" s="171">
        <v>0</v>
      </c>
      <c r="FP64" s="171">
        <v>0</v>
      </c>
      <c r="FQ64" s="171">
        <v>1</v>
      </c>
      <c r="FR64" s="171">
        <v>2</v>
      </c>
      <c r="FS64" s="171">
        <v>0</v>
      </c>
      <c r="FT64" s="171"/>
      <c r="FU64" s="171"/>
      <c r="FV64" s="170" t="s">
        <v>653</v>
      </c>
      <c r="FW64" s="170" t="s">
        <v>653</v>
      </c>
      <c r="FX64" s="169"/>
      <c r="FY64" s="159" t="s">
        <v>673</v>
      </c>
      <c r="FZ64" s="171">
        <v>0</v>
      </c>
      <c r="GA64" s="159"/>
      <c r="GB64" s="159"/>
      <c r="GC64" s="159" t="s">
        <v>662</v>
      </c>
      <c r="GD64" s="159"/>
      <c r="GE64" s="159"/>
      <c r="GF64" s="159" t="s">
        <v>676</v>
      </c>
      <c r="GG64" s="171">
        <v>0</v>
      </c>
      <c r="GH64" s="171">
        <v>2</v>
      </c>
      <c r="GI64" s="171">
        <v>1</v>
      </c>
      <c r="GJ64" s="171">
        <v>0</v>
      </c>
      <c r="GK64" s="171">
        <v>0</v>
      </c>
      <c r="GL64" s="159" t="s">
        <v>664</v>
      </c>
      <c r="GM64" s="159" t="s">
        <v>664</v>
      </c>
      <c r="GN64" s="159" t="s">
        <v>798</v>
      </c>
      <c r="GO64" s="159" t="s">
        <v>651</v>
      </c>
      <c r="GP64" s="171">
        <v>0</v>
      </c>
      <c r="GQ64" s="171">
        <v>0</v>
      </c>
      <c r="GR64" s="171">
        <v>0</v>
      </c>
      <c r="GS64" s="171">
        <v>0</v>
      </c>
      <c r="GT64" s="171">
        <v>0</v>
      </c>
      <c r="GU64" s="171">
        <v>0</v>
      </c>
      <c r="GV64" s="171">
        <v>2</v>
      </c>
      <c r="GW64" s="171">
        <v>0</v>
      </c>
      <c r="GX64" s="171">
        <v>0</v>
      </c>
      <c r="GY64" s="171">
        <v>0</v>
      </c>
      <c r="GZ64" s="171">
        <v>0</v>
      </c>
      <c r="HA64" s="171">
        <v>0</v>
      </c>
      <c r="HB64" s="159"/>
      <c r="HC64" s="169"/>
      <c r="HD64" s="169"/>
      <c r="HE64" s="169"/>
      <c r="HF64" s="169"/>
      <c r="HG64" s="169"/>
      <c r="HH64" s="169"/>
      <c r="HI64" s="170" t="s">
        <v>653</v>
      </c>
      <c r="HJ64" s="159"/>
      <c r="HK64" s="159"/>
      <c r="HL64" s="159"/>
      <c r="HM64" s="159"/>
      <c r="HN64" s="159"/>
      <c r="HO64" s="159"/>
      <c r="HP64" s="159" t="s">
        <v>667</v>
      </c>
      <c r="HQ64" s="159" t="s">
        <v>667</v>
      </c>
      <c r="HR64" s="159" t="s">
        <v>667</v>
      </c>
      <c r="HS64" s="159" t="s">
        <v>667</v>
      </c>
      <c r="HT64" s="159" t="s">
        <v>667</v>
      </c>
      <c r="HU64" s="159" t="s">
        <v>667</v>
      </c>
      <c r="HV64" s="159" t="s">
        <v>1179</v>
      </c>
      <c r="HW64" s="159"/>
      <c r="HX64" s="159"/>
      <c r="HY64" s="159" t="s">
        <v>654</v>
      </c>
      <c r="HZ64" s="159" t="s">
        <v>670</v>
      </c>
      <c r="IA64" s="159" t="s">
        <v>671</v>
      </c>
      <c r="IB64" s="159" t="s">
        <v>669</v>
      </c>
      <c r="IC64" s="159" t="s">
        <v>670</v>
      </c>
      <c r="ID64" s="159" t="s">
        <v>671</v>
      </c>
      <c r="IE64" s="159" t="s">
        <v>670</v>
      </c>
      <c r="IF64" s="159" t="s">
        <v>669</v>
      </c>
      <c r="IG64" s="159" t="s">
        <v>669</v>
      </c>
      <c r="IH64" s="159" t="s">
        <v>654</v>
      </c>
      <c r="II64" s="159"/>
      <c r="IJ64" s="159" t="s">
        <v>1180</v>
      </c>
      <c r="IK64" s="159" t="s">
        <v>671</v>
      </c>
      <c r="IL64" s="159" t="s">
        <v>669</v>
      </c>
      <c r="IM64" s="159" t="s">
        <v>671</v>
      </c>
      <c r="IN64" s="159" t="s">
        <v>671</v>
      </c>
      <c r="IO64" s="159" t="s">
        <v>671</v>
      </c>
      <c r="IP64" s="159" t="s">
        <v>669</v>
      </c>
      <c r="IQ64" s="159" t="s">
        <v>669</v>
      </c>
      <c r="IR64" s="159" t="s">
        <v>671</v>
      </c>
      <c r="IS64" s="159" t="s">
        <v>671</v>
      </c>
      <c r="IT64" s="159" t="s">
        <v>671</v>
      </c>
      <c r="IU64" s="159" t="s">
        <v>671</v>
      </c>
      <c r="IV64" s="159" t="s">
        <v>1181</v>
      </c>
      <c r="IW64" s="159"/>
      <c r="IX64" s="159" t="s">
        <v>669</v>
      </c>
      <c r="IY64" s="159" t="s">
        <v>669</v>
      </c>
      <c r="IZ64" s="159" t="s">
        <v>669</v>
      </c>
      <c r="JA64" s="159" t="s">
        <v>669</v>
      </c>
      <c r="JB64" s="159" t="s">
        <v>671</v>
      </c>
      <c r="JC64" s="159" t="s">
        <v>671</v>
      </c>
      <c r="JD64" s="159" t="s">
        <v>669</v>
      </c>
      <c r="JE64" s="159" t="s">
        <v>671</v>
      </c>
      <c r="JF64" s="159" t="s">
        <v>1182</v>
      </c>
      <c r="JG64" s="159"/>
      <c r="JH64" s="159" t="s">
        <v>651</v>
      </c>
      <c r="JI64" s="169"/>
      <c r="JJ64" s="170" t="s">
        <v>653</v>
      </c>
      <c r="JK64" s="169"/>
      <c r="JL64" s="170" t="s">
        <v>653</v>
      </c>
      <c r="JM64" s="169"/>
      <c r="JN64" s="170" t="s">
        <v>653</v>
      </c>
      <c r="JO64" s="169"/>
      <c r="JP64" s="169"/>
      <c r="JQ64" s="159"/>
      <c r="JR64" s="159" t="s">
        <v>654</v>
      </c>
      <c r="JS64" s="159"/>
      <c r="JT64" s="159" t="s">
        <v>651</v>
      </c>
      <c r="JU64" s="159" t="s">
        <v>654</v>
      </c>
      <c r="JV64" s="159" t="s">
        <v>654</v>
      </c>
      <c r="JW64" s="159" t="s">
        <v>654</v>
      </c>
      <c r="JX64" s="159"/>
      <c r="JY64" s="159"/>
      <c r="JZ64" s="159" t="s">
        <v>1183</v>
      </c>
      <c r="KA64" s="159"/>
      <c r="KB64" s="169"/>
      <c r="KC64" s="169"/>
      <c r="KD64" s="169"/>
      <c r="KE64" s="169"/>
      <c r="KF64" s="169"/>
      <c r="KG64" s="169"/>
      <c r="KH64" s="169"/>
      <c r="KI64" s="169"/>
      <c r="KJ64" s="169"/>
      <c r="KK64" s="170" t="s">
        <v>653</v>
      </c>
      <c r="KL64" s="159" t="s">
        <v>654</v>
      </c>
      <c r="KM64" s="169"/>
      <c r="KN64" s="159" t="s">
        <v>654</v>
      </c>
      <c r="KO64" s="159" t="s">
        <v>672</v>
      </c>
      <c r="KP64" s="159"/>
      <c r="KQ64" s="159"/>
      <c r="KR64" s="159"/>
    </row>
    <row r="65" spans="1:304">
      <c r="A65" s="159" t="s">
        <v>366</v>
      </c>
      <c r="B65" s="159" t="s">
        <v>2641</v>
      </c>
      <c r="C65" s="159" t="s">
        <v>651</v>
      </c>
      <c r="D65" s="159" t="s">
        <v>696</v>
      </c>
      <c r="E65" s="169"/>
      <c r="F65" s="169"/>
      <c r="G65" s="170" t="s">
        <v>653</v>
      </c>
      <c r="H65" s="170" t="s">
        <v>653</v>
      </c>
      <c r="I65" s="169"/>
      <c r="J65" s="169"/>
      <c r="K65" s="159"/>
      <c r="L65" s="170" t="s">
        <v>653</v>
      </c>
      <c r="M65" s="170" t="s">
        <v>653</v>
      </c>
      <c r="N65" s="169"/>
      <c r="O65" s="169"/>
      <c r="P65" s="169"/>
      <c r="Q65" s="169"/>
      <c r="R65" s="170" t="s">
        <v>653</v>
      </c>
      <c r="S65" s="170" t="s">
        <v>653</v>
      </c>
      <c r="T65" s="169"/>
      <c r="U65" s="159"/>
      <c r="V65" s="170" t="s">
        <v>653</v>
      </c>
      <c r="W65" s="170" t="s">
        <v>653</v>
      </c>
      <c r="X65" s="170" t="s">
        <v>653</v>
      </c>
      <c r="Y65" s="169"/>
      <c r="Z65" s="170" t="s">
        <v>653</v>
      </c>
      <c r="AA65" s="169"/>
      <c r="AB65" s="169"/>
      <c r="AC65" s="169"/>
      <c r="AD65" s="170" t="s">
        <v>653</v>
      </c>
      <c r="AE65" s="169"/>
      <c r="AF65" s="159"/>
      <c r="AG65" s="171">
        <v>169</v>
      </c>
      <c r="AH65" s="159">
        <v>23</v>
      </c>
      <c r="AI65" s="159" t="s">
        <v>651</v>
      </c>
      <c r="AJ65" s="159" t="s">
        <v>651</v>
      </c>
      <c r="AK65" s="159" t="s">
        <v>651</v>
      </c>
      <c r="AL65" s="159" t="s">
        <v>670</v>
      </c>
      <c r="AM65" s="159" t="s">
        <v>1184</v>
      </c>
      <c r="AN65" s="170" t="s">
        <v>653</v>
      </c>
      <c r="AO65" s="169"/>
      <c r="AP65" s="169"/>
      <c r="AQ65" s="170" t="s">
        <v>653</v>
      </c>
      <c r="AR65" s="169"/>
      <c r="AS65" s="169"/>
      <c r="AT65" s="159"/>
      <c r="AU65" s="159" t="s">
        <v>732</v>
      </c>
      <c r="AV65" s="170" t="s">
        <v>653</v>
      </c>
      <c r="AW65" s="170" t="s">
        <v>653</v>
      </c>
      <c r="AX65" s="170" t="s">
        <v>653</v>
      </c>
      <c r="AY65" s="170" t="s">
        <v>653</v>
      </c>
      <c r="AZ65" s="169"/>
      <c r="BA65" s="169"/>
      <c r="BB65" s="170" t="s">
        <v>653</v>
      </c>
      <c r="BC65" s="159" t="s">
        <v>1185</v>
      </c>
      <c r="BD65" s="170" t="s">
        <v>653</v>
      </c>
      <c r="BE65" s="169"/>
      <c r="BF65" s="170" t="s">
        <v>653</v>
      </c>
      <c r="BG65" s="170" t="s">
        <v>653</v>
      </c>
      <c r="BH65" s="170" t="s">
        <v>653</v>
      </c>
      <c r="BI65" s="170" t="s">
        <v>653</v>
      </c>
      <c r="BJ65" s="170" t="s">
        <v>653</v>
      </c>
      <c r="BK65" s="170" t="s">
        <v>653</v>
      </c>
      <c r="BL65" s="169"/>
      <c r="BM65" s="169"/>
      <c r="BN65" s="159"/>
      <c r="BO65" s="170" t="s">
        <v>653</v>
      </c>
      <c r="BP65" s="170" t="s">
        <v>653</v>
      </c>
      <c r="BQ65" s="169"/>
      <c r="BR65" s="169"/>
      <c r="BS65" s="169"/>
      <c r="BT65" s="169"/>
      <c r="BU65" s="170" t="s">
        <v>653</v>
      </c>
      <c r="BV65" s="169"/>
      <c r="BW65" s="159"/>
      <c r="BX65" s="170" t="s">
        <v>653</v>
      </c>
      <c r="BY65" s="169"/>
      <c r="BZ65" s="170" t="s">
        <v>653</v>
      </c>
      <c r="CA65" s="169"/>
      <c r="CB65" s="169"/>
      <c r="CC65" s="170" t="s">
        <v>653</v>
      </c>
      <c r="CD65" s="169"/>
      <c r="CE65" s="170" t="s">
        <v>653</v>
      </c>
      <c r="CF65" s="169"/>
      <c r="CG65" s="159"/>
      <c r="CH65" s="159" t="s">
        <v>673</v>
      </c>
      <c r="CI65" s="169"/>
      <c r="CJ65" s="169"/>
      <c r="CK65" s="169"/>
      <c r="CL65" s="170" t="s">
        <v>653</v>
      </c>
      <c r="CM65" s="170" t="s">
        <v>653</v>
      </c>
      <c r="CN65" s="169"/>
      <c r="CO65" s="169"/>
      <c r="CP65" s="159"/>
      <c r="CQ65" s="169"/>
      <c r="CR65" s="169"/>
      <c r="CS65" s="170" t="s">
        <v>653</v>
      </c>
      <c r="CT65" s="169"/>
      <c r="CU65" s="170" t="s">
        <v>653</v>
      </c>
      <c r="CV65" s="169"/>
      <c r="CW65" s="159"/>
      <c r="CX65" s="159" t="s">
        <v>651</v>
      </c>
      <c r="CY65" s="159" t="s">
        <v>1186</v>
      </c>
      <c r="CZ65" s="159" t="s">
        <v>688</v>
      </c>
      <c r="DA65" s="159"/>
      <c r="DB65" s="170" t="s">
        <v>653</v>
      </c>
      <c r="DC65" s="170" t="s">
        <v>653</v>
      </c>
      <c r="DD65" s="170" t="s">
        <v>653</v>
      </c>
      <c r="DE65" s="169"/>
      <c r="DF65" s="170" t="s">
        <v>653</v>
      </c>
      <c r="DG65" s="169"/>
      <c r="DH65" s="169"/>
      <c r="DI65" s="159"/>
      <c r="DJ65" s="159" t="s">
        <v>651</v>
      </c>
      <c r="DK65" s="171">
        <v>0</v>
      </c>
      <c r="DL65" s="171">
        <v>100</v>
      </c>
      <c r="DM65" s="171">
        <v>0</v>
      </c>
      <c r="DN65" s="171">
        <v>0</v>
      </c>
      <c r="DO65" s="171">
        <v>0</v>
      </c>
      <c r="DP65" s="171">
        <v>0</v>
      </c>
      <c r="DQ65" s="171">
        <v>0</v>
      </c>
      <c r="DR65" s="159"/>
      <c r="DS65" s="159" t="s">
        <v>651</v>
      </c>
      <c r="DT65" s="159" t="s">
        <v>3180</v>
      </c>
      <c r="DU65" s="159" t="s">
        <v>651</v>
      </c>
      <c r="DV65" s="171">
        <v>1</v>
      </c>
      <c r="DW65" s="159" t="s">
        <v>737</v>
      </c>
      <c r="DX65" s="159" t="s">
        <v>716</v>
      </c>
      <c r="DY65" s="171">
        <v>0</v>
      </c>
      <c r="DZ65" s="171">
        <v>0</v>
      </c>
      <c r="EA65" s="171">
        <v>0</v>
      </c>
      <c r="EB65" s="171">
        <v>0</v>
      </c>
      <c r="EC65" s="171">
        <v>0</v>
      </c>
      <c r="ED65" s="171">
        <v>0</v>
      </c>
      <c r="EE65" s="171">
        <v>0</v>
      </c>
      <c r="EF65" s="171">
        <v>0</v>
      </c>
      <c r="EG65" s="171">
        <v>0</v>
      </c>
      <c r="EH65" s="171">
        <v>0</v>
      </c>
      <c r="EI65" s="171">
        <v>14</v>
      </c>
      <c r="EJ65" s="171">
        <v>1</v>
      </c>
      <c r="EK65" s="171">
        <v>0</v>
      </c>
      <c r="EL65" s="171">
        <v>0</v>
      </c>
      <c r="EM65" s="171">
        <v>0</v>
      </c>
      <c r="EN65" s="171">
        <v>0</v>
      </c>
      <c r="EO65" s="171">
        <v>0</v>
      </c>
      <c r="EP65" s="171">
        <v>0</v>
      </c>
      <c r="EQ65" s="171">
        <v>14</v>
      </c>
      <c r="ER65" s="171">
        <v>1</v>
      </c>
      <c r="ES65" s="171">
        <v>0</v>
      </c>
      <c r="ET65" s="171">
        <v>0</v>
      </c>
      <c r="EU65" s="171">
        <v>0</v>
      </c>
      <c r="EV65" s="171">
        <v>0</v>
      </c>
      <c r="EW65" s="171">
        <v>0</v>
      </c>
      <c r="EX65" s="171">
        <v>0</v>
      </c>
      <c r="EY65" s="171">
        <v>0</v>
      </c>
      <c r="EZ65" s="171">
        <v>0</v>
      </c>
      <c r="FA65" s="171">
        <v>0</v>
      </c>
      <c r="FB65" s="171">
        <v>0</v>
      </c>
      <c r="FC65" s="171">
        <v>0</v>
      </c>
      <c r="FD65" s="171">
        <v>0</v>
      </c>
      <c r="FE65" s="171">
        <v>0</v>
      </c>
      <c r="FF65" s="171">
        <v>0</v>
      </c>
      <c r="FG65" s="171">
        <v>1</v>
      </c>
      <c r="FH65" s="171">
        <v>1</v>
      </c>
      <c r="FI65" s="171">
        <v>0</v>
      </c>
      <c r="FJ65" s="171">
        <v>0</v>
      </c>
      <c r="FK65" s="159"/>
      <c r="FL65" s="171">
        <v>1</v>
      </c>
      <c r="FM65" s="171">
        <v>1</v>
      </c>
      <c r="FN65" s="159" t="s">
        <v>717</v>
      </c>
      <c r="FO65" s="171">
        <v>10</v>
      </c>
      <c r="FP65" s="171">
        <v>1</v>
      </c>
      <c r="FQ65" s="171">
        <v>0</v>
      </c>
      <c r="FR65" s="171">
        <v>0</v>
      </c>
      <c r="FS65" s="171">
        <v>0</v>
      </c>
      <c r="FT65" s="171">
        <v>0</v>
      </c>
      <c r="FU65" s="171">
        <v>1</v>
      </c>
      <c r="FV65" s="170" t="s">
        <v>653</v>
      </c>
      <c r="FW65" s="170" t="s">
        <v>653</v>
      </c>
      <c r="FX65" s="169"/>
      <c r="FY65" s="159" t="s">
        <v>673</v>
      </c>
      <c r="FZ65" s="171">
        <v>4</v>
      </c>
      <c r="GA65" s="159">
        <v>3</v>
      </c>
      <c r="GB65" s="159" t="s">
        <v>1187</v>
      </c>
      <c r="GC65" s="159" t="s">
        <v>662</v>
      </c>
      <c r="GD65" s="159"/>
      <c r="GE65" s="159"/>
      <c r="GF65" s="159" t="s">
        <v>663</v>
      </c>
      <c r="GG65" s="171">
        <v>0</v>
      </c>
      <c r="GH65" s="171">
        <v>0</v>
      </c>
      <c r="GI65" s="171">
        <v>0</v>
      </c>
      <c r="GJ65" s="171">
        <v>0</v>
      </c>
      <c r="GK65" s="171">
        <v>0</v>
      </c>
      <c r="GL65" s="159" t="s">
        <v>849</v>
      </c>
      <c r="GM65" s="159" t="s">
        <v>849</v>
      </c>
      <c r="GN65" s="159" t="s">
        <v>665</v>
      </c>
      <c r="GO65" s="159" t="s">
        <v>666</v>
      </c>
      <c r="GP65" s="169"/>
      <c r="GQ65" s="169"/>
      <c r="GR65" s="169"/>
      <c r="GS65" s="169"/>
      <c r="GT65" s="169"/>
      <c r="GU65" s="169"/>
      <c r="GV65" s="169"/>
      <c r="GW65" s="169"/>
      <c r="GX65" s="169"/>
      <c r="GY65" s="169"/>
      <c r="GZ65" s="169"/>
      <c r="HA65" s="169"/>
      <c r="HB65" s="159"/>
      <c r="HC65" s="170" t="s">
        <v>653</v>
      </c>
      <c r="HD65" s="169"/>
      <c r="HE65" s="169"/>
      <c r="HF65" s="169"/>
      <c r="HG65" s="169"/>
      <c r="HH65" s="169"/>
      <c r="HI65" s="169"/>
      <c r="HJ65" s="159" t="s">
        <v>1188</v>
      </c>
      <c r="HK65" s="159"/>
      <c r="HL65" s="159"/>
      <c r="HM65" s="159"/>
      <c r="HN65" s="159"/>
      <c r="HO65" s="159"/>
      <c r="HP65" s="159" t="s">
        <v>667</v>
      </c>
      <c r="HQ65" s="159" t="s">
        <v>667</v>
      </c>
      <c r="HR65" s="159" t="s">
        <v>667</v>
      </c>
      <c r="HS65" s="159" t="s">
        <v>667</v>
      </c>
      <c r="HT65" s="159" t="s">
        <v>667</v>
      </c>
      <c r="HU65" s="159" t="s">
        <v>667</v>
      </c>
      <c r="HV65" s="159" t="s">
        <v>3181</v>
      </c>
      <c r="HW65" s="159"/>
      <c r="HX65" s="159"/>
      <c r="HY65" s="159" t="s">
        <v>669</v>
      </c>
      <c r="HZ65" s="159" t="s">
        <v>670</v>
      </c>
      <c r="IA65" s="159" t="s">
        <v>671</v>
      </c>
      <c r="IB65" s="159" t="s">
        <v>669</v>
      </c>
      <c r="IC65" s="159" t="s">
        <v>671</v>
      </c>
      <c r="ID65" s="159" t="s">
        <v>669</v>
      </c>
      <c r="IE65" s="159" t="s">
        <v>654</v>
      </c>
      <c r="IF65" s="159" t="s">
        <v>671</v>
      </c>
      <c r="IG65" s="159" t="s">
        <v>654</v>
      </c>
      <c r="IH65" s="159" t="s">
        <v>654</v>
      </c>
      <c r="II65" s="159"/>
      <c r="IJ65" s="159" t="s">
        <v>3182</v>
      </c>
      <c r="IK65" s="159" t="s">
        <v>670</v>
      </c>
      <c r="IL65" s="159" t="s">
        <v>670</v>
      </c>
      <c r="IM65" s="159" t="s">
        <v>654</v>
      </c>
      <c r="IN65" s="159" t="s">
        <v>669</v>
      </c>
      <c r="IO65" s="159" t="s">
        <v>654</v>
      </c>
      <c r="IP65" s="159" t="s">
        <v>654</v>
      </c>
      <c r="IQ65" s="159" t="s">
        <v>670</v>
      </c>
      <c r="IR65" s="159" t="s">
        <v>669</v>
      </c>
      <c r="IS65" s="159" t="s">
        <v>654</v>
      </c>
      <c r="IT65" s="159" t="s">
        <v>654</v>
      </c>
      <c r="IU65" s="159" t="s">
        <v>654</v>
      </c>
      <c r="IV65" s="159"/>
      <c r="IW65" s="159" t="s">
        <v>1189</v>
      </c>
      <c r="IX65" s="159" t="s">
        <v>670</v>
      </c>
      <c r="IY65" s="159" t="s">
        <v>670</v>
      </c>
      <c r="IZ65" s="159" t="s">
        <v>670</v>
      </c>
      <c r="JA65" s="159" t="s">
        <v>670</v>
      </c>
      <c r="JB65" s="159" t="s">
        <v>654</v>
      </c>
      <c r="JC65" s="159" t="s">
        <v>654</v>
      </c>
      <c r="JD65" s="159" t="s">
        <v>654</v>
      </c>
      <c r="JE65" s="159" t="s">
        <v>654</v>
      </c>
      <c r="JF65" s="159"/>
      <c r="JG65" s="159" t="s">
        <v>1190</v>
      </c>
      <c r="JH65" s="159" t="s">
        <v>651</v>
      </c>
      <c r="JI65" s="170" t="s">
        <v>653</v>
      </c>
      <c r="JJ65" s="170" t="s">
        <v>653</v>
      </c>
      <c r="JK65" s="169"/>
      <c r="JL65" s="170" t="s">
        <v>653</v>
      </c>
      <c r="JM65" s="169"/>
      <c r="JN65" s="170" t="s">
        <v>653</v>
      </c>
      <c r="JO65" s="170" t="s">
        <v>653</v>
      </c>
      <c r="JP65" s="170" t="s">
        <v>653</v>
      </c>
      <c r="JQ65" s="159" t="s">
        <v>1191</v>
      </c>
      <c r="JR65" s="159" t="s">
        <v>651</v>
      </c>
      <c r="JS65" s="159" t="s">
        <v>1192</v>
      </c>
      <c r="JT65" s="159" t="s">
        <v>651</v>
      </c>
      <c r="JU65" s="159" t="s">
        <v>654</v>
      </c>
      <c r="JV65" s="159" t="s">
        <v>651</v>
      </c>
      <c r="JW65" s="159" t="s">
        <v>654</v>
      </c>
      <c r="JX65" s="159" t="s">
        <v>1193</v>
      </c>
      <c r="JY65" s="159"/>
      <c r="JZ65" s="159" t="s">
        <v>3319</v>
      </c>
      <c r="KA65" s="159"/>
      <c r="KB65" s="170" t="s">
        <v>653</v>
      </c>
      <c r="KC65" s="159" t="s">
        <v>705</v>
      </c>
      <c r="KD65" s="159" t="s">
        <v>729</v>
      </c>
      <c r="KE65" s="169"/>
      <c r="KF65" s="169"/>
      <c r="KG65" s="169"/>
      <c r="KH65" s="169"/>
      <c r="KI65" s="169"/>
      <c r="KJ65" s="169"/>
      <c r="KK65" s="169"/>
      <c r="KL65" s="159" t="s">
        <v>651</v>
      </c>
      <c r="KM65" s="159" t="s">
        <v>651</v>
      </c>
      <c r="KN65" s="159" t="s">
        <v>651</v>
      </c>
      <c r="KO65" s="159" t="s">
        <v>706</v>
      </c>
      <c r="KP65" s="159"/>
      <c r="KQ65" s="159"/>
      <c r="KR65" s="159"/>
    </row>
    <row r="66" spans="1:304">
      <c r="A66" s="159" t="s">
        <v>373</v>
      </c>
      <c r="B66" s="159" t="s">
        <v>2641</v>
      </c>
      <c r="C66" s="159" t="s">
        <v>651</v>
      </c>
      <c r="D66" s="159" t="s">
        <v>652</v>
      </c>
      <c r="E66" s="170" t="s">
        <v>653</v>
      </c>
      <c r="F66" s="169"/>
      <c r="G66" s="170" t="s">
        <v>653</v>
      </c>
      <c r="H66" s="169"/>
      <c r="I66" s="169"/>
      <c r="J66" s="169"/>
      <c r="K66" s="159"/>
      <c r="L66" s="170" t="s">
        <v>653</v>
      </c>
      <c r="M66" s="169"/>
      <c r="N66" s="169"/>
      <c r="O66" s="170" t="s">
        <v>653</v>
      </c>
      <c r="P66" s="169"/>
      <c r="Q66" s="170" t="s">
        <v>653</v>
      </c>
      <c r="R66" s="170" t="s">
        <v>653</v>
      </c>
      <c r="S66" s="170" t="s">
        <v>653</v>
      </c>
      <c r="T66" s="169"/>
      <c r="U66" s="159"/>
      <c r="V66" s="170" t="s">
        <v>653</v>
      </c>
      <c r="W66" s="170" t="s">
        <v>653</v>
      </c>
      <c r="X66" s="170" t="s">
        <v>653</v>
      </c>
      <c r="Y66" s="170" t="s">
        <v>653</v>
      </c>
      <c r="Z66" s="170" t="s">
        <v>653</v>
      </c>
      <c r="AA66" s="169"/>
      <c r="AB66" s="170" t="s">
        <v>653</v>
      </c>
      <c r="AC66" s="170" t="s">
        <v>653</v>
      </c>
      <c r="AD66" s="170" t="s">
        <v>653</v>
      </c>
      <c r="AE66" s="169"/>
      <c r="AF66" s="159"/>
      <c r="AG66" s="171">
        <v>289</v>
      </c>
      <c r="AH66" s="159">
        <v>266</v>
      </c>
      <c r="AI66" s="159" t="s">
        <v>654</v>
      </c>
      <c r="AJ66" s="159" t="s">
        <v>651</v>
      </c>
      <c r="AK66" s="159" t="s">
        <v>651</v>
      </c>
      <c r="AL66" s="159" t="s">
        <v>669</v>
      </c>
      <c r="AM66" s="159" t="s">
        <v>1194</v>
      </c>
      <c r="AN66" s="170" t="s">
        <v>653</v>
      </c>
      <c r="AO66" s="169"/>
      <c r="AP66" s="170" t="s">
        <v>653</v>
      </c>
      <c r="AQ66" s="170" t="s">
        <v>653</v>
      </c>
      <c r="AR66" s="170" t="s">
        <v>653</v>
      </c>
      <c r="AS66" s="169"/>
      <c r="AT66" s="159"/>
      <c r="AU66" s="159" t="s">
        <v>673</v>
      </c>
      <c r="AV66" s="170" t="s">
        <v>653</v>
      </c>
      <c r="AW66" s="170" t="s">
        <v>653</v>
      </c>
      <c r="AX66" s="169"/>
      <c r="AY66" s="170" t="s">
        <v>653</v>
      </c>
      <c r="AZ66" s="169"/>
      <c r="BA66" s="169"/>
      <c r="BB66" s="169"/>
      <c r="BC66" s="159"/>
      <c r="BD66" s="170" t="s">
        <v>653</v>
      </c>
      <c r="BE66" s="169"/>
      <c r="BF66" s="170" t="s">
        <v>653</v>
      </c>
      <c r="BG66" s="170" t="s">
        <v>653</v>
      </c>
      <c r="BH66" s="170" t="s">
        <v>653</v>
      </c>
      <c r="BI66" s="170" t="s">
        <v>653</v>
      </c>
      <c r="BJ66" s="170" t="s">
        <v>653</v>
      </c>
      <c r="BK66" s="169"/>
      <c r="BL66" s="169"/>
      <c r="BM66" s="169"/>
      <c r="BN66" s="159"/>
      <c r="BO66" s="170" t="s">
        <v>653</v>
      </c>
      <c r="BP66" s="170" t="s">
        <v>653</v>
      </c>
      <c r="BQ66" s="169"/>
      <c r="BR66" s="169"/>
      <c r="BS66" s="169"/>
      <c r="BT66" s="169"/>
      <c r="BU66" s="169"/>
      <c r="BV66" s="169"/>
      <c r="BW66" s="159"/>
      <c r="BX66" s="170" t="s">
        <v>653</v>
      </c>
      <c r="BY66" s="170" t="s">
        <v>653</v>
      </c>
      <c r="BZ66" s="170" t="s">
        <v>653</v>
      </c>
      <c r="CA66" s="169"/>
      <c r="CB66" s="170" t="s">
        <v>653</v>
      </c>
      <c r="CC66" s="170" t="s">
        <v>653</v>
      </c>
      <c r="CD66" s="169"/>
      <c r="CE66" s="170" t="s">
        <v>653</v>
      </c>
      <c r="CF66" s="169"/>
      <c r="CG66" s="159"/>
      <c r="CH66" s="159" t="s">
        <v>655</v>
      </c>
      <c r="CI66" s="169"/>
      <c r="CJ66" s="169"/>
      <c r="CK66" s="169"/>
      <c r="CL66" s="169"/>
      <c r="CM66" s="169"/>
      <c r="CN66" s="170" t="s">
        <v>653</v>
      </c>
      <c r="CO66" s="169"/>
      <c r="CP66" s="159"/>
      <c r="CQ66" s="169"/>
      <c r="CR66" s="170" t="s">
        <v>653</v>
      </c>
      <c r="CS66" s="169"/>
      <c r="CT66" s="170" t="s">
        <v>653</v>
      </c>
      <c r="CU66" s="170" t="s">
        <v>653</v>
      </c>
      <c r="CV66" s="169"/>
      <c r="CW66" s="159"/>
      <c r="CX66" s="159" t="s">
        <v>714</v>
      </c>
      <c r="CY66" s="159"/>
      <c r="CZ66" s="159" t="s">
        <v>688</v>
      </c>
      <c r="DA66" s="159"/>
      <c r="DB66" s="170" t="s">
        <v>653</v>
      </c>
      <c r="DC66" s="170" t="s">
        <v>653</v>
      </c>
      <c r="DD66" s="170" t="s">
        <v>653</v>
      </c>
      <c r="DE66" s="169"/>
      <c r="DF66" s="169"/>
      <c r="DG66" s="169"/>
      <c r="DH66" s="169"/>
      <c r="DI66" s="159"/>
      <c r="DJ66" s="159" t="s">
        <v>651</v>
      </c>
      <c r="DK66" s="171">
        <v>100</v>
      </c>
      <c r="DL66" s="171">
        <v>0</v>
      </c>
      <c r="DM66" s="171">
        <v>0</v>
      </c>
      <c r="DN66" s="171">
        <v>0</v>
      </c>
      <c r="DO66" s="171">
        <v>0</v>
      </c>
      <c r="DP66" s="171">
        <v>0</v>
      </c>
      <c r="DQ66" s="171">
        <v>0</v>
      </c>
      <c r="DR66" s="159"/>
      <c r="DS66" s="159" t="s">
        <v>654</v>
      </c>
      <c r="DT66" s="159"/>
      <c r="DU66" s="159" t="s">
        <v>651</v>
      </c>
      <c r="DV66" s="171">
        <v>1</v>
      </c>
      <c r="DW66" s="159" t="s">
        <v>811</v>
      </c>
      <c r="DX66" s="159" t="s">
        <v>716</v>
      </c>
      <c r="DY66" s="171">
        <v>0</v>
      </c>
      <c r="DZ66" s="171">
        <v>0</v>
      </c>
      <c r="EA66" s="171">
        <v>0</v>
      </c>
      <c r="EB66" s="171">
        <v>0</v>
      </c>
      <c r="EC66" s="171">
        <v>1</v>
      </c>
      <c r="ED66" s="171">
        <v>1</v>
      </c>
      <c r="EE66" s="171">
        <v>0</v>
      </c>
      <c r="EF66" s="171">
        <v>0</v>
      </c>
      <c r="EG66" s="171">
        <v>0</v>
      </c>
      <c r="EH66" s="171">
        <v>0</v>
      </c>
      <c r="EI66" s="171">
        <v>0</v>
      </c>
      <c r="EJ66" s="171">
        <v>0</v>
      </c>
      <c r="EK66" s="171">
        <v>0</v>
      </c>
      <c r="EL66" s="171">
        <v>0</v>
      </c>
      <c r="EM66" s="171">
        <v>0</v>
      </c>
      <c r="EN66" s="171">
        <v>0</v>
      </c>
      <c r="EO66" s="171">
        <v>0</v>
      </c>
      <c r="EP66" s="171">
        <v>0</v>
      </c>
      <c r="EQ66" s="171">
        <v>0</v>
      </c>
      <c r="ER66" s="171">
        <v>0</v>
      </c>
      <c r="ES66" s="171">
        <v>0</v>
      </c>
      <c r="ET66" s="171">
        <v>0</v>
      </c>
      <c r="EU66" s="171">
        <v>0</v>
      </c>
      <c r="EV66" s="171">
        <v>0</v>
      </c>
      <c r="EW66" s="171">
        <v>0</v>
      </c>
      <c r="EX66" s="171">
        <v>0</v>
      </c>
      <c r="EY66" s="171">
        <v>0</v>
      </c>
      <c r="EZ66" s="171">
        <v>0</v>
      </c>
      <c r="FA66" s="171">
        <v>0</v>
      </c>
      <c r="FB66" s="171">
        <v>0</v>
      </c>
      <c r="FC66" s="171">
        <v>0</v>
      </c>
      <c r="FD66" s="171">
        <v>0</v>
      </c>
      <c r="FE66" s="171">
        <v>0</v>
      </c>
      <c r="FF66" s="171">
        <v>0</v>
      </c>
      <c r="FG66" s="171">
        <v>0</v>
      </c>
      <c r="FH66" s="171">
        <v>0</v>
      </c>
      <c r="FI66" s="171">
        <v>0</v>
      </c>
      <c r="FJ66" s="171">
        <v>0</v>
      </c>
      <c r="FK66" s="159"/>
      <c r="FL66" s="171">
        <v>1</v>
      </c>
      <c r="FM66" s="171">
        <v>1</v>
      </c>
      <c r="FN66" s="159" t="s">
        <v>717</v>
      </c>
      <c r="FO66" s="171">
        <v>0</v>
      </c>
      <c r="FP66" s="171">
        <v>0</v>
      </c>
      <c r="FQ66" s="171">
        <v>0</v>
      </c>
      <c r="FR66" s="171">
        <v>0</v>
      </c>
      <c r="FS66" s="171">
        <v>1</v>
      </c>
      <c r="FT66" s="171"/>
      <c r="FU66" s="171"/>
      <c r="FV66" s="170" t="s">
        <v>653</v>
      </c>
      <c r="FW66" s="170" t="s">
        <v>653</v>
      </c>
      <c r="FX66" s="169"/>
      <c r="FY66" s="159" t="s">
        <v>655</v>
      </c>
      <c r="FZ66" s="171">
        <v>0</v>
      </c>
      <c r="GA66" s="159"/>
      <c r="GB66" s="159"/>
      <c r="GC66" s="159" t="s">
        <v>662</v>
      </c>
      <c r="GD66" s="159"/>
      <c r="GE66" s="159"/>
      <c r="GF66" s="159" t="s">
        <v>676</v>
      </c>
      <c r="GG66" s="171">
        <v>2</v>
      </c>
      <c r="GH66" s="171">
        <v>0</v>
      </c>
      <c r="GI66" s="171">
        <v>0</v>
      </c>
      <c r="GJ66" s="171">
        <v>0</v>
      </c>
      <c r="GK66" s="171">
        <v>0</v>
      </c>
      <c r="GL66" s="159" t="s">
        <v>718</v>
      </c>
      <c r="GM66" s="159" t="s">
        <v>718</v>
      </c>
      <c r="GN66" s="159" t="s">
        <v>798</v>
      </c>
      <c r="GO66" s="159" t="s">
        <v>666</v>
      </c>
      <c r="GP66" s="169"/>
      <c r="GQ66" s="169"/>
      <c r="GR66" s="169"/>
      <c r="GS66" s="169"/>
      <c r="GT66" s="169"/>
      <c r="GU66" s="169"/>
      <c r="GV66" s="169"/>
      <c r="GW66" s="169"/>
      <c r="GX66" s="169"/>
      <c r="GY66" s="169"/>
      <c r="GZ66" s="169"/>
      <c r="HA66" s="169"/>
      <c r="HB66" s="159"/>
      <c r="HC66" s="170" t="s">
        <v>653</v>
      </c>
      <c r="HD66" s="170" t="s">
        <v>653</v>
      </c>
      <c r="HE66" s="169"/>
      <c r="HF66" s="169"/>
      <c r="HG66" s="169"/>
      <c r="HH66" s="169"/>
      <c r="HI66" s="169"/>
      <c r="HJ66" s="159" t="s">
        <v>1195</v>
      </c>
      <c r="HK66" s="159" t="s">
        <v>1196</v>
      </c>
      <c r="HL66" s="159"/>
      <c r="HM66" s="159"/>
      <c r="HN66" s="159"/>
      <c r="HO66" s="159"/>
      <c r="HP66" s="159" t="s">
        <v>678</v>
      </c>
      <c r="HQ66" s="159" t="s">
        <v>667</v>
      </c>
      <c r="HR66" s="159" t="s">
        <v>667</v>
      </c>
      <c r="HS66" s="159" t="s">
        <v>667</v>
      </c>
      <c r="HT66" s="159" t="s">
        <v>667</v>
      </c>
      <c r="HU66" s="159" t="s">
        <v>667</v>
      </c>
      <c r="HV66" s="159" t="s">
        <v>3183</v>
      </c>
      <c r="HW66" s="159"/>
      <c r="HX66" s="159" t="s">
        <v>3184</v>
      </c>
      <c r="HY66" s="159" t="s">
        <v>669</v>
      </c>
      <c r="HZ66" s="159" t="s">
        <v>670</v>
      </c>
      <c r="IA66" s="159" t="s">
        <v>670</v>
      </c>
      <c r="IB66" s="159" t="s">
        <v>670</v>
      </c>
      <c r="IC66" s="159" t="s">
        <v>670</v>
      </c>
      <c r="ID66" s="159" t="s">
        <v>669</v>
      </c>
      <c r="IE66" s="159" t="s">
        <v>671</v>
      </c>
      <c r="IF66" s="159" t="s">
        <v>670</v>
      </c>
      <c r="IG66" s="159" t="s">
        <v>670</v>
      </c>
      <c r="IH66" s="159" t="s">
        <v>654</v>
      </c>
      <c r="II66" s="159"/>
      <c r="IJ66" s="159"/>
      <c r="IK66" s="159" t="s">
        <v>670</v>
      </c>
      <c r="IL66" s="159" t="s">
        <v>670</v>
      </c>
      <c r="IM66" s="159" t="s">
        <v>670</v>
      </c>
      <c r="IN66" s="159" t="s">
        <v>670</v>
      </c>
      <c r="IO66" s="159" t="s">
        <v>670</v>
      </c>
      <c r="IP66" s="159" t="s">
        <v>669</v>
      </c>
      <c r="IQ66" s="159" t="s">
        <v>670</v>
      </c>
      <c r="IR66" s="159" t="s">
        <v>670</v>
      </c>
      <c r="IS66" s="159" t="s">
        <v>670</v>
      </c>
      <c r="IT66" s="159" t="s">
        <v>670</v>
      </c>
      <c r="IU66" s="159" t="s">
        <v>654</v>
      </c>
      <c r="IV66" s="159"/>
      <c r="IW66" s="159"/>
      <c r="IX66" s="159" t="s">
        <v>670</v>
      </c>
      <c r="IY66" s="159" t="s">
        <v>670</v>
      </c>
      <c r="IZ66" s="159" t="s">
        <v>670</v>
      </c>
      <c r="JA66" s="159" t="s">
        <v>670</v>
      </c>
      <c r="JB66" s="159" t="s">
        <v>670</v>
      </c>
      <c r="JC66" s="159" t="s">
        <v>670</v>
      </c>
      <c r="JD66" s="159" t="s">
        <v>670</v>
      </c>
      <c r="JE66" s="159" t="s">
        <v>654</v>
      </c>
      <c r="JF66" s="159"/>
      <c r="JG66" s="159"/>
      <c r="JH66" s="159" t="s">
        <v>654</v>
      </c>
      <c r="JI66" s="170" t="s">
        <v>653</v>
      </c>
      <c r="JJ66" s="170" t="s">
        <v>653</v>
      </c>
      <c r="JK66" s="170" t="s">
        <v>653</v>
      </c>
      <c r="JL66" s="170" t="s">
        <v>653</v>
      </c>
      <c r="JM66" s="169"/>
      <c r="JN66" s="170" t="s">
        <v>653</v>
      </c>
      <c r="JO66" s="169"/>
      <c r="JP66" s="169"/>
      <c r="JQ66" s="159"/>
      <c r="JR66" s="159" t="s">
        <v>654</v>
      </c>
      <c r="JS66" s="159"/>
      <c r="JT66" s="159" t="s">
        <v>651</v>
      </c>
      <c r="JU66" s="159" t="s">
        <v>651</v>
      </c>
      <c r="JV66" s="159" t="s">
        <v>654</v>
      </c>
      <c r="JW66" s="159" t="s">
        <v>654</v>
      </c>
      <c r="JX66" s="159"/>
      <c r="JY66" s="159"/>
      <c r="JZ66" s="159" t="s">
        <v>1197</v>
      </c>
      <c r="KA66" s="159"/>
      <c r="KB66" s="170" t="s">
        <v>653</v>
      </c>
      <c r="KC66" s="159" t="s">
        <v>682</v>
      </c>
      <c r="KD66" s="159" t="s">
        <v>791</v>
      </c>
      <c r="KE66" s="169"/>
      <c r="KF66" s="169"/>
      <c r="KG66" s="169"/>
      <c r="KH66" s="169"/>
      <c r="KI66" s="169"/>
      <c r="KJ66" s="169"/>
      <c r="KK66" s="169"/>
      <c r="KL66" s="159" t="s">
        <v>651</v>
      </c>
      <c r="KM66" s="159" t="s">
        <v>651</v>
      </c>
      <c r="KN66" s="159" t="s">
        <v>654</v>
      </c>
      <c r="KO66" s="159" t="s">
        <v>958</v>
      </c>
      <c r="KP66" s="159"/>
      <c r="KQ66" s="159"/>
      <c r="KR66" s="159"/>
    </row>
    <row r="67" spans="1:304">
      <c r="A67" s="159" t="s">
        <v>424</v>
      </c>
      <c r="B67" s="159" t="s">
        <v>2639</v>
      </c>
      <c r="C67" s="159" t="s">
        <v>651</v>
      </c>
      <c r="D67" s="159" t="s">
        <v>696</v>
      </c>
      <c r="E67" s="169"/>
      <c r="F67" s="169"/>
      <c r="G67" s="169"/>
      <c r="H67" s="169"/>
      <c r="I67" s="169"/>
      <c r="J67" s="170" t="s">
        <v>653</v>
      </c>
      <c r="K67" s="159"/>
      <c r="L67" s="169"/>
      <c r="M67" s="169"/>
      <c r="N67" s="169"/>
      <c r="O67" s="169"/>
      <c r="P67" s="169"/>
      <c r="Q67" s="170" t="s">
        <v>653</v>
      </c>
      <c r="R67" s="170" t="s">
        <v>653</v>
      </c>
      <c r="S67" s="169"/>
      <c r="T67" s="169"/>
      <c r="U67" s="159"/>
      <c r="V67" s="170" t="s">
        <v>653</v>
      </c>
      <c r="W67" s="169"/>
      <c r="X67" s="169"/>
      <c r="Y67" s="169"/>
      <c r="Z67" s="169"/>
      <c r="AA67" s="169"/>
      <c r="AB67" s="169"/>
      <c r="AC67" s="169"/>
      <c r="AD67" s="170" t="s">
        <v>653</v>
      </c>
      <c r="AE67" s="169"/>
      <c r="AF67" s="159"/>
      <c r="AG67" s="171">
        <v>12</v>
      </c>
      <c r="AH67" s="159">
        <v>0</v>
      </c>
      <c r="AI67" s="159" t="s">
        <v>654</v>
      </c>
      <c r="AJ67" s="159" t="s">
        <v>654</v>
      </c>
      <c r="AK67" s="159" t="s">
        <v>651</v>
      </c>
      <c r="AL67" s="159" t="s">
        <v>669</v>
      </c>
      <c r="AM67" s="159" t="s">
        <v>1198</v>
      </c>
      <c r="AN67" s="170" t="s">
        <v>653</v>
      </c>
      <c r="AO67" s="169"/>
      <c r="AP67" s="170" t="s">
        <v>653</v>
      </c>
      <c r="AQ67" s="169"/>
      <c r="AR67" s="169"/>
      <c r="AS67" s="169"/>
      <c r="AT67" s="159"/>
      <c r="AU67" s="159" t="s">
        <v>687</v>
      </c>
      <c r="AV67" s="170" t="s">
        <v>653</v>
      </c>
      <c r="AW67" s="170" t="s">
        <v>653</v>
      </c>
      <c r="AX67" s="169"/>
      <c r="AY67" s="169"/>
      <c r="AZ67" s="169"/>
      <c r="BA67" s="169"/>
      <c r="BB67" s="169"/>
      <c r="BC67" s="159"/>
      <c r="BD67" s="170" t="s">
        <v>653</v>
      </c>
      <c r="BE67" s="169"/>
      <c r="BF67" s="170" t="s">
        <v>653</v>
      </c>
      <c r="BG67" s="170" t="s">
        <v>653</v>
      </c>
      <c r="BH67" s="170" t="s">
        <v>653</v>
      </c>
      <c r="BI67" s="170" t="s">
        <v>653</v>
      </c>
      <c r="BJ67" s="169"/>
      <c r="BK67" s="169"/>
      <c r="BL67" s="169"/>
      <c r="BM67" s="169"/>
      <c r="BN67" s="159"/>
      <c r="BO67" s="170" t="s">
        <v>653</v>
      </c>
      <c r="BP67" s="170" t="s">
        <v>653</v>
      </c>
      <c r="BQ67" s="169"/>
      <c r="BR67" s="169"/>
      <c r="BS67" s="169"/>
      <c r="BT67" s="169"/>
      <c r="BU67" s="169"/>
      <c r="BV67" s="169"/>
      <c r="BW67" s="159"/>
      <c r="BX67" s="169"/>
      <c r="BY67" s="169"/>
      <c r="BZ67" s="169"/>
      <c r="CA67" s="169"/>
      <c r="CB67" s="169"/>
      <c r="CC67" s="169"/>
      <c r="CD67" s="169"/>
      <c r="CE67" s="169"/>
      <c r="CF67" s="170" t="s">
        <v>653</v>
      </c>
      <c r="CG67" s="159" t="s">
        <v>1013</v>
      </c>
      <c r="CH67" s="159" t="s">
        <v>655</v>
      </c>
      <c r="CI67" s="169"/>
      <c r="CJ67" s="169"/>
      <c r="CK67" s="169"/>
      <c r="CL67" s="169"/>
      <c r="CM67" s="169"/>
      <c r="CN67" s="170" t="s">
        <v>653</v>
      </c>
      <c r="CO67" s="169"/>
      <c r="CP67" s="159"/>
      <c r="CQ67" s="169"/>
      <c r="CR67" s="169"/>
      <c r="CS67" s="170" t="s">
        <v>653</v>
      </c>
      <c r="CT67" s="169"/>
      <c r="CU67" s="169"/>
      <c r="CV67" s="169"/>
      <c r="CW67" s="159"/>
      <c r="CX67" s="159" t="s">
        <v>657</v>
      </c>
      <c r="CY67" s="159"/>
      <c r="CZ67" s="159" t="s">
        <v>688</v>
      </c>
      <c r="DA67" s="159"/>
      <c r="DB67" s="170" t="s">
        <v>653</v>
      </c>
      <c r="DC67" s="169"/>
      <c r="DD67" s="169"/>
      <c r="DE67" s="169"/>
      <c r="DF67" s="169"/>
      <c r="DG67" s="169"/>
      <c r="DH67" s="169"/>
      <c r="DI67" s="159"/>
      <c r="DJ67" s="159" t="s">
        <v>660</v>
      </c>
      <c r="DK67" s="169"/>
      <c r="DL67" s="169"/>
      <c r="DM67" s="169"/>
      <c r="DN67" s="169"/>
      <c r="DO67" s="169"/>
      <c r="DP67" s="169"/>
      <c r="DQ67" s="169"/>
      <c r="DR67" s="159"/>
      <c r="DS67" s="159" t="s">
        <v>654</v>
      </c>
      <c r="DT67" s="159"/>
      <c r="DU67" s="159" t="s">
        <v>654</v>
      </c>
      <c r="DV67" s="171"/>
      <c r="DW67" s="169"/>
      <c r="DX67" s="169"/>
      <c r="DY67" s="169"/>
      <c r="DZ67" s="169"/>
      <c r="EA67" s="169"/>
      <c r="EB67" s="169"/>
      <c r="EC67" s="169"/>
      <c r="ED67" s="169"/>
      <c r="EE67" s="169"/>
      <c r="EF67" s="169"/>
      <c r="EG67" s="169"/>
      <c r="EH67" s="169"/>
      <c r="EI67" s="169"/>
      <c r="EJ67" s="169"/>
      <c r="EK67" s="169"/>
      <c r="EL67" s="169"/>
      <c r="EM67" s="169"/>
      <c r="EN67" s="169"/>
      <c r="EO67" s="169"/>
      <c r="EP67" s="169"/>
      <c r="EQ67" s="169"/>
      <c r="ER67" s="169"/>
      <c r="ES67" s="169"/>
      <c r="ET67" s="169"/>
      <c r="EU67" s="169"/>
      <c r="EV67" s="169"/>
      <c r="EW67" s="169"/>
      <c r="EX67" s="169"/>
      <c r="EY67" s="169"/>
      <c r="EZ67" s="169"/>
      <c r="FA67" s="169"/>
      <c r="FB67" s="169"/>
      <c r="FC67" s="169"/>
      <c r="FD67" s="169"/>
      <c r="FE67" s="169"/>
      <c r="FF67" s="169"/>
      <c r="FG67" s="169"/>
      <c r="FH67" s="169"/>
      <c r="FI67" s="169"/>
      <c r="FJ67" s="169"/>
      <c r="FK67" s="159"/>
      <c r="FL67" s="169"/>
      <c r="FM67" s="169"/>
      <c r="FN67" s="169"/>
      <c r="FO67" s="169"/>
      <c r="FP67" s="169"/>
      <c r="FQ67" s="169"/>
      <c r="FR67" s="169"/>
      <c r="FS67" s="169"/>
      <c r="FT67" s="169"/>
      <c r="FU67" s="169"/>
      <c r="FV67" s="170" t="s">
        <v>653</v>
      </c>
      <c r="FW67" s="169"/>
      <c r="FX67" s="169"/>
      <c r="FY67" s="159" t="s">
        <v>655</v>
      </c>
      <c r="FZ67" s="171">
        <v>0</v>
      </c>
      <c r="GA67" s="159"/>
      <c r="GB67" s="159"/>
      <c r="GC67" s="159" t="s">
        <v>662</v>
      </c>
      <c r="GD67" s="159"/>
      <c r="GE67" s="159"/>
      <c r="GF67" s="159" t="s">
        <v>676</v>
      </c>
      <c r="GG67" s="171">
        <v>0</v>
      </c>
      <c r="GH67" s="171">
        <v>0</v>
      </c>
      <c r="GI67" s="171">
        <v>0</v>
      </c>
      <c r="GJ67" s="171">
        <v>0</v>
      </c>
      <c r="GK67" s="171">
        <v>0</v>
      </c>
      <c r="GL67" s="159" t="s">
        <v>718</v>
      </c>
      <c r="GM67" s="159" t="s">
        <v>664</v>
      </c>
      <c r="GN67" s="159" t="s">
        <v>665</v>
      </c>
      <c r="GO67" s="159" t="s">
        <v>666</v>
      </c>
      <c r="GP67" s="169"/>
      <c r="GQ67" s="169"/>
      <c r="GR67" s="169"/>
      <c r="GS67" s="169"/>
      <c r="GT67" s="169"/>
      <c r="GU67" s="169"/>
      <c r="GV67" s="169"/>
      <c r="GW67" s="169"/>
      <c r="GX67" s="169"/>
      <c r="GY67" s="169"/>
      <c r="GZ67" s="169"/>
      <c r="HA67" s="169"/>
      <c r="HB67" s="159"/>
      <c r="HC67" s="169"/>
      <c r="HD67" s="169"/>
      <c r="HE67" s="169"/>
      <c r="HF67" s="169"/>
      <c r="HG67" s="169"/>
      <c r="HH67" s="169"/>
      <c r="HI67" s="170" t="s">
        <v>653</v>
      </c>
      <c r="HJ67" s="159"/>
      <c r="HK67" s="159"/>
      <c r="HL67" s="159"/>
      <c r="HM67" s="159"/>
      <c r="HN67" s="159"/>
      <c r="HO67" s="159"/>
      <c r="HP67" s="159" t="s">
        <v>667</v>
      </c>
      <c r="HQ67" s="159" t="s">
        <v>667</v>
      </c>
      <c r="HR67" s="159" t="s">
        <v>667</v>
      </c>
      <c r="HS67" s="159" t="s">
        <v>667</v>
      </c>
      <c r="HT67" s="159" t="s">
        <v>667</v>
      </c>
      <c r="HU67" s="159" t="s">
        <v>667</v>
      </c>
      <c r="HV67" s="159" t="s">
        <v>1199</v>
      </c>
      <c r="HW67" s="159"/>
      <c r="HX67" s="159"/>
      <c r="HY67" s="159" t="s">
        <v>654</v>
      </c>
      <c r="HZ67" s="159" t="s">
        <v>670</v>
      </c>
      <c r="IA67" s="159" t="s">
        <v>654</v>
      </c>
      <c r="IB67" s="159" t="s">
        <v>654</v>
      </c>
      <c r="IC67" s="159" t="s">
        <v>654</v>
      </c>
      <c r="ID67" s="159" t="s">
        <v>654</v>
      </c>
      <c r="IE67" s="159" t="s">
        <v>654</v>
      </c>
      <c r="IF67" s="159" t="s">
        <v>654</v>
      </c>
      <c r="IG67" s="159" t="s">
        <v>654</v>
      </c>
      <c r="IH67" s="159" t="s">
        <v>654</v>
      </c>
      <c r="II67" s="159"/>
      <c r="IJ67" s="159" t="s">
        <v>1200</v>
      </c>
      <c r="IK67" s="159" t="s">
        <v>654</v>
      </c>
      <c r="IL67" s="159" t="s">
        <v>670</v>
      </c>
      <c r="IM67" s="159" t="s">
        <v>654</v>
      </c>
      <c r="IN67" s="159" t="s">
        <v>654</v>
      </c>
      <c r="IO67" s="159" t="s">
        <v>654</v>
      </c>
      <c r="IP67" s="159" t="s">
        <v>654</v>
      </c>
      <c r="IQ67" s="159" t="s">
        <v>670</v>
      </c>
      <c r="IR67" s="159" t="s">
        <v>654</v>
      </c>
      <c r="IS67" s="159" t="s">
        <v>654</v>
      </c>
      <c r="IT67" s="159" t="s">
        <v>654</v>
      </c>
      <c r="IU67" s="159" t="s">
        <v>670</v>
      </c>
      <c r="IV67" s="159" t="s">
        <v>1201</v>
      </c>
      <c r="IW67" s="159" t="s">
        <v>1200</v>
      </c>
      <c r="IX67" s="159" t="s">
        <v>670</v>
      </c>
      <c r="IY67" s="159" t="s">
        <v>670</v>
      </c>
      <c r="IZ67" s="159" t="s">
        <v>670</v>
      </c>
      <c r="JA67" s="159" t="s">
        <v>654</v>
      </c>
      <c r="JB67" s="159" t="s">
        <v>654</v>
      </c>
      <c r="JC67" s="159" t="s">
        <v>654</v>
      </c>
      <c r="JD67" s="159" t="s">
        <v>654</v>
      </c>
      <c r="JE67" s="159" t="s">
        <v>654</v>
      </c>
      <c r="JF67" s="159"/>
      <c r="JG67" s="159" t="s">
        <v>1200</v>
      </c>
      <c r="JH67" s="159" t="s">
        <v>651</v>
      </c>
      <c r="JI67" s="169"/>
      <c r="JJ67" s="170" t="s">
        <v>653</v>
      </c>
      <c r="JK67" s="169"/>
      <c r="JL67" s="169"/>
      <c r="JM67" s="170" t="s">
        <v>653</v>
      </c>
      <c r="JN67" s="170" t="s">
        <v>653</v>
      </c>
      <c r="JO67" s="169"/>
      <c r="JP67" s="169"/>
      <c r="JQ67" s="159"/>
      <c r="JR67" s="159" t="s">
        <v>654</v>
      </c>
      <c r="JS67" s="159"/>
      <c r="JT67" s="159" t="s">
        <v>651</v>
      </c>
      <c r="JU67" s="159" t="s">
        <v>654</v>
      </c>
      <c r="JV67" s="159" t="s">
        <v>654</v>
      </c>
      <c r="JW67" s="159" t="s">
        <v>654</v>
      </c>
      <c r="JX67" s="159"/>
      <c r="JY67" s="159"/>
      <c r="JZ67" s="159"/>
      <c r="KA67" s="159"/>
      <c r="KB67" s="170" t="s">
        <v>653</v>
      </c>
      <c r="KC67" s="159" t="s">
        <v>790</v>
      </c>
      <c r="KD67" s="159" t="s">
        <v>682</v>
      </c>
      <c r="KE67" s="169"/>
      <c r="KF67" s="169"/>
      <c r="KG67" s="169"/>
      <c r="KH67" s="169"/>
      <c r="KI67" s="169"/>
      <c r="KJ67" s="169"/>
      <c r="KK67" s="169"/>
      <c r="KL67" s="159" t="s">
        <v>654</v>
      </c>
      <c r="KM67" s="169"/>
      <c r="KN67" s="159" t="s">
        <v>654</v>
      </c>
      <c r="KO67" s="159" t="s">
        <v>706</v>
      </c>
      <c r="KP67" s="159"/>
      <c r="KQ67" s="155" t="s">
        <v>3388</v>
      </c>
      <c r="KR67" s="159"/>
    </row>
    <row r="68" spans="1:304">
      <c r="A68" s="159" t="s">
        <v>367</v>
      </c>
      <c r="B68" s="159" t="s">
        <v>2641</v>
      </c>
      <c r="C68" s="159" t="s">
        <v>651</v>
      </c>
      <c r="D68" s="159" t="s">
        <v>696</v>
      </c>
      <c r="E68" s="169"/>
      <c r="F68" s="169"/>
      <c r="G68" s="169"/>
      <c r="H68" s="170" t="s">
        <v>653</v>
      </c>
      <c r="I68" s="169"/>
      <c r="J68" s="169"/>
      <c r="K68" s="159"/>
      <c r="L68" s="170" t="s">
        <v>653</v>
      </c>
      <c r="M68" s="169"/>
      <c r="N68" s="169"/>
      <c r="O68" s="169"/>
      <c r="P68" s="169"/>
      <c r="Q68" s="169"/>
      <c r="R68" s="169"/>
      <c r="S68" s="169"/>
      <c r="T68" s="169"/>
      <c r="U68" s="159"/>
      <c r="V68" s="170" t="s">
        <v>653</v>
      </c>
      <c r="W68" s="169"/>
      <c r="X68" s="169"/>
      <c r="Y68" s="169"/>
      <c r="Z68" s="169"/>
      <c r="AA68" s="169"/>
      <c r="AB68" s="169"/>
      <c r="AC68" s="169"/>
      <c r="AD68" s="170" t="s">
        <v>653</v>
      </c>
      <c r="AE68" s="170" t="s">
        <v>653</v>
      </c>
      <c r="AF68" s="159" t="s">
        <v>3185</v>
      </c>
      <c r="AG68" s="171">
        <v>18</v>
      </c>
      <c r="AH68" s="159">
        <v>1</v>
      </c>
      <c r="AI68" s="159" t="s">
        <v>654</v>
      </c>
      <c r="AJ68" s="159" t="s">
        <v>651</v>
      </c>
      <c r="AK68" s="159" t="s">
        <v>651</v>
      </c>
      <c r="AL68" s="159" t="s">
        <v>670</v>
      </c>
      <c r="AM68" s="159" t="s">
        <v>3186</v>
      </c>
      <c r="AN68" s="169"/>
      <c r="AO68" s="169"/>
      <c r="AP68" s="170" t="s">
        <v>653</v>
      </c>
      <c r="AQ68" s="169"/>
      <c r="AR68" s="169"/>
      <c r="AS68" s="170" t="s">
        <v>653</v>
      </c>
      <c r="AT68" s="159" t="s">
        <v>1202</v>
      </c>
      <c r="AU68" s="159" t="s">
        <v>673</v>
      </c>
      <c r="AV68" s="170" t="s">
        <v>653</v>
      </c>
      <c r="AW68" s="170" t="s">
        <v>653</v>
      </c>
      <c r="AX68" s="169"/>
      <c r="AY68" s="170" t="s">
        <v>653</v>
      </c>
      <c r="AZ68" s="169"/>
      <c r="BA68" s="169"/>
      <c r="BB68" s="170" t="s">
        <v>653</v>
      </c>
      <c r="BC68" s="159" t="s">
        <v>1203</v>
      </c>
      <c r="BD68" s="170" t="s">
        <v>653</v>
      </c>
      <c r="BE68" s="169"/>
      <c r="BF68" s="170" t="s">
        <v>653</v>
      </c>
      <c r="BG68" s="170" t="s">
        <v>653</v>
      </c>
      <c r="BH68" s="170" t="s">
        <v>653</v>
      </c>
      <c r="BI68" s="170" t="s">
        <v>653</v>
      </c>
      <c r="BJ68" s="170" t="s">
        <v>653</v>
      </c>
      <c r="BK68" s="169"/>
      <c r="BL68" s="169"/>
      <c r="BM68" s="169"/>
      <c r="BN68" s="159"/>
      <c r="BO68" s="170" t="s">
        <v>653</v>
      </c>
      <c r="BP68" s="170" t="s">
        <v>653</v>
      </c>
      <c r="BQ68" s="169"/>
      <c r="BR68" s="169"/>
      <c r="BS68" s="169"/>
      <c r="BT68" s="169"/>
      <c r="BU68" s="170" t="s">
        <v>653</v>
      </c>
      <c r="BV68" s="169"/>
      <c r="BW68" s="159"/>
      <c r="BX68" s="170" t="s">
        <v>653</v>
      </c>
      <c r="BY68" s="169"/>
      <c r="BZ68" s="170" t="s">
        <v>653</v>
      </c>
      <c r="CA68" s="169"/>
      <c r="CB68" s="169"/>
      <c r="CC68" s="170" t="s">
        <v>653</v>
      </c>
      <c r="CD68" s="169"/>
      <c r="CE68" s="170" t="s">
        <v>653</v>
      </c>
      <c r="CF68" s="169"/>
      <c r="CG68" s="159"/>
      <c r="CH68" s="159" t="s">
        <v>655</v>
      </c>
      <c r="CI68" s="169"/>
      <c r="CJ68" s="169"/>
      <c r="CK68" s="169"/>
      <c r="CL68" s="169"/>
      <c r="CM68" s="170" t="s">
        <v>653</v>
      </c>
      <c r="CN68" s="169"/>
      <c r="CO68" s="169"/>
      <c r="CP68" s="159"/>
      <c r="CQ68" s="170" t="s">
        <v>653</v>
      </c>
      <c r="CR68" s="170" t="s">
        <v>653</v>
      </c>
      <c r="CS68" s="170" t="s">
        <v>653</v>
      </c>
      <c r="CT68" s="169"/>
      <c r="CU68" s="169"/>
      <c r="CV68" s="169"/>
      <c r="CW68" s="159"/>
      <c r="CX68" s="159" t="s">
        <v>657</v>
      </c>
      <c r="CY68" s="159"/>
      <c r="CZ68" s="159" t="s">
        <v>917</v>
      </c>
      <c r="DA68" s="159"/>
      <c r="DB68" s="169"/>
      <c r="DC68" s="170" t="s">
        <v>653</v>
      </c>
      <c r="DD68" s="169"/>
      <c r="DE68" s="169"/>
      <c r="DF68" s="169"/>
      <c r="DG68" s="169"/>
      <c r="DH68" s="169"/>
      <c r="DI68" s="159"/>
      <c r="DJ68" s="159" t="s">
        <v>660</v>
      </c>
      <c r="DK68" s="169"/>
      <c r="DL68" s="169"/>
      <c r="DM68" s="169"/>
      <c r="DN68" s="169"/>
      <c r="DO68" s="169"/>
      <c r="DP68" s="169"/>
      <c r="DQ68" s="169"/>
      <c r="DR68" s="159"/>
      <c r="DS68" s="159" t="s">
        <v>654</v>
      </c>
      <c r="DT68" s="159"/>
      <c r="DU68" s="159" t="s">
        <v>654</v>
      </c>
      <c r="DV68" s="169"/>
      <c r="DW68" s="169"/>
      <c r="DX68" s="169"/>
      <c r="DY68" s="169"/>
      <c r="DZ68" s="169"/>
      <c r="EA68" s="169"/>
      <c r="EB68" s="169"/>
      <c r="EC68" s="169"/>
      <c r="ED68" s="169"/>
      <c r="EE68" s="169"/>
      <c r="EF68" s="169"/>
      <c r="EG68" s="169"/>
      <c r="EH68" s="169"/>
      <c r="EI68" s="169"/>
      <c r="EJ68" s="169"/>
      <c r="EK68" s="169"/>
      <c r="EL68" s="169"/>
      <c r="EM68" s="169"/>
      <c r="EN68" s="169"/>
      <c r="EO68" s="169"/>
      <c r="EP68" s="169"/>
      <c r="EQ68" s="169"/>
      <c r="ER68" s="169"/>
      <c r="ES68" s="169"/>
      <c r="ET68" s="169"/>
      <c r="EU68" s="169"/>
      <c r="EV68" s="169"/>
      <c r="EW68" s="169"/>
      <c r="EX68" s="169"/>
      <c r="EY68" s="169"/>
      <c r="EZ68" s="169"/>
      <c r="FA68" s="169"/>
      <c r="FB68" s="169"/>
      <c r="FC68" s="169"/>
      <c r="FD68" s="169"/>
      <c r="FE68" s="169"/>
      <c r="FF68" s="169"/>
      <c r="FG68" s="169"/>
      <c r="FH68" s="169"/>
      <c r="FI68" s="169"/>
      <c r="FJ68" s="169"/>
      <c r="FK68" s="159"/>
      <c r="FL68" s="169"/>
      <c r="FM68" s="169"/>
      <c r="FN68" s="169"/>
      <c r="FO68" s="169"/>
      <c r="FP68" s="169"/>
      <c r="FQ68" s="169"/>
      <c r="FR68" s="169"/>
      <c r="FS68" s="169"/>
      <c r="FT68" s="169"/>
      <c r="FU68" s="169"/>
      <c r="FV68" s="170" t="s">
        <v>653</v>
      </c>
      <c r="FW68" s="170" t="s">
        <v>653</v>
      </c>
      <c r="FX68" s="169"/>
      <c r="FY68" s="159" t="s">
        <v>655</v>
      </c>
      <c r="FZ68" s="171">
        <v>0</v>
      </c>
      <c r="GA68" s="159"/>
      <c r="GB68" s="159"/>
      <c r="GC68" s="159" t="s">
        <v>662</v>
      </c>
      <c r="GD68" s="159"/>
      <c r="GE68" s="159"/>
      <c r="GF68" s="159" t="s">
        <v>676</v>
      </c>
      <c r="GG68" s="171">
        <v>0</v>
      </c>
      <c r="GH68" s="171">
        <v>0</v>
      </c>
      <c r="GI68" s="171">
        <v>0</v>
      </c>
      <c r="GJ68" s="171">
        <v>0</v>
      </c>
      <c r="GK68" s="171">
        <v>0</v>
      </c>
      <c r="GL68" s="159" t="s">
        <v>690</v>
      </c>
      <c r="GM68" s="159" t="s">
        <v>677</v>
      </c>
      <c r="GN68" s="159" t="s">
        <v>665</v>
      </c>
      <c r="GO68" s="159" t="s">
        <v>666</v>
      </c>
      <c r="GP68" s="169"/>
      <c r="GQ68" s="169"/>
      <c r="GR68" s="169"/>
      <c r="GS68" s="169"/>
      <c r="GT68" s="169"/>
      <c r="GU68" s="169"/>
      <c r="GV68" s="169"/>
      <c r="GW68" s="169"/>
      <c r="GX68" s="169"/>
      <c r="GY68" s="169"/>
      <c r="GZ68" s="169"/>
      <c r="HA68" s="169"/>
      <c r="HB68" s="159"/>
      <c r="HC68" s="170" t="s">
        <v>653</v>
      </c>
      <c r="HD68" s="169"/>
      <c r="HE68" s="169"/>
      <c r="HF68" s="170" t="s">
        <v>653</v>
      </c>
      <c r="HG68" s="169"/>
      <c r="HH68" s="170" t="s">
        <v>653</v>
      </c>
      <c r="HI68" s="169"/>
      <c r="HJ68" s="159" t="s">
        <v>1204</v>
      </c>
      <c r="HK68" s="159"/>
      <c r="HL68" s="159"/>
      <c r="HM68" s="159" t="s">
        <v>1205</v>
      </c>
      <c r="HN68" s="159"/>
      <c r="HO68" s="159" t="s">
        <v>1206</v>
      </c>
      <c r="HP68" s="159" t="s">
        <v>678</v>
      </c>
      <c r="HQ68" s="159" t="s">
        <v>667</v>
      </c>
      <c r="HR68" s="159" t="s">
        <v>667</v>
      </c>
      <c r="HS68" s="159" t="s">
        <v>678</v>
      </c>
      <c r="HT68" s="159" t="s">
        <v>667</v>
      </c>
      <c r="HU68" s="159" t="s">
        <v>678</v>
      </c>
      <c r="HV68" s="159" t="s">
        <v>1207</v>
      </c>
      <c r="HW68" s="159"/>
      <c r="HX68" s="159" t="s">
        <v>1208</v>
      </c>
      <c r="HY68" s="159" t="s">
        <v>670</v>
      </c>
      <c r="HZ68" s="159" t="s">
        <v>670</v>
      </c>
      <c r="IA68" s="159" t="s">
        <v>654</v>
      </c>
      <c r="IB68" s="159" t="s">
        <v>670</v>
      </c>
      <c r="IC68" s="159" t="s">
        <v>670</v>
      </c>
      <c r="ID68" s="159" t="s">
        <v>654</v>
      </c>
      <c r="IE68" s="159" t="s">
        <v>654</v>
      </c>
      <c r="IF68" s="159" t="s">
        <v>654</v>
      </c>
      <c r="IG68" s="159" t="s">
        <v>670</v>
      </c>
      <c r="IH68" s="159" t="s">
        <v>670</v>
      </c>
      <c r="II68" s="159" t="s">
        <v>1209</v>
      </c>
      <c r="IJ68" s="159" t="s">
        <v>3187</v>
      </c>
      <c r="IK68" s="159" t="s">
        <v>654</v>
      </c>
      <c r="IL68" s="159" t="s">
        <v>654</v>
      </c>
      <c r="IM68" s="159" t="s">
        <v>671</v>
      </c>
      <c r="IN68" s="159" t="s">
        <v>654</v>
      </c>
      <c r="IO68" s="159" t="s">
        <v>654</v>
      </c>
      <c r="IP68" s="159" t="s">
        <v>654</v>
      </c>
      <c r="IQ68" s="159" t="s">
        <v>670</v>
      </c>
      <c r="IR68" s="159" t="s">
        <v>654</v>
      </c>
      <c r="IS68" s="159" t="s">
        <v>654</v>
      </c>
      <c r="IT68" s="159" t="s">
        <v>654</v>
      </c>
      <c r="IU68" s="159" t="s">
        <v>654</v>
      </c>
      <c r="IV68" s="159"/>
      <c r="IW68" s="159" t="s">
        <v>1210</v>
      </c>
      <c r="IX68" s="159" t="s">
        <v>670</v>
      </c>
      <c r="IY68" s="159" t="s">
        <v>670</v>
      </c>
      <c r="IZ68" s="159" t="s">
        <v>670</v>
      </c>
      <c r="JA68" s="159" t="s">
        <v>670</v>
      </c>
      <c r="JB68" s="159" t="s">
        <v>670</v>
      </c>
      <c r="JC68" s="159" t="s">
        <v>669</v>
      </c>
      <c r="JD68" s="159" t="s">
        <v>671</v>
      </c>
      <c r="JE68" s="159" t="s">
        <v>670</v>
      </c>
      <c r="JF68" s="159" t="s">
        <v>3188</v>
      </c>
      <c r="JG68" s="159"/>
      <c r="JH68" s="159" t="s">
        <v>654</v>
      </c>
      <c r="JI68" s="170" t="s">
        <v>653</v>
      </c>
      <c r="JJ68" s="170" t="s">
        <v>653</v>
      </c>
      <c r="JK68" s="169"/>
      <c r="JL68" s="169"/>
      <c r="JM68" s="169"/>
      <c r="JN68" s="170" t="s">
        <v>653</v>
      </c>
      <c r="JO68" s="169"/>
      <c r="JP68" s="169"/>
      <c r="JQ68" s="159"/>
      <c r="JR68" s="159" t="s">
        <v>651</v>
      </c>
      <c r="JS68" s="159" t="s">
        <v>1211</v>
      </c>
      <c r="JT68" s="159" t="s">
        <v>651</v>
      </c>
      <c r="JU68" s="159" t="s">
        <v>651</v>
      </c>
      <c r="JV68" s="159" t="s">
        <v>654</v>
      </c>
      <c r="JW68" s="159" t="s">
        <v>651</v>
      </c>
      <c r="JX68" s="159"/>
      <c r="JY68" s="159" t="s">
        <v>1212</v>
      </c>
      <c r="JZ68" s="159" t="s">
        <v>1213</v>
      </c>
      <c r="KA68" s="159" t="s">
        <v>1214</v>
      </c>
      <c r="KB68" s="170" t="s">
        <v>653</v>
      </c>
      <c r="KC68" s="159" t="s">
        <v>682</v>
      </c>
      <c r="KD68" s="159" t="s">
        <v>682</v>
      </c>
      <c r="KE68" s="170" t="s">
        <v>653</v>
      </c>
      <c r="KF68" s="159" t="s">
        <v>682</v>
      </c>
      <c r="KG68" s="159" t="s">
        <v>683</v>
      </c>
      <c r="KH68" s="170" t="s">
        <v>653</v>
      </c>
      <c r="KI68" s="159" t="s">
        <v>750</v>
      </c>
      <c r="KJ68" s="159" t="s">
        <v>750</v>
      </c>
      <c r="KK68" s="169"/>
      <c r="KL68" s="159" t="s">
        <v>651</v>
      </c>
      <c r="KM68" s="159" t="s">
        <v>651</v>
      </c>
      <c r="KN68" s="159" t="s">
        <v>651</v>
      </c>
      <c r="KO68" s="159" t="s">
        <v>751</v>
      </c>
      <c r="KP68" s="159"/>
      <c r="KQ68" s="159"/>
      <c r="KR68" s="159"/>
    </row>
    <row r="69" spans="1:304">
      <c r="A69" s="159" t="s">
        <v>430</v>
      </c>
      <c r="B69" s="159" t="s">
        <v>2639</v>
      </c>
      <c r="C69" s="159" t="s">
        <v>651</v>
      </c>
      <c r="D69" s="159" t="s">
        <v>730</v>
      </c>
      <c r="E69" s="169"/>
      <c r="F69" s="169"/>
      <c r="G69" s="169"/>
      <c r="H69" s="169"/>
      <c r="I69" s="169"/>
      <c r="J69" s="169"/>
      <c r="K69" s="159"/>
      <c r="L69" s="170" t="s">
        <v>653</v>
      </c>
      <c r="M69" s="170" t="s">
        <v>653</v>
      </c>
      <c r="N69" s="169"/>
      <c r="O69" s="170" t="s">
        <v>653</v>
      </c>
      <c r="P69" s="170" t="s">
        <v>653</v>
      </c>
      <c r="Q69" s="170" t="s">
        <v>653</v>
      </c>
      <c r="R69" s="170" t="s">
        <v>653</v>
      </c>
      <c r="S69" s="170" t="s">
        <v>653</v>
      </c>
      <c r="T69" s="169"/>
      <c r="U69" s="159"/>
      <c r="V69" s="170" t="s">
        <v>653</v>
      </c>
      <c r="W69" s="170" t="s">
        <v>653</v>
      </c>
      <c r="X69" s="169"/>
      <c r="Y69" s="170" t="s">
        <v>653</v>
      </c>
      <c r="Z69" s="170" t="s">
        <v>653</v>
      </c>
      <c r="AA69" s="169"/>
      <c r="AB69" s="170" t="s">
        <v>653</v>
      </c>
      <c r="AC69" s="169"/>
      <c r="AD69" s="170" t="s">
        <v>653</v>
      </c>
      <c r="AE69" s="169"/>
      <c r="AF69" s="159"/>
      <c r="AG69" s="171">
        <v>71</v>
      </c>
      <c r="AH69" s="159">
        <v>67</v>
      </c>
      <c r="AI69" s="159" t="s">
        <v>651</v>
      </c>
      <c r="AJ69" s="159" t="s">
        <v>651</v>
      </c>
      <c r="AK69" s="159" t="s">
        <v>651</v>
      </c>
      <c r="AL69" s="159" t="s">
        <v>670</v>
      </c>
      <c r="AM69" s="159" t="s">
        <v>3189</v>
      </c>
      <c r="AN69" s="170" t="s">
        <v>653</v>
      </c>
      <c r="AO69" s="170" t="s">
        <v>653</v>
      </c>
      <c r="AP69" s="170" t="s">
        <v>653</v>
      </c>
      <c r="AQ69" s="170" t="s">
        <v>653</v>
      </c>
      <c r="AR69" s="170" t="s">
        <v>653</v>
      </c>
      <c r="AS69" s="170" t="s">
        <v>653</v>
      </c>
      <c r="AT69" s="159" t="s">
        <v>1215</v>
      </c>
      <c r="AU69" s="159" t="s">
        <v>732</v>
      </c>
      <c r="AV69" s="170" t="s">
        <v>653</v>
      </c>
      <c r="AW69" s="170" t="s">
        <v>653</v>
      </c>
      <c r="AX69" s="169"/>
      <c r="AY69" s="170" t="s">
        <v>653</v>
      </c>
      <c r="AZ69" s="170" t="s">
        <v>653</v>
      </c>
      <c r="BA69" s="169"/>
      <c r="BB69" s="169"/>
      <c r="BC69" s="159"/>
      <c r="BD69" s="170" t="s">
        <v>653</v>
      </c>
      <c r="BE69" s="169"/>
      <c r="BF69" s="170" t="s">
        <v>653</v>
      </c>
      <c r="BG69" s="170" t="s">
        <v>653</v>
      </c>
      <c r="BH69" s="170" t="s">
        <v>653</v>
      </c>
      <c r="BI69" s="170" t="s">
        <v>653</v>
      </c>
      <c r="BJ69" s="170" t="s">
        <v>653</v>
      </c>
      <c r="BK69" s="170" t="s">
        <v>653</v>
      </c>
      <c r="BL69" s="170" t="s">
        <v>653</v>
      </c>
      <c r="BM69" s="169"/>
      <c r="BN69" s="159"/>
      <c r="BO69" s="170" t="s">
        <v>653</v>
      </c>
      <c r="BP69" s="170" t="s">
        <v>653</v>
      </c>
      <c r="BQ69" s="169"/>
      <c r="BR69" s="170" t="s">
        <v>653</v>
      </c>
      <c r="BS69" s="170" t="s">
        <v>653</v>
      </c>
      <c r="BT69" s="170" t="s">
        <v>653</v>
      </c>
      <c r="BU69" s="170" t="s">
        <v>653</v>
      </c>
      <c r="BV69" s="170" t="s">
        <v>653</v>
      </c>
      <c r="BW69" s="159" t="s">
        <v>3190</v>
      </c>
      <c r="BX69" s="170" t="s">
        <v>653</v>
      </c>
      <c r="BY69" s="169"/>
      <c r="BZ69" s="169"/>
      <c r="CA69" s="170" t="s">
        <v>653</v>
      </c>
      <c r="CB69" s="170" t="s">
        <v>653</v>
      </c>
      <c r="CC69" s="170" t="s">
        <v>653</v>
      </c>
      <c r="CD69" s="169"/>
      <c r="CE69" s="170" t="s">
        <v>653</v>
      </c>
      <c r="CF69" s="170" t="s">
        <v>653</v>
      </c>
      <c r="CG69" s="159" t="s">
        <v>3191</v>
      </c>
      <c r="CH69" s="159" t="s">
        <v>673</v>
      </c>
      <c r="CI69" s="169"/>
      <c r="CJ69" s="169"/>
      <c r="CK69" s="169"/>
      <c r="CL69" s="170" t="s">
        <v>653</v>
      </c>
      <c r="CM69" s="169"/>
      <c r="CN69" s="169"/>
      <c r="CO69" s="170" t="s">
        <v>653</v>
      </c>
      <c r="CP69" s="159" t="s">
        <v>3192</v>
      </c>
      <c r="CQ69" s="169"/>
      <c r="CR69" s="170" t="s">
        <v>653</v>
      </c>
      <c r="CS69" s="170" t="s">
        <v>653</v>
      </c>
      <c r="CT69" s="170" t="s">
        <v>653</v>
      </c>
      <c r="CU69" s="170" t="s">
        <v>653</v>
      </c>
      <c r="CV69" s="169"/>
      <c r="CW69" s="159"/>
      <c r="CX69" s="159" t="s">
        <v>657</v>
      </c>
      <c r="CY69" s="159"/>
      <c r="CZ69" s="159" t="s">
        <v>688</v>
      </c>
      <c r="DA69" s="159"/>
      <c r="DB69" s="170" t="s">
        <v>653</v>
      </c>
      <c r="DC69" s="170" t="s">
        <v>653</v>
      </c>
      <c r="DD69" s="170" t="s">
        <v>653</v>
      </c>
      <c r="DE69" s="169"/>
      <c r="DF69" s="169"/>
      <c r="DG69" s="170" t="s">
        <v>653</v>
      </c>
      <c r="DH69" s="169"/>
      <c r="DI69" s="159" t="s">
        <v>3193</v>
      </c>
      <c r="DJ69" s="159" t="s">
        <v>660</v>
      </c>
      <c r="DK69" s="169"/>
      <c r="DL69" s="169"/>
      <c r="DM69" s="169"/>
      <c r="DN69" s="169"/>
      <c r="DO69" s="169"/>
      <c r="DP69" s="169"/>
      <c r="DQ69" s="169"/>
      <c r="DR69" s="159"/>
      <c r="DS69" s="159" t="s">
        <v>654</v>
      </c>
      <c r="DT69" s="159"/>
      <c r="DU69" s="159" t="s">
        <v>654</v>
      </c>
      <c r="DV69" s="171"/>
      <c r="DW69" s="169"/>
      <c r="DX69" s="169"/>
      <c r="DY69" s="169"/>
      <c r="DZ69" s="169"/>
      <c r="EA69" s="169"/>
      <c r="EB69" s="169"/>
      <c r="EC69" s="169"/>
      <c r="ED69" s="169"/>
      <c r="EE69" s="169"/>
      <c r="EF69" s="169"/>
      <c r="EG69" s="169"/>
      <c r="EH69" s="169"/>
      <c r="EI69" s="169"/>
      <c r="EJ69" s="169"/>
      <c r="EK69" s="169"/>
      <c r="EL69" s="169"/>
      <c r="EM69" s="169"/>
      <c r="EN69" s="169"/>
      <c r="EO69" s="169"/>
      <c r="EP69" s="169"/>
      <c r="EQ69" s="169"/>
      <c r="ER69" s="169"/>
      <c r="ES69" s="169"/>
      <c r="ET69" s="169"/>
      <c r="EU69" s="169"/>
      <c r="EV69" s="169"/>
      <c r="EW69" s="169"/>
      <c r="EX69" s="169"/>
      <c r="EY69" s="169"/>
      <c r="EZ69" s="169"/>
      <c r="FA69" s="169"/>
      <c r="FB69" s="169"/>
      <c r="FC69" s="169"/>
      <c r="FD69" s="169"/>
      <c r="FE69" s="169"/>
      <c r="FF69" s="169"/>
      <c r="FG69" s="169"/>
      <c r="FH69" s="169"/>
      <c r="FI69" s="169"/>
      <c r="FJ69" s="169"/>
      <c r="FK69" s="159"/>
      <c r="FL69" s="169"/>
      <c r="FM69" s="169"/>
      <c r="FN69" s="169"/>
      <c r="FO69" s="169"/>
      <c r="FP69" s="169"/>
      <c r="FQ69" s="169"/>
      <c r="FR69" s="169"/>
      <c r="FS69" s="169"/>
      <c r="FT69" s="169"/>
      <c r="FU69" s="169"/>
      <c r="FV69" s="170" t="s">
        <v>653</v>
      </c>
      <c r="FW69" s="170" t="s">
        <v>653</v>
      </c>
      <c r="FX69" s="169"/>
      <c r="FY69" s="159" t="s">
        <v>673</v>
      </c>
      <c r="FZ69" s="171">
        <v>2</v>
      </c>
      <c r="GA69" s="159">
        <v>2</v>
      </c>
      <c r="GB69" s="159" t="s">
        <v>3194</v>
      </c>
      <c r="GC69" s="159" t="s">
        <v>662</v>
      </c>
      <c r="GD69" s="159"/>
      <c r="GE69" s="159"/>
      <c r="GF69" s="169"/>
      <c r="GG69" s="171">
        <v>1</v>
      </c>
      <c r="GH69" s="171">
        <v>0</v>
      </c>
      <c r="GI69" s="171">
        <v>0</v>
      </c>
      <c r="GJ69" s="171">
        <v>0</v>
      </c>
      <c r="GK69" s="171">
        <v>0</v>
      </c>
      <c r="GL69" s="159" t="s">
        <v>690</v>
      </c>
      <c r="GM69" s="159" t="s">
        <v>690</v>
      </c>
      <c r="GN69" s="159" t="s">
        <v>665</v>
      </c>
      <c r="GO69" s="159" t="s">
        <v>666</v>
      </c>
      <c r="GP69" s="169"/>
      <c r="GQ69" s="169"/>
      <c r="GR69" s="169"/>
      <c r="GS69" s="169"/>
      <c r="GT69" s="169"/>
      <c r="GU69" s="169"/>
      <c r="GV69" s="169"/>
      <c r="GW69" s="169"/>
      <c r="GX69" s="169"/>
      <c r="GY69" s="169"/>
      <c r="GZ69" s="169"/>
      <c r="HA69" s="169"/>
      <c r="HB69" s="159"/>
      <c r="HC69" s="170" t="s">
        <v>653</v>
      </c>
      <c r="HD69" s="170" t="s">
        <v>653</v>
      </c>
      <c r="HE69" s="169"/>
      <c r="HF69" s="169"/>
      <c r="HG69" s="170" t="s">
        <v>653</v>
      </c>
      <c r="HH69" s="169"/>
      <c r="HI69" s="169"/>
      <c r="HJ69" s="159" t="s">
        <v>3313</v>
      </c>
      <c r="HK69" s="159" t="s">
        <v>3195</v>
      </c>
      <c r="HL69" s="159"/>
      <c r="HM69" s="159"/>
      <c r="HN69" s="159" t="s">
        <v>3196</v>
      </c>
      <c r="HO69" s="159"/>
      <c r="HP69" s="159" t="s">
        <v>667</v>
      </c>
      <c r="HQ69" s="159" t="s">
        <v>667</v>
      </c>
      <c r="HR69" s="159" t="s">
        <v>667</v>
      </c>
      <c r="HS69" s="159" t="s">
        <v>667</v>
      </c>
      <c r="HT69" s="159" t="s">
        <v>667</v>
      </c>
      <c r="HU69" s="159" t="s">
        <v>667</v>
      </c>
      <c r="HV69" s="159" t="s">
        <v>3197</v>
      </c>
      <c r="HW69" s="159"/>
      <c r="HX69" s="159"/>
      <c r="HY69" s="159" t="s">
        <v>670</v>
      </c>
      <c r="HZ69" s="159" t="s">
        <v>670</v>
      </c>
      <c r="IA69" s="159" t="s">
        <v>670</v>
      </c>
      <c r="IB69" s="159" t="s">
        <v>670</v>
      </c>
      <c r="IC69" s="159" t="s">
        <v>670</v>
      </c>
      <c r="ID69" s="159" t="s">
        <v>670</v>
      </c>
      <c r="IE69" s="159" t="s">
        <v>670</v>
      </c>
      <c r="IF69" s="159" t="s">
        <v>670</v>
      </c>
      <c r="IG69" s="159" t="s">
        <v>670</v>
      </c>
      <c r="IH69" s="159" t="s">
        <v>654</v>
      </c>
      <c r="II69" s="159"/>
      <c r="IJ69" s="159"/>
      <c r="IK69" s="159" t="s">
        <v>670</v>
      </c>
      <c r="IL69" s="159" t="s">
        <v>670</v>
      </c>
      <c r="IM69" s="159" t="s">
        <v>670</v>
      </c>
      <c r="IN69" s="159" t="s">
        <v>670</v>
      </c>
      <c r="IO69" s="159" t="s">
        <v>654</v>
      </c>
      <c r="IP69" s="159" t="s">
        <v>670</v>
      </c>
      <c r="IQ69" s="159" t="s">
        <v>670</v>
      </c>
      <c r="IR69" s="159" t="s">
        <v>670</v>
      </c>
      <c r="IS69" s="159" t="s">
        <v>669</v>
      </c>
      <c r="IT69" s="159" t="s">
        <v>670</v>
      </c>
      <c r="IU69" s="159" t="s">
        <v>654</v>
      </c>
      <c r="IV69" s="159"/>
      <c r="IW69" s="159" t="s">
        <v>3198</v>
      </c>
      <c r="IX69" s="159" t="s">
        <v>670</v>
      </c>
      <c r="IY69" s="159" t="s">
        <v>670</v>
      </c>
      <c r="IZ69" s="159" t="s">
        <v>670</v>
      </c>
      <c r="JA69" s="159" t="s">
        <v>670</v>
      </c>
      <c r="JB69" s="159" t="s">
        <v>670</v>
      </c>
      <c r="JC69" s="159" t="s">
        <v>670</v>
      </c>
      <c r="JD69" s="159" t="s">
        <v>670</v>
      </c>
      <c r="JE69" s="159" t="s">
        <v>654</v>
      </c>
      <c r="JF69" s="159"/>
      <c r="JG69" s="159"/>
      <c r="JH69" s="159" t="s">
        <v>651</v>
      </c>
      <c r="JI69" s="170" t="s">
        <v>653</v>
      </c>
      <c r="JJ69" s="170" t="s">
        <v>653</v>
      </c>
      <c r="JK69" s="169"/>
      <c r="JL69" s="170" t="s">
        <v>653</v>
      </c>
      <c r="JM69" s="170" t="s">
        <v>653</v>
      </c>
      <c r="JN69" s="170" t="s">
        <v>653</v>
      </c>
      <c r="JO69" s="169"/>
      <c r="JP69" s="170" t="s">
        <v>653</v>
      </c>
      <c r="JQ69" s="159" t="s">
        <v>1216</v>
      </c>
      <c r="JR69" s="159" t="s">
        <v>651</v>
      </c>
      <c r="JS69" s="159" t="s">
        <v>3199</v>
      </c>
      <c r="JT69" s="159" t="s">
        <v>651</v>
      </c>
      <c r="JU69" s="159" t="s">
        <v>651</v>
      </c>
      <c r="JV69" s="159" t="s">
        <v>651</v>
      </c>
      <c r="JW69" s="159" t="s">
        <v>654</v>
      </c>
      <c r="JX69" s="159" t="s">
        <v>3200</v>
      </c>
      <c r="JY69" s="159"/>
      <c r="JZ69" s="159" t="s">
        <v>3201</v>
      </c>
      <c r="KA69" s="159" t="s">
        <v>3317</v>
      </c>
      <c r="KB69" s="170" t="s">
        <v>653</v>
      </c>
      <c r="KC69" s="159" t="s">
        <v>845</v>
      </c>
      <c r="KD69" s="159" t="s">
        <v>683</v>
      </c>
      <c r="KE69" s="169"/>
      <c r="KF69" s="169"/>
      <c r="KG69" s="169"/>
      <c r="KH69" s="169"/>
      <c r="KI69" s="169"/>
      <c r="KJ69" s="169"/>
      <c r="KK69" s="169"/>
      <c r="KL69" s="159" t="s">
        <v>654</v>
      </c>
      <c r="KM69" s="169"/>
      <c r="KN69" s="159" t="s">
        <v>651</v>
      </c>
      <c r="KO69" s="159" t="s">
        <v>672</v>
      </c>
      <c r="KP69" s="159"/>
      <c r="KQ69" s="155" t="s">
        <v>3389</v>
      </c>
      <c r="KR69" s="159"/>
    </row>
    <row r="70" spans="1:304">
      <c r="A70" s="159" t="s">
        <v>1217</v>
      </c>
      <c r="B70" s="159" t="s">
        <v>2640</v>
      </c>
      <c r="C70" s="159" t="s">
        <v>651</v>
      </c>
      <c r="D70" s="159" t="s">
        <v>696</v>
      </c>
      <c r="E70" s="172"/>
      <c r="F70" s="170" t="s">
        <v>653</v>
      </c>
      <c r="G70" s="169"/>
      <c r="H70" s="169"/>
      <c r="I70" s="169"/>
      <c r="J70" s="169"/>
      <c r="K70" s="159"/>
      <c r="L70" s="170" t="s">
        <v>653</v>
      </c>
      <c r="M70" s="170" t="s">
        <v>653</v>
      </c>
      <c r="N70" s="169"/>
      <c r="O70" s="169"/>
      <c r="P70" s="169"/>
      <c r="Q70" s="169"/>
      <c r="R70" s="169"/>
      <c r="S70" s="170" t="s">
        <v>653</v>
      </c>
      <c r="T70" s="169"/>
      <c r="U70" s="159"/>
      <c r="V70" s="170" t="s">
        <v>653</v>
      </c>
      <c r="W70" s="170" t="s">
        <v>653</v>
      </c>
      <c r="X70" s="170" t="s">
        <v>653</v>
      </c>
      <c r="Y70" s="170" t="s">
        <v>653</v>
      </c>
      <c r="Z70" s="170" t="s">
        <v>653</v>
      </c>
      <c r="AA70" s="169"/>
      <c r="AB70" s="169"/>
      <c r="AC70" s="169"/>
      <c r="AD70" s="169"/>
      <c r="AE70" s="169"/>
      <c r="AF70" s="159"/>
      <c r="AG70" s="171">
        <v>1</v>
      </c>
      <c r="AH70" s="159">
        <v>1</v>
      </c>
      <c r="AI70" s="159" t="s">
        <v>651</v>
      </c>
      <c r="AJ70" s="159" t="s">
        <v>651</v>
      </c>
      <c r="AK70" s="159" t="s">
        <v>651</v>
      </c>
      <c r="AL70" s="159" t="s">
        <v>670</v>
      </c>
      <c r="AM70" s="159" t="s">
        <v>3202</v>
      </c>
      <c r="AN70" s="169"/>
      <c r="AO70" s="170" t="s">
        <v>653</v>
      </c>
      <c r="AP70" s="170" t="s">
        <v>653</v>
      </c>
      <c r="AQ70" s="170" t="s">
        <v>653</v>
      </c>
      <c r="AR70" s="169"/>
      <c r="AS70" s="169"/>
      <c r="AT70" s="159"/>
      <c r="AU70" s="159" t="s">
        <v>673</v>
      </c>
      <c r="AV70" s="170" t="s">
        <v>653</v>
      </c>
      <c r="AW70" s="170" t="s">
        <v>653</v>
      </c>
      <c r="AX70" s="169"/>
      <c r="AY70" s="170" t="s">
        <v>653</v>
      </c>
      <c r="AZ70" s="169"/>
      <c r="BA70" s="169"/>
      <c r="BB70" s="169"/>
      <c r="BC70" s="159"/>
      <c r="BD70" s="170" t="s">
        <v>653</v>
      </c>
      <c r="BE70" s="169"/>
      <c r="BF70" s="170" t="s">
        <v>653</v>
      </c>
      <c r="BG70" s="169"/>
      <c r="BH70" s="170" t="s">
        <v>653</v>
      </c>
      <c r="BI70" s="169"/>
      <c r="BJ70" s="169"/>
      <c r="BK70" s="169"/>
      <c r="BL70" s="169"/>
      <c r="BM70" s="169"/>
      <c r="BN70" s="159"/>
      <c r="BO70" s="170" t="s">
        <v>653</v>
      </c>
      <c r="BP70" s="169"/>
      <c r="BQ70" s="169"/>
      <c r="BR70" s="169"/>
      <c r="BS70" s="170" t="s">
        <v>653</v>
      </c>
      <c r="BT70" s="170" t="s">
        <v>653</v>
      </c>
      <c r="BU70" s="169"/>
      <c r="BV70" s="169"/>
      <c r="BW70" s="159"/>
      <c r="BX70" s="170" t="s">
        <v>653</v>
      </c>
      <c r="BY70" s="170" t="s">
        <v>653</v>
      </c>
      <c r="BZ70" s="170" t="s">
        <v>653</v>
      </c>
      <c r="CA70" s="169"/>
      <c r="CB70" s="169"/>
      <c r="CC70" s="169"/>
      <c r="CD70" s="169"/>
      <c r="CE70" s="169"/>
      <c r="CF70" s="169"/>
      <c r="CG70" s="159"/>
      <c r="CH70" s="159" t="s">
        <v>673</v>
      </c>
      <c r="CI70" s="170" t="s">
        <v>653</v>
      </c>
      <c r="CJ70" s="169"/>
      <c r="CK70" s="169"/>
      <c r="CL70" s="169"/>
      <c r="CM70" s="170" t="s">
        <v>653</v>
      </c>
      <c r="CN70" s="169"/>
      <c r="CO70" s="169"/>
      <c r="CP70" s="159"/>
      <c r="CQ70" s="170" t="s">
        <v>653</v>
      </c>
      <c r="CR70" s="169"/>
      <c r="CS70" s="170" t="s">
        <v>653</v>
      </c>
      <c r="CT70" s="169"/>
      <c r="CU70" s="169"/>
      <c r="CV70" s="169"/>
      <c r="CW70" s="159"/>
      <c r="CX70" s="159" t="s">
        <v>657</v>
      </c>
      <c r="CY70" s="159"/>
      <c r="CZ70" s="159" t="s">
        <v>688</v>
      </c>
      <c r="DA70" s="159"/>
      <c r="DB70" s="170" t="s">
        <v>653</v>
      </c>
      <c r="DC70" s="169"/>
      <c r="DD70" s="170" t="s">
        <v>653</v>
      </c>
      <c r="DE70" s="169"/>
      <c r="DF70" s="169"/>
      <c r="DG70" s="169"/>
      <c r="DH70" s="169"/>
      <c r="DI70" s="159"/>
      <c r="DJ70" s="159" t="s">
        <v>660</v>
      </c>
      <c r="DK70" s="169"/>
      <c r="DL70" s="169"/>
      <c r="DM70" s="169"/>
      <c r="DN70" s="169"/>
      <c r="DO70" s="169"/>
      <c r="DP70" s="169"/>
      <c r="DQ70" s="169"/>
      <c r="DR70" s="159"/>
      <c r="DS70" s="159" t="s">
        <v>654</v>
      </c>
      <c r="DT70" s="159"/>
      <c r="DU70" s="159" t="s">
        <v>654</v>
      </c>
      <c r="DV70" s="171"/>
      <c r="DW70" s="169"/>
      <c r="DX70" s="169"/>
      <c r="DY70" s="169"/>
      <c r="DZ70" s="169"/>
      <c r="EA70" s="169"/>
      <c r="EB70" s="169"/>
      <c r="EC70" s="169"/>
      <c r="ED70" s="169"/>
      <c r="EE70" s="169"/>
      <c r="EF70" s="169"/>
      <c r="EG70" s="169"/>
      <c r="EH70" s="169"/>
      <c r="EI70" s="169"/>
      <c r="EJ70" s="169"/>
      <c r="EK70" s="169"/>
      <c r="EL70" s="169"/>
      <c r="EM70" s="169"/>
      <c r="EN70" s="169"/>
      <c r="EO70" s="169"/>
      <c r="EP70" s="169"/>
      <c r="EQ70" s="169"/>
      <c r="ER70" s="169"/>
      <c r="ES70" s="169"/>
      <c r="ET70" s="169"/>
      <c r="EU70" s="169"/>
      <c r="EV70" s="169"/>
      <c r="EW70" s="169"/>
      <c r="EX70" s="169"/>
      <c r="EY70" s="169"/>
      <c r="EZ70" s="169"/>
      <c r="FA70" s="169"/>
      <c r="FB70" s="169"/>
      <c r="FC70" s="169"/>
      <c r="FD70" s="169"/>
      <c r="FE70" s="169"/>
      <c r="FF70" s="169"/>
      <c r="FG70" s="169"/>
      <c r="FH70" s="169"/>
      <c r="FI70" s="169"/>
      <c r="FJ70" s="169"/>
      <c r="FK70" s="159"/>
      <c r="FL70" s="169"/>
      <c r="FM70" s="169"/>
      <c r="FN70" s="169"/>
      <c r="FO70" s="169"/>
      <c r="FP70" s="169"/>
      <c r="FQ70" s="169"/>
      <c r="FR70" s="169"/>
      <c r="FS70" s="169"/>
      <c r="FT70" s="169"/>
      <c r="FU70" s="169"/>
      <c r="FV70" s="170" t="s">
        <v>653</v>
      </c>
      <c r="FW70" s="170" t="s">
        <v>653</v>
      </c>
      <c r="FX70" s="169"/>
      <c r="FY70" s="159" t="s">
        <v>673</v>
      </c>
      <c r="FZ70" s="171">
        <v>0</v>
      </c>
      <c r="GA70" s="159"/>
      <c r="GB70" s="159"/>
      <c r="GC70" s="159" t="s">
        <v>662</v>
      </c>
      <c r="GD70" s="159"/>
      <c r="GE70" s="159"/>
      <c r="GF70" s="159" t="s">
        <v>663</v>
      </c>
      <c r="GG70" s="171">
        <v>0</v>
      </c>
      <c r="GH70" s="171">
        <v>0</v>
      </c>
      <c r="GI70" s="171">
        <v>0</v>
      </c>
      <c r="GJ70" s="171">
        <v>0</v>
      </c>
      <c r="GK70" s="171">
        <v>0</v>
      </c>
      <c r="GL70" s="159" t="s">
        <v>690</v>
      </c>
      <c r="GM70" s="159" t="s">
        <v>690</v>
      </c>
      <c r="GN70" s="159" t="s">
        <v>665</v>
      </c>
      <c r="GO70" s="159" t="s">
        <v>666</v>
      </c>
      <c r="GP70" s="169"/>
      <c r="GQ70" s="169"/>
      <c r="GR70" s="169"/>
      <c r="GS70" s="169"/>
      <c r="GT70" s="169"/>
      <c r="GU70" s="169"/>
      <c r="GV70" s="169"/>
      <c r="GW70" s="169"/>
      <c r="GX70" s="169"/>
      <c r="GY70" s="169"/>
      <c r="GZ70" s="169"/>
      <c r="HA70" s="169"/>
      <c r="HB70" s="159"/>
      <c r="HC70" s="170" t="s">
        <v>653</v>
      </c>
      <c r="HD70" s="169"/>
      <c r="HE70" s="169"/>
      <c r="HF70" s="169"/>
      <c r="HG70" s="170" t="s">
        <v>653</v>
      </c>
      <c r="HH70" s="169"/>
      <c r="HI70" s="169"/>
      <c r="HJ70" s="159"/>
      <c r="HK70" s="159"/>
      <c r="HL70" s="159"/>
      <c r="HM70" s="159"/>
      <c r="HN70" s="159" t="s">
        <v>1218</v>
      </c>
      <c r="HO70" s="159"/>
      <c r="HP70" s="159" t="s">
        <v>667</v>
      </c>
      <c r="HQ70" s="159" t="s">
        <v>667</v>
      </c>
      <c r="HR70" s="159" t="s">
        <v>667</v>
      </c>
      <c r="HS70" s="159" t="s">
        <v>667</v>
      </c>
      <c r="HT70" s="159" t="s">
        <v>667</v>
      </c>
      <c r="HU70" s="159" t="s">
        <v>667</v>
      </c>
      <c r="HV70" s="159" t="s">
        <v>3203</v>
      </c>
      <c r="HW70" s="159"/>
      <c r="HX70" s="159"/>
      <c r="HY70" s="159" t="s">
        <v>671</v>
      </c>
      <c r="HZ70" s="159" t="s">
        <v>670</v>
      </c>
      <c r="IA70" s="159" t="s">
        <v>670</v>
      </c>
      <c r="IB70" s="159" t="s">
        <v>670</v>
      </c>
      <c r="IC70" s="159" t="s">
        <v>670</v>
      </c>
      <c r="ID70" s="159" t="s">
        <v>670</v>
      </c>
      <c r="IE70" s="159" t="s">
        <v>671</v>
      </c>
      <c r="IF70" s="159" t="s">
        <v>671</v>
      </c>
      <c r="IG70" s="159" t="s">
        <v>669</v>
      </c>
      <c r="IH70" s="159" t="s">
        <v>654</v>
      </c>
      <c r="II70" s="159"/>
      <c r="IJ70" s="159"/>
      <c r="IK70" s="159" t="s">
        <v>669</v>
      </c>
      <c r="IL70" s="159" t="s">
        <v>670</v>
      </c>
      <c r="IM70" s="159" t="s">
        <v>670</v>
      </c>
      <c r="IN70" s="159" t="s">
        <v>669</v>
      </c>
      <c r="IO70" s="159" t="s">
        <v>670</v>
      </c>
      <c r="IP70" s="159" t="s">
        <v>669</v>
      </c>
      <c r="IQ70" s="159" t="s">
        <v>670</v>
      </c>
      <c r="IR70" s="159" t="s">
        <v>670</v>
      </c>
      <c r="IS70" s="159" t="s">
        <v>671</v>
      </c>
      <c r="IT70" s="159" t="s">
        <v>669</v>
      </c>
      <c r="IU70" s="159" t="s">
        <v>654</v>
      </c>
      <c r="IV70" s="159"/>
      <c r="IW70" s="159"/>
      <c r="IX70" s="159" t="s">
        <v>670</v>
      </c>
      <c r="IY70" s="159" t="s">
        <v>670</v>
      </c>
      <c r="IZ70" s="159" t="s">
        <v>670</v>
      </c>
      <c r="JA70" s="159" t="s">
        <v>670</v>
      </c>
      <c r="JB70" s="159" t="s">
        <v>671</v>
      </c>
      <c r="JC70" s="159" t="s">
        <v>671</v>
      </c>
      <c r="JD70" s="159" t="s">
        <v>670</v>
      </c>
      <c r="JE70" s="159" t="s">
        <v>654</v>
      </c>
      <c r="JF70" s="159"/>
      <c r="JG70" s="159"/>
      <c r="JH70" s="159" t="s">
        <v>651</v>
      </c>
      <c r="JI70" s="169"/>
      <c r="JJ70" s="170" t="s">
        <v>653</v>
      </c>
      <c r="JK70" s="169"/>
      <c r="JL70" s="169"/>
      <c r="JM70" s="169"/>
      <c r="JN70" s="170" t="s">
        <v>653</v>
      </c>
      <c r="JO70" s="169"/>
      <c r="JP70" s="169"/>
      <c r="JQ70" s="159"/>
      <c r="JR70" s="159" t="s">
        <v>654</v>
      </c>
      <c r="JS70" s="159"/>
      <c r="JT70" s="159" t="s">
        <v>651</v>
      </c>
      <c r="JU70" s="159" t="s">
        <v>651</v>
      </c>
      <c r="JV70" s="159" t="s">
        <v>654</v>
      </c>
      <c r="JW70" s="159" t="s">
        <v>654</v>
      </c>
      <c r="JX70" s="159"/>
      <c r="JY70" s="159"/>
      <c r="JZ70" s="159" t="s">
        <v>1219</v>
      </c>
      <c r="KA70" s="159"/>
      <c r="KB70" s="169"/>
      <c r="KC70" s="169"/>
      <c r="KD70" s="169"/>
      <c r="KE70" s="170" t="s">
        <v>653</v>
      </c>
      <c r="KF70" s="159" t="s">
        <v>845</v>
      </c>
      <c r="KG70" s="159" t="s">
        <v>683</v>
      </c>
      <c r="KH70" s="169"/>
      <c r="KI70" s="169"/>
      <c r="KJ70" s="169"/>
      <c r="KK70" s="169"/>
      <c r="KL70" s="159" t="s">
        <v>651</v>
      </c>
      <c r="KM70" s="159" t="s">
        <v>651</v>
      </c>
      <c r="KN70" s="159" t="s">
        <v>651</v>
      </c>
      <c r="KO70" s="159" t="s">
        <v>672</v>
      </c>
      <c r="KP70" s="159"/>
      <c r="KQ70" s="159"/>
      <c r="KR70" s="159" t="s">
        <v>3204</v>
      </c>
    </row>
    <row r="71" spans="1:304">
      <c r="A71" s="159" t="s">
        <v>1220</v>
      </c>
      <c r="B71" s="159" t="s">
        <v>2640</v>
      </c>
      <c r="C71" s="159" t="s">
        <v>651</v>
      </c>
      <c r="D71" s="159" t="s">
        <v>730</v>
      </c>
      <c r="E71" s="169"/>
      <c r="F71" s="169"/>
      <c r="G71" s="169"/>
      <c r="H71" s="169"/>
      <c r="I71" s="169"/>
      <c r="J71" s="169"/>
      <c r="K71" s="159"/>
      <c r="L71" s="170" t="s">
        <v>653</v>
      </c>
      <c r="M71" s="169"/>
      <c r="N71" s="169"/>
      <c r="O71" s="169"/>
      <c r="P71" s="169"/>
      <c r="Q71" s="169"/>
      <c r="R71" s="169"/>
      <c r="S71" s="170" t="s">
        <v>653</v>
      </c>
      <c r="T71" s="169"/>
      <c r="U71" s="159"/>
      <c r="V71" s="170" t="s">
        <v>653</v>
      </c>
      <c r="W71" s="169"/>
      <c r="X71" s="170" t="s">
        <v>653</v>
      </c>
      <c r="Y71" s="169"/>
      <c r="Z71" s="169"/>
      <c r="AA71" s="169"/>
      <c r="AB71" s="169"/>
      <c r="AC71" s="170" t="s">
        <v>653</v>
      </c>
      <c r="AD71" s="170" t="s">
        <v>653</v>
      </c>
      <c r="AE71" s="169"/>
      <c r="AF71" s="159"/>
      <c r="AG71" s="171">
        <v>12</v>
      </c>
      <c r="AH71" s="159">
        <v>10</v>
      </c>
      <c r="AI71" s="159" t="s">
        <v>651</v>
      </c>
      <c r="AJ71" s="159" t="s">
        <v>651</v>
      </c>
      <c r="AK71" s="159" t="s">
        <v>651</v>
      </c>
      <c r="AL71" s="159" t="s">
        <v>670</v>
      </c>
      <c r="AM71" s="159" t="s">
        <v>1221</v>
      </c>
      <c r="AN71" s="170" t="s">
        <v>653</v>
      </c>
      <c r="AO71" s="169"/>
      <c r="AP71" s="170" t="s">
        <v>653</v>
      </c>
      <c r="AQ71" s="170" t="s">
        <v>653</v>
      </c>
      <c r="AR71" s="169"/>
      <c r="AS71" s="169"/>
      <c r="AT71" s="159"/>
      <c r="AU71" s="159" t="s">
        <v>673</v>
      </c>
      <c r="AV71" s="170" t="s">
        <v>653</v>
      </c>
      <c r="AW71" s="170" t="s">
        <v>653</v>
      </c>
      <c r="AX71" s="169"/>
      <c r="AY71" s="170" t="s">
        <v>653</v>
      </c>
      <c r="AZ71" s="169"/>
      <c r="BA71" s="170" t="s">
        <v>653</v>
      </c>
      <c r="BB71" s="169"/>
      <c r="BC71" s="159"/>
      <c r="BD71" s="170" t="s">
        <v>653</v>
      </c>
      <c r="BE71" s="169"/>
      <c r="BF71" s="170" t="s">
        <v>653</v>
      </c>
      <c r="BG71" s="170" t="s">
        <v>653</v>
      </c>
      <c r="BH71" s="170" t="s">
        <v>653</v>
      </c>
      <c r="BI71" s="170" t="s">
        <v>653</v>
      </c>
      <c r="BJ71" s="170" t="s">
        <v>653</v>
      </c>
      <c r="BK71" s="170" t="s">
        <v>653</v>
      </c>
      <c r="BL71" s="170" t="s">
        <v>653</v>
      </c>
      <c r="BM71" s="169"/>
      <c r="BN71" s="159"/>
      <c r="BO71" s="170" t="s">
        <v>653</v>
      </c>
      <c r="BP71" s="170" t="s">
        <v>653</v>
      </c>
      <c r="BQ71" s="169"/>
      <c r="BR71" s="169"/>
      <c r="BS71" s="169"/>
      <c r="BT71" s="170" t="s">
        <v>653</v>
      </c>
      <c r="BU71" s="170" t="s">
        <v>653</v>
      </c>
      <c r="BV71" s="169"/>
      <c r="BW71" s="159"/>
      <c r="BX71" s="170" t="s">
        <v>653</v>
      </c>
      <c r="BY71" s="169"/>
      <c r="BZ71" s="170" t="s">
        <v>653</v>
      </c>
      <c r="CA71" s="169"/>
      <c r="CB71" s="170" t="s">
        <v>653</v>
      </c>
      <c r="CC71" s="170" t="s">
        <v>653</v>
      </c>
      <c r="CD71" s="169"/>
      <c r="CE71" s="170" t="s">
        <v>653</v>
      </c>
      <c r="CF71" s="169"/>
      <c r="CG71" s="159"/>
      <c r="CH71" s="159" t="s">
        <v>673</v>
      </c>
      <c r="CI71" s="170" t="s">
        <v>653</v>
      </c>
      <c r="CJ71" s="169"/>
      <c r="CK71" s="169"/>
      <c r="CL71" s="169"/>
      <c r="CM71" s="170" t="s">
        <v>653</v>
      </c>
      <c r="CN71" s="170" t="s">
        <v>653</v>
      </c>
      <c r="CO71" s="169"/>
      <c r="CP71" s="159"/>
      <c r="CQ71" s="169"/>
      <c r="CR71" s="170" t="s">
        <v>653</v>
      </c>
      <c r="CS71" s="170" t="s">
        <v>653</v>
      </c>
      <c r="CT71" s="170" t="s">
        <v>653</v>
      </c>
      <c r="CU71" s="169"/>
      <c r="CV71" s="169"/>
      <c r="CW71" s="159"/>
      <c r="CX71" s="159" t="s">
        <v>657</v>
      </c>
      <c r="CY71" s="159"/>
      <c r="CZ71" s="159" t="s">
        <v>688</v>
      </c>
      <c r="DA71" s="159"/>
      <c r="DB71" s="170" t="s">
        <v>653</v>
      </c>
      <c r="DC71" s="170" t="s">
        <v>653</v>
      </c>
      <c r="DD71" s="169"/>
      <c r="DE71" s="169"/>
      <c r="DF71" s="169"/>
      <c r="DG71" s="169"/>
      <c r="DH71" s="169"/>
      <c r="DI71" s="159"/>
      <c r="DJ71" s="159" t="s">
        <v>660</v>
      </c>
      <c r="DK71" s="169"/>
      <c r="DL71" s="169"/>
      <c r="DM71" s="169"/>
      <c r="DN71" s="169"/>
      <c r="DO71" s="169"/>
      <c r="DP71" s="169"/>
      <c r="DQ71" s="169"/>
      <c r="DR71" s="159"/>
      <c r="DS71" s="159" t="s">
        <v>654</v>
      </c>
      <c r="DT71" s="159"/>
      <c r="DU71" s="159" t="s">
        <v>654</v>
      </c>
      <c r="DV71" s="171"/>
      <c r="DW71" s="169"/>
      <c r="DX71" s="169"/>
      <c r="DY71" s="169"/>
      <c r="DZ71" s="169"/>
      <c r="EA71" s="169"/>
      <c r="EB71" s="169"/>
      <c r="EC71" s="169"/>
      <c r="ED71" s="169"/>
      <c r="EE71" s="169"/>
      <c r="EF71" s="169"/>
      <c r="EG71" s="169"/>
      <c r="EH71" s="169"/>
      <c r="EI71" s="169"/>
      <c r="EJ71" s="169"/>
      <c r="EK71" s="169"/>
      <c r="EL71" s="169"/>
      <c r="EM71" s="169"/>
      <c r="EN71" s="169"/>
      <c r="EO71" s="169"/>
      <c r="EP71" s="169"/>
      <c r="EQ71" s="169"/>
      <c r="ER71" s="169"/>
      <c r="ES71" s="169"/>
      <c r="ET71" s="169"/>
      <c r="EU71" s="169"/>
      <c r="EV71" s="169"/>
      <c r="EW71" s="169"/>
      <c r="EX71" s="169"/>
      <c r="EY71" s="169"/>
      <c r="EZ71" s="169"/>
      <c r="FA71" s="169"/>
      <c r="FB71" s="169"/>
      <c r="FC71" s="169"/>
      <c r="FD71" s="169"/>
      <c r="FE71" s="169"/>
      <c r="FF71" s="169"/>
      <c r="FG71" s="169"/>
      <c r="FH71" s="169"/>
      <c r="FI71" s="169"/>
      <c r="FJ71" s="169"/>
      <c r="FK71" s="159"/>
      <c r="FL71" s="169"/>
      <c r="FM71" s="169"/>
      <c r="FN71" s="169"/>
      <c r="FO71" s="169"/>
      <c r="FP71" s="169"/>
      <c r="FQ71" s="169"/>
      <c r="FR71" s="169"/>
      <c r="FS71" s="169"/>
      <c r="FT71" s="169"/>
      <c r="FU71" s="169"/>
      <c r="FV71" s="170" t="s">
        <v>653</v>
      </c>
      <c r="FW71" s="169"/>
      <c r="FX71" s="169"/>
      <c r="FY71" s="159" t="s">
        <v>673</v>
      </c>
      <c r="FZ71" s="171">
        <v>0</v>
      </c>
      <c r="GA71" s="159"/>
      <c r="GB71" s="159"/>
      <c r="GC71" s="159" t="s">
        <v>662</v>
      </c>
      <c r="GD71" s="159"/>
      <c r="GE71" s="159"/>
      <c r="GF71" s="159" t="s">
        <v>663</v>
      </c>
      <c r="GG71" s="171">
        <v>0</v>
      </c>
      <c r="GH71" s="171">
        <v>0</v>
      </c>
      <c r="GI71" s="171">
        <v>0</v>
      </c>
      <c r="GJ71" s="171">
        <v>0</v>
      </c>
      <c r="GK71" s="171">
        <v>0</v>
      </c>
      <c r="GL71" s="159" t="s">
        <v>677</v>
      </c>
      <c r="GM71" s="159" t="s">
        <v>677</v>
      </c>
      <c r="GN71" s="159" t="s">
        <v>665</v>
      </c>
      <c r="GO71" s="159" t="s">
        <v>666</v>
      </c>
      <c r="GP71" s="169"/>
      <c r="GQ71" s="169"/>
      <c r="GR71" s="169"/>
      <c r="GS71" s="169"/>
      <c r="GT71" s="169"/>
      <c r="GU71" s="169"/>
      <c r="GV71" s="169"/>
      <c r="GW71" s="169"/>
      <c r="GX71" s="169"/>
      <c r="GY71" s="169"/>
      <c r="GZ71" s="169"/>
      <c r="HA71" s="169"/>
      <c r="HB71" s="159"/>
      <c r="HC71" s="170" t="s">
        <v>653</v>
      </c>
      <c r="HD71" s="169"/>
      <c r="HE71" s="169"/>
      <c r="HF71" s="170" t="s">
        <v>653</v>
      </c>
      <c r="HG71" s="169"/>
      <c r="HH71" s="169"/>
      <c r="HI71" s="169"/>
      <c r="HJ71" s="159" t="s">
        <v>1222</v>
      </c>
      <c r="HK71" s="159"/>
      <c r="HL71" s="159"/>
      <c r="HM71" s="159" t="s">
        <v>3205</v>
      </c>
      <c r="HN71" s="159"/>
      <c r="HO71" s="159"/>
      <c r="HP71" s="159" t="s">
        <v>721</v>
      </c>
      <c r="HQ71" s="159" t="s">
        <v>667</v>
      </c>
      <c r="HR71" s="159" t="s">
        <v>667</v>
      </c>
      <c r="HS71" s="159" t="s">
        <v>678</v>
      </c>
      <c r="HT71" s="159" t="s">
        <v>667</v>
      </c>
      <c r="HU71" s="159" t="s">
        <v>667</v>
      </c>
      <c r="HV71" s="159" t="s">
        <v>3206</v>
      </c>
      <c r="HW71" s="159" t="s">
        <v>1223</v>
      </c>
      <c r="HX71" s="159" t="s">
        <v>1224</v>
      </c>
      <c r="HY71" s="159" t="s">
        <v>669</v>
      </c>
      <c r="HZ71" s="159" t="s">
        <v>670</v>
      </c>
      <c r="IA71" s="159" t="s">
        <v>670</v>
      </c>
      <c r="IB71" s="159" t="s">
        <v>670</v>
      </c>
      <c r="IC71" s="159" t="s">
        <v>669</v>
      </c>
      <c r="ID71" s="159" t="s">
        <v>669</v>
      </c>
      <c r="IE71" s="159" t="s">
        <v>670</v>
      </c>
      <c r="IF71" s="159" t="s">
        <v>669</v>
      </c>
      <c r="IG71" s="159" t="s">
        <v>669</v>
      </c>
      <c r="IH71" s="159" t="s">
        <v>654</v>
      </c>
      <c r="II71" s="159"/>
      <c r="IJ71" s="159"/>
      <c r="IK71" s="159" t="s">
        <v>669</v>
      </c>
      <c r="IL71" s="159" t="s">
        <v>670</v>
      </c>
      <c r="IM71" s="159" t="s">
        <v>669</v>
      </c>
      <c r="IN71" s="159" t="s">
        <v>669</v>
      </c>
      <c r="IO71" s="159" t="s">
        <v>669</v>
      </c>
      <c r="IP71" s="159" t="s">
        <v>670</v>
      </c>
      <c r="IQ71" s="159" t="s">
        <v>670</v>
      </c>
      <c r="IR71" s="159" t="s">
        <v>669</v>
      </c>
      <c r="IS71" s="159" t="s">
        <v>669</v>
      </c>
      <c r="IT71" s="159" t="s">
        <v>669</v>
      </c>
      <c r="IU71" s="159" t="s">
        <v>654</v>
      </c>
      <c r="IV71" s="159"/>
      <c r="IW71" s="159"/>
      <c r="IX71" s="159" t="s">
        <v>670</v>
      </c>
      <c r="IY71" s="159" t="s">
        <v>670</v>
      </c>
      <c r="IZ71" s="159" t="s">
        <v>670</v>
      </c>
      <c r="JA71" s="159" t="s">
        <v>670</v>
      </c>
      <c r="JB71" s="159" t="s">
        <v>670</v>
      </c>
      <c r="JC71" s="159" t="s">
        <v>671</v>
      </c>
      <c r="JD71" s="159" t="s">
        <v>669</v>
      </c>
      <c r="JE71" s="159" t="s">
        <v>671</v>
      </c>
      <c r="JF71" s="159"/>
      <c r="JG71" s="159"/>
      <c r="JH71" s="159" t="s">
        <v>651</v>
      </c>
      <c r="JI71" s="170" t="s">
        <v>653</v>
      </c>
      <c r="JJ71" s="170" t="s">
        <v>653</v>
      </c>
      <c r="JK71" s="169"/>
      <c r="JL71" s="170" t="s">
        <v>653</v>
      </c>
      <c r="JM71" s="170" t="s">
        <v>653</v>
      </c>
      <c r="JN71" s="170" t="s">
        <v>653</v>
      </c>
      <c r="JO71" s="169"/>
      <c r="JP71" s="169"/>
      <c r="JQ71" s="159"/>
      <c r="JR71" s="159" t="s">
        <v>654</v>
      </c>
      <c r="JS71" s="159"/>
      <c r="JT71" s="159" t="s">
        <v>651</v>
      </c>
      <c r="JU71" s="159" t="s">
        <v>651</v>
      </c>
      <c r="JV71" s="159" t="s">
        <v>654</v>
      </c>
      <c r="JW71" s="159" t="s">
        <v>654</v>
      </c>
      <c r="JX71" s="159"/>
      <c r="JY71" s="159"/>
      <c r="JZ71" s="159" t="s">
        <v>1225</v>
      </c>
      <c r="KA71" s="159" t="s">
        <v>1226</v>
      </c>
      <c r="KB71" s="169"/>
      <c r="KC71" s="169"/>
      <c r="KD71" s="169"/>
      <c r="KE71" s="169"/>
      <c r="KF71" s="169"/>
      <c r="KG71" s="169"/>
      <c r="KH71" s="170" t="s">
        <v>653</v>
      </c>
      <c r="KI71" s="159" t="s">
        <v>790</v>
      </c>
      <c r="KJ71" s="159" t="s">
        <v>705</v>
      </c>
      <c r="KK71" s="169"/>
      <c r="KL71" s="159" t="s">
        <v>651</v>
      </c>
      <c r="KM71" s="159" t="s">
        <v>651</v>
      </c>
      <c r="KN71" s="159" t="s">
        <v>651</v>
      </c>
      <c r="KO71" s="159" t="s">
        <v>751</v>
      </c>
      <c r="KP71" s="159"/>
      <c r="KQ71" s="159"/>
      <c r="KR71" s="159"/>
    </row>
    <row r="72" spans="1:304">
      <c r="A72" s="159" t="s">
        <v>374</v>
      </c>
      <c r="B72" s="159" t="s">
        <v>2641</v>
      </c>
      <c r="C72" s="159" t="s">
        <v>651</v>
      </c>
      <c r="D72" s="159" t="s">
        <v>696</v>
      </c>
      <c r="E72" s="172"/>
      <c r="F72" s="170" t="s">
        <v>653</v>
      </c>
      <c r="G72" s="170" t="s">
        <v>653</v>
      </c>
      <c r="H72" s="170" t="s">
        <v>653</v>
      </c>
      <c r="I72" s="170" t="s">
        <v>653</v>
      </c>
      <c r="J72" s="169"/>
      <c r="K72" s="159" t="s">
        <v>1227</v>
      </c>
      <c r="L72" s="170" t="s">
        <v>653</v>
      </c>
      <c r="M72" s="169"/>
      <c r="N72" s="169"/>
      <c r="O72" s="169"/>
      <c r="P72" s="169"/>
      <c r="Q72" s="169"/>
      <c r="R72" s="169"/>
      <c r="S72" s="169"/>
      <c r="T72" s="170" t="s">
        <v>653</v>
      </c>
      <c r="U72" s="159" t="s">
        <v>1228</v>
      </c>
      <c r="V72" s="170" t="s">
        <v>653</v>
      </c>
      <c r="W72" s="170" t="s">
        <v>653</v>
      </c>
      <c r="X72" s="170" t="s">
        <v>653</v>
      </c>
      <c r="Y72" s="170" t="s">
        <v>653</v>
      </c>
      <c r="Z72" s="169"/>
      <c r="AA72" s="170" t="s">
        <v>653</v>
      </c>
      <c r="AB72" s="170" t="s">
        <v>653</v>
      </c>
      <c r="AC72" s="170" t="s">
        <v>653</v>
      </c>
      <c r="AD72" s="170" t="s">
        <v>653</v>
      </c>
      <c r="AE72" s="169"/>
      <c r="AF72" s="159"/>
      <c r="AG72" s="171">
        <v>108</v>
      </c>
      <c r="AH72" s="159">
        <v>104</v>
      </c>
      <c r="AI72" s="159" t="s">
        <v>651</v>
      </c>
      <c r="AJ72" s="159" t="s">
        <v>651</v>
      </c>
      <c r="AK72" s="159" t="s">
        <v>651</v>
      </c>
      <c r="AL72" s="159" t="s">
        <v>670</v>
      </c>
      <c r="AM72" s="159" t="s">
        <v>3207</v>
      </c>
      <c r="AN72" s="170" t="s">
        <v>653</v>
      </c>
      <c r="AO72" s="170" t="s">
        <v>653</v>
      </c>
      <c r="AP72" s="170" t="s">
        <v>653</v>
      </c>
      <c r="AQ72" s="170" t="s">
        <v>653</v>
      </c>
      <c r="AR72" s="170" t="s">
        <v>653</v>
      </c>
      <c r="AS72" s="169"/>
      <c r="AT72" s="159"/>
      <c r="AU72" s="159" t="s">
        <v>687</v>
      </c>
      <c r="AV72" s="170" t="s">
        <v>653</v>
      </c>
      <c r="AW72" s="170" t="s">
        <v>653</v>
      </c>
      <c r="AX72" s="169"/>
      <c r="AY72" s="169"/>
      <c r="AZ72" s="169"/>
      <c r="BA72" s="169"/>
      <c r="BB72" s="169"/>
      <c r="BC72" s="159"/>
      <c r="BD72" s="170" t="s">
        <v>653</v>
      </c>
      <c r="BE72" s="169"/>
      <c r="BF72" s="170" t="s">
        <v>653</v>
      </c>
      <c r="BG72" s="170" t="s">
        <v>653</v>
      </c>
      <c r="BH72" s="170" t="s">
        <v>653</v>
      </c>
      <c r="BI72" s="170" t="s">
        <v>653</v>
      </c>
      <c r="BJ72" s="170" t="s">
        <v>653</v>
      </c>
      <c r="BK72" s="170" t="s">
        <v>653</v>
      </c>
      <c r="BL72" s="170" t="s">
        <v>653</v>
      </c>
      <c r="BM72" s="169"/>
      <c r="BN72" s="159"/>
      <c r="BO72" s="170" t="s">
        <v>653</v>
      </c>
      <c r="BP72" s="170" t="s">
        <v>653</v>
      </c>
      <c r="BQ72" s="169"/>
      <c r="BR72" s="169"/>
      <c r="BS72" s="169"/>
      <c r="BT72" s="169"/>
      <c r="BU72" s="170" t="s">
        <v>653</v>
      </c>
      <c r="BV72" s="169"/>
      <c r="BW72" s="159"/>
      <c r="BX72" s="170" t="s">
        <v>653</v>
      </c>
      <c r="BY72" s="170" t="s">
        <v>653</v>
      </c>
      <c r="BZ72" s="170" t="s">
        <v>653</v>
      </c>
      <c r="CA72" s="170" t="s">
        <v>653</v>
      </c>
      <c r="CB72" s="170" t="s">
        <v>653</v>
      </c>
      <c r="CC72" s="170" t="s">
        <v>653</v>
      </c>
      <c r="CD72" s="170" t="s">
        <v>653</v>
      </c>
      <c r="CE72" s="170" t="s">
        <v>653</v>
      </c>
      <c r="CF72" s="169"/>
      <c r="CG72" s="159"/>
      <c r="CH72" s="159" t="s">
        <v>673</v>
      </c>
      <c r="CI72" s="170" t="s">
        <v>653</v>
      </c>
      <c r="CJ72" s="169"/>
      <c r="CK72" s="169"/>
      <c r="CL72" s="170" t="s">
        <v>653</v>
      </c>
      <c r="CM72" s="170" t="s">
        <v>653</v>
      </c>
      <c r="CN72" s="169"/>
      <c r="CO72" s="169"/>
      <c r="CP72" s="159"/>
      <c r="CQ72" s="170" t="s">
        <v>653</v>
      </c>
      <c r="CR72" s="170" t="s">
        <v>653</v>
      </c>
      <c r="CS72" s="170" t="s">
        <v>653</v>
      </c>
      <c r="CT72" s="170" t="s">
        <v>653</v>
      </c>
      <c r="CU72" s="170" t="s">
        <v>653</v>
      </c>
      <c r="CV72" s="169"/>
      <c r="CW72" s="159"/>
      <c r="CX72" s="159" t="s">
        <v>651</v>
      </c>
      <c r="CY72" s="159" t="s">
        <v>1229</v>
      </c>
      <c r="CZ72" s="159" t="s">
        <v>675</v>
      </c>
      <c r="DA72" s="159"/>
      <c r="DB72" s="170" t="s">
        <v>653</v>
      </c>
      <c r="DC72" s="170" t="s">
        <v>653</v>
      </c>
      <c r="DD72" s="169"/>
      <c r="DE72" s="170" t="s">
        <v>653</v>
      </c>
      <c r="DF72" s="169"/>
      <c r="DG72" s="169"/>
      <c r="DH72" s="169"/>
      <c r="DI72" s="159"/>
      <c r="DJ72" s="159" t="s">
        <v>660</v>
      </c>
      <c r="DK72" s="169"/>
      <c r="DL72" s="169"/>
      <c r="DM72" s="169"/>
      <c r="DN72" s="169"/>
      <c r="DO72" s="169"/>
      <c r="DP72" s="169"/>
      <c r="DQ72" s="169"/>
      <c r="DR72" s="159"/>
      <c r="DS72" s="159" t="s">
        <v>654</v>
      </c>
      <c r="DT72" s="159"/>
      <c r="DU72" s="159" t="s">
        <v>651</v>
      </c>
      <c r="DV72" s="171">
        <v>1</v>
      </c>
      <c r="DW72" s="159" t="s">
        <v>811</v>
      </c>
      <c r="DX72" s="159" t="s">
        <v>716</v>
      </c>
      <c r="DY72" s="171">
        <v>0</v>
      </c>
      <c r="DZ72" s="171">
        <v>0</v>
      </c>
      <c r="EA72" s="171">
        <v>0</v>
      </c>
      <c r="EB72" s="171">
        <v>0</v>
      </c>
      <c r="EC72" s="171">
        <v>0</v>
      </c>
      <c r="ED72" s="171">
        <v>0</v>
      </c>
      <c r="EE72" s="171">
        <v>0</v>
      </c>
      <c r="EF72" s="171">
        <v>0</v>
      </c>
      <c r="EG72" s="171">
        <v>0</v>
      </c>
      <c r="EH72" s="171">
        <v>0</v>
      </c>
      <c r="EI72" s="171">
        <v>0</v>
      </c>
      <c r="EJ72" s="171">
        <v>0</v>
      </c>
      <c r="EK72" s="171">
        <v>0</v>
      </c>
      <c r="EL72" s="171">
        <v>0</v>
      </c>
      <c r="EM72" s="171">
        <v>0</v>
      </c>
      <c r="EN72" s="171">
        <v>0</v>
      </c>
      <c r="EO72" s="171">
        <v>0</v>
      </c>
      <c r="EP72" s="171">
        <v>0</v>
      </c>
      <c r="EQ72" s="171">
        <v>0</v>
      </c>
      <c r="ER72" s="171">
        <v>0</v>
      </c>
      <c r="ES72" s="171">
        <v>0</v>
      </c>
      <c r="ET72" s="171">
        <v>0</v>
      </c>
      <c r="EU72" s="171">
        <v>0</v>
      </c>
      <c r="EV72" s="171">
        <v>0</v>
      </c>
      <c r="EW72" s="171">
        <v>0</v>
      </c>
      <c r="EX72" s="171">
        <v>0</v>
      </c>
      <c r="EY72" s="171">
        <v>0</v>
      </c>
      <c r="EZ72" s="171">
        <v>0</v>
      </c>
      <c r="FA72" s="171">
        <v>0</v>
      </c>
      <c r="FB72" s="171">
        <v>0</v>
      </c>
      <c r="FC72" s="171">
        <v>0</v>
      </c>
      <c r="FD72" s="171">
        <v>0</v>
      </c>
      <c r="FE72" s="171">
        <v>0</v>
      </c>
      <c r="FF72" s="171">
        <v>0</v>
      </c>
      <c r="FG72" s="171">
        <v>1</v>
      </c>
      <c r="FH72" s="171">
        <v>1</v>
      </c>
      <c r="FI72" s="171">
        <v>0</v>
      </c>
      <c r="FJ72" s="171">
        <v>0</v>
      </c>
      <c r="FK72" s="159"/>
      <c r="FL72" s="171">
        <v>1</v>
      </c>
      <c r="FM72" s="171">
        <v>1</v>
      </c>
      <c r="FN72" s="159" t="s">
        <v>717</v>
      </c>
      <c r="FO72" s="171">
        <v>0</v>
      </c>
      <c r="FP72" s="171">
        <v>0</v>
      </c>
      <c r="FQ72" s="171">
        <v>1</v>
      </c>
      <c r="FR72" s="171">
        <v>1</v>
      </c>
      <c r="FS72" s="171">
        <v>0</v>
      </c>
      <c r="FT72" s="171"/>
      <c r="FU72" s="171"/>
      <c r="FV72" s="170" t="s">
        <v>653</v>
      </c>
      <c r="FW72" s="170" t="s">
        <v>653</v>
      </c>
      <c r="FX72" s="169"/>
      <c r="FY72" s="159" t="s">
        <v>673</v>
      </c>
      <c r="FZ72" s="171">
        <v>3</v>
      </c>
      <c r="GA72" s="159">
        <v>1</v>
      </c>
      <c r="GB72" s="159"/>
      <c r="GC72" s="159" t="s">
        <v>662</v>
      </c>
      <c r="GD72" s="159"/>
      <c r="GE72" s="159"/>
      <c r="GF72" s="169"/>
      <c r="GG72" s="171">
        <v>0</v>
      </c>
      <c r="GH72" s="171">
        <v>0</v>
      </c>
      <c r="GI72" s="171">
        <v>0</v>
      </c>
      <c r="GJ72" s="171">
        <v>0</v>
      </c>
      <c r="GK72" s="171">
        <v>0</v>
      </c>
      <c r="GL72" s="159" t="s">
        <v>664</v>
      </c>
      <c r="GM72" s="159" t="s">
        <v>664</v>
      </c>
      <c r="GN72" s="159" t="s">
        <v>665</v>
      </c>
      <c r="GO72" s="159" t="s">
        <v>666</v>
      </c>
      <c r="GP72" s="169"/>
      <c r="GQ72" s="169"/>
      <c r="GR72" s="169"/>
      <c r="GS72" s="169"/>
      <c r="GT72" s="169"/>
      <c r="GU72" s="169"/>
      <c r="GV72" s="169"/>
      <c r="GW72" s="169"/>
      <c r="GX72" s="169"/>
      <c r="GY72" s="169"/>
      <c r="GZ72" s="169"/>
      <c r="HA72" s="169"/>
      <c r="HB72" s="159"/>
      <c r="HC72" s="170" t="s">
        <v>653</v>
      </c>
      <c r="HD72" s="170" t="s">
        <v>653</v>
      </c>
      <c r="HE72" s="169"/>
      <c r="HF72" s="169"/>
      <c r="HG72" s="170" t="s">
        <v>653</v>
      </c>
      <c r="HH72" s="169"/>
      <c r="HI72" s="169"/>
      <c r="HJ72" s="159" t="s">
        <v>3208</v>
      </c>
      <c r="HK72" s="159" t="s">
        <v>3209</v>
      </c>
      <c r="HL72" s="159"/>
      <c r="HM72" s="159"/>
      <c r="HN72" s="159" t="s">
        <v>3210</v>
      </c>
      <c r="HO72" s="159"/>
      <c r="HP72" s="159" t="s">
        <v>678</v>
      </c>
      <c r="HQ72" s="159" t="s">
        <v>678</v>
      </c>
      <c r="HR72" s="159" t="s">
        <v>667</v>
      </c>
      <c r="HS72" s="159" t="s">
        <v>667</v>
      </c>
      <c r="HT72" s="159" t="s">
        <v>667</v>
      </c>
      <c r="HU72" s="159" t="s">
        <v>667</v>
      </c>
      <c r="HV72" s="159" t="s">
        <v>3211</v>
      </c>
      <c r="HW72" s="159"/>
      <c r="HX72" s="159" t="s">
        <v>3212</v>
      </c>
      <c r="HY72" s="159" t="s">
        <v>670</v>
      </c>
      <c r="HZ72" s="159" t="s">
        <v>670</v>
      </c>
      <c r="IA72" s="159" t="s">
        <v>670</v>
      </c>
      <c r="IB72" s="159" t="s">
        <v>670</v>
      </c>
      <c r="IC72" s="159" t="s">
        <v>670</v>
      </c>
      <c r="ID72" s="159" t="s">
        <v>670</v>
      </c>
      <c r="IE72" s="159" t="s">
        <v>670</v>
      </c>
      <c r="IF72" s="159" t="s">
        <v>670</v>
      </c>
      <c r="IG72" s="159" t="s">
        <v>670</v>
      </c>
      <c r="IH72" s="159" t="s">
        <v>670</v>
      </c>
      <c r="II72" s="159" t="s">
        <v>3213</v>
      </c>
      <c r="IJ72" s="159"/>
      <c r="IK72" s="159" t="s">
        <v>670</v>
      </c>
      <c r="IL72" s="159" t="s">
        <v>670</v>
      </c>
      <c r="IM72" s="159" t="s">
        <v>670</v>
      </c>
      <c r="IN72" s="159" t="s">
        <v>670</v>
      </c>
      <c r="IO72" s="159" t="s">
        <v>670</v>
      </c>
      <c r="IP72" s="159" t="s">
        <v>670</v>
      </c>
      <c r="IQ72" s="159" t="s">
        <v>670</v>
      </c>
      <c r="IR72" s="159" t="s">
        <v>670</v>
      </c>
      <c r="IS72" s="159" t="s">
        <v>670</v>
      </c>
      <c r="IT72" s="159" t="s">
        <v>670</v>
      </c>
      <c r="IU72" s="159" t="s">
        <v>670</v>
      </c>
      <c r="IV72" s="159" t="s">
        <v>3214</v>
      </c>
      <c r="IW72" s="159"/>
      <c r="IX72" s="159" t="s">
        <v>670</v>
      </c>
      <c r="IY72" s="159" t="s">
        <v>670</v>
      </c>
      <c r="IZ72" s="159" t="s">
        <v>670</v>
      </c>
      <c r="JA72" s="159" t="s">
        <v>670</v>
      </c>
      <c r="JB72" s="159" t="s">
        <v>670</v>
      </c>
      <c r="JC72" s="159" t="s">
        <v>670</v>
      </c>
      <c r="JD72" s="159" t="s">
        <v>670</v>
      </c>
      <c r="JE72" s="159" t="s">
        <v>670</v>
      </c>
      <c r="JF72" s="159" t="s">
        <v>3215</v>
      </c>
      <c r="JG72" s="159"/>
      <c r="JH72" s="159" t="s">
        <v>651</v>
      </c>
      <c r="JI72" s="170" t="s">
        <v>653</v>
      </c>
      <c r="JJ72" s="170" t="s">
        <v>653</v>
      </c>
      <c r="JK72" s="169"/>
      <c r="JL72" s="170" t="s">
        <v>653</v>
      </c>
      <c r="JM72" s="170" t="s">
        <v>653</v>
      </c>
      <c r="JN72" s="170" t="s">
        <v>653</v>
      </c>
      <c r="JO72" s="169"/>
      <c r="JP72" s="170" t="s">
        <v>653</v>
      </c>
      <c r="JQ72" s="159" t="s">
        <v>1230</v>
      </c>
      <c r="JR72" s="159" t="s">
        <v>654</v>
      </c>
      <c r="JS72" s="159"/>
      <c r="JT72" s="159" t="s">
        <v>651</v>
      </c>
      <c r="JU72" s="159" t="s">
        <v>651</v>
      </c>
      <c r="JV72" s="159" t="s">
        <v>651</v>
      </c>
      <c r="JW72" s="159" t="s">
        <v>651</v>
      </c>
      <c r="JX72" s="159" t="s">
        <v>3216</v>
      </c>
      <c r="JY72" s="159" t="s">
        <v>3217</v>
      </c>
      <c r="JZ72" s="159" t="s">
        <v>3218</v>
      </c>
      <c r="KA72" s="159" t="s">
        <v>1231</v>
      </c>
      <c r="KB72" s="170" t="s">
        <v>653</v>
      </c>
      <c r="KC72" s="159" t="s">
        <v>845</v>
      </c>
      <c r="KD72" s="159" t="s">
        <v>791</v>
      </c>
      <c r="KE72" s="169"/>
      <c r="KF72" s="169"/>
      <c r="KG72" s="169"/>
      <c r="KH72" s="169"/>
      <c r="KI72" s="169"/>
      <c r="KJ72" s="169"/>
      <c r="KK72" s="169"/>
      <c r="KL72" s="159" t="s">
        <v>654</v>
      </c>
      <c r="KM72" s="169"/>
      <c r="KN72" s="159" t="s">
        <v>651</v>
      </c>
      <c r="KO72" s="159" t="s">
        <v>706</v>
      </c>
      <c r="KP72" s="159"/>
      <c r="KQ72" s="159"/>
      <c r="KR72" s="159"/>
    </row>
    <row r="73" spans="1:304">
      <c r="A73" s="159" t="s">
        <v>411</v>
      </c>
      <c r="B73" s="159" t="s">
        <v>2640</v>
      </c>
      <c r="C73" s="159" t="s">
        <v>651</v>
      </c>
      <c r="D73" s="159" t="s">
        <v>696</v>
      </c>
      <c r="E73" s="170" t="s">
        <v>653</v>
      </c>
      <c r="F73" s="169"/>
      <c r="G73" s="170" t="s">
        <v>653</v>
      </c>
      <c r="H73" s="170" t="s">
        <v>653</v>
      </c>
      <c r="I73" s="169"/>
      <c r="J73" s="169"/>
      <c r="K73" s="159"/>
      <c r="L73" s="170" t="s">
        <v>653</v>
      </c>
      <c r="M73" s="169"/>
      <c r="N73" s="169"/>
      <c r="O73" s="169"/>
      <c r="P73" s="170" t="s">
        <v>653</v>
      </c>
      <c r="Q73" s="170" t="s">
        <v>653</v>
      </c>
      <c r="R73" s="170" t="s">
        <v>653</v>
      </c>
      <c r="S73" s="170" t="s">
        <v>653</v>
      </c>
      <c r="T73" s="170" t="s">
        <v>653</v>
      </c>
      <c r="U73" s="159" t="s">
        <v>1232</v>
      </c>
      <c r="V73" s="170" t="s">
        <v>653</v>
      </c>
      <c r="W73" s="170" t="s">
        <v>653</v>
      </c>
      <c r="X73" s="170" t="s">
        <v>653</v>
      </c>
      <c r="Y73" s="169"/>
      <c r="Z73" s="170" t="s">
        <v>653</v>
      </c>
      <c r="AA73" s="170" t="s">
        <v>653</v>
      </c>
      <c r="AB73" s="169"/>
      <c r="AC73" s="169"/>
      <c r="AD73" s="170" t="s">
        <v>653</v>
      </c>
      <c r="AE73" s="169"/>
      <c r="AF73" s="159"/>
      <c r="AG73" s="171">
        <v>2021</v>
      </c>
      <c r="AH73" s="159">
        <v>1605</v>
      </c>
      <c r="AI73" s="159" t="s">
        <v>651</v>
      </c>
      <c r="AJ73" s="159" t="s">
        <v>651</v>
      </c>
      <c r="AK73" s="159" t="s">
        <v>651</v>
      </c>
      <c r="AL73" s="159" t="s">
        <v>670</v>
      </c>
      <c r="AM73" s="159" t="s">
        <v>1233</v>
      </c>
      <c r="AN73" s="169"/>
      <c r="AO73" s="170" t="s">
        <v>653</v>
      </c>
      <c r="AP73" s="170" t="s">
        <v>653</v>
      </c>
      <c r="AQ73" s="169"/>
      <c r="AR73" s="170" t="s">
        <v>653</v>
      </c>
      <c r="AS73" s="169"/>
      <c r="AT73" s="159"/>
      <c r="AU73" s="159" t="s">
        <v>732</v>
      </c>
      <c r="AV73" s="170" t="s">
        <v>653</v>
      </c>
      <c r="AW73" s="170" t="s">
        <v>653</v>
      </c>
      <c r="AX73" s="170" t="s">
        <v>653</v>
      </c>
      <c r="AY73" s="170" t="s">
        <v>653</v>
      </c>
      <c r="AZ73" s="169"/>
      <c r="BA73" s="170" t="s">
        <v>653</v>
      </c>
      <c r="BB73" s="170" t="s">
        <v>653</v>
      </c>
      <c r="BC73" s="159" t="s">
        <v>1234</v>
      </c>
      <c r="BD73" s="170" t="s">
        <v>653</v>
      </c>
      <c r="BE73" s="169"/>
      <c r="BF73" s="170" t="s">
        <v>653</v>
      </c>
      <c r="BG73" s="170" t="s">
        <v>653</v>
      </c>
      <c r="BH73" s="170" t="s">
        <v>653</v>
      </c>
      <c r="BI73" s="170" t="s">
        <v>653</v>
      </c>
      <c r="BJ73" s="170" t="s">
        <v>653</v>
      </c>
      <c r="BK73" s="170" t="s">
        <v>653</v>
      </c>
      <c r="BL73" s="170" t="s">
        <v>653</v>
      </c>
      <c r="BM73" s="169"/>
      <c r="BN73" s="159"/>
      <c r="BO73" s="170" t="s">
        <v>653</v>
      </c>
      <c r="BP73" s="170" t="s">
        <v>653</v>
      </c>
      <c r="BQ73" s="169"/>
      <c r="BR73" s="170" t="s">
        <v>653</v>
      </c>
      <c r="BS73" s="170" t="s">
        <v>653</v>
      </c>
      <c r="BT73" s="170" t="s">
        <v>653</v>
      </c>
      <c r="BU73" s="170" t="s">
        <v>653</v>
      </c>
      <c r="BV73" s="169"/>
      <c r="BW73" s="159"/>
      <c r="BX73" s="170" t="s">
        <v>653</v>
      </c>
      <c r="BY73" s="170" t="s">
        <v>653</v>
      </c>
      <c r="BZ73" s="170" t="s">
        <v>653</v>
      </c>
      <c r="CA73" s="170" t="s">
        <v>653</v>
      </c>
      <c r="CB73" s="170" t="s">
        <v>653</v>
      </c>
      <c r="CC73" s="170" t="s">
        <v>653</v>
      </c>
      <c r="CD73" s="170" t="s">
        <v>653</v>
      </c>
      <c r="CE73" s="170" t="s">
        <v>653</v>
      </c>
      <c r="CF73" s="170" t="s">
        <v>653</v>
      </c>
      <c r="CG73" s="159" t="s">
        <v>3219</v>
      </c>
      <c r="CH73" s="159" t="s">
        <v>698</v>
      </c>
      <c r="CI73" s="170" t="s">
        <v>653</v>
      </c>
      <c r="CJ73" s="169"/>
      <c r="CK73" s="169"/>
      <c r="CL73" s="170" t="s">
        <v>653</v>
      </c>
      <c r="CM73" s="170" t="s">
        <v>653</v>
      </c>
      <c r="CN73" s="170" t="s">
        <v>653</v>
      </c>
      <c r="CO73" s="169"/>
      <c r="CP73" s="159"/>
      <c r="CQ73" s="170" t="s">
        <v>653</v>
      </c>
      <c r="CR73" s="170" t="s">
        <v>653</v>
      </c>
      <c r="CS73" s="170" t="s">
        <v>653</v>
      </c>
      <c r="CT73" s="170" t="s">
        <v>653</v>
      </c>
      <c r="CU73" s="170" t="s">
        <v>653</v>
      </c>
      <c r="CV73" s="169"/>
      <c r="CW73" s="159"/>
      <c r="CX73" s="159" t="s">
        <v>651</v>
      </c>
      <c r="CY73" s="159" t="s">
        <v>3220</v>
      </c>
      <c r="CZ73" s="159" t="s">
        <v>658</v>
      </c>
      <c r="DA73" s="159" t="s">
        <v>1235</v>
      </c>
      <c r="DB73" s="170" t="s">
        <v>653</v>
      </c>
      <c r="DC73" s="170" t="s">
        <v>653</v>
      </c>
      <c r="DD73" s="169"/>
      <c r="DE73" s="169"/>
      <c r="DF73" s="169"/>
      <c r="DG73" s="170" t="s">
        <v>653</v>
      </c>
      <c r="DH73" s="169"/>
      <c r="DI73" s="159" t="s">
        <v>1236</v>
      </c>
      <c r="DJ73" s="159" t="s">
        <v>651</v>
      </c>
      <c r="DK73" s="171">
        <v>0</v>
      </c>
      <c r="DL73" s="171">
        <v>0</v>
      </c>
      <c r="DM73" s="171">
        <v>0</v>
      </c>
      <c r="DN73" s="171">
        <v>100</v>
      </c>
      <c r="DO73" s="171">
        <v>0</v>
      </c>
      <c r="DP73" s="171">
        <v>0</v>
      </c>
      <c r="DQ73" s="171">
        <v>0</v>
      </c>
      <c r="DR73" s="159"/>
      <c r="DS73" s="159" t="s">
        <v>651</v>
      </c>
      <c r="DT73" s="159" t="s">
        <v>3221</v>
      </c>
      <c r="DU73" s="159" t="s">
        <v>651</v>
      </c>
      <c r="DV73" s="171">
        <v>42</v>
      </c>
      <c r="DW73" s="159" t="s">
        <v>737</v>
      </c>
      <c r="DX73" s="159" t="s">
        <v>716</v>
      </c>
      <c r="DY73" s="171">
        <v>4</v>
      </c>
      <c r="DZ73" s="171">
        <v>4</v>
      </c>
      <c r="EA73" s="171">
        <v>0</v>
      </c>
      <c r="EB73" s="171">
        <v>0</v>
      </c>
      <c r="EC73" s="171">
        <v>1</v>
      </c>
      <c r="ED73" s="171">
        <v>1</v>
      </c>
      <c r="EE73" s="171">
        <v>1</v>
      </c>
      <c r="EF73" s="171">
        <v>1</v>
      </c>
      <c r="EG73" s="171">
        <v>1</v>
      </c>
      <c r="EH73" s="171">
        <v>1</v>
      </c>
      <c r="EI73" s="171">
        <v>4</v>
      </c>
      <c r="EJ73" s="171">
        <v>4</v>
      </c>
      <c r="EK73" s="171">
        <v>1</v>
      </c>
      <c r="EL73" s="171">
        <v>0</v>
      </c>
      <c r="EM73" s="171">
        <v>2</v>
      </c>
      <c r="EN73" s="171">
        <v>2</v>
      </c>
      <c r="EO73" s="171">
        <v>3</v>
      </c>
      <c r="EP73" s="171">
        <v>3</v>
      </c>
      <c r="EQ73" s="171">
        <v>1</v>
      </c>
      <c r="ER73" s="171">
        <v>1</v>
      </c>
      <c r="ES73" s="171">
        <v>0</v>
      </c>
      <c r="ET73" s="171">
        <v>0</v>
      </c>
      <c r="EU73" s="171">
        <v>5</v>
      </c>
      <c r="EV73" s="171">
        <v>4</v>
      </c>
      <c r="EW73" s="171">
        <v>3</v>
      </c>
      <c r="EX73" s="171">
        <v>3</v>
      </c>
      <c r="EY73" s="171">
        <v>5</v>
      </c>
      <c r="EZ73" s="171">
        <v>4</v>
      </c>
      <c r="FA73" s="171">
        <v>0</v>
      </c>
      <c r="FB73" s="171">
        <v>0</v>
      </c>
      <c r="FC73" s="171">
        <v>0</v>
      </c>
      <c r="FD73" s="171">
        <v>0</v>
      </c>
      <c r="FE73" s="171">
        <v>3</v>
      </c>
      <c r="FF73" s="171">
        <v>3</v>
      </c>
      <c r="FG73" s="171">
        <v>6</v>
      </c>
      <c r="FH73" s="171">
        <v>6</v>
      </c>
      <c r="FI73" s="171">
        <v>19</v>
      </c>
      <c r="FJ73" s="171">
        <v>19</v>
      </c>
      <c r="FK73" s="159" t="s">
        <v>1237</v>
      </c>
      <c r="FL73" s="171">
        <v>44</v>
      </c>
      <c r="FM73" s="171">
        <v>43</v>
      </c>
      <c r="FN73" s="159" t="s">
        <v>717</v>
      </c>
      <c r="FO73" s="171">
        <v>0</v>
      </c>
      <c r="FP73" s="171">
        <v>7</v>
      </c>
      <c r="FQ73" s="171">
        <v>0</v>
      </c>
      <c r="FR73" s="171">
        <v>29</v>
      </c>
      <c r="FS73" s="171">
        <v>6</v>
      </c>
      <c r="FT73" s="171"/>
      <c r="FU73" s="171">
        <v>6</v>
      </c>
      <c r="FV73" s="170" t="s">
        <v>653</v>
      </c>
      <c r="FW73" s="170" t="s">
        <v>653</v>
      </c>
      <c r="FX73" s="169"/>
      <c r="FY73" s="159" t="s">
        <v>673</v>
      </c>
      <c r="FZ73" s="171">
        <v>0</v>
      </c>
      <c r="GA73" s="159"/>
      <c r="GB73" s="159"/>
      <c r="GC73" s="159" t="s">
        <v>662</v>
      </c>
      <c r="GD73" s="159"/>
      <c r="GE73" s="159"/>
      <c r="GF73" s="159" t="s">
        <v>663</v>
      </c>
      <c r="GG73" s="171">
        <v>1</v>
      </c>
      <c r="GH73" s="171">
        <v>0</v>
      </c>
      <c r="GI73" s="171">
        <v>0</v>
      </c>
      <c r="GJ73" s="171">
        <v>0</v>
      </c>
      <c r="GK73" s="171">
        <v>0</v>
      </c>
      <c r="GL73" s="159" t="s">
        <v>677</v>
      </c>
      <c r="GM73" s="159" t="s">
        <v>677</v>
      </c>
      <c r="GN73" s="159" t="s">
        <v>1238</v>
      </c>
      <c r="GO73" s="159" t="s">
        <v>651</v>
      </c>
      <c r="GP73" s="171">
        <v>0</v>
      </c>
      <c r="GQ73" s="171">
        <v>0</v>
      </c>
      <c r="GR73" s="171">
        <v>0</v>
      </c>
      <c r="GS73" s="171">
        <v>0</v>
      </c>
      <c r="GT73" s="171">
        <v>0</v>
      </c>
      <c r="GU73" s="171">
        <v>0</v>
      </c>
      <c r="GV73" s="171">
        <v>11</v>
      </c>
      <c r="GW73" s="171">
        <v>1</v>
      </c>
      <c r="GX73" s="171">
        <v>0</v>
      </c>
      <c r="GY73" s="171">
        <v>0</v>
      </c>
      <c r="GZ73" s="171">
        <v>0</v>
      </c>
      <c r="HA73" s="171">
        <v>0</v>
      </c>
      <c r="HB73" s="159"/>
      <c r="HC73" s="170" t="s">
        <v>653</v>
      </c>
      <c r="HD73" s="170" t="s">
        <v>653</v>
      </c>
      <c r="HE73" s="169"/>
      <c r="HF73" s="170" t="s">
        <v>653</v>
      </c>
      <c r="HG73" s="169"/>
      <c r="HH73" s="169"/>
      <c r="HI73" s="169"/>
      <c r="HJ73" s="159" t="s">
        <v>1239</v>
      </c>
      <c r="HK73" s="159" t="s">
        <v>1240</v>
      </c>
      <c r="HL73" s="159"/>
      <c r="HM73" s="159" t="s">
        <v>1241</v>
      </c>
      <c r="HN73" s="159"/>
      <c r="HO73" s="159"/>
      <c r="HP73" s="159" t="s">
        <v>721</v>
      </c>
      <c r="HQ73" s="159" t="s">
        <v>721</v>
      </c>
      <c r="HR73" s="159" t="s">
        <v>721</v>
      </c>
      <c r="HS73" s="159" t="s">
        <v>721</v>
      </c>
      <c r="HT73" s="159" t="s">
        <v>721</v>
      </c>
      <c r="HU73" s="159" t="s">
        <v>667</v>
      </c>
      <c r="HV73" s="159" t="s">
        <v>3222</v>
      </c>
      <c r="HW73" s="159" t="s">
        <v>3223</v>
      </c>
      <c r="HX73" s="159"/>
      <c r="HY73" s="159" t="s">
        <v>654</v>
      </c>
      <c r="HZ73" s="159" t="s">
        <v>670</v>
      </c>
      <c r="IA73" s="159" t="s">
        <v>669</v>
      </c>
      <c r="IB73" s="159" t="s">
        <v>669</v>
      </c>
      <c r="IC73" s="159" t="s">
        <v>654</v>
      </c>
      <c r="ID73" s="159" t="s">
        <v>654</v>
      </c>
      <c r="IE73" s="159" t="s">
        <v>671</v>
      </c>
      <c r="IF73" s="159" t="s">
        <v>654</v>
      </c>
      <c r="IG73" s="159" t="s">
        <v>654</v>
      </c>
      <c r="IH73" s="159" t="s">
        <v>670</v>
      </c>
      <c r="II73" s="159" t="s">
        <v>3224</v>
      </c>
      <c r="IJ73" s="159" t="s">
        <v>1242</v>
      </c>
      <c r="IK73" s="159" t="s">
        <v>654</v>
      </c>
      <c r="IL73" s="159" t="s">
        <v>670</v>
      </c>
      <c r="IM73" s="159" t="s">
        <v>654</v>
      </c>
      <c r="IN73" s="159" t="s">
        <v>654</v>
      </c>
      <c r="IO73" s="159" t="s">
        <v>654</v>
      </c>
      <c r="IP73" s="159" t="s">
        <v>671</v>
      </c>
      <c r="IQ73" s="159" t="s">
        <v>670</v>
      </c>
      <c r="IR73" s="159" t="s">
        <v>671</v>
      </c>
      <c r="IS73" s="159" t="s">
        <v>670</v>
      </c>
      <c r="IT73" s="159" t="s">
        <v>670</v>
      </c>
      <c r="IU73" s="159" t="s">
        <v>654</v>
      </c>
      <c r="IV73" s="159"/>
      <c r="IW73" s="159" t="s">
        <v>1243</v>
      </c>
      <c r="IX73" s="159" t="s">
        <v>670</v>
      </c>
      <c r="IY73" s="159" t="s">
        <v>670</v>
      </c>
      <c r="IZ73" s="159" t="s">
        <v>670</v>
      </c>
      <c r="JA73" s="159" t="s">
        <v>670</v>
      </c>
      <c r="JB73" s="159" t="s">
        <v>670</v>
      </c>
      <c r="JC73" s="159" t="s">
        <v>671</v>
      </c>
      <c r="JD73" s="159" t="s">
        <v>654</v>
      </c>
      <c r="JE73" s="159" t="s">
        <v>654</v>
      </c>
      <c r="JF73" s="159"/>
      <c r="JG73" s="159" t="s">
        <v>3225</v>
      </c>
      <c r="JH73" s="159" t="s">
        <v>651</v>
      </c>
      <c r="JI73" s="169"/>
      <c r="JJ73" s="170" t="s">
        <v>653</v>
      </c>
      <c r="JK73" s="169"/>
      <c r="JL73" s="170" t="s">
        <v>653</v>
      </c>
      <c r="JM73" s="169"/>
      <c r="JN73" s="170" t="s">
        <v>653</v>
      </c>
      <c r="JO73" s="170" t="s">
        <v>653</v>
      </c>
      <c r="JP73" s="170" t="s">
        <v>653</v>
      </c>
      <c r="JQ73" s="159" t="s">
        <v>1244</v>
      </c>
      <c r="JR73" s="159" t="s">
        <v>654</v>
      </c>
      <c r="JS73" s="159"/>
      <c r="JT73" s="159" t="s">
        <v>651</v>
      </c>
      <c r="JU73" s="159" t="s">
        <v>651</v>
      </c>
      <c r="JV73" s="159" t="s">
        <v>654</v>
      </c>
      <c r="JW73" s="159" t="s">
        <v>654</v>
      </c>
      <c r="JX73" s="159"/>
      <c r="JY73" s="159"/>
      <c r="JZ73" s="159" t="s">
        <v>3226</v>
      </c>
      <c r="KA73" s="159"/>
      <c r="KB73" s="169"/>
      <c r="KC73" s="169"/>
      <c r="KD73" s="169"/>
      <c r="KE73" s="170" t="s">
        <v>653</v>
      </c>
      <c r="KF73" s="159" t="s">
        <v>711</v>
      </c>
      <c r="KG73" s="159" t="s">
        <v>845</v>
      </c>
      <c r="KH73" s="170" t="s">
        <v>653</v>
      </c>
      <c r="KI73" s="159" t="s">
        <v>682</v>
      </c>
      <c r="KJ73" s="159" t="s">
        <v>1245</v>
      </c>
      <c r="KK73" s="169"/>
      <c r="KL73" s="159" t="s">
        <v>654</v>
      </c>
      <c r="KM73" s="169"/>
      <c r="KN73" s="159" t="s">
        <v>651</v>
      </c>
      <c r="KO73" s="159" t="s">
        <v>706</v>
      </c>
      <c r="KP73" s="159"/>
      <c r="KQ73" s="159"/>
      <c r="KR73" s="159"/>
    </row>
    <row r="74" spans="1:304">
      <c r="A74" s="159" t="s">
        <v>1246</v>
      </c>
      <c r="B74" s="159" t="s">
        <v>2639</v>
      </c>
      <c r="C74" s="159" t="s">
        <v>651</v>
      </c>
      <c r="D74" s="159" t="s">
        <v>696</v>
      </c>
      <c r="E74" s="170" t="s">
        <v>653</v>
      </c>
      <c r="F74" s="169"/>
      <c r="G74" s="169"/>
      <c r="H74" s="169"/>
      <c r="I74" s="169"/>
      <c r="J74" s="169"/>
      <c r="K74" s="159"/>
      <c r="L74" s="170" t="s">
        <v>653</v>
      </c>
      <c r="M74" s="169"/>
      <c r="N74" s="169"/>
      <c r="O74" s="170" t="s">
        <v>653</v>
      </c>
      <c r="P74" s="169"/>
      <c r="Q74" s="169"/>
      <c r="R74" s="169"/>
      <c r="S74" s="169"/>
      <c r="T74" s="170" t="s">
        <v>653</v>
      </c>
      <c r="U74" s="159" t="s">
        <v>1247</v>
      </c>
      <c r="V74" s="170" t="s">
        <v>653</v>
      </c>
      <c r="W74" s="169"/>
      <c r="X74" s="169"/>
      <c r="Y74" s="170" t="s">
        <v>653</v>
      </c>
      <c r="Z74" s="169"/>
      <c r="AA74" s="170" t="s">
        <v>653</v>
      </c>
      <c r="AB74" s="170" t="s">
        <v>653</v>
      </c>
      <c r="AC74" s="170" t="s">
        <v>653</v>
      </c>
      <c r="AD74" s="170" t="s">
        <v>653</v>
      </c>
      <c r="AE74" s="170" t="s">
        <v>653</v>
      </c>
      <c r="AF74" s="159" t="s">
        <v>3227</v>
      </c>
      <c r="AG74" s="171">
        <v>0</v>
      </c>
      <c r="AH74" s="159">
        <v>22</v>
      </c>
      <c r="AI74" s="159" t="s">
        <v>651</v>
      </c>
      <c r="AJ74" s="159" t="s">
        <v>651</v>
      </c>
      <c r="AK74" s="159" t="s">
        <v>651</v>
      </c>
      <c r="AL74" s="159" t="s">
        <v>671</v>
      </c>
      <c r="AM74" s="159"/>
      <c r="AN74" s="169"/>
      <c r="AO74" s="169"/>
      <c r="AP74" s="169"/>
      <c r="AQ74" s="169"/>
      <c r="AR74" s="169"/>
      <c r="AS74" s="169"/>
      <c r="AT74" s="159"/>
      <c r="AU74" s="169"/>
      <c r="AV74" s="170" t="s">
        <v>653</v>
      </c>
      <c r="AW74" s="170" t="s">
        <v>653</v>
      </c>
      <c r="AX74" s="170" t="s">
        <v>653</v>
      </c>
      <c r="AY74" s="170" t="s">
        <v>653</v>
      </c>
      <c r="AZ74" s="169"/>
      <c r="BA74" s="169"/>
      <c r="BB74" s="169"/>
      <c r="BC74" s="159"/>
      <c r="BD74" s="170" t="s">
        <v>653</v>
      </c>
      <c r="BE74" s="170" t="s">
        <v>653</v>
      </c>
      <c r="BF74" s="170" t="s">
        <v>653</v>
      </c>
      <c r="BG74" s="170" t="s">
        <v>653</v>
      </c>
      <c r="BH74" s="170" t="s">
        <v>653</v>
      </c>
      <c r="BI74" s="170" t="s">
        <v>653</v>
      </c>
      <c r="BJ74" s="170" t="s">
        <v>653</v>
      </c>
      <c r="BK74" s="170" t="s">
        <v>653</v>
      </c>
      <c r="BL74" s="170" t="s">
        <v>653</v>
      </c>
      <c r="BM74" s="170" t="s">
        <v>653</v>
      </c>
      <c r="BN74" s="159" t="s">
        <v>1248</v>
      </c>
      <c r="BO74" s="170" t="s">
        <v>653</v>
      </c>
      <c r="BP74" s="170" t="s">
        <v>653</v>
      </c>
      <c r="BQ74" s="169"/>
      <c r="BR74" s="170" t="s">
        <v>653</v>
      </c>
      <c r="BS74" s="169"/>
      <c r="BT74" s="169"/>
      <c r="BU74" s="170" t="s">
        <v>653</v>
      </c>
      <c r="BV74" s="170" t="s">
        <v>653</v>
      </c>
      <c r="BW74" s="159" t="s">
        <v>1249</v>
      </c>
      <c r="BX74" s="169"/>
      <c r="BY74" s="169"/>
      <c r="BZ74" s="169"/>
      <c r="CA74" s="169"/>
      <c r="CB74" s="169"/>
      <c r="CC74" s="169"/>
      <c r="CD74" s="169"/>
      <c r="CE74" s="169"/>
      <c r="CF74" s="170" t="s">
        <v>653</v>
      </c>
      <c r="CG74" s="159" t="s">
        <v>3228</v>
      </c>
      <c r="CH74" s="159" t="s">
        <v>655</v>
      </c>
      <c r="CI74" s="169"/>
      <c r="CJ74" s="169"/>
      <c r="CK74" s="169"/>
      <c r="CL74" s="169"/>
      <c r="CM74" s="170" t="s">
        <v>653</v>
      </c>
      <c r="CN74" s="170" t="s">
        <v>653</v>
      </c>
      <c r="CO74" s="170" t="s">
        <v>653</v>
      </c>
      <c r="CP74" s="159" t="s">
        <v>1250</v>
      </c>
      <c r="CQ74" s="169"/>
      <c r="CR74" s="169"/>
      <c r="CS74" s="169"/>
      <c r="CT74" s="169"/>
      <c r="CU74" s="169"/>
      <c r="CV74" s="170" t="s">
        <v>653</v>
      </c>
      <c r="CW74" s="159" t="s">
        <v>1251</v>
      </c>
      <c r="CX74" s="159" t="s">
        <v>657</v>
      </c>
      <c r="CY74" s="159"/>
      <c r="CZ74" s="159" t="s">
        <v>688</v>
      </c>
      <c r="DA74" s="159"/>
      <c r="DB74" s="169"/>
      <c r="DC74" s="169"/>
      <c r="DD74" s="169"/>
      <c r="DE74" s="169"/>
      <c r="DF74" s="169"/>
      <c r="DG74" s="170" t="s">
        <v>653</v>
      </c>
      <c r="DH74" s="169"/>
      <c r="DI74" s="159" t="s">
        <v>1252</v>
      </c>
      <c r="DJ74" s="159" t="s">
        <v>660</v>
      </c>
      <c r="DK74" s="169"/>
      <c r="DL74" s="169"/>
      <c r="DM74" s="169"/>
      <c r="DN74" s="169"/>
      <c r="DO74" s="169"/>
      <c r="DP74" s="169"/>
      <c r="DQ74" s="169"/>
      <c r="DR74" s="159"/>
      <c r="DS74" s="159" t="s">
        <v>654</v>
      </c>
      <c r="DT74" s="159"/>
      <c r="DU74" s="159" t="s">
        <v>654</v>
      </c>
      <c r="DV74" s="171"/>
      <c r="DW74" s="169"/>
      <c r="DX74" s="169"/>
      <c r="DY74" s="169"/>
      <c r="DZ74" s="169"/>
      <c r="EA74" s="169"/>
      <c r="EB74" s="169"/>
      <c r="EC74" s="169"/>
      <c r="ED74" s="169"/>
      <c r="EE74" s="169"/>
      <c r="EF74" s="169"/>
      <c r="EG74" s="169"/>
      <c r="EH74" s="169"/>
      <c r="EI74" s="169"/>
      <c r="EJ74" s="169"/>
      <c r="EK74" s="169"/>
      <c r="EL74" s="169"/>
      <c r="EM74" s="169"/>
      <c r="EN74" s="169"/>
      <c r="EO74" s="169"/>
      <c r="EP74" s="169"/>
      <c r="EQ74" s="169"/>
      <c r="ER74" s="169"/>
      <c r="ES74" s="169"/>
      <c r="ET74" s="169"/>
      <c r="EU74" s="169"/>
      <c r="EV74" s="169"/>
      <c r="EW74" s="169"/>
      <c r="EX74" s="169"/>
      <c r="EY74" s="169"/>
      <c r="EZ74" s="169"/>
      <c r="FA74" s="169"/>
      <c r="FB74" s="169"/>
      <c r="FC74" s="169"/>
      <c r="FD74" s="169"/>
      <c r="FE74" s="169"/>
      <c r="FF74" s="169"/>
      <c r="FG74" s="169"/>
      <c r="FH74" s="169"/>
      <c r="FI74" s="169"/>
      <c r="FJ74" s="169"/>
      <c r="FK74" s="159"/>
      <c r="FL74" s="169"/>
      <c r="FM74" s="169"/>
      <c r="FN74" s="169"/>
      <c r="FO74" s="169"/>
      <c r="FP74" s="169"/>
      <c r="FQ74" s="169"/>
      <c r="FR74" s="169"/>
      <c r="FS74" s="169"/>
      <c r="FT74" s="169"/>
      <c r="FU74" s="169"/>
      <c r="FV74" s="170" t="s">
        <v>653</v>
      </c>
      <c r="FW74" s="170" t="s">
        <v>653</v>
      </c>
      <c r="FX74" s="169"/>
      <c r="FY74" s="159" t="s">
        <v>655</v>
      </c>
      <c r="FZ74" s="171">
        <v>0</v>
      </c>
      <c r="GA74" s="159"/>
      <c r="GB74" s="159"/>
      <c r="GC74" s="159" t="s">
        <v>662</v>
      </c>
      <c r="GD74" s="159"/>
      <c r="GE74" s="159"/>
      <c r="GF74" s="159" t="s">
        <v>676</v>
      </c>
      <c r="GG74" s="171">
        <v>0</v>
      </c>
      <c r="GH74" s="171">
        <v>0</v>
      </c>
      <c r="GI74" s="171">
        <v>0</v>
      </c>
      <c r="GJ74" s="171">
        <v>0</v>
      </c>
      <c r="GK74" s="171">
        <v>0</v>
      </c>
      <c r="GL74" s="159" t="s">
        <v>690</v>
      </c>
      <c r="GM74" s="159" t="s">
        <v>690</v>
      </c>
      <c r="GN74" s="159" t="s">
        <v>665</v>
      </c>
      <c r="GO74" s="159" t="s">
        <v>666</v>
      </c>
      <c r="GP74" s="169"/>
      <c r="GQ74" s="169"/>
      <c r="GR74" s="169"/>
      <c r="GS74" s="169"/>
      <c r="GT74" s="169"/>
      <c r="GU74" s="169"/>
      <c r="GV74" s="169"/>
      <c r="GW74" s="169"/>
      <c r="GX74" s="169"/>
      <c r="GY74" s="169"/>
      <c r="GZ74" s="169"/>
      <c r="HA74" s="169"/>
      <c r="HB74" s="159"/>
      <c r="HC74" s="169"/>
      <c r="HD74" s="169"/>
      <c r="HE74" s="169"/>
      <c r="HF74" s="169"/>
      <c r="HG74" s="169"/>
      <c r="HH74" s="169"/>
      <c r="HI74" s="170" t="s">
        <v>653</v>
      </c>
      <c r="HJ74" s="159"/>
      <c r="HK74" s="159"/>
      <c r="HL74" s="159"/>
      <c r="HM74" s="159"/>
      <c r="HN74" s="159"/>
      <c r="HO74" s="159"/>
      <c r="HP74" s="159" t="s">
        <v>667</v>
      </c>
      <c r="HQ74" s="159" t="s">
        <v>667</v>
      </c>
      <c r="HR74" s="159" t="s">
        <v>667</v>
      </c>
      <c r="HS74" s="159" t="s">
        <v>667</v>
      </c>
      <c r="HT74" s="159" t="s">
        <v>667</v>
      </c>
      <c r="HU74" s="159" t="s">
        <v>667</v>
      </c>
      <c r="HV74" s="159" t="s">
        <v>3229</v>
      </c>
      <c r="HW74" s="159"/>
      <c r="HX74" s="159"/>
      <c r="HY74" s="159" t="s">
        <v>671</v>
      </c>
      <c r="HZ74" s="159" t="s">
        <v>671</v>
      </c>
      <c r="IA74" s="159" t="s">
        <v>669</v>
      </c>
      <c r="IB74" s="159" t="s">
        <v>671</v>
      </c>
      <c r="IC74" s="159" t="s">
        <v>669</v>
      </c>
      <c r="ID74" s="159" t="s">
        <v>669</v>
      </c>
      <c r="IE74" s="159" t="s">
        <v>669</v>
      </c>
      <c r="IF74" s="159" t="s">
        <v>671</v>
      </c>
      <c r="IG74" s="159" t="s">
        <v>671</v>
      </c>
      <c r="IH74" s="159" t="s">
        <v>670</v>
      </c>
      <c r="II74" s="159" t="s">
        <v>1253</v>
      </c>
      <c r="IJ74" s="159"/>
      <c r="IK74" s="159" t="s">
        <v>669</v>
      </c>
      <c r="IL74" s="159" t="s">
        <v>669</v>
      </c>
      <c r="IM74" s="159" t="s">
        <v>669</v>
      </c>
      <c r="IN74" s="159" t="s">
        <v>669</v>
      </c>
      <c r="IO74" s="159" t="s">
        <v>669</v>
      </c>
      <c r="IP74" s="159" t="s">
        <v>669</v>
      </c>
      <c r="IQ74" s="159" t="s">
        <v>669</v>
      </c>
      <c r="IR74" s="159" t="s">
        <v>669</v>
      </c>
      <c r="IS74" s="159" t="s">
        <v>669</v>
      </c>
      <c r="IT74" s="159" t="s">
        <v>669</v>
      </c>
      <c r="IU74" s="159" t="s">
        <v>670</v>
      </c>
      <c r="IV74" s="159" t="s">
        <v>1254</v>
      </c>
      <c r="IW74" s="159"/>
      <c r="IX74" s="159" t="s">
        <v>670</v>
      </c>
      <c r="IY74" s="159" t="s">
        <v>670</v>
      </c>
      <c r="IZ74" s="159" t="s">
        <v>670</v>
      </c>
      <c r="JA74" s="159" t="s">
        <v>669</v>
      </c>
      <c r="JB74" s="159" t="s">
        <v>669</v>
      </c>
      <c r="JC74" s="159" t="s">
        <v>669</v>
      </c>
      <c r="JD74" s="159" t="s">
        <v>670</v>
      </c>
      <c r="JE74" s="159" t="s">
        <v>670</v>
      </c>
      <c r="JF74" s="159" t="s">
        <v>1255</v>
      </c>
      <c r="JG74" s="159"/>
      <c r="JH74" s="159" t="s">
        <v>654</v>
      </c>
      <c r="JI74" s="170" t="s">
        <v>653</v>
      </c>
      <c r="JJ74" s="170" t="s">
        <v>653</v>
      </c>
      <c r="JK74" s="170" t="s">
        <v>653</v>
      </c>
      <c r="JL74" s="170" t="s">
        <v>653</v>
      </c>
      <c r="JM74" s="170" t="s">
        <v>653</v>
      </c>
      <c r="JN74" s="170" t="s">
        <v>653</v>
      </c>
      <c r="JO74" s="170" t="s">
        <v>653</v>
      </c>
      <c r="JP74" s="170" t="s">
        <v>653</v>
      </c>
      <c r="JQ74" s="159" t="s">
        <v>1256</v>
      </c>
      <c r="JR74" s="159" t="s">
        <v>654</v>
      </c>
      <c r="JS74" s="159"/>
      <c r="JT74" s="159" t="s">
        <v>651</v>
      </c>
      <c r="JU74" s="159" t="s">
        <v>651</v>
      </c>
      <c r="JV74" s="159" t="s">
        <v>654</v>
      </c>
      <c r="JW74" s="159" t="s">
        <v>654</v>
      </c>
      <c r="JX74" s="159"/>
      <c r="JY74" s="159"/>
      <c r="JZ74" s="159" t="s">
        <v>1257</v>
      </c>
      <c r="KA74" s="159"/>
      <c r="KB74" s="169"/>
      <c r="KC74" s="169"/>
      <c r="KD74" s="169"/>
      <c r="KE74" s="169"/>
      <c r="KF74" s="169"/>
      <c r="KG74" s="169"/>
      <c r="KH74" s="169"/>
      <c r="KI74" s="169"/>
      <c r="KJ74" s="169"/>
      <c r="KK74" s="170" t="s">
        <v>653</v>
      </c>
      <c r="KL74" s="159" t="s">
        <v>651</v>
      </c>
      <c r="KM74" s="159" t="s">
        <v>651</v>
      </c>
      <c r="KN74" s="159" t="s">
        <v>651</v>
      </c>
      <c r="KO74" s="159" t="s">
        <v>658</v>
      </c>
      <c r="KP74" s="159" t="s">
        <v>1258</v>
      </c>
      <c r="KQ74" s="159"/>
      <c r="KR74" s="159" t="s">
        <v>1259</v>
      </c>
    </row>
    <row r="75" spans="1:304">
      <c r="A75" s="159" t="s">
        <v>1260</v>
      </c>
      <c r="B75" s="159" t="s">
        <v>2640</v>
      </c>
      <c r="C75" s="159" t="s">
        <v>651</v>
      </c>
      <c r="D75" s="159" t="s">
        <v>684</v>
      </c>
      <c r="E75" s="169"/>
      <c r="F75" s="169"/>
      <c r="G75" s="169"/>
      <c r="H75" s="169"/>
      <c r="I75" s="169"/>
      <c r="J75" s="169"/>
      <c r="K75" s="159"/>
      <c r="L75" s="169"/>
      <c r="M75" s="169"/>
      <c r="N75" s="169"/>
      <c r="O75" s="169"/>
      <c r="P75" s="169"/>
      <c r="Q75" s="169"/>
      <c r="R75" s="169"/>
      <c r="S75" s="169"/>
      <c r="T75" s="170" t="s">
        <v>653</v>
      </c>
      <c r="U75" s="159"/>
      <c r="V75" s="170" t="s">
        <v>653</v>
      </c>
      <c r="W75" s="170" t="s">
        <v>653</v>
      </c>
      <c r="X75" s="170" t="s">
        <v>653</v>
      </c>
      <c r="Y75" s="170" t="s">
        <v>653</v>
      </c>
      <c r="Z75" s="169"/>
      <c r="AA75" s="169"/>
      <c r="AB75" s="169"/>
      <c r="AC75" s="170" t="s">
        <v>653</v>
      </c>
      <c r="AD75" s="169"/>
      <c r="AE75" s="169"/>
      <c r="AF75" s="159"/>
      <c r="AG75" s="171">
        <v>145</v>
      </c>
      <c r="AH75" s="159">
        <v>75</v>
      </c>
      <c r="AI75" s="159" t="s">
        <v>651</v>
      </c>
      <c r="AJ75" s="159" t="s">
        <v>651</v>
      </c>
      <c r="AK75" s="159" t="s">
        <v>654</v>
      </c>
      <c r="AL75" s="159" t="s">
        <v>670</v>
      </c>
      <c r="AM75" s="159" t="s">
        <v>3230</v>
      </c>
      <c r="AN75" s="170" t="s">
        <v>653</v>
      </c>
      <c r="AO75" s="170" t="s">
        <v>653</v>
      </c>
      <c r="AP75" s="170" t="s">
        <v>653</v>
      </c>
      <c r="AQ75" s="170" t="s">
        <v>653</v>
      </c>
      <c r="AR75" s="170" t="s">
        <v>653</v>
      </c>
      <c r="AS75" s="170" t="s">
        <v>653</v>
      </c>
      <c r="AT75" s="159" t="s">
        <v>3231</v>
      </c>
      <c r="AU75" s="159" t="s">
        <v>687</v>
      </c>
      <c r="AV75" s="170" t="s">
        <v>653</v>
      </c>
      <c r="AW75" s="170" t="s">
        <v>653</v>
      </c>
      <c r="AX75" s="170" t="s">
        <v>653</v>
      </c>
      <c r="AY75" s="170" t="s">
        <v>653</v>
      </c>
      <c r="AZ75" s="169"/>
      <c r="BA75" s="169"/>
      <c r="BB75" s="170" t="s">
        <v>653</v>
      </c>
      <c r="BC75" s="159" t="s">
        <v>1261</v>
      </c>
      <c r="BD75" s="170" t="s">
        <v>653</v>
      </c>
      <c r="BE75" s="169"/>
      <c r="BF75" s="170" t="s">
        <v>653</v>
      </c>
      <c r="BG75" s="170" t="s">
        <v>653</v>
      </c>
      <c r="BH75" s="170" t="s">
        <v>653</v>
      </c>
      <c r="BI75" s="170" t="s">
        <v>653</v>
      </c>
      <c r="BJ75" s="170" t="s">
        <v>653</v>
      </c>
      <c r="BK75" s="170" t="s">
        <v>653</v>
      </c>
      <c r="BL75" s="170" t="s">
        <v>653</v>
      </c>
      <c r="BM75" s="169"/>
      <c r="BN75" s="159"/>
      <c r="BO75" s="170" t="s">
        <v>653</v>
      </c>
      <c r="BP75" s="170" t="s">
        <v>653</v>
      </c>
      <c r="BQ75" s="169"/>
      <c r="BR75" s="169"/>
      <c r="BS75" s="169"/>
      <c r="BT75" s="169"/>
      <c r="BU75" s="169"/>
      <c r="BV75" s="170" t="s">
        <v>653</v>
      </c>
      <c r="BW75" s="159" t="s">
        <v>3232</v>
      </c>
      <c r="BX75" s="169"/>
      <c r="BY75" s="169"/>
      <c r="BZ75" s="169"/>
      <c r="CA75" s="169"/>
      <c r="CB75" s="169"/>
      <c r="CC75" s="169"/>
      <c r="CD75" s="169"/>
      <c r="CE75" s="170" t="s">
        <v>653</v>
      </c>
      <c r="CF75" s="170" t="s">
        <v>653</v>
      </c>
      <c r="CG75" s="159" t="s">
        <v>1262</v>
      </c>
      <c r="CH75" s="159" t="s">
        <v>655</v>
      </c>
      <c r="CI75" s="169"/>
      <c r="CJ75" s="169"/>
      <c r="CK75" s="169"/>
      <c r="CL75" s="169"/>
      <c r="CM75" s="169"/>
      <c r="CN75" s="169"/>
      <c r="CO75" s="170" t="s">
        <v>653</v>
      </c>
      <c r="CP75" s="159" t="s">
        <v>1263</v>
      </c>
      <c r="CQ75" s="169"/>
      <c r="CR75" s="170" t="s">
        <v>653</v>
      </c>
      <c r="CS75" s="169"/>
      <c r="CT75" s="169"/>
      <c r="CU75" s="169"/>
      <c r="CV75" s="169"/>
      <c r="CW75" s="159"/>
      <c r="CX75" s="159" t="s">
        <v>657</v>
      </c>
      <c r="CY75" s="159"/>
      <c r="CZ75" s="159" t="s">
        <v>658</v>
      </c>
      <c r="DA75" s="159" t="s">
        <v>1264</v>
      </c>
      <c r="DB75" s="169"/>
      <c r="DC75" s="169"/>
      <c r="DD75" s="169"/>
      <c r="DE75" s="169"/>
      <c r="DF75" s="169"/>
      <c r="DG75" s="169"/>
      <c r="DH75" s="170" t="s">
        <v>653</v>
      </c>
      <c r="DI75" s="159"/>
      <c r="DJ75" s="159" t="s">
        <v>660</v>
      </c>
      <c r="DK75" s="169"/>
      <c r="DL75" s="169"/>
      <c r="DM75" s="169"/>
      <c r="DN75" s="169"/>
      <c r="DO75" s="169"/>
      <c r="DP75" s="169"/>
      <c r="DQ75" s="169"/>
      <c r="DR75" s="159"/>
      <c r="DS75" s="159" t="s">
        <v>654</v>
      </c>
      <c r="DT75" s="159"/>
      <c r="DU75" s="159" t="s">
        <v>651</v>
      </c>
      <c r="DV75" s="171">
        <v>1</v>
      </c>
      <c r="DW75" s="159" t="s">
        <v>737</v>
      </c>
      <c r="DX75" s="159" t="s">
        <v>716</v>
      </c>
      <c r="DY75" s="171">
        <v>1</v>
      </c>
      <c r="DZ75" s="171">
        <v>1</v>
      </c>
      <c r="EA75" s="171">
        <v>0</v>
      </c>
      <c r="EB75" s="171">
        <v>0</v>
      </c>
      <c r="EC75" s="171">
        <v>0</v>
      </c>
      <c r="ED75" s="171">
        <v>0</v>
      </c>
      <c r="EE75" s="171">
        <v>0</v>
      </c>
      <c r="EF75" s="171">
        <v>0</v>
      </c>
      <c r="EG75" s="171">
        <v>0</v>
      </c>
      <c r="EH75" s="171">
        <v>0</v>
      </c>
      <c r="EI75" s="171">
        <v>0</v>
      </c>
      <c r="EJ75" s="171">
        <v>0</v>
      </c>
      <c r="EK75" s="171">
        <v>0</v>
      </c>
      <c r="EL75" s="171">
        <v>0</v>
      </c>
      <c r="EM75" s="171">
        <v>0</v>
      </c>
      <c r="EN75" s="171">
        <v>0</v>
      </c>
      <c r="EO75" s="171">
        <v>0</v>
      </c>
      <c r="EP75" s="171">
        <v>0</v>
      </c>
      <c r="EQ75" s="171">
        <v>0</v>
      </c>
      <c r="ER75" s="171">
        <v>0</v>
      </c>
      <c r="ES75" s="171">
        <v>0</v>
      </c>
      <c r="ET75" s="171">
        <v>0</v>
      </c>
      <c r="EU75" s="171">
        <v>0</v>
      </c>
      <c r="EV75" s="171">
        <v>0</v>
      </c>
      <c r="EW75" s="171">
        <v>0</v>
      </c>
      <c r="EX75" s="171">
        <v>0</v>
      </c>
      <c r="EY75" s="171">
        <v>0</v>
      </c>
      <c r="EZ75" s="171">
        <v>0</v>
      </c>
      <c r="FA75" s="171">
        <v>0</v>
      </c>
      <c r="FB75" s="171">
        <v>0</v>
      </c>
      <c r="FC75" s="171">
        <v>0</v>
      </c>
      <c r="FD75" s="171">
        <v>0</v>
      </c>
      <c r="FE75" s="171">
        <v>0</v>
      </c>
      <c r="FF75" s="171">
        <v>0</v>
      </c>
      <c r="FG75" s="171">
        <v>0</v>
      </c>
      <c r="FH75" s="171">
        <v>0</v>
      </c>
      <c r="FI75" s="171">
        <v>0</v>
      </c>
      <c r="FJ75" s="171">
        <v>0</v>
      </c>
      <c r="FK75" s="159"/>
      <c r="FL75" s="171">
        <v>1</v>
      </c>
      <c r="FM75" s="171">
        <v>1</v>
      </c>
      <c r="FN75" s="159" t="s">
        <v>717</v>
      </c>
      <c r="FO75" s="171">
        <v>0</v>
      </c>
      <c r="FP75" s="171">
        <v>0</v>
      </c>
      <c r="FQ75" s="171">
        <v>0</v>
      </c>
      <c r="FR75" s="171">
        <v>1</v>
      </c>
      <c r="FS75" s="171">
        <v>0</v>
      </c>
      <c r="FT75" s="171"/>
      <c r="FU75" s="171"/>
      <c r="FV75" s="170" t="s">
        <v>653</v>
      </c>
      <c r="FW75" s="170" t="s">
        <v>653</v>
      </c>
      <c r="FX75" s="169"/>
      <c r="FY75" s="159" t="s">
        <v>655</v>
      </c>
      <c r="FZ75" s="171">
        <v>0</v>
      </c>
      <c r="GA75" s="159"/>
      <c r="GB75" s="159"/>
      <c r="GC75" s="159" t="s">
        <v>662</v>
      </c>
      <c r="GD75" s="159"/>
      <c r="GE75" s="159"/>
      <c r="GF75" s="159" t="s">
        <v>676</v>
      </c>
      <c r="GG75" s="171">
        <v>0</v>
      </c>
      <c r="GH75" s="171">
        <v>0</v>
      </c>
      <c r="GI75" s="171">
        <v>0</v>
      </c>
      <c r="GJ75" s="171">
        <v>0</v>
      </c>
      <c r="GK75" s="171">
        <v>0</v>
      </c>
      <c r="GL75" s="159" t="s">
        <v>690</v>
      </c>
      <c r="GM75" s="159" t="s">
        <v>690</v>
      </c>
      <c r="GN75" s="159" t="s">
        <v>798</v>
      </c>
      <c r="GO75" s="159" t="s">
        <v>666</v>
      </c>
      <c r="GP75" s="169"/>
      <c r="GQ75" s="169"/>
      <c r="GR75" s="169"/>
      <c r="GS75" s="169"/>
      <c r="GT75" s="169"/>
      <c r="GU75" s="169"/>
      <c r="GV75" s="169"/>
      <c r="GW75" s="169"/>
      <c r="GX75" s="169"/>
      <c r="GY75" s="169"/>
      <c r="GZ75" s="169"/>
      <c r="HA75" s="169"/>
      <c r="HB75" s="159"/>
      <c r="HC75" s="170" t="s">
        <v>653</v>
      </c>
      <c r="HD75" s="170" t="s">
        <v>653</v>
      </c>
      <c r="HE75" s="169"/>
      <c r="HF75" s="169"/>
      <c r="HG75" s="169"/>
      <c r="HH75" s="169"/>
      <c r="HI75" s="169"/>
      <c r="HJ75" s="159" t="s">
        <v>1265</v>
      </c>
      <c r="HK75" s="159" t="s">
        <v>1266</v>
      </c>
      <c r="HL75" s="159"/>
      <c r="HM75" s="159"/>
      <c r="HN75" s="159"/>
      <c r="HO75" s="159"/>
      <c r="HP75" s="159" t="s">
        <v>667</v>
      </c>
      <c r="HQ75" s="159" t="s">
        <v>667</v>
      </c>
      <c r="HR75" s="159" t="s">
        <v>667</v>
      </c>
      <c r="HS75" s="159" t="s">
        <v>667</v>
      </c>
      <c r="HT75" s="159" t="s">
        <v>667</v>
      </c>
      <c r="HU75" s="159" t="s">
        <v>667</v>
      </c>
      <c r="HV75" s="159" t="s">
        <v>1267</v>
      </c>
      <c r="HW75" s="159"/>
      <c r="HX75" s="159"/>
      <c r="HY75" s="159" t="s">
        <v>669</v>
      </c>
      <c r="HZ75" s="159" t="s">
        <v>670</v>
      </c>
      <c r="IA75" s="159" t="s">
        <v>654</v>
      </c>
      <c r="IB75" s="159" t="s">
        <v>669</v>
      </c>
      <c r="IC75" s="159" t="s">
        <v>670</v>
      </c>
      <c r="ID75" s="159" t="s">
        <v>670</v>
      </c>
      <c r="IE75" s="159" t="s">
        <v>670</v>
      </c>
      <c r="IF75" s="159" t="s">
        <v>669</v>
      </c>
      <c r="IG75" s="159" t="s">
        <v>670</v>
      </c>
      <c r="IH75" s="159" t="s">
        <v>654</v>
      </c>
      <c r="II75" s="159"/>
      <c r="IJ75" s="159" t="s">
        <v>3233</v>
      </c>
      <c r="IK75" s="159" t="s">
        <v>654</v>
      </c>
      <c r="IL75" s="159" t="s">
        <v>670</v>
      </c>
      <c r="IM75" s="159" t="s">
        <v>654</v>
      </c>
      <c r="IN75" s="159" t="s">
        <v>671</v>
      </c>
      <c r="IO75" s="159" t="s">
        <v>654</v>
      </c>
      <c r="IP75" s="159" t="s">
        <v>670</v>
      </c>
      <c r="IQ75" s="159" t="s">
        <v>654</v>
      </c>
      <c r="IR75" s="159" t="s">
        <v>654</v>
      </c>
      <c r="IS75" s="159" t="s">
        <v>654</v>
      </c>
      <c r="IT75" s="159" t="s">
        <v>654</v>
      </c>
      <c r="IU75" s="159" t="s">
        <v>654</v>
      </c>
      <c r="IV75" s="159"/>
      <c r="IW75" s="159" t="s">
        <v>3234</v>
      </c>
      <c r="IX75" s="159" t="s">
        <v>670</v>
      </c>
      <c r="IY75" s="159" t="s">
        <v>670</v>
      </c>
      <c r="IZ75" s="159" t="s">
        <v>671</v>
      </c>
      <c r="JA75" s="159" t="s">
        <v>670</v>
      </c>
      <c r="JB75" s="159" t="s">
        <v>654</v>
      </c>
      <c r="JC75" s="159" t="s">
        <v>654</v>
      </c>
      <c r="JD75" s="159" t="s">
        <v>654</v>
      </c>
      <c r="JE75" s="159" t="s">
        <v>654</v>
      </c>
      <c r="JF75" s="159"/>
      <c r="JG75" s="159" t="s">
        <v>1268</v>
      </c>
      <c r="JH75" s="159" t="s">
        <v>654</v>
      </c>
      <c r="JI75" s="169"/>
      <c r="JJ75" s="170" t="s">
        <v>653</v>
      </c>
      <c r="JK75" s="169"/>
      <c r="JL75" s="170" t="s">
        <v>653</v>
      </c>
      <c r="JM75" s="170" t="s">
        <v>653</v>
      </c>
      <c r="JN75" s="170" t="s">
        <v>653</v>
      </c>
      <c r="JO75" s="169"/>
      <c r="JP75" s="169"/>
      <c r="JQ75" s="159"/>
      <c r="JR75" s="159" t="s">
        <v>654</v>
      </c>
      <c r="JS75" s="159"/>
      <c r="JT75" s="159" t="s">
        <v>651</v>
      </c>
      <c r="JU75" s="159" t="s">
        <v>654</v>
      </c>
      <c r="JV75" s="159" t="s">
        <v>651</v>
      </c>
      <c r="JW75" s="159" t="s">
        <v>654</v>
      </c>
      <c r="JX75" s="159" t="s">
        <v>3235</v>
      </c>
      <c r="JY75" s="159"/>
      <c r="JZ75" s="159" t="s">
        <v>1269</v>
      </c>
      <c r="KA75" s="159"/>
      <c r="KB75" s="170" t="s">
        <v>653</v>
      </c>
      <c r="KC75" s="159" t="s">
        <v>712</v>
      </c>
      <c r="KD75" s="159" t="s">
        <v>705</v>
      </c>
      <c r="KE75" s="169"/>
      <c r="KF75" s="169"/>
      <c r="KG75" s="169"/>
      <c r="KH75" s="169"/>
      <c r="KI75" s="169"/>
      <c r="KJ75" s="169"/>
      <c r="KK75" s="169"/>
      <c r="KL75" s="159" t="s">
        <v>654</v>
      </c>
      <c r="KM75" s="169"/>
      <c r="KN75" s="159" t="s">
        <v>654</v>
      </c>
      <c r="KO75" s="159" t="s">
        <v>706</v>
      </c>
      <c r="KP75" s="159"/>
      <c r="KQ75" s="159"/>
      <c r="KR75" s="159"/>
    </row>
    <row r="76" spans="1:304">
      <c r="A76" s="159" t="s">
        <v>412</v>
      </c>
      <c r="B76" s="159" t="s">
        <v>2640</v>
      </c>
      <c r="C76" s="159" t="s">
        <v>651</v>
      </c>
      <c r="D76" s="159" t="s">
        <v>730</v>
      </c>
      <c r="E76" s="169"/>
      <c r="F76" s="169"/>
      <c r="G76" s="169"/>
      <c r="H76" s="169"/>
      <c r="I76" s="169"/>
      <c r="J76" s="169"/>
      <c r="K76" s="159"/>
      <c r="L76" s="170" t="s">
        <v>653</v>
      </c>
      <c r="M76" s="170" t="s">
        <v>653</v>
      </c>
      <c r="N76" s="170" t="s">
        <v>653</v>
      </c>
      <c r="O76" s="169"/>
      <c r="P76" s="169"/>
      <c r="Q76" s="170" t="s">
        <v>653</v>
      </c>
      <c r="R76" s="170" t="s">
        <v>653</v>
      </c>
      <c r="S76" s="169"/>
      <c r="T76" s="169"/>
      <c r="U76" s="159"/>
      <c r="V76" s="170" t="s">
        <v>653</v>
      </c>
      <c r="W76" s="169"/>
      <c r="X76" s="170" t="s">
        <v>653</v>
      </c>
      <c r="Y76" s="169"/>
      <c r="Z76" s="169"/>
      <c r="AA76" s="169"/>
      <c r="AB76" s="169"/>
      <c r="AC76" s="169"/>
      <c r="AD76" s="169"/>
      <c r="AE76" s="169"/>
      <c r="AF76" s="159"/>
      <c r="AG76" s="171">
        <v>66</v>
      </c>
      <c r="AH76" s="159">
        <v>48</v>
      </c>
      <c r="AI76" s="159" t="s">
        <v>654</v>
      </c>
      <c r="AJ76" s="159" t="s">
        <v>651</v>
      </c>
      <c r="AK76" s="159" t="s">
        <v>654</v>
      </c>
      <c r="AL76" s="159" t="s">
        <v>671</v>
      </c>
      <c r="AM76" s="159"/>
      <c r="AN76" s="169"/>
      <c r="AO76" s="169"/>
      <c r="AP76" s="169"/>
      <c r="AQ76" s="169"/>
      <c r="AR76" s="169"/>
      <c r="AS76" s="169"/>
      <c r="AT76" s="159"/>
      <c r="AU76" s="169"/>
      <c r="AV76" s="170" t="s">
        <v>653</v>
      </c>
      <c r="AW76" s="170" t="s">
        <v>653</v>
      </c>
      <c r="AX76" s="170" t="s">
        <v>653</v>
      </c>
      <c r="AY76" s="170" t="s">
        <v>653</v>
      </c>
      <c r="AZ76" s="169"/>
      <c r="BA76" s="169"/>
      <c r="BB76" s="169"/>
      <c r="BC76" s="159"/>
      <c r="BD76" s="170" t="s">
        <v>653</v>
      </c>
      <c r="BE76" s="169"/>
      <c r="BF76" s="170" t="s">
        <v>653</v>
      </c>
      <c r="BG76" s="170" t="s">
        <v>653</v>
      </c>
      <c r="BH76" s="170" t="s">
        <v>653</v>
      </c>
      <c r="BI76" s="170" t="s">
        <v>653</v>
      </c>
      <c r="BJ76" s="170" t="s">
        <v>653</v>
      </c>
      <c r="BK76" s="169"/>
      <c r="BL76" s="169"/>
      <c r="BM76" s="169"/>
      <c r="BN76" s="159"/>
      <c r="BO76" s="170" t="s">
        <v>653</v>
      </c>
      <c r="BP76" s="170" t="s">
        <v>653</v>
      </c>
      <c r="BQ76" s="169"/>
      <c r="BR76" s="169"/>
      <c r="BS76" s="169"/>
      <c r="BT76" s="169"/>
      <c r="BU76" s="170" t="s">
        <v>653</v>
      </c>
      <c r="BV76" s="169"/>
      <c r="BW76" s="159"/>
      <c r="BX76" s="170" t="s">
        <v>653</v>
      </c>
      <c r="BY76" s="169"/>
      <c r="BZ76" s="169"/>
      <c r="CA76" s="169"/>
      <c r="CB76" s="169"/>
      <c r="CC76" s="169"/>
      <c r="CD76" s="169"/>
      <c r="CE76" s="170" t="s">
        <v>653</v>
      </c>
      <c r="CF76" s="169"/>
      <c r="CG76" s="159"/>
      <c r="CH76" s="159" t="s">
        <v>655</v>
      </c>
      <c r="CI76" s="169"/>
      <c r="CJ76" s="169"/>
      <c r="CK76" s="169"/>
      <c r="CL76" s="169"/>
      <c r="CM76" s="169"/>
      <c r="CN76" s="170" t="s">
        <v>653</v>
      </c>
      <c r="CO76" s="169"/>
      <c r="CP76" s="159"/>
      <c r="CQ76" s="169"/>
      <c r="CR76" s="170" t="s">
        <v>653</v>
      </c>
      <c r="CS76" s="170" t="s">
        <v>653</v>
      </c>
      <c r="CT76" s="169"/>
      <c r="CU76" s="170" t="s">
        <v>653</v>
      </c>
      <c r="CV76" s="169"/>
      <c r="CW76" s="159"/>
      <c r="CX76" s="159" t="s">
        <v>657</v>
      </c>
      <c r="CY76" s="159"/>
      <c r="CZ76" s="159" t="s">
        <v>688</v>
      </c>
      <c r="DA76" s="159"/>
      <c r="DB76" s="170" t="s">
        <v>653</v>
      </c>
      <c r="DC76" s="170" t="s">
        <v>653</v>
      </c>
      <c r="DD76" s="169"/>
      <c r="DE76" s="169"/>
      <c r="DF76" s="169"/>
      <c r="DG76" s="169"/>
      <c r="DH76" s="169"/>
      <c r="DI76" s="159"/>
      <c r="DJ76" s="159" t="s">
        <v>660</v>
      </c>
      <c r="DK76" s="169"/>
      <c r="DL76" s="169"/>
      <c r="DM76" s="169"/>
      <c r="DN76" s="169"/>
      <c r="DO76" s="169"/>
      <c r="DP76" s="169"/>
      <c r="DQ76" s="169"/>
      <c r="DR76" s="159"/>
      <c r="DS76" s="159" t="s">
        <v>654</v>
      </c>
      <c r="DT76" s="159"/>
      <c r="DU76" s="159" t="s">
        <v>654</v>
      </c>
      <c r="DV76" s="171"/>
      <c r="DW76" s="169"/>
      <c r="DX76" s="169"/>
      <c r="DY76" s="169"/>
      <c r="DZ76" s="169"/>
      <c r="EA76" s="169"/>
      <c r="EB76" s="169"/>
      <c r="EC76" s="169"/>
      <c r="ED76" s="169"/>
      <c r="EE76" s="169"/>
      <c r="EF76" s="169"/>
      <c r="EG76" s="169"/>
      <c r="EH76" s="169"/>
      <c r="EI76" s="169"/>
      <c r="EJ76" s="169"/>
      <c r="EK76" s="169"/>
      <c r="EL76" s="169"/>
      <c r="EM76" s="169"/>
      <c r="EN76" s="169"/>
      <c r="EO76" s="169"/>
      <c r="EP76" s="169"/>
      <c r="EQ76" s="169"/>
      <c r="ER76" s="169"/>
      <c r="ES76" s="169"/>
      <c r="ET76" s="169"/>
      <c r="EU76" s="169"/>
      <c r="EV76" s="169"/>
      <c r="EW76" s="169"/>
      <c r="EX76" s="169"/>
      <c r="EY76" s="169"/>
      <c r="EZ76" s="169"/>
      <c r="FA76" s="169"/>
      <c r="FB76" s="169"/>
      <c r="FC76" s="169"/>
      <c r="FD76" s="169"/>
      <c r="FE76" s="169"/>
      <c r="FF76" s="169"/>
      <c r="FG76" s="169"/>
      <c r="FH76" s="169"/>
      <c r="FI76" s="169"/>
      <c r="FJ76" s="169"/>
      <c r="FK76" s="159"/>
      <c r="FL76" s="169"/>
      <c r="FM76" s="169"/>
      <c r="FN76" s="169"/>
      <c r="FO76" s="169"/>
      <c r="FP76" s="169"/>
      <c r="FQ76" s="169"/>
      <c r="FR76" s="169"/>
      <c r="FS76" s="169"/>
      <c r="FT76" s="169"/>
      <c r="FU76" s="169"/>
      <c r="FV76" s="170" t="s">
        <v>653</v>
      </c>
      <c r="FW76" s="169"/>
      <c r="FX76" s="169"/>
      <c r="FY76" s="159" t="s">
        <v>655</v>
      </c>
      <c r="FZ76" s="171">
        <v>0</v>
      </c>
      <c r="GA76" s="159"/>
      <c r="GB76" s="159"/>
      <c r="GC76" s="159" t="s">
        <v>662</v>
      </c>
      <c r="GD76" s="159"/>
      <c r="GE76" s="159"/>
      <c r="GF76" s="159" t="s">
        <v>676</v>
      </c>
      <c r="GG76" s="171">
        <v>0</v>
      </c>
      <c r="GH76" s="171">
        <v>0</v>
      </c>
      <c r="GI76" s="171">
        <v>0</v>
      </c>
      <c r="GJ76" s="171">
        <v>0</v>
      </c>
      <c r="GK76" s="171">
        <v>0</v>
      </c>
      <c r="GL76" s="159" t="s">
        <v>849</v>
      </c>
      <c r="GM76" s="159" t="s">
        <v>849</v>
      </c>
      <c r="GN76" s="159" t="s">
        <v>665</v>
      </c>
      <c r="GO76" s="159" t="s">
        <v>666</v>
      </c>
      <c r="GP76" s="169"/>
      <c r="GQ76" s="169"/>
      <c r="GR76" s="169"/>
      <c r="GS76" s="169"/>
      <c r="GT76" s="169"/>
      <c r="GU76" s="169"/>
      <c r="GV76" s="169"/>
      <c r="GW76" s="169"/>
      <c r="GX76" s="169"/>
      <c r="GY76" s="169"/>
      <c r="GZ76" s="169"/>
      <c r="HA76" s="169"/>
      <c r="HB76" s="159"/>
      <c r="HC76" s="169"/>
      <c r="HD76" s="169"/>
      <c r="HE76" s="169"/>
      <c r="HF76" s="169"/>
      <c r="HG76" s="169"/>
      <c r="HH76" s="169"/>
      <c r="HI76" s="170" t="s">
        <v>653</v>
      </c>
      <c r="HJ76" s="159"/>
      <c r="HK76" s="159"/>
      <c r="HL76" s="159"/>
      <c r="HM76" s="159"/>
      <c r="HN76" s="159"/>
      <c r="HO76" s="159"/>
      <c r="HP76" s="159" t="s">
        <v>667</v>
      </c>
      <c r="HQ76" s="159" t="s">
        <v>667</v>
      </c>
      <c r="HR76" s="159" t="s">
        <v>667</v>
      </c>
      <c r="HS76" s="159" t="s">
        <v>667</v>
      </c>
      <c r="HT76" s="159" t="s">
        <v>667</v>
      </c>
      <c r="HU76" s="159" t="s">
        <v>667</v>
      </c>
      <c r="HV76" s="159" t="s">
        <v>1270</v>
      </c>
      <c r="HW76" s="159"/>
      <c r="HX76" s="159"/>
      <c r="HY76" s="159" t="s">
        <v>654</v>
      </c>
      <c r="HZ76" s="159" t="s">
        <v>670</v>
      </c>
      <c r="IA76" s="159" t="s">
        <v>669</v>
      </c>
      <c r="IB76" s="159" t="s">
        <v>669</v>
      </c>
      <c r="IC76" s="159" t="s">
        <v>654</v>
      </c>
      <c r="ID76" s="159" t="s">
        <v>654</v>
      </c>
      <c r="IE76" s="159" t="s">
        <v>670</v>
      </c>
      <c r="IF76" s="159" t="s">
        <v>669</v>
      </c>
      <c r="IG76" s="159" t="s">
        <v>654</v>
      </c>
      <c r="IH76" s="159" t="s">
        <v>654</v>
      </c>
      <c r="II76" s="159"/>
      <c r="IJ76" s="159" t="s">
        <v>1271</v>
      </c>
      <c r="IK76" s="159" t="s">
        <v>654</v>
      </c>
      <c r="IL76" s="159" t="s">
        <v>670</v>
      </c>
      <c r="IM76" s="159" t="s">
        <v>669</v>
      </c>
      <c r="IN76" s="159" t="s">
        <v>669</v>
      </c>
      <c r="IO76" s="159" t="s">
        <v>654</v>
      </c>
      <c r="IP76" s="159" t="s">
        <v>670</v>
      </c>
      <c r="IQ76" s="159" t="s">
        <v>669</v>
      </c>
      <c r="IR76" s="159" t="s">
        <v>669</v>
      </c>
      <c r="IS76" s="159" t="s">
        <v>669</v>
      </c>
      <c r="IT76" s="159" t="s">
        <v>654</v>
      </c>
      <c r="IU76" s="159" t="s">
        <v>654</v>
      </c>
      <c r="IV76" s="159"/>
      <c r="IW76" s="159" t="s">
        <v>1271</v>
      </c>
      <c r="IX76" s="159" t="s">
        <v>670</v>
      </c>
      <c r="IY76" s="159" t="s">
        <v>670</v>
      </c>
      <c r="IZ76" s="159" t="s">
        <v>670</v>
      </c>
      <c r="JA76" s="159" t="s">
        <v>654</v>
      </c>
      <c r="JB76" s="159" t="s">
        <v>654</v>
      </c>
      <c r="JC76" s="159" t="s">
        <v>654</v>
      </c>
      <c r="JD76" s="159" t="s">
        <v>669</v>
      </c>
      <c r="JE76" s="159" t="s">
        <v>654</v>
      </c>
      <c r="JF76" s="159"/>
      <c r="JG76" s="159" t="s">
        <v>1272</v>
      </c>
      <c r="JH76" s="159" t="s">
        <v>654</v>
      </c>
      <c r="JI76" s="169"/>
      <c r="JJ76" s="170" t="s">
        <v>653</v>
      </c>
      <c r="JK76" s="169"/>
      <c r="JL76" s="170" t="s">
        <v>653</v>
      </c>
      <c r="JM76" s="170" t="s">
        <v>653</v>
      </c>
      <c r="JN76" s="170" t="s">
        <v>653</v>
      </c>
      <c r="JO76" s="169"/>
      <c r="JP76" s="169"/>
      <c r="JQ76" s="159"/>
      <c r="JR76" s="159" t="s">
        <v>654</v>
      </c>
      <c r="JS76" s="159"/>
      <c r="JT76" s="159" t="s">
        <v>654</v>
      </c>
      <c r="JU76" s="159" t="s">
        <v>654</v>
      </c>
      <c r="JV76" s="159" t="s">
        <v>651</v>
      </c>
      <c r="JW76" s="159" t="s">
        <v>654</v>
      </c>
      <c r="JX76" s="159" t="s">
        <v>1273</v>
      </c>
      <c r="JY76" s="159"/>
      <c r="JZ76" s="159" t="s">
        <v>1274</v>
      </c>
      <c r="KA76" s="159" t="s">
        <v>1275</v>
      </c>
      <c r="KB76" s="170" t="s">
        <v>653</v>
      </c>
      <c r="KC76" s="159" t="s">
        <v>845</v>
      </c>
      <c r="KD76" s="159" t="s">
        <v>712</v>
      </c>
      <c r="KE76" s="169"/>
      <c r="KF76" s="169"/>
      <c r="KG76" s="169"/>
      <c r="KH76" s="169"/>
      <c r="KI76" s="169"/>
      <c r="KJ76" s="169"/>
      <c r="KK76" s="169"/>
      <c r="KL76" s="159" t="s">
        <v>654</v>
      </c>
      <c r="KM76" s="169"/>
      <c r="KN76" s="159" t="s">
        <v>651</v>
      </c>
      <c r="KO76" s="159" t="s">
        <v>672</v>
      </c>
      <c r="KP76" s="159"/>
      <c r="KQ76" s="159"/>
      <c r="KR76" s="159"/>
    </row>
    <row r="77" spans="1:304">
      <c r="A77" s="159" t="s">
        <v>396</v>
      </c>
      <c r="B77" s="159" t="s">
        <v>2639</v>
      </c>
      <c r="C77" s="159" t="s">
        <v>651</v>
      </c>
      <c r="D77" s="159" t="s">
        <v>652</v>
      </c>
      <c r="E77" s="170" t="s">
        <v>653</v>
      </c>
      <c r="F77" s="169"/>
      <c r="G77" s="170" t="s">
        <v>653</v>
      </c>
      <c r="H77" s="169"/>
      <c r="I77" s="169"/>
      <c r="J77" s="169"/>
      <c r="K77" s="159"/>
      <c r="L77" s="170" t="s">
        <v>653</v>
      </c>
      <c r="M77" s="169"/>
      <c r="N77" s="169"/>
      <c r="O77" s="170" t="s">
        <v>653</v>
      </c>
      <c r="P77" s="169"/>
      <c r="Q77" s="170" t="s">
        <v>653</v>
      </c>
      <c r="R77" s="169"/>
      <c r="S77" s="170" t="s">
        <v>653</v>
      </c>
      <c r="T77" s="169"/>
      <c r="U77" s="159"/>
      <c r="V77" s="170" t="s">
        <v>653</v>
      </c>
      <c r="W77" s="170" t="s">
        <v>653</v>
      </c>
      <c r="X77" s="170" t="s">
        <v>653</v>
      </c>
      <c r="Y77" s="169"/>
      <c r="Z77" s="170" t="s">
        <v>653</v>
      </c>
      <c r="AA77" s="170" t="s">
        <v>653</v>
      </c>
      <c r="AB77" s="169"/>
      <c r="AC77" s="170" t="s">
        <v>653</v>
      </c>
      <c r="AD77" s="170" t="s">
        <v>653</v>
      </c>
      <c r="AE77" s="169"/>
      <c r="AF77" s="159"/>
      <c r="AG77" s="171">
        <v>9065</v>
      </c>
      <c r="AH77" s="159">
        <v>5447</v>
      </c>
      <c r="AI77" s="159" t="s">
        <v>651</v>
      </c>
      <c r="AJ77" s="159" t="s">
        <v>651</v>
      </c>
      <c r="AK77" s="159" t="s">
        <v>654</v>
      </c>
      <c r="AL77" s="159" t="s">
        <v>670</v>
      </c>
      <c r="AM77" s="159" t="s">
        <v>3236</v>
      </c>
      <c r="AN77" s="170" t="s">
        <v>653</v>
      </c>
      <c r="AO77" s="170" t="s">
        <v>653</v>
      </c>
      <c r="AP77" s="170" t="s">
        <v>653</v>
      </c>
      <c r="AQ77" s="170" t="s">
        <v>653</v>
      </c>
      <c r="AR77" s="170" t="s">
        <v>653</v>
      </c>
      <c r="AS77" s="170" t="s">
        <v>653</v>
      </c>
      <c r="AT77" s="159" t="s">
        <v>1276</v>
      </c>
      <c r="AU77" s="159" t="s">
        <v>732</v>
      </c>
      <c r="AV77" s="170" t="s">
        <v>653</v>
      </c>
      <c r="AW77" s="170" t="s">
        <v>653</v>
      </c>
      <c r="AX77" s="169"/>
      <c r="AY77" s="169"/>
      <c r="AZ77" s="170" t="s">
        <v>653</v>
      </c>
      <c r="BA77" s="169"/>
      <c r="BB77" s="169"/>
      <c r="BC77" s="159"/>
      <c r="BD77" s="170" t="s">
        <v>653</v>
      </c>
      <c r="BE77" s="170" t="s">
        <v>653</v>
      </c>
      <c r="BF77" s="170" t="s">
        <v>653</v>
      </c>
      <c r="BG77" s="170" t="s">
        <v>653</v>
      </c>
      <c r="BH77" s="170" t="s">
        <v>653</v>
      </c>
      <c r="BI77" s="170" t="s">
        <v>653</v>
      </c>
      <c r="BJ77" s="170" t="s">
        <v>653</v>
      </c>
      <c r="BK77" s="170" t="s">
        <v>653</v>
      </c>
      <c r="BL77" s="170" t="s">
        <v>653</v>
      </c>
      <c r="BM77" s="169"/>
      <c r="BN77" s="159"/>
      <c r="BO77" s="170" t="s">
        <v>653</v>
      </c>
      <c r="BP77" s="170" t="s">
        <v>653</v>
      </c>
      <c r="BQ77" s="170" t="s">
        <v>653</v>
      </c>
      <c r="BR77" s="169"/>
      <c r="BS77" s="169"/>
      <c r="BT77" s="170" t="s">
        <v>653</v>
      </c>
      <c r="BU77" s="170" t="s">
        <v>653</v>
      </c>
      <c r="BV77" s="169"/>
      <c r="BW77" s="159"/>
      <c r="BX77" s="170" t="s">
        <v>653</v>
      </c>
      <c r="BY77" s="170" t="s">
        <v>653</v>
      </c>
      <c r="BZ77" s="170" t="s">
        <v>653</v>
      </c>
      <c r="CA77" s="170" t="s">
        <v>653</v>
      </c>
      <c r="CB77" s="169"/>
      <c r="CC77" s="170" t="s">
        <v>653</v>
      </c>
      <c r="CD77" s="170" t="s">
        <v>653</v>
      </c>
      <c r="CE77" s="170" t="s">
        <v>653</v>
      </c>
      <c r="CF77" s="169"/>
      <c r="CG77" s="159"/>
      <c r="CH77" s="159" t="s">
        <v>733</v>
      </c>
      <c r="CI77" s="170" t="s">
        <v>653</v>
      </c>
      <c r="CJ77" s="170" t="s">
        <v>653</v>
      </c>
      <c r="CK77" s="170" t="s">
        <v>653</v>
      </c>
      <c r="CL77" s="170" t="s">
        <v>653</v>
      </c>
      <c r="CM77" s="170" t="s">
        <v>653</v>
      </c>
      <c r="CN77" s="170" t="s">
        <v>653</v>
      </c>
      <c r="CO77" s="170" t="s">
        <v>653</v>
      </c>
      <c r="CP77" s="159" t="s">
        <v>3237</v>
      </c>
      <c r="CQ77" s="169"/>
      <c r="CR77" s="170" t="s">
        <v>653</v>
      </c>
      <c r="CS77" s="170" t="s">
        <v>653</v>
      </c>
      <c r="CT77" s="169"/>
      <c r="CU77" s="170" t="s">
        <v>653</v>
      </c>
      <c r="CV77" s="169"/>
      <c r="CW77" s="159"/>
      <c r="CX77" s="159" t="s">
        <v>651</v>
      </c>
      <c r="CY77" s="159" t="s">
        <v>1277</v>
      </c>
      <c r="CZ77" s="159" t="s">
        <v>688</v>
      </c>
      <c r="DA77" s="159"/>
      <c r="DB77" s="170" t="s">
        <v>653</v>
      </c>
      <c r="DC77" s="170" t="s">
        <v>653</v>
      </c>
      <c r="DD77" s="169"/>
      <c r="DE77" s="169"/>
      <c r="DF77" s="169"/>
      <c r="DG77" s="169"/>
      <c r="DH77" s="169"/>
      <c r="DI77" s="159"/>
      <c r="DJ77" s="159" t="s">
        <v>651</v>
      </c>
      <c r="DK77" s="171">
        <v>0</v>
      </c>
      <c r="DL77" s="171">
        <v>95</v>
      </c>
      <c r="DM77" s="171">
        <v>0</v>
      </c>
      <c r="DN77" s="171">
        <v>0</v>
      </c>
      <c r="DO77" s="171">
        <v>5</v>
      </c>
      <c r="DP77" s="171">
        <v>0</v>
      </c>
      <c r="DQ77" s="171">
        <v>0</v>
      </c>
      <c r="DR77" s="159"/>
      <c r="DS77" s="159" t="s">
        <v>651</v>
      </c>
      <c r="DT77" s="159" t="s">
        <v>3238</v>
      </c>
      <c r="DU77" s="159" t="s">
        <v>651</v>
      </c>
      <c r="DV77" s="171">
        <v>76</v>
      </c>
      <c r="DW77" s="159" t="s">
        <v>737</v>
      </c>
      <c r="DX77" s="159" t="s">
        <v>716</v>
      </c>
      <c r="DY77" s="171">
        <v>32</v>
      </c>
      <c r="DZ77" s="171">
        <v>17</v>
      </c>
      <c r="EA77" s="171">
        <v>82</v>
      </c>
      <c r="EB77" s="171">
        <v>66</v>
      </c>
      <c r="EC77" s="171">
        <v>1</v>
      </c>
      <c r="ED77" s="171">
        <v>0</v>
      </c>
      <c r="EE77" s="171">
        <v>0</v>
      </c>
      <c r="EF77" s="171">
        <v>0</v>
      </c>
      <c r="EG77" s="171">
        <v>2</v>
      </c>
      <c r="EH77" s="171">
        <v>2</v>
      </c>
      <c r="EI77" s="171">
        <v>1</v>
      </c>
      <c r="EJ77" s="171">
        <v>1</v>
      </c>
      <c r="EK77" s="171">
        <v>28</v>
      </c>
      <c r="EL77" s="171">
        <v>21</v>
      </c>
      <c r="EM77" s="171">
        <v>0</v>
      </c>
      <c r="EN77" s="171">
        <v>0</v>
      </c>
      <c r="EO77" s="171">
        <v>2</v>
      </c>
      <c r="EP77" s="171">
        <v>2</v>
      </c>
      <c r="EQ77" s="171">
        <v>61</v>
      </c>
      <c r="ER77" s="171">
        <v>35</v>
      </c>
      <c r="ES77" s="171">
        <v>0</v>
      </c>
      <c r="ET77" s="171">
        <v>0</v>
      </c>
      <c r="EU77" s="171">
        <v>5</v>
      </c>
      <c r="EV77" s="171">
        <v>5</v>
      </c>
      <c r="EW77" s="171">
        <v>92</v>
      </c>
      <c r="EX77" s="171">
        <v>92</v>
      </c>
      <c r="EY77" s="171">
        <v>18</v>
      </c>
      <c r="EZ77" s="171">
        <v>12</v>
      </c>
      <c r="FA77" s="171">
        <v>1</v>
      </c>
      <c r="FB77" s="171">
        <v>1</v>
      </c>
      <c r="FC77" s="171">
        <v>6</v>
      </c>
      <c r="FD77" s="171">
        <v>5</v>
      </c>
      <c r="FE77" s="171">
        <v>12</v>
      </c>
      <c r="FF77" s="171">
        <v>11</v>
      </c>
      <c r="FG77" s="171">
        <v>8</v>
      </c>
      <c r="FH77" s="171">
        <v>5</v>
      </c>
      <c r="FI77" s="171">
        <v>3</v>
      </c>
      <c r="FJ77" s="171">
        <v>3</v>
      </c>
      <c r="FK77" s="159" t="s">
        <v>1278</v>
      </c>
      <c r="FL77" s="171">
        <v>76</v>
      </c>
      <c r="FM77" s="171">
        <v>61</v>
      </c>
      <c r="FN77" s="159" t="s">
        <v>717</v>
      </c>
      <c r="FO77" s="171">
        <v>0</v>
      </c>
      <c r="FP77" s="171">
        <v>6</v>
      </c>
      <c r="FQ77" s="171">
        <v>31</v>
      </c>
      <c r="FR77" s="171">
        <v>42</v>
      </c>
      <c r="FS77" s="171">
        <v>2</v>
      </c>
      <c r="FT77" s="171"/>
      <c r="FU77" s="171">
        <v>6</v>
      </c>
      <c r="FV77" s="170" t="s">
        <v>653</v>
      </c>
      <c r="FW77" s="170" t="s">
        <v>653</v>
      </c>
      <c r="FX77" s="169"/>
      <c r="FY77" s="159" t="s">
        <v>698</v>
      </c>
      <c r="FZ77" s="171">
        <v>0</v>
      </c>
      <c r="GA77" s="159"/>
      <c r="GB77" s="159"/>
      <c r="GC77" s="159" t="s">
        <v>662</v>
      </c>
      <c r="GD77" s="159"/>
      <c r="GE77" s="159"/>
      <c r="GF77" s="169"/>
      <c r="GG77" s="171">
        <v>6</v>
      </c>
      <c r="GH77" s="171">
        <v>1</v>
      </c>
      <c r="GI77" s="171">
        <v>0</v>
      </c>
      <c r="GJ77" s="171">
        <v>0</v>
      </c>
      <c r="GK77" s="171">
        <v>0</v>
      </c>
      <c r="GL77" s="159" t="s">
        <v>701</v>
      </c>
      <c r="GM77" s="159" t="s">
        <v>849</v>
      </c>
      <c r="GN77" s="159" t="s">
        <v>665</v>
      </c>
      <c r="GO77" s="159" t="s">
        <v>651</v>
      </c>
      <c r="GP77" s="171">
        <v>0</v>
      </c>
      <c r="GQ77" s="171">
        <v>0</v>
      </c>
      <c r="GR77" s="171">
        <v>2</v>
      </c>
      <c r="GS77" s="171">
        <v>1</v>
      </c>
      <c r="GT77" s="171">
        <v>0</v>
      </c>
      <c r="GU77" s="171">
        <v>0</v>
      </c>
      <c r="GV77" s="171">
        <v>2</v>
      </c>
      <c r="GW77" s="171">
        <v>1</v>
      </c>
      <c r="GX77" s="171">
        <v>0</v>
      </c>
      <c r="GY77" s="171">
        <v>0</v>
      </c>
      <c r="GZ77" s="171">
        <v>0</v>
      </c>
      <c r="HA77" s="171">
        <v>0</v>
      </c>
      <c r="HB77" s="159"/>
      <c r="HC77" s="170" t="s">
        <v>653</v>
      </c>
      <c r="HD77" s="170" t="s">
        <v>653</v>
      </c>
      <c r="HE77" s="169"/>
      <c r="HF77" s="169"/>
      <c r="HG77" s="169"/>
      <c r="HH77" s="169"/>
      <c r="HI77" s="169"/>
      <c r="HJ77" s="159" t="s">
        <v>3239</v>
      </c>
      <c r="HK77" s="159" t="s">
        <v>3240</v>
      </c>
      <c r="HL77" s="159"/>
      <c r="HM77" s="159"/>
      <c r="HN77" s="159"/>
      <c r="HO77" s="159"/>
      <c r="HP77" s="159" t="s">
        <v>721</v>
      </c>
      <c r="HQ77" s="159" t="s">
        <v>721</v>
      </c>
      <c r="HR77" s="159" t="s">
        <v>721</v>
      </c>
      <c r="HS77" s="159" t="s">
        <v>678</v>
      </c>
      <c r="HT77" s="159" t="s">
        <v>721</v>
      </c>
      <c r="HU77" s="159" t="s">
        <v>667</v>
      </c>
      <c r="HV77" s="159" t="s">
        <v>3241</v>
      </c>
      <c r="HW77" s="159" t="s">
        <v>3315</v>
      </c>
      <c r="HX77" s="159" t="s">
        <v>3242</v>
      </c>
      <c r="HY77" s="159" t="s">
        <v>669</v>
      </c>
      <c r="HZ77" s="159" t="s">
        <v>670</v>
      </c>
      <c r="IA77" s="159" t="s">
        <v>669</v>
      </c>
      <c r="IB77" s="159" t="s">
        <v>671</v>
      </c>
      <c r="IC77" s="159" t="s">
        <v>669</v>
      </c>
      <c r="ID77" s="159" t="s">
        <v>670</v>
      </c>
      <c r="IE77" s="159" t="s">
        <v>671</v>
      </c>
      <c r="IF77" s="159" t="s">
        <v>671</v>
      </c>
      <c r="IG77" s="159" t="s">
        <v>670</v>
      </c>
      <c r="IH77" s="159" t="s">
        <v>671</v>
      </c>
      <c r="II77" s="159" t="s">
        <v>3243</v>
      </c>
      <c r="IJ77" s="159"/>
      <c r="IK77" s="159" t="s">
        <v>671</v>
      </c>
      <c r="IL77" s="159" t="s">
        <v>670</v>
      </c>
      <c r="IM77" s="159" t="s">
        <v>669</v>
      </c>
      <c r="IN77" s="159" t="s">
        <v>671</v>
      </c>
      <c r="IO77" s="159" t="s">
        <v>671</v>
      </c>
      <c r="IP77" s="159" t="s">
        <v>671</v>
      </c>
      <c r="IQ77" s="159" t="s">
        <v>670</v>
      </c>
      <c r="IR77" s="159" t="s">
        <v>669</v>
      </c>
      <c r="IS77" s="159" t="s">
        <v>671</v>
      </c>
      <c r="IT77" s="159" t="s">
        <v>671</v>
      </c>
      <c r="IU77" s="159" t="s">
        <v>669</v>
      </c>
      <c r="IV77" s="159" t="s">
        <v>1279</v>
      </c>
      <c r="IW77" s="159"/>
      <c r="IX77" s="159" t="s">
        <v>670</v>
      </c>
      <c r="IY77" s="159" t="s">
        <v>670</v>
      </c>
      <c r="IZ77" s="159" t="s">
        <v>670</v>
      </c>
      <c r="JA77" s="159" t="s">
        <v>670</v>
      </c>
      <c r="JB77" s="159" t="s">
        <v>654</v>
      </c>
      <c r="JC77" s="159" t="s">
        <v>654</v>
      </c>
      <c r="JD77" s="159" t="s">
        <v>669</v>
      </c>
      <c r="JE77" s="159" t="s">
        <v>654</v>
      </c>
      <c r="JF77" s="159"/>
      <c r="JG77" s="159" t="s">
        <v>3244</v>
      </c>
      <c r="JH77" s="159" t="s">
        <v>651</v>
      </c>
      <c r="JI77" s="170" t="s">
        <v>653</v>
      </c>
      <c r="JJ77" s="170" t="s">
        <v>653</v>
      </c>
      <c r="JK77" s="169"/>
      <c r="JL77" s="170" t="s">
        <v>653</v>
      </c>
      <c r="JM77" s="169"/>
      <c r="JN77" s="170" t="s">
        <v>653</v>
      </c>
      <c r="JO77" s="169"/>
      <c r="JP77" s="169"/>
      <c r="JQ77" s="159"/>
      <c r="JR77" s="159" t="s">
        <v>654</v>
      </c>
      <c r="JS77" s="159"/>
      <c r="JT77" s="159" t="s">
        <v>651</v>
      </c>
      <c r="JU77" s="159" t="s">
        <v>651</v>
      </c>
      <c r="JV77" s="159" t="s">
        <v>651</v>
      </c>
      <c r="JW77" s="159" t="s">
        <v>651</v>
      </c>
      <c r="JX77" s="159" t="s">
        <v>1280</v>
      </c>
      <c r="JY77" s="159" t="s">
        <v>1281</v>
      </c>
      <c r="JZ77" s="159" t="s">
        <v>3245</v>
      </c>
      <c r="KA77" s="159" t="s">
        <v>3318</v>
      </c>
      <c r="KB77" s="169"/>
      <c r="KC77" s="169"/>
      <c r="KD77" s="169"/>
      <c r="KE77" s="169"/>
      <c r="KF77" s="169"/>
      <c r="KG77" s="169"/>
      <c r="KH77" s="170" t="s">
        <v>653</v>
      </c>
      <c r="KI77" s="159" t="s">
        <v>845</v>
      </c>
      <c r="KJ77" s="159" t="s">
        <v>683</v>
      </c>
      <c r="KK77" s="169"/>
      <c r="KL77" s="159" t="s">
        <v>651</v>
      </c>
      <c r="KM77" s="159" t="s">
        <v>651</v>
      </c>
      <c r="KN77" s="159" t="s">
        <v>654</v>
      </c>
      <c r="KO77" s="159" t="s">
        <v>672</v>
      </c>
      <c r="KP77" s="159"/>
      <c r="KQ77" s="159"/>
      <c r="KR77" s="159" t="s">
        <v>3246</v>
      </c>
    </row>
    <row r="78" spans="1:304">
      <c r="A78" s="159" t="s">
        <v>399</v>
      </c>
      <c r="B78" s="159" t="s">
        <v>2640</v>
      </c>
      <c r="C78" s="159" t="s">
        <v>651</v>
      </c>
      <c r="D78" s="159" t="s">
        <v>696</v>
      </c>
      <c r="E78" s="170" t="s">
        <v>653</v>
      </c>
      <c r="F78" s="170" t="s">
        <v>653</v>
      </c>
      <c r="G78" s="170" t="s">
        <v>653</v>
      </c>
      <c r="H78" s="170" t="s">
        <v>653</v>
      </c>
      <c r="I78" s="169"/>
      <c r="J78" s="169"/>
      <c r="K78" s="159"/>
      <c r="L78" s="170" t="s">
        <v>653</v>
      </c>
      <c r="M78" s="170" t="s">
        <v>653</v>
      </c>
      <c r="N78" s="170" t="s">
        <v>653</v>
      </c>
      <c r="O78" s="170" t="s">
        <v>653</v>
      </c>
      <c r="P78" s="170" t="s">
        <v>653</v>
      </c>
      <c r="Q78" s="170" t="s">
        <v>653</v>
      </c>
      <c r="R78" s="170" t="s">
        <v>653</v>
      </c>
      <c r="S78" s="170" t="s">
        <v>653</v>
      </c>
      <c r="T78" s="169"/>
      <c r="U78" s="159"/>
      <c r="V78" s="170" t="s">
        <v>653</v>
      </c>
      <c r="W78" s="170" t="s">
        <v>653</v>
      </c>
      <c r="X78" s="170" t="s">
        <v>653</v>
      </c>
      <c r="Y78" s="170" t="s">
        <v>653</v>
      </c>
      <c r="Z78" s="170" t="s">
        <v>653</v>
      </c>
      <c r="AA78" s="170" t="s">
        <v>653</v>
      </c>
      <c r="AB78" s="170" t="s">
        <v>653</v>
      </c>
      <c r="AC78" s="170" t="s">
        <v>653</v>
      </c>
      <c r="AD78" s="170" t="s">
        <v>653</v>
      </c>
      <c r="AE78" s="169"/>
      <c r="AF78" s="159"/>
      <c r="AG78" s="171">
        <v>1052</v>
      </c>
      <c r="AH78" s="159">
        <v>1011</v>
      </c>
      <c r="AI78" s="159" t="s">
        <v>651</v>
      </c>
      <c r="AJ78" s="159" t="s">
        <v>651</v>
      </c>
      <c r="AK78" s="159" t="s">
        <v>651</v>
      </c>
      <c r="AL78" s="159" t="s">
        <v>670</v>
      </c>
      <c r="AM78" s="159" t="s">
        <v>1282</v>
      </c>
      <c r="AN78" s="170" t="s">
        <v>653</v>
      </c>
      <c r="AO78" s="170" t="s">
        <v>653</v>
      </c>
      <c r="AP78" s="170" t="s">
        <v>653</v>
      </c>
      <c r="AQ78" s="170" t="s">
        <v>653</v>
      </c>
      <c r="AR78" s="170" t="s">
        <v>653</v>
      </c>
      <c r="AS78" s="169"/>
      <c r="AT78" s="159"/>
      <c r="AU78" s="159" t="s">
        <v>732</v>
      </c>
      <c r="AV78" s="170" t="s">
        <v>653</v>
      </c>
      <c r="AW78" s="170" t="s">
        <v>653</v>
      </c>
      <c r="AX78" s="170" t="s">
        <v>653</v>
      </c>
      <c r="AY78" s="170" t="s">
        <v>653</v>
      </c>
      <c r="AZ78" s="170" t="s">
        <v>653</v>
      </c>
      <c r="BA78" s="169"/>
      <c r="BB78" s="169"/>
      <c r="BC78" s="159"/>
      <c r="BD78" s="170" t="s">
        <v>653</v>
      </c>
      <c r="BE78" s="170" t="s">
        <v>653</v>
      </c>
      <c r="BF78" s="170" t="s">
        <v>653</v>
      </c>
      <c r="BG78" s="170" t="s">
        <v>653</v>
      </c>
      <c r="BH78" s="170" t="s">
        <v>653</v>
      </c>
      <c r="BI78" s="170" t="s">
        <v>653</v>
      </c>
      <c r="BJ78" s="170" t="s">
        <v>653</v>
      </c>
      <c r="BK78" s="170" t="s">
        <v>653</v>
      </c>
      <c r="BL78" s="170" t="s">
        <v>653</v>
      </c>
      <c r="BM78" s="169"/>
      <c r="BN78" s="159"/>
      <c r="BO78" s="170" t="s">
        <v>653</v>
      </c>
      <c r="BP78" s="170" t="s">
        <v>653</v>
      </c>
      <c r="BQ78" s="170" t="s">
        <v>653</v>
      </c>
      <c r="BR78" s="170" t="s">
        <v>653</v>
      </c>
      <c r="BS78" s="170" t="s">
        <v>653</v>
      </c>
      <c r="BT78" s="170" t="s">
        <v>653</v>
      </c>
      <c r="BU78" s="170" t="s">
        <v>653</v>
      </c>
      <c r="BV78" s="169"/>
      <c r="BW78" s="159"/>
      <c r="BX78" s="170" t="s">
        <v>653</v>
      </c>
      <c r="BY78" s="170" t="s">
        <v>653</v>
      </c>
      <c r="BZ78" s="170" t="s">
        <v>653</v>
      </c>
      <c r="CA78" s="170" t="s">
        <v>653</v>
      </c>
      <c r="CB78" s="170" t="s">
        <v>653</v>
      </c>
      <c r="CC78" s="170" t="s">
        <v>653</v>
      </c>
      <c r="CD78" s="170" t="s">
        <v>653</v>
      </c>
      <c r="CE78" s="170" t="s">
        <v>653</v>
      </c>
      <c r="CF78" s="169"/>
      <c r="CG78" s="159"/>
      <c r="CH78" s="159" t="s">
        <v>733</v>
      </c>
      <c r="CI78" s="170" t="s">
        <v>653</v>
      </c>
      <c r="CJ78" s="170" t="s">
        <v>653</v>
      </c>
      <c r="CK78" s="169"/>
      <c r="CL78" s="170" t="s">
        <v>653</v>
      </c>
      <c r="CM78" s="170" t="s">
        <v>653</v>
      </c>
      <c r="CN78" s="170" t="s">
        <v>653</v>
      </c>
      <c r="CO78" s="169"/>
      <c r="CP78" s="159"/>
      <c r="CQ78" s="170" t="s">
        <v>653</v>
      </c>
      <c r="CR78" s="170" t="s">
        <v>653</v>
      </c>
      <c r="CS78" s="170" t="s">
        <v>653</v>
      </c>
      <c r="CT78" s="170" t="s">
        <v>653</v>
      </c>
      <c r="CU78" s="170" t="s">
        <v>653</v>
      </c>
      <c r="CV78" s="169"/>
      <c r="CW78" s="159"/>
      <c r="CX78" s="159" t="s">
        <v>651</v>
      </c>
      <c r="CY78" s="159" t="s">
        <v>1283</v>
      </c>
      <c r="CZ78" s="159" t="s">
        <v>688</v>
      </c>
      <c r="DA78" s="159"/>
      <c r="DB78" s="170" t="s">
        <v>653</v>
      </c>
      <c r="DC78" s="170" t="s">
        <v>653</v>
      </c>
      <c r="DD78" s="170" t="s">
        <v>653</v>
      </c>
      <c r="DE78" s="170" t="s">
        <v>653</v>
      </c>
      <c r="DF78" s="170" t="s">
        <v>653</v>
      </c>
      <c r="DG78" s="169"/>
      <c r="DH78" s="169"/>
      <c r="DI78" s="159"/>
      <c r="DJ78" s="159" t="s">
        <v>651</v>
      </c>
      <c r="DK78" s="171">
        <v>0</v>
      </c>
      <c r="DL78" s="171">
        <v>100</v>
      </c>
      <c r="DM78" s="171">
        <v>0</v>
      </c>
      <c r="DN78" s="171">
        <v>0</v>
      </c>
      <c r="DO78" s="171">
        <v>0</v>
      </c>
      <c r="DP78" s="171">
        <v>0</v>
      </c>
      <c r="DQ78" s="171">
        <v>0</v>
      </c>
      <c r="DR78" s="159"/>
      <c r="DS78" s="159" t="s">
        <v>651</v>
      </c>
      <c r="DT78" s="159" t="s">
        <v>3247</v>
      </c>
      <c r="DU78" s="159" t="s">
        <v>654</v>
      </c>
      <c r="DV78" s="171"/>
      <c r="DW78" s="169"/>
      <c r="DX78" s="169"/>
      <c r="DY78" s="169"/>
      <c r="DZ78" s="169"/>
      <c r="EA78" s="169"/>
      <c r="EB78" s="169"/>
      <c r="EC78" s="169"/>
      <c r="ED78" s="169"/>
      <c r="EE78" s="169"/>
      <c r="EF78" s="169"/>
      <c r="EG78" s="169"/>
      <c r="EH78" s="169"/>
      <c r="EI78" s="169"/>
      <c r="EJ78" s="169"/>
      <c r="EK78" s="169"/>
      <c r="EL78" s="169"/>
      <c r="EM78" s="169"/>
      <c r="EN78" s="169"/>
      <c r="EO78" s="169"/>
      <c r="EP78" s="169"/>
      <c r="EQ78" s="169"/>
      <c r="ER78" s="169"/>
      <c r="ES78" s="169"/>
      <c r="ET78" s="169"/>
      <c r="EU78" s="169"/>
      <c r="EV78" s="169"/>
      <c r="EW78" s="169"/>
      <c r="EX78" s="169"/>
      <c r="EY78" s="169"/>
      <c r="EZ78" s="169"/>
      <c r="FA78" s="169"/>
      <c r="FB78" s="169"/>
      <c r="FC78" s="169"/>
      <c r="FD78" s="169"/>
      <c r="FE78" s="169"/>
      <c r="FF78" s="169"/>
      <c r="FG78" s="169"/>
      <c r="FH78" s="169"/>
      <c r="FI78" s="169"/>
      <c r="FJ78" s="169"/>
      <c r="FK78" s="159"/>
      <c r="FL78" s="169"/>
      <c r="FM78" s="169"/>
      <c r="FN78" s="169"/>
      <c r="FO78" s="169"/>
      <c r="FP78" s="169"/>
      <c r="FQ78" s="169"/>
      <c r="FR78" s="169"/>
      <c r="FS78" s="169"/>
      <c r="FT78" s="169"/>
      <c r="FU78" s="169"/>
      <c r="FV78" s="170" t="s">
        <v>653</v>
      </c>
      <c r="FW78" s="170" t="s">
        <v>653</v>
      </c>
      <c r="FX78" s="169"/>
      <c r="FY78" s="159" t="s">
        <v>733</v>
      </c>
      <c r="FZ78" s="171">
        <v>0</v>
      </c>
      <c r="GA78" s="159"/>
      <c r="GB78" s="159"/>
      <c r="GC78" s="159" t="s">
        <v>662</v>
      </c>
      <c r="GD78" s="159"/>
      <c r="GE78" s="159"/>
      <c r="GF78" s="159" t="s">
        <v>676</v>
      </c>
      <c r="GG78" s="171">
        <v>3</v>
      </c>
      <c r="GH78" s="171">
        <v>0</v>
      </c>
      <c r="GI78" s="171">
        <v>0</v>
      </c>
      <c r="GJ78" s="171">
        <v>0</v>
      </c>
      <c r="GK78" s="171">
        <v>0</v>
      </c>
      <c r="GL78" s="159" t="s">
        <v>690</v>
      </c>
      <c r="GM78" s="159" t="s">
        <v>690</v>
      </c>
      <c r="GN78" s="159" t="s">
        <v>798</v>
      </c>
      <c r="GO78" s="159" t="s">
        <v>651</v>
      </c>
      <c r="GP78" s="171">
        <v>0</v>
      </c>
      <c r="GQ78" s="171">
        <v>0</v>
      </c>
      <c r="GR78" s="171">
        <v>0</v>
      </c>
      <c r="GS78" s="171">
        <v>0</v>
      </c>
      <c r="GT78" s="171">
        <v>0</v>
      </c>
      <c r="GU78" s="171">
        <v>0</v>
      </c>
      <c r="GV78" s="171">
        <v>2</v>
      </c>
      <c r="GW78" s="171">
        <v>1</v>
      </c>
      <c r="GX78" s="171">
        <v>0</v>
      </c>
      <c r="GY78" s="171">
        <v>0</v>
      </c>
      <c r="GZ78" s="171">
        <v>0</v>
      </c>
      <c r="HA78" s="171">
        <v>0</v>
      </c>
      <c r="HB78" s="159"/>
      <c r="HC78" s="169"/>
      <c r="HD78" s="170" t="s">
        <v>653</v>
      </c>
      <c r="HE78" s="169"/>
      <c r="HF78" s="169"/>
      <c r="HG78" s="169"/>
      <c r="HH78" s="169"/>
      <c r="HI78" s="169"/>
      <c r="HJ78" s="159"/>
      <c r="HK78" s="159" t="s">
        <v>1284</v>
      </c>
      <c r="HL78" s="159"/>
      <c r="HM78" s="159"/>
      <c r="HN78" s="159"/>
      <c r="HO78" s="159"/>
      <c r="HP78" s="159" t="s">
        <v>721</v>
      </c>
      <c r="HQ78" s="159" t="s">
        <v>678</v>
      </c>
      <c r="HR78" s="159" t="s">
        <v>678</v>
      </c>
      <c r="HS78" s="159" t="s">
        <v>678</v>
      </c>
      <c r="HT78" s="159" t="s">
        <v>667</v>
      </c>
      <c r="HU78" s="159" t="s">
        <v>678</v>
      </c>
      <c r="HV78" s="159" t="s">
        <v>1285</v>
      </c>
      <c r="HW78" s="159" t="s">
        <v>1286</v>
      </c>
      <c r="HX78" s="159" t="s">
        <v>1287</v>
      </c>
      <c r="HY78" s="159" t="s">
        <v>670</v>
      </c>
      <c r="HZ78" s="159" t="s">
        <v>670</v>
      </c>
      <c r="IA78" s="159" t="s">
        <v>670</v>
      </c>
      <c r="IB78" s="159" t="s">
        <v>670</v>
      </c>
      <c r="IC78" s="159" t="s">
        <v>670</v>
      </c>
      <c r="ID78" s="159" t="s">
        <v>670</v>
      </c>
      <c r="IE78" s="159" t="s">
        <v>670</v>
      </c>
      <c r="IF78" s="159" t="s">
        <v>670</v>
      </c>
      <c r="IG78" s="159" t="s">
        <v>670</v>
      </c>
      <c r="IH78" s="159" t="s">
        <v>670</v>
      </c>
      <c r="II78" s="159" t="s">
        <v>1288</v>
      </c>
      <c r="IJ78" s="159"/>
      <c r="IK78" s="159" t="s">
        <v>670</v>
      </c>
      <c r="IL78" s="159" t="s">
        <v>670</v>
      </c>
      <c r="IM78" s="159" t="s">
        <v>670</v>
      </c>
      <c r="IN78" s="159" t="s">
        <v>670</v>
      </c>
      <c r="IO78" s="159" t="s">
        <v>670</v>
      </c>
      <c r="IP78" s="159" t="s">
        <v>670</v>
      </c>
      <c r="IQ78" s="159" t="s">
        <v>670</v>
      </c>
      <c r="IR78" s="159" t="s">
        <v>670</v>
      </c>
      <c r="IS78" s="159" t="s">
        <v>670</v>
      </c>
      <c r="IT78" s="159" t="s">
        <v>670</v>
      </c>
      <c r="IU78" s="159" t="s">
        <v>670</v>
      </c>
      <c r="IV78" s="159" t="s">
        <v>1289</v>
      </c>
      <c r="IW78" s="159"/>
      <c r="IX78" s="159" t="s">
        <v>670</v>
      </c>
      <c r="IY78" s="159" t="s">
        <v>670</v>
      </c>
      <c r="IZ78" s="159" t="s">
        <v>670</v>
      </c>
      <c r="JA78" s="159" t="s">
        <v>670</v>
      </c>
      <c r="JB78" s="159" t="s">
        <v>670</v>
      </c>
      <c r="JC78" s="159" t="s">
        <v>670</v>
      </c>
      <c r="JD78" s="159" t="s">
        <v>670</v>
      </c>
      <c r="JE78" s="159" t="s">
        <v>654</v>
      </c>
      <c r="JF78" s="159"/>
      <c r="JG78" s="159"/>
      <c r="JH78" s="159" t="s">
        <v>651</v>
      </c>
      <c r="JI78" s="170" t="s">
        <v>653</v>
      </c>
      <c r="JJ78" s="170" t="s">
        <v>653</v>
      </c>
      <c r="JK78" s="170" t="s">
        <v>653</v>
      </c>
      <c r="JL78" s="170" t="s">
        <v>653</v>
      </c>
      <c r="JM78" s="170" t="s">
        <v>653</v>
      </c>
      <c r="JN78" s="170" t="s">
        <v>653</v>
      </c>
      <c r="JO78" s="169"/>
      <c r="JP78" s="169"/>
      <c r="JQ78" s="159"/>
      <c r="JR78" s="159" t="s">
        <v>654</v>
      </c>
      <c r="JS78" s="159"/>
      <c r="JT78" s="159" t="s">
        <v>651</v>
      </c>
      <c r="JU78" s="159" t="s">
        <v>651</v>
      </c>
      <c r="JV78" s="159" t="s">
        <v>651</v>
      </c>
      <c r="JW78" s="159" t="s">
        <v>654</v>
      </c>
      <c r="JX78" s="159" t="s">
        <v>3248</v>
      </c>
      <c r="JY78" s="159"/>
      <c r="JZ78" s="159" t="s">
        <v>3249</v>
      </c>
      <c r="KA78" s="159" t="s">
        <v>1290</v>
      </c>
      <c r="KB78" s="170" t="s">
        <v>653</v>
      </c>
      <c r="KC78" s="159" t="s">
        <v>712</v>
      </c>
      <c r="KD78" s="159" t="s">
        <v>729</v>
      </c>
      <c r="KE78" s="169"/>
      <c r="KF78" s="169"/>
      <c r="KG78" s="169"/>
      <c r="KH78" s="169"/>
      <c r="KI78" s="169"/>
      <c r="KJ78" s="169"/>
      <c r="KK78" s="169"/>
      <c r="KL78" s="159" t="s">
        <v>654</v>
      </c>
      <c r="KM78" s="169"/>
      <c r="KN78" s="159" t="s">
        <v>651</v>
      </c>
      <c r="KO78" s="159" t="s">
        <v>706</v>
      </c>
      <c r="KP78" s="159"/>
      <c r="KQ78" s="159"/>
      <c r="KR78" s="159"/>
    </row>
    <row r="79" spans="1:304">
      <c r="A79" s="159" t="s">
        <v>402</v>
      </c>
      <c r="B79" s="159" t="s">
        <v>2640</v>
      </c>
      <c r="C79" s="159" t="s">
        <v>651</v>
      </c>
      <c r="D79" s="159" t="s">
        <v>696</v>
      </c>
      <c r="E79" s="169"/>
      <c r="F79" s="169"/>
      <c r="G79" s="170" t="s">
        <v>653</v>
      </c>
      <c r="H79" s="169"/>
      <c r="I79" s="169"/>
      <c r="J79" s="169"/>
      <c r="K79" s="159"/>
      <c r="L79" s="170" t="s">
        <v>653</v>
      </c>
      <c r="M79" s="169"/>
      <c r="N79" s="169"/>
      <c r="O79" s="170" t="s">
        <v>653</v>
      </c>
      <c r="P79" s="170" t="s">
        <v>653</v>
      </c>
      <c r="Q79" s="170" t="s">
        <v>653</v>
      </c>
      <c r="R79" s="170" t="s">
        <v>653</v>
      </c>
      <c r="S79" s="170" t="s">
        <v>653</v>
      </c>
      <c r="T79" s="169"/>
      <c r="U79" s="159"/>
      <c r="V79" s="170" t="s">
        <v>653</v>
      </c>
      <c r="W79" s="170" t="s">
        <v>653</v>
      </c>
      <c r="X79" s="170" t="s">
        <v>653</v>
      </c>
      <c r="Y79" s="169"/>
      <c r="Z79" s="169"/>
      <c r="AA79" s="169"/>
      <c r="AB79" s="169"/>
      <c r="AC79" s="169"/>
      <c r="AD79" s="170" t="s">
        <v>653</v>
      </c>
      <c r="AE79" s="170" t="s">
        <v>653</v>
      </c>
      <c r="AF79" s="159" t="s">
        <v>3250</v>
      </c>
      <c r="AG79" s="171">
        <v>560</v>
      </c>
      <c r="AH79" s="159">
        <v>352</v>
      </c>
      <c r="AI79" s="159" t="s">
        <v>651</v>
      </c>
      <c r="AJ79" s="159" t="s">
        <v>654</v>
      </c>
      <c r="AK79" s="159" t="s">
        <v>654</v>
      </c>
      <c r="AL79" s="159" t="s">
        <v>670</v>
      </c>
      <c r="AM79" s="159" t="s">
        <v>3251</v>
      </c>
      <c r="AN79" s="169"/>
      <c r="AO79" s="169"/>
      <c r="AP79" s="169"/>
      <c r="AQ79" s="169"/>
      <c r="AR79" s="169"/>
      <c r="AS79" s="170" t="s">
        <v>653</v>
      </c>
      <c r="AT79" s="159" t="s">
        <v>1291</v>
      </c>
      <c r="AU79" s="159" t="s">
        <v>732</v>
      </c>
      <c r="AV79" s="170" t="s">
        <v>653</v>
      </c>
      <c r="AW79" s="170" t="s">
        <v>653</v>
      </c>
      <c r="AX79" s="170" t="s">
        <v>653</v>
      </c>
      <c r="AY79" s="169"/>
      <c r="AZ79" s="169"/>
      <c r="BA79" s="169"/>
      <c r="BB79" s="169"/>
      <c r="BC79" s="159"/>
      <c r="BD79" s="170" t="s">
        <v>653</v>
      </c>
      <c r="BE79" s="169"/>
      <c r="BF79" s="170" t="s">
        <v>653</v>
      </c>
      <c r="BG79" s="170" t="s">
        <v>653</v>
      </c>
      <c r="BH79" s="170" t="s">
        <v>653</v>
      </c>
      <c r="BI79" s="170" t="s">
        <v>653</v>
      </c>
      <c r="BJ79" s="170" t="s">
        <v>653</v>
      </c>
      <c r="BK79" s="170" t="s">
        <v>653</v>
      </c>
      <c r="BL79" s="169"/>
      <c r="BM79" s="169"/>
      <c r="BN79" s="159"/>
      <c r="BO79" s="170" t="s">
        <v>653</v>
      </c>
      <c r="BP79" s="170" t="s">
        <v>653</v>
      </c>
      <c r="BQ79" s="169"/>
      <c r="BR79" s="169"/>
      <c r="BS79" s="169"/>
      <c r="BT79" s="170" t="s">
        <v>653</v>
      </c>
      <c r="BU79" s="169"/>
      <c r="BV79" s="169"/>
      <c r="BW79" s="159"/>
      <c r="BX79" s="170" t="s">
        <v>653</v>
      </c>
      <c r="BY79" s="169"/>
      <c r="BZ79" s="170" t="s">
        <v>653</v>
      </c>
      <c r="CA79" s="169"/>
      <c r="CB79" s="169"/>
      <c r="CC79" s="170" t="s">
        <v>653</v>
      </c>
      <c r="CD79" s="169"/>
      <c r="CE79" s="170" t="s">
        <v>653</v>
      </c>
      <c r="CF79" s="170" t="s">
        <v>653</v>
      </c>
      <c r="CG79" s="159" t="s">
        <v>3252</v>
      </c>
      <c r="CH79" s="159" t="s">
        <v>673</v>
      </c>
      <c r="CI79" s="169"/>
      <c r="CJ79" s="169"/>
      <c r="CK79" s="170" t="s">
        <v>653</v>
      </c>
      <c r="CL79" s="170" t="s">
        <v>653</v>
      </c>
      <c r="CM79" s="169"/>
      <c r="CN79" s="170" t="s">
        <v>653</v>
      </c>
      <c r="CO79" s="169"/>
      <c r="CP79" s="159"/>
      <c r="CQ79" s="169"/>
      <c r="CR79" s="170" t="s">
        <v>653</v>
      </c>
      <c r="CS79" s="169"/>
      <c r="CT79" s="169"/>
      <c r="CU79" s="170" t="s">
        <v>653</v>
      </c>
      <c r="CV79" s="169"/>
      <c r="CW79" s="159"/>
      <c r="CX79" s="159" t="s">
        <v>657</v>
      </c>
      <c r="CY79" s="159"/>
      <c r="CZ79" s="159" t="s">
        <v>688</v>
      </c>
      <c r="DA79" s="159"/>
      <c r="DB79" s="170" t="s">
        <v>653</v>
      </c>
      <c r="DC79" s="169"/>
      <c r="DD79" s="169"/>
      <c r="DE79" s="169"/>
      <c r="DF79" s="169"/>
      <c r="DG79" s="170" t="s">
        <v>653</v>
      </c>
      <c r="DH79" s="169"/>
      <c r="DI79" s="159" t="s">
        <v>3253</v>
      </c>
      <c r="DJ79" s="159" t="s">
        <v>660</v>
      </c>
      <c r="DK79" s="169"/>
      <c r="DL79" s="169"/>
      <c r="DM79" s="169"/>
      <c r="DN79" s="169"/>
      <c r="DO79" s="169"/>
      <c r="DP79" s="169"/>
      <c r="DQ79" s="169"/>
      <c r="DR79" s="159"/>
      <c r="DS79" s="159" t="s">
        <v>654</v>
      </c>
      <c r="DT79" s="159"/>
      <c r="DU79" s="159" t="s">
        <v>651</v>
      </c>
      <c r="DV79" s="171">
        <v>1</v>
      </c>
      <c r="DW79" s="159" t="s">
        <v>737</v>
      </c>
      <c r="DX79" s="159" t="s">
        <v>996</v>
      </c>
      <c r="DY79" s="169"/>
      <c r="DZ79" s="169"/>
      <c r="EA79" s="169"/>
      <c r="EB79" s="169"/>
      <c r="EC79" s="169"/>
      <c r="ED79" s="169"/>
      <c r="EE79" s="169"/>
      <c r="EF79" s="169"/>
      <c r="EG79" s="169"/>
      <c r="EH79" s="169"/>
      <c r="EI79" s="169"/>
      <c r="EJ79" s="169"/>
      <c r="EK79" s="169"/>
      <c r="EL79" s="169"/>
      <c r="EM79" s="169"/>
      <c r="EN79" s="169"/>
      <c r="EO79" s="169"/>
      <c r="EP79" s="169"/>
      <c r="EQ79" s="169"/>
      <c r="ER79" s="169"/>
      <c r="ES79" s="169"/>
      <c r="ET79" s="169"/>
      <c r="EU79" s="169"/>
      <c r="EV79" s="169"/>
      <c r="EW79" s="169"/>
      <c r="EX79" s="169"/>
      <c r="EY79" s="169"/>
      <c r="EZ79" s="169"/>
      <c r="FA79" s="169"/>
      <c r="FB79" s="169"/>
      <c r="FC79" s="169"/>
      <c r="FD79" s="169"/>
      <c r="FE79" s="169"/>
      <c r="FF79" s="169"/>
      <c r="FG79" s="169"/>
      <c r="FH79" s="169"/>
      <c r="FI79" s="169"/>
      <c r="FJ79" s="169"/>
      <c r="FK79" s="159"/>
      <c r="FL79" s="171">
        <v>1</v>
      </c>
      <c r="FM79" s="171">
        <v>1</v>
      </c>
      <c r="FN79" s="159" t="s">
        <v>717</v>
      </c>
      <c r="FO79" s="171">
        <v>1</v>
      </c>
      <c r="FP79" s="171">
        <v>0</v>
      </c>
      <c r="FQ79" s="171">
        <v>0</v>
      </c>
      <c r="FR79" s="171">
        <v>0</v>
      </c>
      <c r="FS79" s="171">
        <v>0</v>
      </c>
      <c r="FT79" s="171">
        <v>1</v>
      </c>
      <c r="FU79" s="171"/>
      <c r="FV79" s="170" t="s">
        <v>653</v>
      </c>
      <c r="FW79" s="170" t="s">
        <v>653</v>
      </c>
      <c r="FX79" s="169"/>
      <c r="FY79" s="159" t="s">
        <v>673</v>
      </c>
      <c r="FZ79" s="171">
        <v>0</v>
      </c>
      <c r="GA79" s="159"/>
      <c r="GB79" s="159"/>
      <c r="GC79" s="159" t="s">
        <v>662</v>
      </c>
      <c r="GD79" s="159"/>
      <c r="GE79" s="159"/>
      <c r="GF79" s="159" t="s">
        <v>676</v>
      </c>
      <c r="GG79" s="171">
        <v>2</v>
      </c>
      <c r="GH79" s="171">
        <v>0</v>
      </c>
      <c r="GI79" s="171">
        <v>0</v>
      </c>
      <c r="GJ79" s="171">
        <v>0</v>
      </c>
      <c r="GK79" s="171">
        <v>0</v>
      </c>
      <c r="GL79" s="159" t="s">
        <v>690</v>
      </c>
      <c r="GM79" s="159" t="s">
        <v>677</v>
      </c>
      <c r="GN79" s="159" t="s">
        <v>665</v>
      </c>
      <c r="GO79" s="159" t="s">
        <v>651</v>
      </c>
      <c r="GP79" s="171">
        <v>0</v>
      </c>
      <c r="GQ79" s="171">
        <v>0</v>
      </c>
      <c r="GR79" s="171">
        <v>0</v>
      </c>
      <c r="GS79" s="171">
        <v>0</v>
      </c>
      <c r="GT79" s="171">
        <v>0</v>
      </c>
      <c r="GU79" s="171">
        <v>0</v>
      </c>
      <c r="GV79" s="171">
        <v>3</v>
      </c>
      <c r="GW79" s="171">
        <v>0</v>
      </c>
      <c r="GX79" s="171">
        <v>0</v>
      </c>
      <c r="GY79" s="171">
        <v>0</v>
      </c>
      <c r="GZ79" s="171">
        <v>0</v>
      </c>
      <c r="HA79" s="171">
        <v>0</v>
      </c>
      <c r="HB79" s="159"/>
      <c r="HC79" s="169"/>
      <c r="HD79" s="169"/>
      <c r="HE79" s="169"/>
      <c r="HF79" s="169"/>
      <c r="HG79" s="169"/>
      <c r="HH79" s="169"/>
      <c r="HI79" s="170" t="s">
        <v>653</v>
      </c>
      <c r="HJ79" s="159"/>
      <c r="HK79" s="159"/>
      <c r="HL79" s="159"/>
      <c r="HM79" s="159"/>
      <c r="HN79" s="159"/>
      <c r="HO79" s="159"/>
      <c r="HP79" s="159" t="s">
        <v>667</v>
      </c>
      <c r="HQ79" s="159" t="s">
        <v>667</v>
      </c>
      <c r="HR79" s="159" t="s">
        <v>667</v>
      </c>
      <c r="HS79" s="159" t="s">
        <v>667</v>
      </c>
      <c r="HT79" s="159" t="s">
        <v>667</v>
      </c>
      <c r="HU79" s="159" t="s">
        <v>667</v>
      </c>
      <c r="HV79" s="159" t="s">
        <v>3254</v>
      </c>
      <c r="HW79" s="159"/>
      <c r="HX79" s="159"/>
      <c r="HY79" s="159" t="s">
        <v>669</v>
      </c>
      <c r="HZ79" s="159" t="s">
        <v>670</v>
      </c>
      <c r="IA79" s="159" t="s">
        <v>669</v>
      </c>
      <c r="IB79" s="159" t="s">
        <v>670</v>
      </c>
      <c r="IC79" s="159" t="s">
        <v>669</v>
      </c>
      <c r="ID79" s="159" t="s">
        <v>669</v>
      </c>
      <c r="IE79" s="159" t="s">
        <v>669</v>
      </c>
      <c r="IF79" s="159" t="s">
        <v>669</v>
      </c>
      <c r="IG79" s="159" t="s">
        <v>670</v>
      </c>
      <c r="IH79" s="159" t="s">
        <v>654</v>
      </c>
      <c r="II79" s="159"/>
      <c r="IJ79" s="159"/>
      <c r="IK79" s="159" t="s">
        <v>669</v>
      </c>
      <c r="IL79" s="159" t="s">
        <v>670</v>
      </c>
      <c r="IM79" s="159" t="s">
        <v>669</v>
      </c>
      <c r="IN79" s="159" t="s">
        <v>669</v>
      </c>
      <c r="IO79" s="159" t="s">
        <v>654</v>
      </c>
      <c r="IP79" s="159" t="s">
        <v>669</v>
      </c>
      <c r="IQ79" s="159" t="s">
        <v>669</v>
      </c>
      <c r="IR79" s="159" t="s">
        <v>670</v>
      </c>
      <c r="IS79" s="159" t="s">
        <v>654</v>
      </c>
      <c r="IT79" s="159" t="s">
        <v>669</v>
      </c>
      <c r="IU79" s="159" t="s">
        <v>654</v>
      </c>
      <c r="IV79" s="159"/>
      <c r="IW79" s="159"/>
      <c r="IX79" s="159" t="s">
        <v>670</v>
      </c>
      <c r="IY79" s="159" t="s">
        <v>670</v>
      </c>
      <c r="IZ79" s="159" t="s">
        <v>669</v>
      </c>
      <c r="JA79" s="159" t="s">
        <v>654</v>
      </c>
      <c r="JB79" s="159" t="s">
        <v>654</v>
      </c>
      <c r="JC79" s="159" t="s">
        <v>654</v>
      </c>
      <c r="JD79" s="159" t="s">
        <v>670</v>
      </c>
      <c r="JE79" s="159" t="s">
        <v>654</v>
      </c>
      <c r="JF79" s="159"/>
      <c r="JG79" s="159" t="s">
        <v>3255</v>
      </c>
      <c r="JH79" s="159" t="s">
        <v>651</v>
      </c>
      <c r="JI79" s="170" t="s">
        <v>653</v>
      </c>
      <c r="JJ79" s="170" t="s">
        <v>653</v>
      </c>
      <c r="JK79" s="169"/>
      <c r="JL79" s="170" t="s">
        <v>653</v>
      </c>
      <c r="JM79" s="170" t="s">
        <v>653</v>
      </c>
      <c r="JN79" s="170" t="s">
        <v>653</v>
      </c>
      <c r="JO79" s="169"/>
      <c r="JP79" s="169"/>
      <c r="JQ79" s="159"/>
      <c r="JR79" s="159" t="s">
        <v>654</v>
      </c>
      <c r="JS79" s="159"/>
      <c r="JT79" s="159" t="s">
        <v>651</v>
      </c>
      <c r="JU79" s="159" t="s">
        <v>654</v>
      </c>
      <c r="JV79" s="159" t="s">
        <v>651</v>
      </c>
      <c r="JW79" s="159" t="s">
        <v>651</v>
      </c>
      <c r="JX79" s="159" t="s">
        <v>3256</v>
      </c>
      <c r="JY79" s="159" t="s">
        <v>3257</v>
      </c>
      <c r="JZ79" s="159" t="s">
        <v>3258</v>
      </c>
      <c r="KA79" s="159" t="s">
        <v>1292</v>
      </c>
      <c r="KB79" s="169"/>
      <c r="KC79" s="169"/>
      <c r="KD79" s="169"/>
      <c r="KE79" s="169"/>
      <c r="KF79" s="169"/>
      <c r="KG79" s="169"/>
      <c r="KH79" s="170" t="s">
        <v>653</v>
      </c>
      <c r="KI79" s="159" t="s">
        <v>712</v>
      </c>
      <c r="KJ79" s="159" t="s">
        <v>682</v>
      </c>
      <c r="KK79" s="169"/>
      <c r="KL79" s="159" t="s">
        <v>654</v>
      </c>
      <c r="KM79" s="169"/>
      <c r="KN79" s="159" t="s">
        <v>651</v>
      </c>
      <c r="KO79" s="159" t="s">
        <v>672</v>
      </c>
      <c r="KP79" s="159"/>
      <c r="KQ79" s="159"/>
      <c r="KR79" s="159" t="s">
        <v>1293</v>
      </c>
    </row>
    <row r="80" spans="1:304">
      <c r="A80" s="159" t="s">
        <v>1294</v>
      </c>
      <c r="B80" s="159" t="s">
        <v>2640</v>
      </c>
      <c r="C80" s="159" t="s">
        <v>651</v>
      </c>
      <c r="D80" s="159" t="s">
        <v>696</v>
      </c>
      <c r="E80" s="172"/>
      <c r="F80" s="170" t="s">
        <v>653</v>
      </c>
      <c r="G80" s="169"/>
      <c r="H80" s="169"/>
      <c r="I80" s="169"/>
      <c r="J80" s="169"/>
      <c r="K80" s="159"/>
      <c r="L80" s="170" t="s">
        <v>653</v>
      </c>
      <c r="M80" s="169"/>
      <c r="N80" s="169"/>
      <c r="O80" s="169"/>
      <c r="P80" s="169"/>
      <c r="Q80" s="169"/>
      <c r="R80" s="169"/>
      <c r="S80" s="170" t="s">
        <v>653</v>
      </c>
      <c r="T80" s="169"/>
      <c r="U80" s="159"/>
      <c r="V80" s="170" t="s">
        <v>653</v>
      </c>
      <c r="W80" s="170" t="s">
        <v>653</v>
      </c>
      <c r="X80" s="170" t="s">
        <v>653</v>
      </c>
      <c r="Y80" s="170" t="s">
        <v>653</v>
      </c>
      <c r="Z80" s="169"/>
      <c r="AA80" s="170" t="s">
        <v>653</v>
      </c>
      <c r="AB80" s="169"/>
      <c r="AC80" s="169"/>
      <c r="AD80" s="170" t="s">
        <v>653</v>
      </c>
      <c r="AE80" s="169"/>
      <c r="AF80" s="159"/>
      <c r="AG80" s="171">
        <v>1</v>
      </c>
      <c r="AH80" s="159">
        <v>1</v>
      </c>
      <c r="AI80" s="159" t="s">
        <v>654</v>
      </c>
      <c r="AJ80" s="159" t="s">
        <v>651</v>
      </c>
      <c r="AK80" s="159" t="s">
        <v>651</v>
      </c>
      <c r="AL80" s="159" t="s">
        <v>670</v>
      </c>
      <c r="AM80" s="159" t="s">
        <v>1295</v>
      </c>
      <c r="AN80" s="169"/>
      <c r="AO80" s="170" t="s">
        <v>653</v>
      </c>
      <c r="AP80" s="170" t="s">
        <v>653</v>
      </c>
      <c r="AQ80" s="170" t="s">
        <v>653</v>
      </c>
      <c r="AR80" s="169"/>
      <c r="AS80" s="169"/>
      <c r="AT80" s="159"/>
      <c r="AU80" s="159" t="s">
        <v>673</v>
      </c>
      <c r="AV80" s="170" t="s">
        <v>653</v>
      </c>
      <c r="AW80" s="170" t="s">
        <v>653</v>
      </c>
      <c r="AX80" s="170" t="s">
        <v>653</v>
      </c>
      <c r="AY80" s="170" t="s">
        <v>653</v>
      </c>
      <c r="AZ80" s="169"/>
      <c r="BA80" s="170" t="s">
        <v>653</v>
      </c>
      <c r="BB80" s="169"/>
      <c r="BC80" s="159"/>
      <c r="BD80" s="169"/>
      <c r="BE80" s="169"/>
      <c r="BF80" s="170" t="s">
        <v>653</v>
      </c>
      <c r="BG80" s="170" t="s">
        <v>653</v>
      </c>
      <c r="BH80" s="169"/>
      <c r="BI80" s="170" t="s">
        <v>653</v>
      </c>
      <c r="BJ80" s="170" t="s">
        <v>653</v>
      </c>
      <c r="BK80" s="170" t="s">
        <v>653</v>
      </c>
      <c r="BL80" s="170" t="s">
        <v>653</v>
      </c>
      <c r="BM80" s="169"/>
      <c r="BN80" s="159"/>
      <c r="BO80" s="169"/>
      <c r="BP80" s="170" t="s">
        <v>653</v>
      </c>
      <c r="BQ80" s="169"/>
      <c r="BR80" s="169"/>
      <c r="BS80" s="169"/>
      <c r="BT80" s="169"/>
      <c r="BU80" s="169"/>
      <c r="BV80" s="169"/>
      <c r="BW80" s="159"/>
      <c r="BX80" s="170" t="s">
        <v>653</v>
      </c>
      <c r="BY80" s="169"/>
      <c r="BZ80" s="169"/>
      <c r="CA80" s="170" t="s">
        <v>653</v>
      </c>
      <c r="CB80" s="169"/>
      <c r="CC80" s="170" t="s">
        <v>653</v>
      </c>
      <c r="CD80" s="169"/>
      <c r="CE80" s="170" t="s">
        <v>653</v>
      </c>
      <c r="CF80" s="169"/>
      <c r="CG80" s="159"/>
      <c r="CH80" s="159" t="s">
        <v>655</v>
      </c>
      <c r="CI80" s="169"/>
      <c r="CJ80" s="170" t="s">
        <v>653</v>
      </c>
      <c r="CK80" s="169"/>
      <c r="CL80" s="169"/>
      <c r="CM80" s="170" t="s">
        <v>653</v>
      </c>
      <c r="CN80" s="169"/>
      <c r="CO80" s="169"/>
      <c r="CP80" s="159"/>
      <c r="CQ80" s="170" t="s">
        <v>653</v>
      </c>
      <c r="CR80" s="170" t="s">
        <v>653</v>
      </c>
      <c r="CS80" s="169"/>
      <c r="CT80" s="169"/>
      <c r="CU80" s="169"/>
      <c r="CV80" s="169"/>
      <c r="CW80" s="159"/>
      <c r="CX80" s="159" t="s">
        <v>657</v>
      </c>
      <c r="CY80" s="159"/>
      <c r="CZ80" s="159" t="s">
        <v>688</v>
      </c>
      <c r="DA80" s="159"/>
      <c r="DB80" s="170" t="s">
        <v>653</v>
      </c>
      <c r="DC80" s="169"/>
      <c r="DD80" s="169"/>
      <c r="DE80" s="169"/>
      <c r="DF80" s="169"/>
      <c r="DG80" s="169"/>
      <c r="DH80" s="169"/>
      <c r="DI80" s="159"/>
      <c r="DJ80" s="159" t="s">
        <v>660</v>
      </c>
      <c r="DK80" s="169"/>
      <c r="DL80" s="169"/>
      <c r="DM80" s="169"/>
      <c r="DN80" s="169"/>
      <c r="DO80" s="169"/>
      <c r="DP80" s="169"/>
      <c r="DQ80" s="169"/>
      <c r="DR80" s="159"/>
      <c r="DS80" s="159" t="s">
        <v>654</v>
      </c>
      <c r="DT80" s="159"/>
      <c r="DU80" s="159" t="s">
        <v>654</v>
      </c>
      <c r="DV80" s="171"/>
      <c r="DW80" s="169"/>
      <c r="DX80" s="169"/>
      <c r="DY80" s="169"/>
      <c r="DZ80" s="169"/>
      <c r="EA80" s="169"/>
      <c r="EB80" s="169"/>
      <c r="EC80" s="169"/>
      <c r="ED80" s="169"/>
      <c r="EE80" s="169"/>
      <c r="EF80" s="169"/>
      <c r="EG80" s="169"/>
      <c r="EH80" s="169"/>
      <c r="EI80" s="169"/>
      <c r="EJ80" s="169"/>
      <c r="EK80" s="169"/>
      <c r="EL80" s="169"/>
      <c r="EM80" s="169"/>
      <c r="EN80" s="169"/>
      <c r="EO80" s="169"/>
      <c r="EP80" s="169"/>
      <c r="EQ80" s="169"/>
      <c r="ER80" s="169"/>
      <c r="ES80" s="169"/>
      <c r="ET80" s="169"/>
      <c r="EU80" s="169"/>
      <c r="EV80" s="169"/>
      <c r="EW80" s="169"/>
      <c r="EX80" s="169"/>
      <c r="EY80" s="169"/>
      <c r="EZ80" s="169"/>
      <c r="FA80" s="169"/>
      <c r="FB80" s="169"/>
      <c r="FC80" s="169"/>
      <c r="FD80" s="169"/>
      <c r="FE80" s="169"/>
      <c r="FF80" s="169"/>
      <c r="FG80" s="169"/>
      <c r="FH80" s="169"/>
      <c r="FI80" s="169"/>
      <c r="FJ80" s="169"/>
      <c r="FK80" s="159"/>
      <c r="FL80" s="169"/>
      <c r="FM80" s="169"/>
      <c r="FN80" s="169"/>
      <c r="FO80" s="169"/>
      <c r="FP80" s="169"/>
      <c r="FQ80" s="169"/>
      <c r="FR80" s="169"/>
      <c r="FS80" s="169"/>
      <c r="FT80" s="169"/>
      <c r="FU80" s="169"/>
      <c r="FV80" s="170" t="s">
        <v>653</v>
      </c>
      <c r="FW80" s="170" t="s">
        <v>653</v>
      </c>
      <c r="FX80" s="169"/>
      <c r="FY80" s="159" t="s">
        <v>673</v>
      </c>
      <c r="FZ80" s="171">
        <v>0</v>
      </c>
      <c r="GA80" s="159"/>
      <c r="GB80" s="159"/>
      <c r="GC80" s="159" t="s">
        <v>662</v>
      </c>
      <c r="GD80" s="159"/>
      <c r="GE80" s="159"/>
      <c r="GF80" s="159" t="s">
        <v>676</v>
      </c>
      <c r="GG80" s="171">
        <v>0</v>
      </c>
      <c r="GH80" s="171">
        <v>0</v>
      </c>
      <c r="GI80" s="171">
        <v>0</v>
      </c>
      <c r="GJ80" s="171">
        <v>0</v>
      </c>
      <c r="GK80" s="171">
        <v>0</v>
      </c>
      <c r="GL80" s="159" t="s">
        <v>664</v>
      </c>
      <c r="GM80" s="159" t="s">
        <v>664</v>
      </c>
      <c r="GN80" s="159" t="s">
        <v>157</v>
      </c>
      <c r="GO80" s="159" t="s">
        <v>666</v>
      </c>
      <c r="GP80" s="169"/>
      <c r="GQ80" s="169"/>
      <c r="GR80" s="169"/>
      <c r="GS80" s="169"/>
      <c r="GT80" s="169"/>
      <c r="GU80" s="169"/>
      <c r="GV80" s="169"/>
      <c r="GW80" s="169"/>
      <c r="GX80" s="169"/>
      <c r="GY80" s="169"/>
      <c r="GZ80" s="169"/>
      <c r="HA80" s="169"/>
      <c r="HB80" s="159"/>
      <c r="HC80" s="169"/>
      <c r="HD80" s="169"/>
      <c r="HE80" s="169"/>
      <c r="HF80" s="169"/>
      <c r="HG80" s="169"/>
      <c r="HH80" s="169"/>
      <c r="HI80" s="170" t="s">
        <v>653</v>
      </c>
      <c r="HJ80" s="159"/>
      <c r="HK80" s="159"/>
      <c r="HL80" s="159"/>
      <c r="HM80" s="159"/>
      <c r="HN80" s="159"/>
      <c r="HO80" s="159"/>
      <c r="HP80" s="159" t="s">
        <v>667</v>
      </c>
      <c r="HQ80" s="159" t="s">
        <v>667</v>
      </c>
      <c r="HR80" s="159" t="s">
        <v>667</v>
      </c>
      <c r="HS80" s="159" t="s">
        <v>667</v>
      </c>
      <c r="HT80" s="159" t="s">
        <v>667</v>
      </c>
      <c r="HU80" s="159" t="s">
        <v>667</v>
      </c>
      <c r="HV80" s="159" t="s">
        <v>1296</v>
      </c>
      <c r="HW80" s="159"/>
      <c r="HX80" s="159"/>
      <c r="HY80" s="159" t="s">
        <v>654</v>
      </c>
      <c r="HZ80" s="159" t="s">
        <v>654</v>
      </c>
      <c r="IA80" s="159" t="s">
        <v>654</v>
      </c>
      <c r="IB80" s="159" t="s">
        <v>654</v>
      </c>
      <c r="IC80" s="159" t="s">
        <v>654</v>
      </c>
      <c r="ID80" s="159" t="s">
        <v>654</v>
      </c>
      <c r="IE80" s="159" t="s">
        <v>654</v>
      </c>
      <c r="IF80" s="159" t="s">
        <v>654</v>
      </c>
      <c r="IG80" s="159" t="s">
        <v>654</v>
      </c>
      <c r="IH80" s="159" t="s">
        <v>654</v>
      </c>
      <c r="II80" s="159"/>
      <c r="IJ80" s="159" t="s">
        <v>1296</v>
      </c>
      <c r="IK80" s="159" t="s">
        <v>654</v>
      </c>
      <c r="IL80" s="159" t="s">
        <v>654</v>
      </c>
      <c r="IM80" s="159" t="s">
        <v>654</v>
      </c>
      <c r="IN80" s="159" t="s">
        <v>654</v>
      </c>
      <c r="IO80" s="159" t="s">
        <v>654</v>
      </c>
      <c r="IP80" s="159" t="s">
        <v>654</v>
      </c>
      <c r="IQ80" s="159" t="s">
        <v>654</v>
      </c>
      <c r="IR80" s="159" t="s">
        <v>654</v>
      </c>
      <c r="IS80" s="159" t="s">
        <v>654</v>
      </c>
      <c r="IT80" s="159" t="s">
        <v>654</v>
      </c>
      <c r="IU80" s="159" t="s">
        <v>654</v>
      </c>
      <c r="IV80" s="159"/>
      <c r="IW80" s="159" t="s">
        <v>1296</v>
      </c>
      <c r="IX80" s="159" t="s">
        <v>654</v>
      </c>
      <c r="IY80" s="159" t="s">
        <v>654</v>
      </c>
      <c r="IZ80" s="159" t="s">
        <v>654</v>
      </c>
      <c r="JA80" s="159" t="s">
        <v>654</v>
      </c>
      <c r="JB80" s="159" t="s">
        <v>654</v>
      </c>
      <c r="JC80" s="159" t="s">
        <v>654</v>
      </c>
      <c r="JD80" s="159" t="s">
        <v>654</v>
      </c>
      <c r="JE80" s="159" t="s">
        <v>654</v>
      </c>
      <c r="JF80" s="159"/>
      <c r="JG80" s="159" t="s">
        <v>1296</v>
      </c>
      <c r="JH80" s="159" t="s">
        <v>651</v>
      </c>
      <c r="JI80" s="169"/>
      <c r="JJ80" s="169"/>
      <c r="JK80" s="169"/>
      <c r="JL80" s="170" t="s">
        <v>653</v>
      </c>
      <c r="JM80" s="169"/>
      <c r="JN80" s="169"/>
      <c r="JO80" s="169"/>
      <c r="JP80" s="169"/>
      <c r="JQ80" s="159"/>
      <c r="JR80" s="159" t="s">
        <v>654</v>
      </c>
      <c r="JS80" s="159"/>
      <c r="JT80" s="159" t="s">
        <v>651</v>
      </c>
      <c r="JU80" s="159" t="s">
        <v>654</v>
      </c>
      <c r="JV80" s="159" t="s">
        <v>654</v>
      </c>
      <c r="JW80" s="159" t="s">
        <v>654</v>
      </c>
      <c r="JX80" s="159"/>
      <c r="JY80" s="159"/>
      <c r="JZ80" s="159" t="s">
        <v>774</v>
      </c>
      <c r="KA80" s="159" t="s">
        <v>774</v>
      </c>
      <c r="KB80" s="169"/>
      <c r="KC80" s="169"/>
      <c r="KD80" s="169"/>
      <c r="KE80" s="169"/>
      <c r="KF80" s="169"/>
      <c r="KG80" s="169"/>
      <c r="KH80" s="169"/>
      <c r="KI80" s="169"/>
      <c r="KJ80" s="169"/>
      <c r="KK80" s="170" t="s">
        <v>653</v>
      </c>
      <c r="KL80" s="159" t="s">
        <v>654</v>
      </c>
      <c r="KM80" s="169"/>
      <c r="KN80" s="159" t="s">
        <v>654</v>
      </c>
      <c r="KO80" s="159" t="s">
        <v>706</v>
      </c>
      <c r="KP80" s="159"/>
      <c r="KQ80" s="159"/>
      <c r="KR80" s="159"/>
    </row>
    <row r="81" spans="1:304">
      <c r="A81" s="159" t="s">
        <v>432</v>
      </c>
      <c r="B81" s="159" t="s">
        <v>2639</v>
      </c>
      <c r="C81" s="159" t="s">
        <v>651</v>
      </c>
      <c r="D81" s="159" t="s">
        <v>696</v>
      </c>
      <c r="E81" s="169"/>
      <c r="F81" s="169"/>
      <c r="G81" s="170" t="s">
        <v>653</v>
      </c>
      <c r="H81" s="170" t="s">
        <v>653</v>
      </c>
      <c r="I81" s="169"/>
      <c r="J81" s="169"/>
      <c r="K81" s="159"/>
      <c r="L81" s="170" t="s">
        <v>653</v>
      </c>
      <c r="M81" s="169"/>
      <c r="N81" s="169"/>
      <c r="O81" s="170" t="s">
        <v>653</v>
      </c>
      <c r="P81" s="169"/>
      <c r="Q81" s="169"/>
      <c r="R81" s="169"/>
      <c r="S81" s="169"/>
      <c r="T81" s="169"/>
      <c r="U81" s="159"/>
      <c r="V81" s="170" t="s">
        <v>653</v>
      </c>
      <c r="W81" s="170" t="s">
        <v>653</v>
      </c>
      <c r="X81" s="170" t="s">
        <v>653</v>
      </c>
      <c r="Y81" s="169"/>
      <c r="Z81" s="169"/>
      <c r="AA81" s="169"/>
      <c r="AB81" s="169"/>
      <c r="AC81" s="169"/>
      <c r="AD81" s="170" t="s">
        <v>653</v>
      </c>
      <c r="AE81" s="169"/>
      <c r="AF81" s="159"/>
      <c r="AG81" s="171">
        <v>660</v>
      </c>
      <c r="AH81" s="159">
        <v>119</v>
      </c>
      <c r="AI81" s="159" t="s">
        <v>654</v>
      </c>
      <c r="AJ81" s="159" t="s">
        <v>651</v>
      </c>
      <c r="AK81" s="159" t="s">
        <v>651</v>
      </c>
      <c r="AL81" s="159" t="s">
        <v>670</v>
      </c>
      <c r="AM81" s="159" t="s">
        <v>1026</v>
      </c>
      <c r="AN81" s="170" t="s">
        <v>653</v>
      </c>
      <c r="AO81" s="169"/>
      <c r="AP81" s="169"/>
      <c r="AQ81" s="169"/>
      <c r="AR81" s="169"/>
      <c r="AS81" s="169"/>
      <c r="AT81" s="159"/>
      <c r="AU81" s="159" t="s">
        <v>1009</v>
      </c>
      <c r="AV81" s="170" t="s">
        <v>653</v>
      </c>
      <c r="AW81" s="170" t="s">
        <v>653</v>
      </c>
      <c r="AX81" s="169"/>
      <c r="AY81" s="169"/>
      <c r="AZ81" s="169"/>
      <c r="BA81" s="169"/>
      <c r="BB81" s="169"/>
      <c r="BC81" s="159"/>
      <c r="BD81" s="170" t="s">
        <v>653</v>
      </c>
      <c r="BE81" s="169"/>
      <c r="BF81" s="170" t="s">
        <v>653</v>
      </c>
      <c r="BG81" s="170" t="s">
        <v>653</v>
      </c>
      <c r="BH81" s="170" t="s">
        <v>653</v>
      </c>
      <c r="BI81" s="170" t="s">
        <v>653</v>
      </c>
      <c r="BJ81" s="170" t="s">
        <v>653</v>
      </c>
      <c r="BK81" s="170" t="s">
        <v>653</v>
      </c>
      <c r="BL81" s="169"/>
      <c r="BM81" s="169"/>
      <c r="BN81" s="159"/>
      <c r="BO81" s="169"/>
      <c r="BP81" s="170" t="s">
        <v>653</v>
      </c>
      <c r="BQ81" s="169"/>
      <c r="BR81" s="170" t="s">
        <v>653</v>
      </c>
      <c r="BS81" s="169"/>
      <c r="BT81" s="169"/>
      <c r="BU81" s="169"/>
      <c r="BV81" s="169"/>
      <c r="BW81" s="159"/>
      <c r="BX81" s="170" t="s">
        <v>653</v>
      </c>
      <c r="BY81" s="169"/>
      <c r="BZ81" s="169"/>
      <c r="CA81" s="169"/>
      <c r="CB81" s="169"/>
      <c r="CC81" s="169"/>
      <c r="CD81" s="169"/>
      <c r="CE81" s="170" t="s">
        <v>653</v>
      </c>
      <c r="CF81" s="169"/>
      <c r="CG81" s="159"/>
      <c r="CH81" s="159" t="s">
        <v>655</v>
      </c>
      <c r="CI81" s="170" t="s">
        <v>653</v>
      </c>
      <c r="CJ81" s="169"/>
      <c r="CK81" s="169"/>
      <c r="CL81" s="169"/>
      <c r="CM81" s="170" t="s">
        <v>653</v>
      </c>
      <c r="CN81" s="169"/>
      <c r="CO81" s="169"/>
      <c r="CP81" s="159"/>
      <c r="CQ81" s="169"/>
      <c r="CR81" s="170" t="s">
        <v>653</v>
      </c>
      <c r="CS81" s="169"/>
      <c r="CT81" s="169"/>
      <c r="CU81" s="170" t="s">
        <v>653</v>
      </c>
      <c r="CV81" s="169"/>
      <c r="CW81" s="159"/>
      <c r="CX81" s="159" t="s">
        <v>657</v>
      </c>
      <c r="CY81" s="159"/>
      <c r="CZ81" s="159" t="s">
        <v>917</v>
      </c>
      <c r="DA81" s="159"/>
      <c r="DB81" s="170" t="s">
        <v>653</v>
      </c>
      <c r="DC81" s="169"/>
      <c r="DD81" s="169"/>
      <c r="DE81" s="169"/>
      <c r="DF81" s="169"/>
      <c r="DG81" s="169"/>
      <c r="DH81" s="169"/>
      <c r="DI81" s="159"/>
      <c r="DJ81" s="159" t="s">
        <v>651</v>
      </c>
      <c r="DK81" s="171">
        <v>0</v>
      </c>
      <c r="DL81" s="171">
        <v>100</v>
      </c>
      <c r="DM81" s="171">
        <v>0</v>
      </c>
      <c r="DN81" s="171">
        <v>0</v>
      </c>
      <c r="DO81" s="171">
        <v>0</v>
      </c>
      <c r="DP81" s="171">
        <v>0</v>
      </c>
      <c r="DQ81" s="171">
        <v>0</v>
      </c>
      <c r="DR81" s="159"/>
      <c r="DS81" s="159" t="s">
        <v>651</v>
      </c>
      <c r="DT81" s="159" t="s">
        <v>3259</v>
      </c>
      <c r="DU81" s="159" t="s">
        <v>651</v>
      </c>
      <c r="DV81" s="171">
        <v>6</v>
      </c>
      <c r="DW81" s="159" t="s">
        <v>811</v>
      </c>
      <c r="DX81" s="159" t="s">
        <v>996</v>
      </c>
      <c r="DY81" s="169"/>
      <c r="DZ81" s="169"/>
      <c r="EA81" s="169"/>
      <c r="EB81" s="169"/>
      <c r="EC81" s="169"/>
      <c r="ED81" s="169"/>
      <c r="EE81" s="169"/>
      <c r="EF81" s="169"/>
      <c r="EG81" s="169"/>
      <c r="EH81" s="169"/>
      <c r="EI81" s="169"/>
      <c r="EJ81" s="169"/>
      <c r="EK81" s="169"/>
      <c r="EL81" s="169"/>
      <c r="EM81" s="169"/>
      <c r="EN81" s="169"/>
      <c r="EO81" s="169"/>
      <c r="EP81" s="169"/>
      <c r="EQ81" s="169"/>
      <c r="ER81" s="169"/>
      <c r="ES81" s="169"/>
      <c r="ET81" s="169"/>
      <c r="EU81" s="169"/>
      <c r="EV81" s="169"/>
      <c r="EW81" s="169"/>
      <c r="EX81" s="169"/>
      <c r="EY81" s="169"/>
      <c r="EZ81" s="169"/>
      <c r="FA81" s="169"/>
      <c r="FB81" s="169"/>
      <c r="FC81" s="169"/>
      <c r="FD81" s="169"/>
      <c r="FE81" s="169"/>
      <c r="FF81" s="169"/>
      <c r="FG81" s="169"/>
      <c r="FH81" s="169"/>
      <c r="FI81" s="169"/>
      <c r="FJ81" s="169"/>
      <c r="FK81" s="159"/>
      <c r="FL81" s="171">
        <v>5</v>
      </c>
      <c r="FM81" s="171">
        <v>5</v>
      </c>
      <c r="FN81" s="159" t="s">
        <v>717</v>
      </c>
      <c r="FO81" s="171">
        <v>0</v>
      </c>
      <c r="FP81" s="171">
        <v>0</v>
      </c>
      <c r="FQ81" s="171">
        <v>1</v>
      </c>
      <c r="FR81" s="171">
        <v>5</v>
      </c>
      <c r="FS81" s="171">
        <v>0</v>
      </c>
      <c r="FT81" s="171"/>
      <c r="FU81" s="171"/>
      <c r="FV81" s="170" t="s">
        <v>653</v>
      </c>
      <c r="FW81" s="170" t="s">
        <v>653</v>
      </c>
      <c r="FX81" s="169"/>
      <c r="FY81" s="159" t="s">
        <v>655</v>
      </c>
      <c r="FZ81" s="171">
        <v>0</v>
      </c>
      <c r="GA81" s="159"/>
      <c r="GB81" s="159"/>
      <c r="GC81" s="159" t="s">
        <v>662</v>
      </c>
      <c r="GD81" s="159"/>
      <c r="GE81" s="159"/>
      <c r="GF81" s="159" t="s">
        <v>676</v>
      </c>
      <c r="GG81" s="171">
        <v>0</v>
      </c>
      <c r="GH81" s="171">
        <v>0</v>
      </c>
      <c r="GI81" s="171">
        <v>0</v>
      </c>
      <c r="GJ81" s="171">
        <v>0</v>
      </c>
      <c r="GK81" s="171">
        <v>0</v>
      </c>
      <c r="GL81" s="159" t="s">
        <v>690</v>
      </c>
      <c r="GM81" s="159" t="s">
        <v>690</v>
      </c>
      <c r="GN81" s="159" t="s">
        <v>665</v>
      </c>
      <c r="GO81" s="159" t="s">
        <v>651</v>
      </c>
      <c r="GP81" s="171">
        <v>1</v>
      </c>
      <c r="GQ81" s="171">
        <v>0</v>
      </c>
      <c r="GR81" s="171">
        <v>0</v>
      </c>
      <c r="GS81" s="171">
        <v>0</v>
      </c>
      <c r="GT81" s="171">
        <v>0</v>
      </c>
      <c r="GU81" s="171">
        <v>0</v>
      </c>
      <c r="GV81" s="171">
        <v>1</v>
      </c>
      <c r="GW81" s="171">
        <v>0</v>
      </c>
      <c r="GX81" s="171">
        <v>0</v>
      </c>
      <c r="GY81" s="171">
        <v>0</v>
      </c>
      <c r="GZ81" s="171">
        <v>0</v>
      </c>
      <c r="HA81" s="171">
        <v>0</v>
      </c>
      <c r="HB81" s="159"/>
      <c r="HC81" s="170" t="s">
        <v>653</v>
      </c>
      <c r="HD81" s="170" t="s">
        <v>653</v>
      </c>
      <c r="HE81" s="169"/>
      <c r="HF81" s="169"/>
      <c r="HG81" s="169"/>
      <c r="HH81" s="169"/>
      <c r="HI81" s="169"/>
      <c r="HJ81" s="159" t="s">
        <v>1297</v>
      </c>
      <c r="HK81" s="159" t="s">
        <v>1298</v>
      </c>
      <c r="HL81" s="159"/>
      <c r="HM81" s="159"/>
      <c r="HN81" s="159"/>
      <c r="HO81" s="159"/>
      <c r="HP81" s="159" t="s">
        <v>721</v>
      </c>
      <c r="HQ81" s="159" t="s">
        <v>721</v>
      </c>
      <c r="HR81" s="159" t="s">
        <v>667</v>
      </c>
      <c r="HS81" s="159" t="s">
        <v>667</v>
      </c>
      <c r="HT81" s="159" t="s">
        <v>667</v>
      </c>
      <c r="HU81" s="159" t="s">
        <v>667</v>
      </c>
      <c r="HV81" s="159" t="s">
        <v>1299</v>
      </c>
      <c r="HW81" s="159" t="s">
        <v>3260</v>
      </c>
      <c r="HX81" s="159"/>
      <c r="HY81" s="159" t="s">
        <v>669</v>
      </c>
      <c r="HZ81" s="159" t="s">
        <v>670</v>
      </c>
      <c r="IA81" s="159" t="s">
        <v>671</v>
      </c>
      <c r="IB81" s="159" t="s">
        <v>671</v>
      </c>
      <c r="IC81" s="159" t="s">
        <v>669</v>
      </c>
      <c r="ID81" s="159" t="s">
        <v>670</v>
      </c>
      <c r="IE81" s="159" t="s">
        <v>671</v>
      </c>
      <c r="IF81" s="159" t="s">
        <v>671</v>
      </c>
      <c r="IG81" s="159" t="s">
        <v>654</v>
      </c>
      <c r="IH81" s="159" t="s">
        <v>654</v>
      </c>
      <c r="II81" s="159"/>
      <c r="IJ81" s="159" t="s">
        <v>3261</v>
      </c>
      <c r="IK81" s="159" t="s">
        <v>669</v>
      </c>
      <c r="IL81" s="159" t="s">
        <v>670</v>
      </c>
      <c r="IM81" s="159" t="s">
        <v>671</v>
      </c>
      <c r="IN81" s="159" t="s">
        <v>669</v>
      </c>
      <c r="IO81" s="159" t="s">
        <v>670</v>
      </c>
      <c r="IP81" s="159" t="s">
        <v>671</v>
      </c>
      <c r="IQ81" s="159" t="s">
        <v>670</v>
      </c>
      <c r="IR81" s="159" t="s">
        <v>671</v>
      </c>
      <c r="IS81" s="159" t="s">
        <v>671</v>
      </c>
      <c r="IT81" s="159" t="s">
        <v>654</v>
      </c>
      <c r="IU81" s="159" t="s">
        <v>654</v>
      </c>
      <c r="IV81" s="159"/>
      <c r="IW81" s="159" t="s">
        <v>1300</v>
      </c>
      <c r="IX81" s="159" t="s">
        <v>670</v>
      </c>
      <c r="IY81" s="159" t="s">
        <v>670</v>
      </c>
      <c r="IZ81" s="159" t="s">
        <v>670</v>
      </c>
      <c r="JA81" s="159" t="s">
        <v>670</v>
      </c>
      <c r="JB81" s="159" t="s">
        <v>670</v>
      </c>
      <c r="JC81" s="159" t="s">
        <v>670</v>
      </c>
      <c r="JD81" s="159" t="s">
        <v>670</v>
      </c>
      <c r="JE81" s="159" t="s">
        <v>654</v>
      </c>
      <c r="JF81" s="159"/>
      <c r="JG81" s="159"/>
      <c r="JH81" s="159" t="s">
        <v>651</v>
      </c>
      <c r="JI81" s="169"/>
      <c r="JJ81" s="170" t="s">
        <v>653</v>
      </c>
      <c r="JK81" s="169"/>
      <c r="JL81" s="169"/>
      <c r="JM81" s="169"/>
      <c r="JN81" s="170" t="s">
        <v>653</v>
      </c>
      <c r="JO81" s="169"/>
      <c r="JP81" s="170" t="s">
        <v>653</v>
      </c>
      <c r="JQ81" s="159" t="s">
        <v>1301</v>
      </c>
      <c r="JR81" s="159" t="s">
        <v>654</v>
      </c>
      <c r="JS81" s="159"/>
      <c r="JT81" s="159" t="s">
        <v>654</v>
      </c>
      <c r="JU81" s="159" t="s">
        <v>651</v>
      </c>
      <c r="JV81" s="159" t="s">
        <v>654</v>
      </c>
      <c r="JW81" s="159" t="s">
        <v>651</v>
      </c>
      <c r="JX81" s="159"/>
      <c r="JY81" s="159" t="s">
        <v>1302</v>
      </c>
      <c r="JZ81" s="159" t="s">
        <v>3262</v>
      </c>
      <c r="KA81" s="159"/>
      <c r="KB81" s="170" t="s">
        <v>653</v>
      </c>
      <c r="KC81" s="159" t="s">
        <v>712</v>
      </c>
      <c r="KD81" s="159" t="s">
        <v>683</v>
      </c>
      <c r="KE81" s="169"/>
      <c r="KF81" s="169"/>
      <c r="KG81" s="169"/>
      <c r="KH81" s="169"/>
      <c r="KI81" s="169"/>
      <c r="KJ81" s="169"/>
      <c r="KK81" s="169"/>
      <c r="KL81" s="159" t="s">
        <v>651</v>
      </c>
      <c r="KM81" s="159" t="s">
        <v>654</v>
      </c>
      <c r="KN81" s="159" t="s">
        <v>651</v>
      </c>
      <c r="KO81" s="159" t="s">
        <v>751</v>
      </c>
      <c r="KP81" s="159"/>
      <c r="KQ81" s="159"/>
      <c r="KR81" s="159"/>
    </row>
    <row r="82" spans="1:304">
      <c r="A82" s="159" t="s">
        <v>1303</v>
      </c>
      <c r="B82" s="159" t="s">
        <v>2639</v>
      </c>
      <c r="C82" s="159" t="s">
        <v>654</v>
      </c>
      <c r="D82" s="159" t="s">
        <v>730</v>
      </c>
      <c r="E82" s="169"/>
      <c r="F82" s="169"/>
      <c r="G82" s="169"/>
      <c r="H82" s="169"/>
      <c r="I82" s="169"/>
      <c r="J82" s="169"/>
      <c r="K82" s="159"/>
      <c r="L82" s="170" t="s">
        <v>653</v>
      </c>
      <c r="M82" s="169"/>
      <c r="N82" s="169"/>
      <c r="O82" s="169"/>
      <c r="P82" s="169"/>
      <c r="Q82" s="169"/>
      <c r="R82" s="169"/>
      <c r="S82" s="169"/>
      <c r="T82" s="169"/>
      <c r="U82" s="159"/>
      <c r="V82" s="169"/>
      <c r="W82" s="169"/>
      <c r="X82" s="169"/>
      <c r="Y82" s="169"/>
      <c r="Z82" s="169"/>
      <c r="AA82" s="169"/>
      <c r="AB82" s="170" t="s">
        <v>653</v>
      </c>
      <c r="AC82" s="169"/>
      <c r="AD82" s="169"/>
      <c r="AE82" s="169"/>
      <c r="AF82" s="159"/>
      <c r="AG82" s="171">
        <v>7</v>
      </c>
      <c r="AH82" s="159">
        <v>2</v>
      </c>
      <c r="AI82" s="159" t="s">
        <v>654</v>
      </c>
      <c r="AJ82" s="159" t="s">
        <v>654</v>
      </c>
      <c r="AK82" s="159" t="s">
        <v>651</v>
      </c>
      <c r="AL82" s="159" t="s">
        <v>654</v>
      </c>
      <c r="AM82" s="159"/>
      <c r="AN82" s="169"/>
      <c r="AO82" s="169"/>
      <c r="AP82" s="169"/>
      <c r="AQ82" s="169"/>
      <c r="AR82" s="169"/>
      <c r="AS82" s="169"/>
      <c r="AT82" s="159"/>
      <c r="AU82" s="169"/>
      <c r="AV82" s="170" t="s">
        <v>653</v>
      </c>
      <c r="AW82" s="170" t="s">
        <v>653</v>
      </c>
      <c r="AX82" s="170" t="s">
        <v>653</v>
      </c>
      <c r="AY82" s="170" t="s">
        <v>653</v>
      </c>
      <c r="AZ82" s="169"/>
      <c r="BA82" s="169"/>
      <c r="BB82" s="169"/>
      <c r="BC82" s="159"/>
      <c r="BD82" s="170" t="s">
        <v>653</v>
      </c>
      <c r="BE82" s="169"/>
      <c r="BF82" s="170" t="s">
        <v>653</v>
      </c>
      <c r="BG82" s="169"/>
      <c r="BH82" s="169"/>
      <c r="BI82" s="169"/>
      <c r="BJ82" s="169"/>
      <c r="BK82" s="169"/>
      <c r="BL82" s="169"/>
      <c r="BM82" s="169"/>
      <c r="BN82" s="159"/>
      <c r="BO82" s="169"/>
      <c r="BP82" s="169"/>
      <c r="BQ82" s="169"/>
      <c r="BR82" s="169"/>
      <c r="BS82" s="169"/>
      <c r="BT82" s="169"/>
      <c r="BU82" s="169"/>
      <c r="BV82" s="170" t="s">
        <v>653</v>
      </c>
      <c r="BW82" s="159" t="s">
        <v>3263</v>
      </c>
      <c r="BX82" s="170" t="s">
        <v>653</v>
      </c>
      <c r="BY82" s="169"/>
      <c r="BZ82" s="169"/>
      <c r="CA82" s="170" t="s">
        <v>653</v>
      </c>
      <c r="CB82" s="169"/>
      <c r="CC82" s="170" t="s">
        <v>653</v>
      </c>
      <c r="CD82" s="169"/>
      <c r="CE82" s="170" t="s">
        <v>653</v>
      </c>
      <c r="CF82" s="169"/>
      <c r="CG82" s="159"/>
      <c r="CH82" s="159" t="s">
        <v>655</v>
      </c>
      <c r="CI82" s="169"/>
      <c r="CJ82" s="169"/>
      <c r="CK82" s="169"/>
      <c r="CL82" s="169"/>
      <c r="CM82" s="169"/>
      <c r="CN82" s="170" t="s">
        <v>653</v>
      </c>
      <c r="CO82" s="169"/>
      <c r="CP82" s="159"/>
      <c r="CQ82" s="169"/>
      <c r="CR82" s="170" t="s">
        <v>653</v>
      </c>
      <c r="CS82" s="169"/>
      <c r="CT82" s="169"/>
      <c r="CU82" s="169"/>
      <c r="CV82" s="169"/>
      <c r="CW82" s="159"/>
      <c r="CX82" s="159" t="s">
        <v>657</v>
      </c>
      <c r="CY82" s="159"/>
      <c r="CZ82" s="159" t="s">
        <v>658</v>
      </c>
      <c r="DA82" s="159" t="s">
        <v>1304</v>
      </c>
      <c r="DB82" s="169"/>
      <c r="DC82" s="169"/>
      <c r="DD82" s="169"/>
      <c r="DE82" s="169"/>
      <c r="DF82" s="169"/>
      <c r="DG82" s="169"/>
      <c r="DH82" s="170" t="s">
        <v>653</v>
      </c>
      <c r="DI82" s="159"/>
      <c r="DJ82" s="159" t="s">
        <v>660</v>
      </c>
      <c r="DK82" s="169"/>
      <c r="DL82" s="169"/>
      <c r="DM82" s="169"/>
      <c r="DN82" s="169"/>
      <c r="DO82" s="169"/>
      <c r="DP82" s="169"/>
      <c r="DQ82" s="169"/>
      <c r="DR82" s="159"/>
      <c r="DS82" s="159" t="s">
        <v>654</v>
      </c>
      <c r="DT82" s="159"/>
      <c r="DU82" s="159" t="s">
        <v>654</v>
      </c>
      <c r="DV82" s="169"/>
      <c r="DW82" s="169"/>
      <c r="DX82" s="169"/>
      <c r="DY82" s="169"/>
      <c r="DZ82" s="169"/>
      <c r="EA82" s="169"/>
      <c r="EB82" s="169"/>
      <c r="EC82" s="169"/>
      <c r="ED82" s="169"/>
      <c r="EE82" s="169"/>
      <c r="EF82" s="169"/>
      <c r="EG82" s="169"/>
      <c r="EH82" s="169"/>
      <c r="EI82" s="169"/>
      <c r="EJ82" s="169"/>
      <c r="EK82" s="169"/>
      <c r="EL82" s="169"/>
      <c r="EM82" s="169"/>
      <c r="EN82" s="169"/>
      <c r="EO82" s="169"/>
      <c r="EP82" s="169"/>
      <c r="EQ82" s="169"/>
      <c r="ER82" s="169"/>
      <c r="ES82" s="169"/>
      <c r="ET82" s="169"/>
      <c r="EU82" s="169"/>
      <c r="EV82" s="169"/>
      <c r="EW82" s="169"/>
      <c r="EX82" s="169"/>
      <c r="EY82" s="169"/>
      <c r="EZ82" s="169"/>
      <c r="FA82" s="169"/>
      <c r="FB82" s="169"/>
      <c r="FC82" s="169"/>
      <c r="FD82" s="169"/>
      <c r="FE82" s="169"/>
      <c r="FF82" s="169"/>
      <c r="FG82" s="169"/>
      <c r="FH82" s="169"/>
      <c r="FI82" s="169"/>
      <c r="FJ82" s="169"/>
      <c r="FK82" s="159"/>
      <c r="FL82" s="169"/>
      <c r="FM82" s="169"/>
      <c r="FN82" s="169"/>
      <c r="FO82" s="169"/>
      <c r="FP82" s="169"/>
      <c r="FQ82" s="169"/>
      <c r="FR82" s="169"/>
      <c r="FS82" s="169"/>
      <c r="FT82" s="169"/>
      <c r="FU82" s="169"/>
      <c r="FV82" s="170" t="s">
        <v>653</v>
      </c>
      <c r="FW82" s="170" t="s">
        <v>653</v>
      </c>
      <c r="FX82" s="169"/>
      <c r="FY82" s="159" t="s">
        <v>655</v>
      </c>
      <c r="FZ82" s="171">
        <v>0</v>
      </c>
      <c r="GA82" s="159"/>
      <c r="GB82" s="159"/>
      <c r="GC82" s="159" t="s">
        <v>662</v>
      </c>
      <c r="GD82" s="159"/>
      <c r="GE82" s="159"/>
      <c r="GF82" s="159" t="s">
        <v>676</v>
      </c>
      <c r="GG82" s="171">
        <v>0</v>
      </c>
      <c r="GH82" s="171">
        <v>0</v>
      </c>
      <c r="GI82" s="171">
        <v>0</v>
      </c>
      <c r="GJ82" s="171">
        <v>0</v>
      </c>
      <c r="GK82" s="171">
        <v>0</v>
      </c>
      <c r="GL82" s="159" t="s">
        <v>664</v>
      </c>
      <c r="GM82" s="159" t="s">
        <v>664</v>
      </c>
      <c r="GN82" s="159" t="s">
        <v>665</v>
      </c>
      <c r="GO82" s="159" t="s">
        <v>666</v>
      </c>
      <c r="GP82" s="169"/>
      <c r="GQ82" s="169"/>
      <c r="GR82" s="169"/>
      <c r="GS82" s="169"/>
      <c r="GT82" s="169"/>
      <c r="GU82" s="169"/>
      <c r="GV82" s="169"/>
      <c r="GW82" s="169"/>
      <c r="GX82" s="169"/>
      <c r="GY82" s="169"/>
      <c r="GZ82" s="169"/>
      <c r="HA82" s="169"/>
      <c r="HB82" s="159"/>
      <c r="HC82" s="169"/>
      <c r="HD82" s="169"/>
      <c r="HE82" s="169"/>
      <c r="HF82" s="169"/>
      <c r="HG82" s="169"/>
      <c r="HH82" s="169"/>
      <c r="HI82" s="170" t="s">
        <v>653</v>
      </c>
      <c r="HJ82" s="159"/>
      <c r="HK82" s="159"/>
      <c r="HL82" s="159"/>
      <c r="HM82" s="159"/>
      <c r="HN82" s="159"/>
      <c r="HO82" s="159"/>
      <c r="HP82" s="159" t="s">
        <v>667</v>
      </c>
      <c r="HQ82" s="159" t="s">
        <v>667</v>
      </c>
      <c r="HR82" s="159" t="s">
        <v>667</v>
      </c>
      <c r="HS82" s="159" t="s">
        <v>667</v>
      </c>
      <c r="HT82" s="159" t="s">
        <v>667</v>
      </c>
      <c r="HU82" s="159" t="s">
        <v>667</v>
      </c>
      <c r="HV82" s="159" t="s">
        <v>1305</v>
      </c>
      <c r="HW82" s="159"/>
      <c r="HX82" s="159"/>
      <c r="HY82" s="159" t="s">
        <v>654</v>
      </c>
      <c r="HZ82" s="159" t="s">
        <v>654</v>
      </c>
      <c r="IA82" s="159" t="s">
        <v>654</v>
      </c>
      <c r="IB82" s="159" t="s">
        <v>654</v>
      </c>
      <c r="IC82" s="159" t="s">
        <v>654</v>
      </c>
      <c r="ID82" s="159" t="s">
        <v>654</v>
      </c>
      <c r="IE82" s="159" t="s">
        <v>654</v>
      </c>
      <c r="IF82" s="159" t="s">
        <v>654</v>
      </c>
      <c r="IG82" s="159" t="s">
        <v>654</v>
      </c>
      <c r="IH82" s="159" t="s">
        <v>654</v>
      </c>
      <c r="II82" s="159"/>
      <c r="IJ82" s="159" t="s">
        <v>3264</v>
      </c>
      <c r="IK82" s="159" t="s">
        <v>654</v>
      </c>
      <c r="IL82" s="159" t="s">
        <v>654</v>
      </c>
      <c r="IM82" s="159" t="s">
        <v>654</v>
      </c>
      <c r="IN82" s="159" t="s">
        <v>654</v>
      </c>
      <c r="IO82" s="159" t="s">
        <v>654</v>
      </c>
      <c r="IP82" s="159" t="s">
        <v>654</v>
      </c>
      <c r="IQ82" s="159" t="s">
        <v>654</v>
      </c>
      <c r="IR82" s="159" t="s">
        <v>654</v>
      </c>
      <c r="IS82" s="159" t="s">
        <v>654</v>
      </c>
      <c r="IT82" s="159" t="s">
        <v>654</v>
      </c>
      <c r="IU82" s="159" t="s">
        <v>654</v>
      </c>
      <c r="IV82" s="159"/>
      <c r="IW82" s="159" t="s">
        <v>1306</v>
      </c>
      <c r="IX82" s="159" t="s">
        <v>654</v>
      </c>
      <c r="IY82" s="159" t="s">
        <v>654</v>
      </c>
      <c r="IZ82" s="159" t="s">
        <v>654</v>
      </c>
      <c r="JA82" s="159" t="s">
        <v>654</v>
      </c>
      <c r="JB82" s="159" t="s">
        <v>654</v>
      </c>
      <c r="JC82" s="159" t="s">
        <v>654</v>
      </c>
      <c r="JD82" s="159" t="s">
        <v>654</v>
      </c>
      <c r="JE82" s="159" t="s">
        <v>654</v>
      </c>
      <c r="JF82" s="159"/>
      <c r="JG82" s="159" t="s">
        <v>1307</v>
      </c>
      <c r="JH82" s="159" t="s">
        <v>651</v>
      </c>
      <c r="JI82" s="169"/>
      <c r="JJ82" s="170" t="s">
        <v>653</v>
      </c>
      <c r="JK82" s="169"/>
      <c r="JL82" s="169"/>
      <c r="JM82" s="169"/>
      <c r="JN82" s="169"/>
      <c r="JO82" s="169"/>
      <c r="JP82" s="169"/>
      <c r="JQ82" s="159"/>
      <c r="JR82" s="159" t="s">
        <v>654</v>
      </c>
      <c r="JS82" s="159"/>
      <c r="JT82" s="159" t="s">
        <v>654</v>
      </c>
      <c r="JU82" s="159" t="s">
        <v>654</v>
      </c>
      <c r="JV82" s="159" t="s">
        <v>654</v>
      </c>
      <c r="JW82" s="159" t="s">
        <v>654</v>
      </c>
      <c r="JX82" s="159"/>
      <c r="JY82" s="159"/>
      <c r="JZ82" s="159" t="s">
        <v>157</v>
      </c>
      <c r="KA82" s="159" t="s">
        <v>157</v>
      </c>
      <c r="KB82" s="169"/>
      <c r="KC82" s="169"/>
      <c r="KD82" s="169"/>
      <c r="KE82" s="169"/>
      <c r="KF82" s="169"/>
      <c r="KG82" s="169"/>
      <c r="KH82" s="169"/>
      <c r="KI82" s="169"/>
      <c r="KJ82" s="169"/>
      <c r="KK82" s="170" t="s">
        <v>653</v>
      </c>
      <c r="KL82" s="159" t="s">
        <v>654</v>
      </c>
      <c r="KM82" s="169"/>
      <c r="KN82" s="159" t="s">
        <v>654</v>
      </c>
      <c r="KO82" s="159" t="s">
        <v>706</v>
      </c>
      <c r="KP82" s="159"/>
      <c r="KQ82" s="155" t="s">
        <v>3390</v>
      </c>
      <c r="KR82" s="159" t="s">
        <v>3265</v>
      </c>
    </row>
    <row r="83" spans="1:304">
      <c r="A83" s="159" t="s">
        <v>391</v>
      </c>
      <c r="B83" s="159" t="s">
        <v>2639</v>
      </c>
      <c r="C83" s="159" t="s">
        <v>651</v>
      </c>
      <c r="D83" s="159" t="s">
        <v>652</v>
      </c>
      <c r="E83" s="170" t="s">
        <v>653</v>
      </c>
      <c r="F83" s="169"/>
      <c r="G83" s="169"/>
      <c r="H83" s="169"/>
      <c r="I83" s="169"/>
      <c r="J83" s="169"/>
      <c r="K83" s="159"/>
      <c r="L83" s="170" t="s">
        <v>653</v>
      </c>
      <c r="M83" s="170" t="s">
        <v>653</v>
      </c>
      <c r="N83" s="170" t="s">
        <v>653</v>
      </c>
      <c r="O83" s="169"/>
      <c r="P83" s="170" t="s">
        <v>653</v>
      </c>
      <c r="Q83" s="170" t="s">
        <v>653</v>
      </c>
      <c r="R83" s="170" t="s">
        <v>653</v>
      </c>
      <c r="S83" s="170" t="s">
        <v>653</v>
      </c>
      <c r="T83" s="169"/>
      <c r="U83" s="159"/>
      <c r="V83" s="170" t="s">
        <v>653</v>
      </c>
      <c r="W83" s="170" t="s">
        <v>653</v>
      </c>
      <c r="X83" s="170" t="s">
        <v>653</v>
      </c>
      <c r="Y83" s="170" t="s">
        <v>653</v>
      </c>
      <c r="Z83" s="169"/>
      <c r="AA83" s="170" t="s">
        <v>653</v>
      </c>
      <c r="AB83" s="170" t="s">
        <v>653</v>
      </c>
      <c r="AC83" s="170" t="s">
        <v>653</v>
      </c>
      <c r="AD83" s="170" t="s">
        <v>653</v>
      </c>
      <c r="AE83" s="169"/>
      <c r="AF83" s="159"/>
      <c r="AG83" s="171">
        <v>10603</v>
      </c>
      <c r="AH83" s="159">
        <v>9770</v>
      </c>
      <c r="AI83" s="159" t="s">
        <v>651</v>
      </c>
      <c r="AJ83" s="159" t="s">
        <v>651</v>
      </c>
      <c r="AK83" s="159" t="s">
        <v>654</v>
      </c>
      <c r="AL83" s="159" t="s">
        <v>670</v>
      </c>
      <c r="AM83" s="159" t="s">
        <v>1308</v>
      </c>
      <c r="AN83" s="170" t="s">
        <v>653</v>
      </c>
      <c r="AO83" s="170" t="s">
        <v>653</v>
      </c>
      <c r="AP83" s="170" t="s">
        <v>653</v>
      </c>
      <c r="AQ83" s="169"/>
      <c r="AR83" s="170" t="s">
        <v>653</v>
      </c>
      <c r="AS83" s="169"/>
      <c r="AT83" s="159"/>
      <c r="AU83" s="159" t="s">
        <v>673</v>
      </c>
      <c r="AV83" s="170" t="s">
        <v>653</v>
      </c>
      <c r="AW83" s="170" t="s">
        <v>653</v>
      </c>
      <c r="AX83" s="170" t="s">
        <v>653</v>
      </c>
      <c r="AY83" s="170" t="s">
        <v>653</v>
      </c>
      <c r="AZ83" s="170" t="s">
        <v>653</v>
      </c>
      <c r="BA83" s="170" t="s">
        <v>653</v>
      </c>
      <c r="BB83" s="169"/>
      <c r="BC83" s="159"/>
      <c r="BD83" s="170" t="s">
        <v>653</v>
      </c>
      <c r="BE83" s="169"/>
      <c r="BF83" s="170" t="s">
        <v>653</v>
      </c>
      <c r="BG83" s="170" t="s">
        <v>653</v>
      </c>
      <c r="BH83" s="170" t="s">
        <v>653</v>
      </c>
      <c r="BI83" s="169"/>
      <c r="BJ83" s="170" t="s">
        <v>653</v>
      </c>
      <c r="BK83" s="170" t="s">
        <v>653</v>
      </c>
      <c r="BL83" s="170" t="s">
        <v>653</v>
      </c>
      <c r="BM83" s="169"/>
      <c r="BN83" s="159"/>
      <c r="BO83" s="170" t="s">
        <v>653</v>
      </c>
      <c r="BP83" s="170" t="s">
        <v>653</v>
      </c>
      <c r="BQ83" s="170" t="s">
        <v>653</v>
      </c>
      <c r="BR83" s="170" t="s">
        <v>653</v>
      </c>
      <c r="BS83" s="170" t="s">
        <v>653</v>
      </c>
      <c r="BT83" s="170" t="s">
        <v>653</v>
      </c>
      <c r="BU83" s="170" t="s">
        <v>653</v>
      </c>
      <c r="BV83" s="170" t="s">
        <v>653</v>
      </c>
      <c r="BW83" s="159" t="s">
        <v>1309</v>
      </c>
      <c r="BX83" s="170" t="s">
        <v>653</v>
      </c>
      <c r="BY83" s="170" t="s">
        <v>653</v>
      </c>
      <c r="BZ83" s="170" t="s">
        <v>653</v>
      </c>
      <c r="CA83" s="170" t="s">
        <v>653</v>
      </c>
      <c r="CB83" s="169"/>
      <c r="CC83" s="170" t="s">
        <v>653</v>
      </c>
      <c r="CD83" s="169"/>
      <c r="CE83" s="170" t="s">
        <v>653</v>
      </c>
      <c r="CF83" s="169"/>
      <c r="CG83" s="159"/>
      <c r="CH83" s="159" t="s">
        <v>655</v>
      </c>
      <c r="CI83" s="170" t="s">
        <v>653</v>
      </c>
      <c r="CJ83" s="170" t="s">
        <v>653</v>
      </c>
      <c r="CK83" s="170" t="s">
        <v>653</v>
      </c>
      <c r="CL83" s="169"/>
      <c r="CM83" s="169"/>
      <c r="CN83" s="169"/>
      <c r="CO83" s="169"/>
      <c r="CP83" s="159"/>
      <c r="CQ83" s="170" t="s">
        <v>653</v>
      </c>
      <c r="CR83" s="170" t="s">
        <v>653</v>
      </c>
      <c r="CS83" s="170" t="s">
        <v>653</v>
      </c>
      <c r="CT83" s="169"/>
      <c r="CU83" s="170" t="s">
        <v>653</v>
      </c>
      <c r="CV83" s="169"/>
      <c r="CW83" s="159"/>
      <c r="CX83" s="159" t="s">
        <v>651</v>
      </c>
      <c r="CY83" s="159" t="s">
        <v>1310</v>
      </c>
      <c r="CZ83" s="159" t="s">
        <v>688</v>
      </c>
      <c r="DA83" s="159"/>
      <c r="DB83" s="170" t="s">
        <v>653</v>
      </c>
      <c r="DC83" s="170" t="s">
        <v>653</v>
      </c>
      <c r="DD83" s="169"/>
      <c r="DE83" s="169"/>
      <c r="DF83" s="169"/>
      <c r="DG83" s="169"/>
      <c r="DH83" s="169"/>
      <c r="DI83" s="159"/>
      <c r="DJ83" s="159" t="s">
        <v>660</v>
      </c>
      <c r="DK83" s="169"/>
      <c r="DL83" s="169"/>
      <c r="DM83" s="169"/>
      <c r="DN83" s="169"/>
      <c r="DO83" s="169"/>
      <c r="DP83" s="169"/>
      <c r="DQ83" s="169"/>
      <c r="DR83" s="159"/>
      <c r="DS83" s="159" t="s">
        <v>651</v>
      </c>
      <c r="DT83" s="159" t="s">
        <v>1311</v>
      </c>
      <c r="DU83" s="159" t="s">
        <v>651</v>
      </c>
      <c r="DV83" s="171">
        <v>48</v>
      </c>
      <c r="DW83" s="159" t="s">
        <v>737</v>
      </c>
      <c r="DX83" s="159" t="s">
        <v>716</v>
      </c>
      <c r="DY83" s="171">
        <v>15</v>
      </c>
      <c r="DZ83" s="171">
        <v>5</v>
      </c>
      <c r="EA83" s="171">
        <v>0</v>
      </c>
      <c r="EB83" s="171">
        <v>0</v>
      </c>
      <c r="EC83" s="171">
        <v>0</v>
      </c>
      <c r="ED83" s="171">
        <v>0</v>
      </c>
      <c r="EE83" s="171">
        <v>0</v>
      </c>
      <c r="EF83" s="171">
        <v>0</v>
      </c>
      <c r="EG83" s="171">
        <v>0</v>
      </c>
      <c r="EH83" s="171">
        <v>0</v>
      </c>
      <c r="EI83" s="171">
        <v>1</v>
      </c>
      <c r="EJ83" s="171">
        <v>0</v>
      </c>
      <c r="EK83" s="171">
        <v>0</v>
      </c>
      <c r="EL83" s="171">
        <v>0</v>
      </c>
      <c r="EM83" s="171">
        <v>0</v>
      </c>
      <c r="EN83" s="171">
        <v>0</v>
      </c>
      <c r="EO83" s="171">
        <v>5</v>
      </c>
      <c r="EP83" s="171">
        <v>2</v>
      </c>
      <c r="EQ83" s="171">
        <v>14</v>
      </c>
      <c r="ER83" s="171">
        <v>10</v>
      </c>
      <c r="ES83" s="171">
        <v>3</v>
      </c>
      <c r="ET83" s="171">
        <v>2</v>
      </c>
      <c r="EU83" s="171">
        <v>2</v>
      </c>
      <c r="EV83" s="171">
        <v>2</v>
      </c>
      <c r="EW83" s="171">
        <v>0</v>
      </c>
      <c r="EX83" s="171">
        <v>0</v>
      </c>
      <c r="EY83" s="171">
        <v>7</v>
      </c>
      <c r="EZ83" s="171">
        <v>2</v>
      </c>
      <c r="FA83" s="171">
        <v>1</v>
      </c>
      <c r="FB83" s="171">
        <v>1</v>
      </c>
      <c r="FC83" s="171">
        <v>1</v>
      </c>
      <c r="FD83" s="171">
        <v>0</v>
      </c>
      <c r="FE83" s="171">
        <v>2</v>
      </c>
      <c r="FF83" s="171">
        <v>2</v>
      </c>
      <c r="FG83" s="171">
        <v>4</v>
      </c>
      <c r="FH83" s="171">
        <v>3</v>
      </c>
      <c r="FI83" s="171">
        <v>0</v>
      </c>
      <c r="FJ83" s="171">
        <v>0</v>
      </c>
      <c r="FK83" s="159"/>
      <c r="FL83" s="171">
        <v>48</v>
      </c>
      <c r="FM83" s="171">
        <v>29</v>
      </c>
      <c r="FN83" s="159" t="s">
        <v>717</v>
      </c>
      <c r="FO83" s="171">
        <v>0</v>
      </c>
      <c r="FP83" s="171">
        <v>0</v>
      </c>
      <c r="FQ83" s="171">
        <v>25</v>
      </c>
      <c r="FR83" s="171">
        <v>9</v>
      </c>
      <c r="FS83" s="171">
        <v>1</v>
      </c>
      <c r="FT83" s="171"/>
      <c r="FU83" s="171"/>
      <c r="FV83" s="170" t="s">
        <v>653</v>
      </c>
      <c r="FW83" s="170" t="s">
        <v>653</v>
      </c>
      <c r="FX83" s="169"/>
      <c r="FY83" s="159" t="s">
        <v>655</v>
      </c>
      <c r="FZ83" s="171">
        <v>1</v>
      </c>
      <c r="GA83" s="159">
        <v>1</v>
      </c>
      <c r="GB83" s="159" t="s">
        <v>1007</v>
      </c>
      <c r="GC83" s="159" t="s">
        <v>662</v>
      </c>
      <c r="GD83" s="159"/>
      <c r="GE83" s="159"/>
      <c r="GF83" s="169"/>
      <c r="GG83" s="171">
        <v>9</v>
      </c>
      <c r="GH83" s="171">
        <v>1</v>
      </c>
      <c r="GI83" s="171">
        <v>0</v>
      </c>
      <c r="GJ83" s="171">
        <v>0</v>
      </c>
      <c r="GK83" s="171">
        <v>0</v>
      </c>
      <c r="GL83" s="159" t="s">
        <v>677</v>
      </c>
      <c r="GM83" s="159" t="s">
        <v>849</v>
      </c>
      <c r="GN83" s="159" t="s">
        <v>1312</v>
      </c>
      <c r="GO83" s="159" t="s">
        <v>651</v>
      </c>
      <c r="GP83" s="171">
        <v>6</v>
      </c>
      <c r="GQ83" s="171">
        <v>0</v>
      </c>
      <c r="GR83" s="171">
        <v>5</v>
      </c>
      <c r="GS83" s="171">
        <v>2</v>
      </c>
      <c r="GT83" s="171">
        <v>0</v>
      </c>
      <c r="GU83" s="171">
        <v>4</v>
      </c>
      <c r="GV83" s="171">
        <v>28</v>
      </c>
      <c r="GW83" s="171">
        <v>9</v>
      </c>
      <c r="GX83" s="171">
        <v>0</v>
      </c>
      <c r="GY83" s="171">
        <v>8</v>
      </c>
      <c r="GZ83" s="171">
        <v>5</v>
      </c>
      <c r="HA83" s="171">
        <v>0</v>
      </c>
      <c r="HB83" s="159"/>
      <c r="HC83" s="170" t="s">
        <v>653</v>
      </c>
      <c r="HD83" s="169"/>
      <c r="HE83" s="169"/>
      <c r="HF83" s="169"/>
      <c r="HG83" s="169"/>
      <c r="HH83" s="169"/>
      <c r="HI83" s="169"/>
      <c r="HJ83" s="159" t="s">
        <v>1313</v>
      </c>
      <c r="HK83" s="159"/>
      <c r="HL83" s="159"/>
      <c r="HM83" s="159"/>
      <c r="HN83" s="159"/>
      <c r="HO83" s="159"/>
      <c r="HP83" s="159" t="s">
        <v>678</v>
      </c>
      <c r="HQ83" s="159" t="s">
        <v>667</v>
      </c>
      <c r="HR83" s="159" t="s">
        <v>667</v>
      </c>
      <c r="HS83" s="159" t="s">
        <v>667</v>
      </c>
      <c r="HT83" s="159" t="s">
        <v>667</v>
      </c>
      <c r="HU83" s="159" t="s">
        <v>667</v>
      </c>
      <c r="HV83" s="159" t="s">
        <v>1314</v>
      </c>
      <c r="HW83" s="159"/>
      <c r="HX83" s="159" t="s">
        <v>1315</v>
      </c>
      <c r="HY83" s="159" t="s">
        <v>654</v>
      </c>
      <c r="HZ83" s="159" t="s">
        <v>670</v>
      </c>
      <c r="IA83" s="159" t="s">
        <v>669</v>
      </c>
      <c r="IB83" s="159" t="s">
        <v>670</v>
      </c>
      <c r="IC83" s="159" t="s">
        <v>670</v>
      </c>
      <c r="ID83" s="159" t="s">
        <v>670</v>
      </c>
      <c r="IE83" s="159" t="s">
        <v>669</v>
      </c>
      <c r="IF83" s="159" t="s">
        <v>670</v>
      </c>
      <c r="IG83" s="159" t="s">
        <v>670</v>
      </c>
      <c r="IH83" s="159" t="s">
        <v>670</v>
      </c>
      <c r="II83" s="159" t="s">
        <v>1316</v>
      </c>
      <c r="IJ83" s="159" t="s">
        <v>3266</v>
      </c>
      <c r="IK83" s="159" t="s">
        <v>654</v>
      </c>
      <c r="IL83" s="159" t="s">
        <v>670</v>
      </c>
      <c r="IM83" s="159" t="s">
        <v>669</v>
      </c>
      <c r="IN83" s="159" t="s">
        <v>670</v>
      </c>
      <c r="IO83" s="159" t="s">
        <v>654</v>
      </c>
      <c r="IP83" s="159" t="s">
        <v>669</v>
      </c>
      <c r="IQ83" s="159" t="s">
        <v>670</v>
      </c>
      <c r="IR83" s="159" t="s">
        <v>669</v>
      </c>
      <c r="IS83" s="159" t="s">
        <v>669</v>
      </c>
      <c r="IT83" s="159" t="s">
        <v>654</v>
      </c>
      <c r="IU83" s="159" t="s">
        <v>654</v>
      </c>
      <c r="IV83" s="159"/>
      <c r="IW83" s="159" t="s">
        <v>1317</v>
      </c>
      <c r="IX83" s="159" t="s">
        <v>670</v>
      </c>
      <c r="IY83" s="159" t="s">
        <v>670</v>
      </c>
      <c r="IZ83" s="159" t="s">
        <v>670</v>
      </c>
      <c r="JA83" s="159" t="s">
        <v>654</v>
      </c>
      <c r="JB83" s="159" t="s">
        <v>654</v>
      </c>
      <c r="JC83" s="159" t="s">
        <v>654</v>
      </c>
      <c r="JD83" s="159" t="s">
        <v>670</v>
      </c>
      <c r="JE83" s="159" t="s">
        <v>654</v>
      </c>
      <c r="JF83" s="159"/>
      <c r="JG83" s="159" t="s">
        <v>3267</v>
      </c>
      <c r="JH83" s="159" t="s">
        <v>651</v>
      </c>
      <c r="JI83" s="170" t="s">
        <v>653</v>
      </c>
      <c r="JJ83" s="170" t="s">
        <v>653</v>
      </c>
      <c r="JK83" s="169"/>
      <c r="JL83" s="170" t="s">
        <v>653</v>
      </c>
      <c r="JM83" s="170" t="s">
        <v>653</v>
      </c>
      <c r="JN83" s="170" t="s">
        <v>653</v>
      </c>
      <c r="JO83" s="169"/>
      <c r="JP83" s="170" t="s">
        <v>653</v>
      </c>
      <c r="JQ83" s="159" t="s">
        <v>1318</v>
      </c>
      <c r="JR83" s="159" t="s">
        <v>654</v>
      </c>
      <c r="JS83" s="159"/>
      <c r="JT83" s="159" t="s">
        <v>651</v>
      </c>
      <c r="JU83" s="159" t="s">
        <v>654</v>
      </c>
      <c r="JV83" s="159" t="s">
        <v>654</v>
      </c>
      <c r="JW83" s="159" t="s">
        <v>654</v>
      </c>
      <c r="JX83" s="159"/>
      <c r="JY83" s="159"/>
      <c r="JZ83" s="159" t="s">
        <v>3268</v>
      </c>
      <c r="KA83" s="159" t="s">
        <v>3269</v>
      </c>
      <c r="KB83" s="170" t="s">
        <v>653</v>
      </c>
      <c r="KC83" s="159" t="s">
        <v>845</v>
      </c>
      <c r="KD83" s="159" t="s">
        <v>683</v>
      </c>
      <c r="KE83" s="169"/>
      <c r="KF83" s="169"/>
      <c r="KG83" s="169"/>
      <c r="KH83" s="169"/>
      <c r="KI83" s="169"/>
      <c r="KJ83" s="169"/>
      <c r="KK83" s="169"/>
      <c r="KL83" s="159" t="s">
        <v>654</v>
      </c>
      <c r="KM83" s="169"/>
      <c r="KN83" s="159" t="s">
        <v>654</v>
      </c>
      <c r="KO83" s="159" t="s">
        <v>706</v>
      </c>
      <c r="KP83" s="159"/>
      <c r="KQ83" s="159"/>
      <c r="KR83" s="159"/>
    </row>
    <row r="84" spans="1:304">
      <c r="A84" s="159" t="s">
        <v>371</v>
      </c>
      <c r="B84" s="159" t="s">
        <v>2641</v>
      </c>
      <c r="C84" s="159" t="s">
        <v>651</v>
      </c>
      <c r="D84" s="159" t="s">
        <v>684</v>
      </c>
      <c r="E84" s="169"/>
      <c r="F84" s="169"/>
      <c r="G84" s="169"/>
      <c r="H84" s="169"/>
      <c r="I84" s="169"/>
      <c r="J84" s="169"/>
      <c r="K84" s="159"/>
      <c r="L84" s="170" t="s">
        <v>653</v>
      </c>
      <c r="M84" s="169"/>
      <c r="N84" s="170" t="s">
        <v>653</v>
      </c>
      <c r="O84" s="169"/>
      <c r="P84" s="169"/>
      <c r="Q84" s="169"/>
      <c r="R84" s="169"/>
      <c r="S84" s="170" t="s">
        <v>653</v>
      </c>
      <c r="T84" s="169"/>
      <c r="U84" s="159"/>
      <c r="V84" s="170" t="s">
        <v>653</v>
      </c>
      <c r="W84" s="170" t="s">
        <v>653</v>
      </c>
      <c r="X84" s="169"/>
      <c r="Y84" s="170" t="s">
        <v>653</v>
      </c>
      <c r="Z84" s="169"/>
      <c r="AA84" s="170" t="s">
        <v>653</v>
      </c>
      <c r="AB84" s="170" t="s">
        <v>653</v>
      </c>
      <c r="AC84" s="170" t="s">
        <v>653</v>
      </c>
      <c r="AD84" s="170" t="s">
        <v>653</v>
      </c>
      <c r="AE84" s="169"/>
      <c r="AF84" s="159"/>
      <c r="AG84" s="171">
        <v>2200</v>
      </c>
      <c r="AH84" s="159">
        <v>2662</v>
      </c>
      <c r="AI84" s="159" t="s">
        <v>651</v>
      </c>
      <c r="AJ84" s="159" t="s">
        <v>651</v>
      </c>
      <c r="AK84" s="159" t="s">
        <v>654</v>
      </c>
      <c r="AL84" s="159" t="s">
        <v>670</v>
      </c>
      <c r="AM84" s="159" t="s">
        <v>3270</v>
      </c>
      <c r="AN84" s="170" t="s">
        <v>653</v>
      </c>
      <c r="AO84" s="169"/>
      <c r="AP84" s="169"/>
      <c r="AQ84" s="169"/>
      <c r="AR84" s="169"/>
      <c r="AS84" s="169"/>
      <c r="AT84" s="159"/>
      <c r="AU84" s="159" t="s">
        <v>732</v>
      </c>
      <c r="AV84" s="170" t="s">
        <v>653</v>
      </c>
      <c r="AW84" s="170" t="s">
        <v>653</v>
      </c>
      <c r="AX84" s="170" t="s">
        <v>653</v>
      </c>
      <c r="AY84" s="170" t="s">
        <v>653</v>
      </c>
      <c r="AZ84" s="170" t="s">
        <v>653</v>
      </c>
      <c r="BA84" s="170" t="s">
        <v>653</v>
      </c>
      <c r="BB84" s="170" t="s">
        <v>653</v>
      </c>
      <c r="BC84" s="159" t="s">
        <v>1319</v>
      </c>
      <c r="BD84" s="170" t="s">
        <v>653</v>
      </c>
      <c r="BE84" s="170" t="s">
        <v>653</v>
      </c>
      <c r="BF84" s="170" t="s">
        <v>653</v>
      </c>
      <c r="BG84" s="170" t="s">
        <v>653</v>
      </c>
      <c r="BH84" s="170" t="s">
        <v>653</v>
      </c>
      <c r="BI84" s="170" t="s">
        <v>653</v>
      </c>
      <c r="BJ84" s="170" t="s">
        <v>653</v>
      </c>
      <c r="BK84" s="170" t="s">
        <v>653</v>
      </c>
      <c r="BL84" s="170" t="s">
        <v>653</v>
      </c>
      <c r="BM84" s="170" t="s">
        <v>653</v>
      </c>
      <c r="BN84" s="159" t="s">
        <v>3271</v>
      </c>
      <c r="BO84" s="170" t="s">
        <v>653</v>
      </c>
      <c r="BP84" s="170" t="s">
        <v>653</v>
      </c>
      <c r="BQ84" s="170" t="s">
        <v>653</v>
      </c>
      <c r="BR84" s="170" t="s">
        <v>653</v>
      </c>
      <c r="BS84" s="169"/>
      <c r="BT84" s="169"/>
      <c r="BU84" s="170" t="s">
        <v>653</v>
      </c>
      <c r="BV84" s="170" t="s">
        <v>653</v>
      </c>
      <c r="BW84" s="159" t="s">
        <v>3272</v>
      </c>
      <c r="BX84" s="169"/>
      <c r="BY84" s="170" t="s">
        <v>653</v>
      </c>
      <c r="BZ84" s="169"/>
      <c r="CA84" s="170" t="s">
        <v>653</v>
      </c>
      <c r="CB84" s="170" t="s">
        <v>653</v>
      </c>
      <c r="CC84" s="170" t="s">
        <v>653</v>
      </c>
      <c r="CD84" s="170" t="s">
        <v>653</v>
      </c>
      <c r="CE84" s="170" t="s">
        <v>653</v>
      </c>
      <c r="CF84" s="170" t="s">
        <v>653</v>
      </c>
      <c r="CG84" s="159" t="s">
        <v>1320</v>
      </c>
      <c r="CH84" s="159" t="s">
        <v>733</v>
      </c>
      <c r="CI84" s="170" t="s">
        <v>653</v>
      </c>
      <c r="CJ84" s="169"/>
      <c r="CK84" s="170" t="s">
        <v>653</v>
      </c>
      <c r="CL84" s="169"/>
      <c r="CM84" s="170" t="s">
        <v>653</v>
      </c>
      <c r="CN84" s="169"/>
      <c r="CO84" s="169"/>
      <c r="CP84" s="159"/>
      <c r="CQ84" s="169"/>
      <c r="CR84" s="170" t="s">
        <v>653</v>
      </c>
      <c r="CS84" s="170" t="s">
        <v>653</v>
      </c>
      <c r="CT84" s="170" t="s">
        <v>653</v>
      </c>
      <c r="CU84" s="169"/>
      <c r="CV84" s="169"/>
      <c r="CW84" s="159"/>
      <c r="CX84" s="159" t="s">
        <v>651</v>
      </c>
      <c r="CY84" s="159" t="s">
        <v>3273</v>
      </c>
      <c r="CZ84" s="159" t="s">
        <v>658</v>
      </c>
      <c r="DA84" s="159" t="s">
        <v>1321</v>
      </c>
      <c r="DB84" s="170" t="s">
        <v>653</v>
      </c>
      <c r="DC84" s="169"/>
      <c r="DD84" s="169"/>
      <c r="DE84" s="169"/>
      <c r="DF84" s="169"/>
      <c r="DG84" s="170" t="s">
        <v>653</v>
      </c>
      <c r="DH84" s="169"/>
      <c r="DI84" s="159" t="s">
        <v>3274</v>
      </c>
      <c r="DJ84" s="159" t="s">
        <v>651</v>
      </c>
      <c r="DK84" s="171">
        <v>100</v>
      </c>
      <c r="DL84" s="171">
        <v>0</v>
      </c>
      <c r="DM84" s="171">
        <v>0</v>
      </c>
      <c r="DN84" s="171">
        <v>0</v>
      </c>
      <c r="DO84" s="171">
        <v>0</v>
      </c>
      <c r="DP84" s="171">
        <v>0</v>
      </c>
      <c r="DQ84" s="171">
        <v>0</v>
      </c>
      <c r="DR84" s="159"/>
      <c r="DS84" s="159" t="s">
        <v>651</v>
      </c>
      <c r="DT84" s="159" t="s">
        <v>3275</v>
      </c>
      <c r="DU84" s="159" t="s">
        <v>651</v>
      </c>
      <c r="DV84" s="171">
        <v>20</v>
      </c>
      <c r="DW84" s="159" t="s">
        <v>737</v>
      </c>
      <c r="DX84" s="159" t="s">
        <v>716</v>
      </c>
      <c r="DY84" s="171">
        <v>2</v>
      </c>
      <c r="DZ84" s="171">
        <v>2</v>
      </c>
      <c r="EA84" s="171">
        <v>1</v>
      </c>
      <c r="EB84" s="171">
        <v>1</v>
      </c>
      <c r="EC84" s="171">
        <v>1</v>
      </c>
      <c r="ED84" s="171">
        <v>1</v>
      </c>
      <c r="EE84" s="171">
        <v>0</v>
      </c>
      <c r="EF84" s="171">
        <v>0</v>
      </c>
      <c r="EG84" s="171">
        <v>1</v>
      </c>
      <c r="EH84" s="171">
        <v>1</v>
      </c>
      <c r="EI84" s="171">
        <v>13</v>
      </c>
      <c r="EJ84" s="171">
        <v>13</v>
      </c>
      <c r="EK84" s="171">
        <v>1</v>
      </c>
      <c r="EL84" s="171">
        <v>1</v>
      </c>
      <c r="EM84" s="171">
        <v>3</v>
      </c>
      <c r="EN84" s="171">
        <v>3</v>
      </c>
      <c r="EO84" s="171">
        <v>1</v>
      </c>
      <c r="EP84" s="171">
        <v>1</v>
      </c>
      <c r="EQ84" s="171">
        <v>14</v>
      </c>
      <c r="ER84" s="171">
        <v>14</v>
      </c>
      <c r="ES84" s="171">
        <v>1</v>
      </c>
      <c r="ET84" s="171">
        <v>0</v>
      </c>
      <c r="EU84" s="171">
        <v>0</v>
      </c>
      <c r="EV84" s="171">
        <v>0</v>
      </c>
      <c r="EW84" s="171">
        <v>1</v>
      </c>
      <c r="EX84" s="171">
        <v>1</v>
      </c>
      <c r="EY84" s="171">
        <v>2</v>
      </c>
      <c r="EZ84" s="171">
        <v>2</v>
      </c>
      <c r="FA84" s="171">
        <v>1</v>
      </c>
      <c r="FB84" s="171">
        <v>1</v>
      </c>
      <c r="FC84" s="171">
        <v>1</v>
      </c>
      <c r="FD84" s="171">
        <v>1</v>
      </c>
      <c r="FE84" s="171">
        <v>1</v>
      </c>
      <c r="FF84" s="171">
        <v>1</v>
      </c>
      <c r="FG84" s="171">
        <v>1</v>
      </c>
      <c r="FH84" s="171">
        <v>1</v>
      </c>
      <c r="FI84" s="171">
        <v>0</v>
      </c>
      <c r="FJ84" s="171">
        <v>0</v>
      </c>
      <c r="FK84" s="159"/>
      <c r="FL84" s="171">
        <v>20</v>
      </c>
      <c r="FM84" s="171">
        <v>20</v>
      </c>
      <c r="FN84" s="159" t="s">
        <v>717</v>
      </c>
      <c r="FO84" s="171">
        <v>2</v>
      </c>
      <c r="FP84" s="171">
        <v>8</v>
      </c>
      <c r="FQ84" s="171">
        <v>7</v>
      </c>
      <c r="FR84" s="171">
        <v>7</v>
      </c>
      <c r="FS84" s="171">
        <v>2</v>
      </c>
      <c r="FT84" s="171">
        <v>2</v>
      </c>
      <c r="FU84" s="171">
        <v>8</v>
      </c>
      <c r="FV84" s="170" t="s">
        <v>653</v>
      </c>
      <c r="FW84" s="170" t="s">
        <v>653</v>
      </c>
      <c r="FX84" s="169"/>
      <c r="FY84" s="159" t="s">
        <v>655</v>
      </c>
      <c r="FZ84" s="171">
        <v>0</v>
      </c>
      <c r="GA84" s="159"/>
      <c r="GB84" s="159"/>
      <c r="GC84" s="159" t="s">
        <v>662</v>
      </c>
      <c r="GD84" s="159"/>
      <c r="GE84" s="159"/>
      <c r="GF84" s="159" t="s">
        <v>676</v>
      </c>
      <c r="GG84" s="171">
        <v>0</v>
      </c>
      <c r="GH84" s="171">
        <v>0</v>
      </c>
      <c r="GI84" s="171">
        <v>0</v>
      </c>
      <c r="GJ84" s="171">
        <v>0</v>
      </c>
      <c r="GK84" s="171">
        <v>0</v>
      </c>
      <c r="GL84" s="159" t="s">
        <v>690</v>
      </c>
      <c r="GM84" s="159" t="s">
        <v>718</v>
      </c>
      <c r="GN84" s="159" t="s">
        <v>665</v>
      </c>
      <c r="GO84" s="159" t="s">
        <v>651</v>
      </c>
      <c r="GP84" s="171">
        <v>5</v>
      </c>
      <c r="GQ84" s="171">
        <v>2</v>
      </c>
      <c r="GR84" s="171">
        <v>6</v>
      </c>
      <c r="GS84" s="171">
        <v>4</v>
      </c>
      <c r="GT84" s="171">
        <v>1</v>
      </c>
      <c r="GU84" s="171">
        <v>8</v>
      </c>
      <c r="GV84" s="171">
        <v>4</v>
      </c>
      <c r="GW84" s="171">
        <v>0</v>
      </c>
      <c r="GX84" s="171">
        <v>0</v>
      </c>
      <c r="GY84" s="171">
        <v>0</v>
      </c>
      <c r="GZ84" s="171">
        <v>0</v>
      </c>
      <c r="HA84" s="171">
        <v>0</v>
      </c>
      <c r="HB84" s="159"/>
      <c r="HC84" s="170" t="s">
        <v>653</v>
      </c>
      <c r="HD84" s="170" t="s">
        <v>653</v>
      </c>
      <c r="HE84" s="170" t="s">
        <v>653</v>
      </c>
      <c r="HF84" s="170" t="s">
        <v>653</v>
      </c>
      <c r="HG84" s="170" t="s">
        <v>653</v>
      </c>
      <c r="HH84" s="170" t="s">
        <v>653</v>
      </c>
      <c r="HI84" s="169"/>
      <c r="HJ84" s="159" t="s">
        <v>3276</v>
      </c>
      <c r="HK84" s="159" t="s">
        <v>3276</v>
      </c>
      <c r="HL84" s="159" t="s">
        <v>3276</v>
      </c>
      <c r="HM84" s="159" t="s">
        <v>3276</v>
      </c>
      <c r="HN84" s="159" t="s">
        <v>3276</v>
      </c>
      <c r="HO84" s="159" t="s">
        <v>3276</v>
      </c>
      <c r="HP84" s="159" t="s">
        <v>667</v>
      </c>
      <c r="HQ84" s="159" t="s">
        <v>667</v>
      </c>
      <c r="HR84" s="159" t="s">
        <v>667</v>
      </c>
      <c r="HS84" s="159" t="s">
        <v>667</v>
      </c>
      <c r="HT84" s="159" t="s">
        <v>667</v>
      </c>
      <c r="HU84" s="159" t="s">
        <v>667</v>
      </c>
      <c r="HV84" s="159" t="s">
        <v>1322</v>
      </c>
      <c r="HW84" s="159"/>
      <c r="HX84" s="159"/>
      <c r="HY84" s="159" t="s">
        <v>669</v>
      </c>
      <c r="HZ84" s="159" t="s">
        <v>670</v>
      </c>
      <c r="IA84" s="159" t="s">
        <v>669</v>
      </c>
      <c r="IB84" s="159" t="s">
        <v>670</v>
      </c>
      <c r="IC84" s="159" t="s">
        <v>670</v>
      </c>
      <c r="ID84" s="159" t="s">
        <v>670</v>
      </c>
      <c r="IE84" s="159" t="s">
        <v>669</v>
      </c>
      <c r="IF84" s="159" t="s">
        <v>669</v>
      </c>
      <c r="IG84" s="159" t="s">
        <v>669</v>
      </c>
      <c r="IH84" s="159" t="s">
        <v>654</v>
      </c>
      <c r="II84" s="159"/>
      <c r="IJ84" s="159"/>
      <c r="IK84" s="159" t="s">
        <v>654</v>
      </c>
      <c r="IL84" s="159" t="s">
        <v>670</v>
      </c>
      <c r="IM84" s="159" t="s">
        <v>669</v>
      </c>
      <c r="IN84" s="159" t="s">
        <v>669</v>
      </c>
      <c r="IO84" s="159" t="s">
        <v>654</v>
      </c>
      <c r="IP84" s="159" t="s">
        <v>669</v>
      </c>
      <c r="IQ84" s="159" t="s">
        <v>670</v>
      </c>
      <c r="IR84" s="159" t="s">
        <v>654</v>
      </c>
      <c r="IS84" s="159" t="s">
        <v>654</v>
      </c>
      <c r="IT84" s="159" t="s">
        <v>654</v>
      </c>
      <c r="IU84" s="159" t="s">
        <v>654</v>
      </c>
      <c r="IV84" s="159"/>
      <c r="IW84" s="159" t="s">
        <v>1323</v>
      </c>
      <c r="IX84" s="159" t="s">
        <v>670</v>
      </c>
      <c r="IY84" s="159" t="s">
        <v>670</v>
      </c>
      <c r="IZ84" s="159" t="s">
        <v>670</v>
      </c>
      <c r="JA84" s="159" t="s">
        <v>669</v>
      </c>
      <c r="JB84" s="159" t="s">
        <v>654</v>
      </c>
      <c r="JC84" s="159" t="s">
        <v>669</v>
      </c>
      <c r="JD84" s="159" t="s">
        <v>670</v>
      </c>
      <c r="JE84" s="159" t="s">
        <v>654</v>
      </c>
      <c r="JF84" s="159"/>
      <c r="JG84" s="159" t="s">
        <v>1323</v>
      </c>
      <c r="JH84" s="159" t="s">
        <v>651</v>
      </c>
      <c r="JI84" s="170" t="s">
        <v>653</v>
      </c>
      <c r="JJ84" s="169"/>
      <c r="JK84" s="169"/>
      <c r="JL84" s="170" t="s">
        <v>653</v>
      </c>
      <c r="JM84" s="170" t="s">
        <v>653</v>
      </c>
      <c r="JN84" s="170" t="s">
        <v>653</v>
      </c>
      <c r="JO84" s="170" t="s">
        <v>653</v>
      </c>
      <c r="JP84" s="170" t="s">
        <v>653</v>
      </c>
      <c r="JQ84" s="159" t="s">
        <v>1324</v>
      </c>
      <c r="JR84" s="159" t="s">
        <v>651</v>
      </c>
      <c r="JS84" s="159" t="s">
        <v>3277</v>
      </c>
      <c r="JT84" s="159" t="s">
        <v>651</v>
      </c>
      <c r="JU84" s="159" t="s">
        <v>651</v>
      </c>
      <c r="JV84" s="159" t="s">
        <v>654</v>
      </c>
      <c r="JW84" s="159" t="s">
        <v>651</v>
      </c>
      <c r="JX84" s="159"/>
      <c r="JY84" s="159" t="s">
        <v>1325</v>
      </c>
      <c r="JZ84" s="159" t="s">
        <v>1326</v>
      </c>
      <c r="KA84" s="159" t="s">
        <v>3278</v>
      </c>
      <c r="KB84" s="169"/>
      <c r="KC84" s="169"/>
      <c r="KD84" s="169"/>
      <c r="KE84" s="170" t="s">
        <v>653</v>
      </c>
      <c r="KF84" s="159" t="s">
        <v>682</v>
      </c>
      <c r="KG84" s="169"/>
      <c r="KH84" s="169"/>
      <c r="KI84" s="169"/>
      <c r="KJ84" s="169"/>
      <c r="KK84" s="169"/>
      <c r="KL84" s="159" t="s">
        <v>654</v>
      </c>
      <c r="KM84" s="169"/>
      <c r="KN84" s="159" t="s">
        <v>654</v>
      </c>
      <c r="KO84" s="159" t="s">
        <v>672</v>
      </c>
      <c r="KP84" s="159"/>
      <c r="KQ84" s="159"/>
      <c r="KR84" s="159"/>
    </row>
    <row r="85" spans="1:304">
      <c r="A85" s="159" t="s">
        <v>368</v>
      </c>
      <c r="B85" s="159" t="s">
        <v>2641</v>
      </c>
      <c r="C85" s="159" t="s">
        <v>651</v>
      </c>
      <c r="D85" s="159" t="s">
        <v>696</v>
      </c>
      <c r="E85" s="170" t="s">
        <v>653</v>
      </c>
      <c r="F85" s="169"/>
      <c r="G85" s="170" t="s">
        <v>653</v>
      </c>
      <c r="H85" s="169"/>
      <c r="I85" s="169"/>
      <c r="J85" s="169"/>
      <c r="K85" s="159"/>
      <c r="L85" s="170" t="s">
        <v>653</v>
      </c>
      <c r="M85" s="170" t="s">
        <v>653</v>
      </c>
      <c r="N85" s="169"/>
      <c r="O85" s="170" t="s">
        <v>653</v>
      </c>
      <c r="P85" s="169"/>
      <c r="Q85" s="170" t="s">
        <v>653</v>
      </c>
      <c r="R85" s="169"/>
      <c r="S85" s="169"/>
      <c r="T85" s="169"/>
      <c r="U85" s="159"/>
      <c r="V85" s="170" t="s">
        <v>653</v>
      </c>
      <c r="W85" s="170" t="s">
        <v>653</v>
      </c>
      <c r="X85" s="169"/>
      <c r="Y85" s="170" t="s">
        <v>653</v>
      </c>
      <c r="Z85" s="169"/>
      <c r="AA85" s="169"/>
      <c r="AB85" s="170" t="s">
        <v>653</v>
      </c>
      <c r="AC85" s="169"/>
      <c r="AD85" s="170" t="s">
        <v>653</v>
      </c>
      <c r="AE85" s="169"/>
      <c r="AF85" s="159"/>
      <c r="AG85" s="171">
        <v>50</v>
      </c>
      <c r="AH85" s="159">
        <v>46</v>
      </c>
      <c r="AI85" s="159" t="s">
        <v>654</v>
      </c>
      <c r="AJ85" s="159" t="s">
        <v>651</v>
      </c>
      <c r="AK85" s="159" t="s">
        <v>651</v>
      </c>
      <c r="AL85" s="159" t="s">
        <v>670</v>
      </c>
      <c r="AM85" s="159" t="s">
        <v>3279</v>
      </c>
      <c r="AN85" s="170" t="s">
        <v>653</v>
      </c>
      <c r="AO85" s="170" t="s">
        <v>653</v>
      </c>
      <c r="AP85" s="170" t="s">
        <v>653</v>
      </c>
      <c r="AQ85" s="170" t="s">
        <v>653</v>
      </c>
      <c r="AR85" s="170" t="s">
        <v>653</v>
      </c>
      <c r="AS85" s="169"/>
      <c r="AT85" s="159"/>
      <c r="AU85" s="159" t="s">
        <v>673</v>
      </c>
      <c r="AV85" s="170" t="s">
        <v>653</v>
      </c>
      <c r="AW85" s="170" t="s">
        <v>653</v>
      </c>
      <c r="AX85" s="170" t="s">
        <v>653</v>
      </c>
      <c r="AY85" s="170" t="s">
        <v>653</v>
      </c>
      <c r="AZ85" s="169"/>
      <c r="BA85" s="169"/>
      <c r="BB85" s="169"/>
      <c r="BC85" s="159"/>
      <c r="BD85" s="170" t="s">
        <v>653</v>
      </c>
      <c r="BE85" s="170" t="s">
        <v>653</v>
      </c>
      <c r="BF85" s="170" t="s">
        <v>653</v>
      </c>
      <c r="BG85" s="170" t="s">
        <v>653</v>
      </c>
      <c r="BH85" s="170" t="s">
        <v>653</v>
      </c>
      <c r="BI85" s="170" t="s">
        <v>653</v>
      </c>
      <c r="BJ85" s="170" t="s">
        <v>653</v>
      </c>
      <c r="BK85" s="170" t="s">
        <v>653</v>
      </c>
      <c r="BL85" s="169"/>
      <c r="BM85" s="169"/>
      <c r="BN85" s="159"/>
      <c r="BO85" s="170" t="s">
        <v>653</v>
      </c>
      <c r="BP85" s="170" t="s">
        <v>653</v>
      </c>
      <c r="BQ85" s="170" t="s">
        <v>653</v>
      </c>
      <c r="BR85" s="169"/>
      <c r="BS85" s="170" t="s">
        <v>653</v>
      </c>
      <c r="BT85" s="170" t="s">
        <v>653</v>
      </c>
      <c r="BU85" s="170" t="s">
        <v>653</v>
      </c>
      <c r="BV85" s="169"/>
      <c r="BW85" s="159"/>
      <c r="BX85" s="170" t="s">
        <v>653</v>
      </c>
      <c r="BY85" s="170" t="s">
        <v>653</v>
      </c>
      <c r="BZ85" s="170" t="s">
        <v>653</v>
      </c>
      <c r="CA85" s="169"/>
      <c r="CB85" s="170" t="s">
        <v>653</v>
      </c>
      <c r="CC85" s="170" t="s">
        <v>653</v>
      </c>
      <c r="CD85" s="169"/>
      <c r="CE85" s="170" t="s">
        <v>653</v>
      </c>
      <c r="CF85" s="169"/>
      <c r="CG85" s="159"/>
      <c r="CH85" s="159" t="s">
        <v>698</v>
      </c>
      <c r="CI85" s="170" t="s">
        <v>653</v>
      </c>
      <c r="CJ85" s="169"/>
      <c r="CK85" s="169"/>
      <c r="CL85" s="169"/>
      <c r="CM85" s="170" t="s">
        <v>653</v>
      </c>
      <c r="CN85" s="169"/>
      <c r="CO85" s="169"/>
      <c r="CP85" s="159"/>
      <c r="CQ85" s="170" t="s">
        <v>653</v>
      </c>
      <c r="CR85" s="170" t="s">
        <v>653</v>
      </c>
      <c r="CS85" s="169"/>
      <c r="CT85" s="169"/>
      <c r="CU85" s="169"/>
      <c r="CV85" s="169"/>
      <c r="CW85" s="159"/>
      <c r="CX85" s="159" t="s">
        <v>657</v>
      </c>
      <c r="CY85" s="159"/>
      <c r="CZ85" s="159" t="s">
        <v>688</v>
      </c>
      <c r="DA85" s="159"/>
      <c r="DB85" s="169"/>
      <c r="DC85" s="169"/>
      <c r="DD85" s="169"/>
      <c r="DE85" s="169"/>
      <c r="DF85" s="169"/>
      <c r="DG85" s="170" t="s">
        <v>653</v>
      </c>
      <c r="DH85" s="169"/>
      <c r="DI85" s="159" t="s">
        <v>1327</v>
      </c>
      <c r="DJ85" s="159" t="s">
        <v>660</v>
      </c>
      <c r="DK85" s="169"/>
      <c r="DL85" s="169"/>
      <c r="DM85" s="169"/>
      <c r="DN85" s="169"/>
      <c r="DO85" s="169"/>
      <c r="DP85" s="169"/>
      <c r="DQ85" s="169"/>
      <c r="DR85" s="159"/>
      <c r="DS85" s="159" t="s">
        <v>654</v>
      </c>
      <c r="DT85" s="159"/>
      <c r="DU85" s="159" t="s">
        <v>654</v>
      </c>
      <c r="DV85" s="171"/>
      <c r="DW85" s="169"/>
      <c r="DX85" s="169"/>
      <c r="DY85" s="169"/>
      <c r="DZ85" s="169"/>
      <c r="EA85" s="169"/>
      <c r="EB85" s="169"/>
      <c r="EC85" s="169"/>
      <c r="ED85" s="169"/>
      <c r="EE85" s="169"/>
      <c r="EF85" s="169"/>
      <c r="EG85" s="169"/>
      <c r="EH85" s="169"/>
      <c r="EI85" s="169"/>
      <c r="EJ85" s="169"/>
      <c r="EK85" s="169"/>
      <c r="EL85" s="169"/>
      <c r="EM85" s="169"/>
      <c r="EN85" s="169"/>
      <c r="EO85" s="169"/>
      <c r="EP85" s="169"/>
      <c r="EQ85" s="169"/>
      <c r="ER85" s="169"/>
      <c r="ES85" s="169"/>
      <c r="ET85" s="169"/>
      <c r="EU85" s="169"/>
      <c r="EV85" s="169"/>
      <c r="EW85" s="169"/>
      <c r="EX85" s="169"/>
      <c r="EY85" s="169"/>
      <c r="EZ85" s="169"/>
      <c r="FA85" s="169"/>
      <c r="FB85" s="169"/>
      <c r="FC85" s="169"/>
      <c r="FD85" s="169"/>
      <c r="FE85" s="169"/>
      <c r="FF85" s="169"/>
      <c r="FG85" s="169"/>
      <c r="FH85" s="169"/>
      <c r="FI85" s="169"/>
      <c r="FJ85" s="169"/>
      <c r="FK85" s="159"/>
      <c r="FL85" s="169"/>
      <c r="FM85" s="169"/>
      <c r="FN85" s="169"/>
      <c r="FO85" s="169"/>
      <c r="FP85" s="169"/>
      <c r="FQ85" s="169"/>
      <c r="FR85" s="169"/>
      <c r="FS85" s="169"/>
      <c r="FT85" s="169"/>
      <c r="FU85" s="169"/>
      <c r="FV85" s="170" t="s">
        <v>653</v>
      </c>
      <c r="FW85" s="170" t="s">
        <v>653</v>
      </c>
      <c r="FX85" s="169"/>
      <c r="FY85" s="159" t="s">
        <v>673</v>
      </c>
      <c r="FZ85" s="171">
        <v>0</v>
      </c>
      <c r="GA85" s="159"/>
      <c r="GB85" s="159"/>
      <c r="GC85" s="159" t="s">
        <v>662</v>
      </c>
      <c r="GD85" s="159"/>
      <c r="GE85" s="159"/>
      <c r="GF85" s="159" t="s">
        <v>676</v>
      </c>
      <c r="GG85" s="171">
        <v>0</v>
      </c>
      <c r="GH85" s="171">
        <v>0</v>
      </c>
      <c r="GI85" s="171">
        <v>0</v>
      </c>
      <c r="GJ85" s="171">
        <v>0</v>
      </c>
      <c r="GK85" s="171">
        <v>0</v>
      </c>
      <c r="GL85" s="159" t="s">
        <v>701</v>
      </c>
      <c r="GM85" s="159" t="s">
        <v>677</v>
      </c>
      <c r="GN85" s="159" t="s">
        <v>665</v>
      </c>
      <c r="GO85" s="159" t="s">
        <v>666</v>
      </c>
      <c r="GP85" s="169"/>
      <c r="GQ85" s="169"/>
      <c r="GR85" s="169"/>
      <c r="GS85" s="169"/>
      <c r="GT85" s="169"/>
      <c r="GU85" s="169"/>
      <c r="GV85" s="169"/>
      <c r="GW85" s="169"/>
      <c r="GX85" s="169"/>
      <c r="GY85" s="169"/>
      <c r="GZ85" s="169"/>
      <c r="HA85" s="169"/>
      <c r="HB85" s="159"/>
      <c r="HC85" s="170" t="s">
        <v>653</v>
      </c>
      <c r="HD85" s="170" t="s">
        <v>653</v>
      </c>
      <c r="HE85" s="170" t="s">
        <v>653</v>
      </c>
      <c r="HF85" s="169"/>
      <c r="HG85" s="170" t="s">
        <v>653</v>
      </c>
      <c r="HH85" s="169"/>
      <c r="HI85" s="169"/>
      <c r="HJ85" s="159" t="s">
        <v>1328</v>
      </c>
      <c r="HK85" s="159" t="s">
        <v>1329</v>
      </c>
      <c r="HL85" s="159" t="s">
        <v>3280</v>
      </c>
      <c r="HM85" s="159"/>
      <c r="HN85" s="159" t="s">
        <v>3281</v>
      </c>
      <c r="HO85" s="159"/>
      <c r="HP85" s="159" t="s">
        <v>667</v>
      </c>
      <c r="HQ85" s="159" t="s">
        <v>667</v>
      </c>
      <c r="HR85" s="159" t="s">
        <v>667</v>
      </c>
      <c r="HS85" s="159" t="s">
        <v>667</v>
      </c>
      <c r="HT85" s="159" t="s">
        <v>667</v>
      </c>
      <c r="HU85" s="159" t="s">
        <v>667</v>
      </c>
      <c r="HV85" s="159" t="s">
        <v>1330</v>
      </c>
      <c r="HW85" s="159"/>
      <c r="HX85" s="159"/>
      <c r="HY85" s="159" t="s">
        <v>654</v>
      </c>
      <c r="HZ85" s="159" t="s">
        <v>669</v>
      </c>
      <c r="IA85" s="159" t="s">
        <v>669</v>
      </c>
      <c r="IB85" s="159" t="s">
        <v>670</v>
      </c>
      <c r="IC85" s="159" t="s">
        <v>671</v>
      </c>
      <c r="ID85" s="159" t="s">
        <v>654</v>
      </c>
      <c r="IE85" s="159" t="s">
        <v>669</v>
      </c>
      <c r="IF85" s="159" t="s">
        <v>654</v>
      </c>
      <c r="IG85" s="159" t="s">
        <v>669</v>
      </c>
      <c r="IH85" s="159" t="s">
        <v>654</v>
      </c>
      <c r="II85" s="159"/>
      <c r="IJ85" s="159" t="s">
        <v>1331</v>
      </c>
      <c r="IK85" s="159" t="s">
        <v>669</v>
      </c>
      <c r="IL85" s="159" t="s">
        <v>669</v>
      </c>
      <c r="IM85" s="159" t="s">
        <v>669</v>
      </c>
      <c r="IN85" s="159" t="s">
        <v>670</v>
      </c>
      <c r="IO85" s="159" t="s">
        <v>654</v>
      </c>
      <c r="IP85" s="159" t="s">
        <v>669</v>
      </c>
      <c r="IQ85" s="159" t="s">
        <v>669</v>
      </c>
      <c r="IR85" s="159" t="s">
        <v>669</v>
      </c>
      <c r="IS85" s="159" t="s">
        <v>669</v>
      </c>
      <c r="IT85" s="159" t="s">
        <v>669</v>
      </c>
      <c r="IU85" s="159" t="s">
        <v>654</v>
      </c>
      <c r="IV85" s="159"/>
      <c r="IW85" s="159" t="s">
        <v>1330</v>
      </c>
      <c r="IX85" s="159" t="s">
        <v>670</v>
      </c>
      <c r="IY85" s="159" t="s">
        <v>670</v>
      </c>
      <c r="IZ85" s="159" t="s">
        <v>670</v>
      </c>
      <c r="JA85" s="159" t="s">
        <v>669</v>
      </c>
      <c r="JB85" s="159" t="s">
        <v>654</v>
      </c>
      <c r="JC85" s="159" t="s">
        <v>654</v>
      </c>
      <c r="JD85" s="159" t="s">
        <v>669</v>
      </c>
      <c r="JE85" s="159" t="s">
        <v>654</v>
      </c>
      <c r="JF85" s="159"/>
      <c r="JG85" s="159" t="s">
        <v>1332</v>
      </c>
      <c r="JH85" s="159" t="s">
        <v>651</v>
      </c>
      <c r="JI85" s="170" t="s">
        <v>653</v>
      </c>
      <c r="JJ85" s="170" t="s">
        <v>653</v>
      </c>
      <c r="JK85" s="169"/>
      <c r="JL85" s="169"/>
      <c r="JM85" s="169"/>
      <c r="JN85" s="170" t="s">
        <v>653</v>
      </c>
      <c r="JO85" s="170" t="s">
        <v>653</v>
      </c>
      <c r="JP85" s="169"/>
      <c r="JQ85" s="159"/>
      <c r="JR85" s="159" t="s">
        <v>654</v>
      </c>
      <c r="JS85" s="159"/>
      <c r="JT85" s="159" t="s">
        <v>651</v>
      </c>
      <c r="JU85" s="159" t="s">
        <v>654</v>
      </c>
      <c r="JV85" s="159" t="s">
        <v>651</v>
      </c>
      <c r="JW85" s="159" t="s">
        <v>651</v>
      </c>
      <c r="JX85" s="159" t="s">
        <v>1333</v>
      </c>
      <c r="JY85" s="159" t="s">
        <v>1333</v>
      </c>
      <c r="JZ85" s="159" t="s">
        <v>3282</v>
      </c>
      <c r="KA85" s="159" t="s">
        <v>1334</v>
      </c>
      <c r="KB85" s="169"/>
      <c r="KC85" s="169"/>
      <c r="KD85" s="169"/>
      <c r="KE85" s="170" t="s">
        <v>653</v>
      </c>
      <c r="KF85" s="159" t="s">
        <v>705</v>
      </c>
      <c r="KG85" s="159" t="s">
        <v>682</v>
      </c>
      <c r="KH85" s="169"/>
      <c r="KI85" s="169"/>
      <c r="KJ85" s="169"/>
      <c r="KK85" s="169"/>
      <c r="KL85" s="159" t="s">
        <v>651</v>
      </c>
      <c r="KM85" s="159" t="s">
        <v>654</v>
      </c>
      <c r="KN85" s="159" t="s">
        <v>654</v>
      </c>
      <c r="KO85" s="159" t="s">
        <v>751</v>
      </c>
      <c r="KP85" s="159"/>
      <c r="KQ85" s="159"/>
      <c r="KR85" s="159"/>
    </row>
    <row r="86" spans="1:304">
      <c r="A86" s="159" t="s">
        <v>1335</v>
      </c>
      <c r="B86" s="159" t="s">
        <v>2638</v>
      </c>
      <c r="C86" s="159" t="s">
        <v>651</v>
      </c>
      <c r="D86" s="159" t="s">
        <v>652</v>
      </c>
      <c r="E86" s="169"/>
      <c r="F86" s="169"/>
      <c r="G86" s="170" t="s">
        <v>653</v>
      </c>
      <c r="H86" s="169"/>
      <c r="I86" s="169"/>
      <c r="J86" s="169"/>
      <c r="K86" s="159"/>
      <c r="L86" s="170" t="s">
        <v>653</v>
      </c>
      <c r="M86" s="169"/>
      <c r="N86" s="169"/>
      <c r="O86" s="170" t="s">
        <v>653</v>
      </c>
      <c r="P86" s="169"/>
      <c r="Q86" s="170" t="s">
        <v>653</v>
      </c>
      <c r="R86" s="170" t="s">
        <v>653</v>
      </c>
      <c r="S86" s="170" t="s">
        <v>653</v>
      </c>
      <c r="T86" s="169"/>
      <c r="U86" s="159"/>
      <c r="V86" s="170" t="s">
        <v>653</v>
      </c>
      <c r="W86" s="170" t="s">
        <v>653</v>
      </c>
      <c r="X86" s="170" t="s">
        <v>653</v>
      </c>
      <c r="Y86" s="170" t="s">
        <v>653</v>
      </c>
      <c r="Z86" s="169"/>
      <c r="AA86" s="169"/>
      <c r="AB86" s="170" t="s">
        <v>653</v>
      </c>
      <c r="AC86" s="170" t="s">
        <v>653</v>
      </c>
      <c r="AD86" s="169"/>
      <c r="AE86" s="169"/>
      <c r="AF86" s="159"/>
      <c r="AG86" s="171">
        <v>67</v>
      </c>
      <c r="AH86" s="169"/>
      <c r="AI86" s="159" t="s">
        <v>651</v>
      </c>
      <c r="AJ86" s="159" t="s">
        <v>651</v>
      </c>
      <c r="AK86" s="159" t="s">
        <v>651</v>
      </c>
      <c r="AL86" s="159" t="s">
        <v>670</v>
      </c>
      <c r="AM86" s="159" t="s">
        <v>3283</v>
      </c>
      <c r="AN86" s="170" t="s">
        <v>653</v>
      </c>
      <c r="AO86" s="170" t="s">
        <v>653</v>
      </c>
      <c r="AP86" s="170" t="s">
        <v>653</v>
      </c>
      <c r="AQ86" s="170" t="s">
        <v>653</v>
      </c>
      <c r="AR86" s="170" t="s">
        <v>653</v>
      </c>
      <c r="AS86" s="169"/>
      <c r="AT86" s="159"/>
      <c r="AU86" s="159" t="s">
        <v>732</v>
      </c>
      <c r="AV86" s="169"/>
      <c r="AW86" s="170" t="s">
        <v>653</v>
      </c>
      <c r="AX86" s="170" t="s">
        <v>653</v>
      </c>
      <c r="AY86" s="170" t="s">
        <v>653</v>
      </c>
      <c r="AZ86" s="170" t="s">
        <v>653</v>
      </c>
      <c r="BA86" s="169"/>
      <c r="BB86" s="169"/>
      <c r="BC86" s="159"/>
      <c r="BD86" s="169"/>
      <c r="BE86" s="169"/>
      <c r="BF86" s="169"/>
      <c r="BG86" s="169"/>
      <c r="BH86" s="169"/>
      <c r="BI86" s="170" t="s">
        <v>653</v>
      </c>
      <c r="BJ86" s="170" t="s">
        <v>653</v>
      </c>
      <c r="BK86" s="170" t="s">
        <v>653</v>
      </c>
      <c r="BL86" s="169"/>
      <c r="BM86" s="169"/>
      <c r="BN86" s="159"/>
      <c r="BO86" s="170" t="s">
        <v>653</v>
      </c>
      <c r="BP86" s="170" t="s">
        <v>653</v>
      </c>
      <c r="BQ86" s="169"/>
      <c r="BR86" s="169"/>
      <c r="BS86" s="170" t="s">
        <v>653</v>
      </c>
      <c r="BT86" s="169"/>
      <c r="BU86" s="169"/>
      <c r="BV86" s="169"/>
      <c r="BW86" s="159"/>
      <c r="BX86" s="170" t="s">
        <v>653</v>
      </c>
      <c r="BY86" s="170" t="s">
        <v>653</v>
      </c>
      <c r="BZ86" s="170" t="s">
        <v>653</v>
      </c>
      <c r="CA86" s="170" t="s">
        <v>653</v>
      </c>
      <c r="CB86" s="170" t="s">
        <v>653</v>
      </c>
      <c r="CC86" s="170" t="s">
        <v>653</v>
      </c>
      <c r="CD86" s="169"/>
      <c r="CE86" s="170" t="s">
        <v>653</v>
      </c>
      <c r="CF86" s="169"/>
      <c r="CG86" s="159"/>
      <c r="CH86" s="159" t="s">
        <v>673</v>
      </c>
      <c r="CI86" s="170" t="s">
        <v>653</v>
      </c>
      <c r="CJ86" s="169"/>
      <c r="CK86" s="169"/>
      <c r="CL86" s="169"/>
      <c r="CM86" s="169"/>
      <c r="CN86" s="169"/>
      <c r="CO86" s="169"/>
      <c r="CP86" s="159"/>
      <c r="CQ86" s="170" t="s">
        <v>653</v>
      </c>
      <c r="CR86" s="169"/>
      <c r="CS86" s="169"/>
      <c r="CT86" s="169"/>
      <c r="CU86" s="169"/>
      <c r="CV86" s="169"/>
      <c r="CW86" s="159"/>
      <c r="CX86" s="159" t="s">
        <v>714</v>
      </c>
      <c r="CY86" s="159"/>
      <c r="CZ86" s="159" t="s">
        <v>688</v>
      </c>
      <c r="DA86" s="159"/>
      <c r="DB86" s="170" t="s">
        <v>653</v>
      </c>
      <c r="DC86" s="170" t="s">
        <v>653</v>
      </c>
      <c r="DD86" s="169"/>
      <c r="DE86" s="169"/>
      <c r="DF86" s="169"/>
      <c r="DG86" s="169"/>
      <c r="DH86" s="169"/>
      <c r="DI86" s="159"/>
      <c r="DJ86" s="159" t="s">
        <v>660</v>
      </c>
      <c r="DK86" s="169"/>
      <c r="DL86" s="169"/>
      <c r="DM86" s="169"/>
      <c r="DN86" s="169"/>
      <c r="DO86" s="169"/>
      <c r="DP86" s="169"/>
      <c r="DQ86" s="169"/>
      <c r="DR86" s="159"/>
      <c r="DS86" s="159" t="s">
        <v>654</v>
      </c>
      <c r="DT86" s="159"/>
      <c r="DU86" s="159" t="s">
        <v>654</v>
      </c>
      <c r="DV86" s="171"/>
      <c r="DW86" s="169"/>
      <c r="DX86" s="169"/>
      <c r="DY86" s="169"/>
      <c r="DZ86" s="169"/>
      <c r="EA86" s="169"/>
      <c r="EB86" s="169"/>
      <c r="EC86" s="169"/>
      <c r="ED86" s="169"/>
      <c r="EE86" s="169"/>
      <c r="EF86" s="169"/>
      <c r="EG86" s="169"/>
      <c r="EH86" s="169"/>
      <c r="EI86" s="169"/>
      <c r="EJ86" s="169"/>
      <c r="EK86" s="169"/>
      <c r="EL86" s="169"/>
      <c r="EM86" s="169"/>
      <c r="EN86" s="169"/>
      <c r="EO86" s="169"/>
      <c r="EP86" s="169"/>
      <c r="EQ86" s="169"/>
      <c r="ER86" s="169"/>
      <c r="ES86" s="169"/>
      <c r="ET86" s="169"/>
      <c r="EU86" s="169"/>
      <c r="EV86" s="169"/>
      <c r="EW86" s="169"/>
      <c r="EX86" s="169"/>
      <c r="EY86" s="169"/>
      <c r="EZ86" s="169"/>
      <c r="FA86" s="169"/>
      <c r="FB86" s="169"/>
      <c r="FC86" s="169"/>
      <c r="FD86" s="169"/>
      <c r="FE86" s="169"/>
      <c r="FF86" s="169"/>
      <c r="FG86" s="169"/>
      <c r="FH86" s="169"/>
      <c r="FI86" s="169"/>
      <c r="FJ86" s="169"/>
      <c r="FK86" s="159"/>
      <c r="FL86" s="169"/>
      <c r="FM86" s="169"/>
      <c r="FN86" s="169"/>
      <c r="FO86" s="169"/>
      <c r="FP86" s="169"/>
      <c r="FQ86" s="169"/>
      <c r="FR86" s="169"/>
      <c r="FS86" s="169"/>
      <c r="FT86" s="169"/>
      <c r="FU86" s="169"/>
      <c r="FV86" s="170" t="s">
        <v>653</v>
      </c>
      <c r="FW86" s="170" t="s">
        <v>653</v>
      </c>
      <c r="FX86" s="169"/>
      <c r="FY86" s="159" t="s">
        <v>673</v>
      </c>
      <c r="FZ86" s="171">
        <v>0</v>
      </c>
      <c r="GA86" s="169"/>
      <c r="GB86" s="159"/>
      <c r="GC86" s="159" t="s">
        <v>662</v>
      </c>
      <c r="GD86" s="159"/>
      <c r="GE86" s="159"/>
      <c r="GF86" s="159" t="s">
        <v>663</v>
      </c>
      <c r="GG86" s="169"/>
      <c r="GH86" s="169"/>
      <c r="GI86" s="169"/>
      <c r="GJ86" s="169"/>
      <c r="GK86" s="169"/>
      <c r="GL86" s="159" t="s">
        <v>718</v>
      </c>
      <c r="GM86" s="159" t="s">
        <v>718</v>
      </c>
      <c r="GN86" s="159" t="s">
        <v>1336</v>
      </c>
      <c r="GO86" s="159" t="s">
        <v>666</v>
      </c>
      <c r="GP86" s="169"/>
      <c r="GQ86" s="169"/>
      <c r="GR86" s="169"/>
      <c r="GS86" s="169"/>
      <c r="GT86" s="169"/>
      <c r="GU86" s="169"/>
      <c r="GV86" s="169"/>
      <c r="GW86" s="169"/>
      <c r="GX86" s="169"/>
      <c r="GY86" s="169"/>
      <c r="GZ86" s="169"/>
      <c r="HA86" s="169"/>
      <c r="HB86" s="159"/>
      <c r="HC86" s="169"/>
      <c r="HD86" s="169"/>
      <c r="HE86" s="169"/>
      <c r="HF86" s="169"/>
      <c r="HG86" s="169"/>
      <c r="HH86" s="169"/>
      <c r="HI86" s="170" t="s">
        <v>653</v>
      </c>
      <c r="HJ86" s="159"/>
      <c r="HK86" s="159"/>
      <c r="HL86" s="159"/>
      <c r="HM86" s="159"/>
      <c r="HN86" s="159"/>
      <c r="HO86" s="159"/>
      <c r="HP86" s="159" t="s">
        <v>667</v>
      </c>
      <c r="HQ86" s="159" t="s">
        <v>667</v>
      </c>
      <c r="HR86" s="159" t="s">
        <v>667</v>
      </c>
      <c r="HS86" s="159" t="s">
        <v>667</v>
      </c>
      <c r="HT86" s="159" t="s">
        <v>667</v>
      </c>
      <c r="HU86" s="159" t="s">
        <v>667</v>
      </c>
      <c r="HV86" s="159"/>
      <c r="HW86" s="159"/>
      <c r="HX86" s="159"/>
      <c r="HY86" s="159" t="s">
        <v>654</v>
      </c>
      <c r="HZ86" s="159" t="s">
        <v>654</v>
      </c>
      <c r="IA86" s="159" t="s">
        <v>654</v>
      </c>
      <c r="IB86" s="159" t="s">
        <v>654</v>
      </c>
      <c r="IC86" s="159" t="s">
        <v>654</v>
      </c>
      <c r="ID86" s="159" t="s">
        <v>654</v>
      </c>
      <c r="IE86" s="159" t="s">
        <v>654</v>
      </c>
      <c r="IF86" s="159" t="s">
        <v>654</v>
      </c>
      <c r="IG86" s="159" t="s">
        <v>654</v>
      </c>
      <c r="IH86" s="159" t="s">
        <v>654</v>
      </c>
      <c r="II86" s="159"/>
      <c r="IJ86" s="159"/>
      <c r="IK86" s="159" t="s">
        <v>654</v>
      </c>
      <c r="IL86" s="159" t="s">
        <v>654</v>
      </c>
      <c r="IM86" s="159" t="s">
        <v>654</v>
      </c>
      <c r="IN86" s="159" t="s">
        <v>654</v>
      </c>
      <c r="IO86" s="159" t="s">
        <v>654</v>
      </c>
      <c r="IP86" s="159" t="s">
        <v>654</v>
      </c>
      <c r="IQ86" s="159" t="s">
        <v>654</v>
      </c>
      <c r="IR86" s="159" t="s">
        <v>654</v>
      </c>
      <c r="IS86" s="159" t="s">
        <v>654</v>
      </c>
      <c r="IT86" s="159" t="s">
        <v>654</v>
      </c>
      <c r="IU86" s="159" t="s">
        <v>654</v>
      </c>
      <c r="IV86" s="159"/>
      <c r="IW86" s="159"/>
      <c r="IX86" s="159" t="s">
        <v>670</v>
      </c>
      <c r="IY86" s="159" t="s">
        <v>670</v>
      </c>
      <c r="IZ86" s="159" t="s">
        <v>670</v>
      </c>
      <c r="JA86" s="159" t="s">
        <v>670</v>
      </c>
      <c r="JB86" s="159" t="s">
        <v>654</v>
      </c>
      <c r="JC86" s="159" t="s">
        <v>654</v>
      </c>
      <c r="JD86" s="159" t="s">
        <v>654</v>
      </c>
      <c r="JE86" s="159" t="s">
        <v>654</v>
      </c>
      <c r="JF86" s="159"/>
      <c r="JG86" s="159"/>
      <c r="JH86" s="159" t="s">
        <v>651</v>
      </c>
      <c r="JI86" s="170" t="s">
        <v>653</v>
      </c>
      <c r="JJ86" s="170" t="s">
        <v>653</v>
      </c>
      <c r="JK86" s="169"/>
      <c r="JL86" s="169"/>
      <c r="JM86" s="169"/>
      <c r="JN86" s="169"/>
      <c r="JO86" s="169"/>
      <c r="JP86" s="169"/>
      <c r="JQ86" s="159"/>
      <c r="JR86" s="159" t="s">
        <v>654</v>
      </c>
      <c r="JS86" s="159"/>
      <c r="JT86" s="159" t="s">
        <v>651</v>
      </c>
      <c r="JU86" s="159" t="s">
        <v>651</v>
      </c>
      <c r="JV86" s="159" t="s">
        <v>654</v>
      </c>
      <c r="JW86" s="159" t="s">
        <v>654</v>
      </c>
      <c r="JX86" s="159"/>
      <c r="JY86" s="159"/>
      <c r="JZ86" s="159"/>
      <c r="KA86" s="159"/>
      <c r="KB86" s="169"/>
      <c r="KC86" s="169"/>
      <c r="KD86" s="169"/>
      <c r="KE86" s="169"/>
      <c r="KF86" s="169"/>
      <c r="KG86" s="169"/>
      <c r="KH86" s="169"/>
      <c r="KI86" s="169"/>
      <c r="KJ86" s="169"/>
      <c r="KK86" s="170" t="s">
        <v>653</v>
      </c>
      <c r="KL86" s="159" t="s">
        <v>651</v>
      </c>
      <c r="KM86" s="159" t="s">
        <v>651</v>
      </c>
      <c r="KN86" s="159" t="s">
        <v>651</v>
      </c>
      <c r="KO86" s="159" t="s">
        <v>672</v>
      </c>
      <c r="KP86" s="159"/>
      <c r="KQ86" s="159"/>
      <c r="KR86" s="159"/>
    </row>
    <row r="87" spans="1:304">
      <c r="A87" s="159" t="s">
        <v>428</v>
      </c>
      <c r="B87" s="159" t="s">
        <v>2639</v>
      </c>
      <c r="C87" s="159" t="s">
        <v>651</v>
      </c>
      <c r="D87" s="159" t="s">
        <v>684</v>
      </c>
      <c r="E87" s="169"/>
      <c r="F87" s="169"/>
      <c r="G87" s="169"/>
      <c r="H87" s="169"/>
      <c r="I87" s="169"/>
      <c r="J87" s="169"/>
      <c r="K87" s="159"/>
      <c r="L87" s="170" t="s">
        <v>653</v>
      </c>
      <c r="M87" s="170" t="s">
        <v>653</v>
      </c>
      <c r="N87" s="169"/>
      <c r="O87" s="170" t="s">
        <v>653</v>
      </c>
      <c r="P87" s="169"/>
      <c r="Q87" s="169"/>
      <c r="R87" s="169"/>
      <c r="S87" s="169"/>
      <c r="T87" s="169"/>
      <c r="U87" s="159"/>
      <c r="V87" s="170" t="s">
        <v>653</v>
      </c>
      <c r="W87" s="170" t="s">
        <v>653</v>
      </c>
      <c r="X87" s="169"/>
      <c r="Y87" s="169"/>
      <c r="Z87" s="169"/>
      <c r="AA87" s="169"/>
      <c r="AB87" s="169"/>
      <c r="AC87" s="170" t="s">
        <v>653</v>
      </c>
      <c r="AD87" s="169"/>
      <c r="AE87" s="169"/>
      <c r="AF87" s="159"/>
      <c r="AG87" s="171">
        <v>30</v>
      </c>
      <c r="AH87" s="159">
        <v>20</v>
      </c>
      <c r="AI87" s="159" t="s">
        <v>654</v>
      </c>
      <c r="AJ87" s="159" t="s">
        <v>654</v>
      </c>
      <c r="AK87" s="159" t="s">
        <v>651</v>
      </c>
      <c r="AL87" s="159" t="s">
        <v>670</v>
      </c>
      <c r="AM87" s="159" t="s">
        <v>3284</v>
      </c>
      <c r="AN87" s="170" t="s">
        <v>653</v>
      </c>
      <c r="AO87" s="170" t="s">
        <v>653</v>
      </c>
      <c r="AP87" s="170" t="s">
        <v>653</v>
      </c>
      <c r="AQ87" s="170" t="s">
        <v>653</v>
      </c>
      <c r="AR87" s="170" t="s">
        <v>653</v>
      </c>
      <c r="AS87" s="169"/>
      <c r="AT87" s="159"/>
      <c r="AU87" s="159" t="s">
        <v>732</v>
      </c>
      <c r="AV87" s="170" t="s">
        <v>653</v>
      </c>
      <c r="AW87" s="170" t="s">
        <v>653</v>
      </c>
      <c r="AX87" s="170" t="s">
        <v>653</v>
      </c>
      <c r="AY87" s="170" t="s">
        <v>653</v>
      </c>
      <c r="AZ87" s="169"/>
      <c r="BA87" s="169"/>
      <c r="BB87" s="169"/>
      <c r="BC87" s="159"/>
      <c r="BD87" s="170" t="s">
        <v>653</v>
      </c>
      <c r="BE87" s="169"/>
      <c r="BF87" s="169"/>
      <c r="BG87" s="169"/>
      <c r="BH87" s="170" t="s">
        <v>653</v>
      </c>
      <c r="BI87" s="170" t="s">
        <v>653</v>
      </c>
      <c r="BJ87" s="170" t="s">
        <v>653</v>
      </c>
      <c r="BK87" s="170" t="s">
        <v>653</v>
      </c>
      <c r="BL87" s="170" t="s">
        <v>653</v>
      </c>
      <c r="BM87" s="169"/>
      <c r="BN87" s="159"/>
      <c r="BO87" s="170" t="s">
        <v>653</v>
      </c>
      <c r="BP87" s="170" t="s">
        <v>653</v>
      </c>
      <c r="BQ87" s="169"/>
      <c r="BR87" s="170" t="s">
        <v>653</v>
      </c>
      <c r="BS87" s="169"/>
      <c r="BT87" s="169"/>
      <c r="BU87" s="169"/>
      <c r="BV87" s="169"/>
      <c r="BW87" s="159"/>
      <c r="BX87" s="170" t="s">
        <v>653</v>
      </c>
      <c r="BY87" s="169"/>
      <c r="BZ87" s="169"/>
      <c r="CA87" s="169"/>
      <c r="CB87" s="169"/>
      <c r="CC87" s="169"/>
      <c r="CD87" s="169"/>
      <c r="CE87" s="169"/>
      <c r="CF87" s="169"/>
      <c r="CG87" s="159"/>
      <c r="CH87" s="159" t="s">
        <v>655</v>
      </c>
      <c r="CI87" s="169"/>
      <c r="CJ87" s="169"/>
      <c r="CK87" s="169"/>
      <c r="CL87" s="169"/>
      <c r="CM87" s="169"/>
      <c r="CN87" s="170" t="s">
        <v>653</v>
      </c>
      <c r="CO87" s="169"/>
      <c r="CP87" s="159"/>
      <c r="CQ87" s="169"/>
      <c r="CR87" s="169"/>
      <c r="CS87" s="170" t="s">
        <v>653</v>
      </c>
      <c r="CT87" s="169"/>
      <c r="CU87" s="169"/>
      <c r="CV87" s="169"/>
      <c r="CW87" s="159"/>
      <c r="CX87" s="159" t="s">
        <v>657</v>
      </c>
      <c r="CY87" s="159"/>
      <c r="CZ87" s="159" t="s">
        <v>688</v>
      </c>
      <c r="DA87" s="159"/>
      <c r="DB87" s="169"/>
      <c r="DC87" s="170" t="s">
        <v>653</v>
      </c>
      <c r="DD87" s="169"/>
      <c r="DE87" s="169"/>
      <c r="DF87" s="169"/>
      <c r="DG87" s="169"/>
      <c r="DH87" s="169"/>
      <c r="DI87" s="159"/>
      <c r="DJ87" s="159" t="s">
        <v>660</v>
      </c>
      <c r="DK87" s="169"/>
      <c r="DL87" s="169"/>
      <c r="DM87" s="169"/>
      <c r="DN87" s="169"/>
      <c r="DO87" s="169"/>
      <c r="DP87" s="169"/>
      <c r="DQ87" s="169"/>
      <c r="DR87" s="159"/>
      <c r="DS87" s="159" t="s">
        <v>654</v>
      </c>
      <c r="DT87" s="159"/>
      <c r="DU87" s="159" t="s">
        <v>654</v>
      </c>
      <c r="DV87" s="169"/>
      <c r="DW87" s="169"/>
      <c r="DX87" s="169"/>
      <c r="DY87" s="169"/>
      <c r="DZ87" s="169"/>
      <c r="EA87" s="169"/>
      <c r="EB87" s="169"/>
      <c r="EC87" s="169"/>
      <c r="ED87" s="169"/>
      <c r="EE87" s="169"/>
      <c r="EF87" s="169"/>
      <c r="EG87" s="169"/>
      <c r="EH87" s="169"/>
      <c r="EI87" s="169"/>
      <c r="EJ87" s="169"/>
      <c r="EK87" s="169"/>
      <c r="EL87" s="169"/>
      <c r="EM87" s="169"/>
      <c r="EN87" s="169"/>
      <c r="EO87" s="169"/>
      <c r="EP87" s="169"/>
      <c r="EQ87" s="169"/>
      <c r="ER87" s="169"/>
      <c r="ES87" s="169"/>
      <c r="ET87" s="169"/>
      <c r="EU87" s="169"/>
      <c r="EV87" s="169"/>
      <c r="EW87" s="169"/>
      <c r="EX87" s="169"/>
      <c r="EY87" s="169"/>
      <c r="EZ87" s="169"/>
      <c r="FA87" s="169"/>
      <c r="FB87" s="169"/>
      <c r="FC87" s="169"/>
      <c r="FD87" s="169"/>
      <c r="FE87" s="169"/>
      <c r="FF87" s="169"/>
      <c r="FG87" s="169"/>
      <c r="FH87" s="169"/>
      <c r="FI87" s="169"/>
      <c r="FJ87" s="169"/>
      <c r="FK87" s="159"/>
      <c r="FL87" s="169"/>
      <c r="FM87" s="169"/>
      <c r="FN87" s="169"/>
      <c r="FO87" s="169"/>
      <c r="FP87" s="169"/>
      <c r="FQ87" s="169"/>
      <c r="FR87" s="169"/>
      <c r="FS87" s="169"/>
      <c r="FT87" s="169"/>
      <c r="FU87" s="169"/>
      <c r="FV87" s="170" t="s">
        <v>653</v>
      </c>
      <c r="FW87" s="169"/>
      <c r="FX87" s="169"/>
      <c r="FY87" s="159" t="s">
        <v>661</v>
      </c>
      <c r="FZ87" s="171">
        <v>0</v>
      </c>
      <c r="GA87" s="159"/>
      <c r="GB87" s="159"/>
      <c r="GC87" s="159" t="s">
        <v>662</v>
      </c>
      <c r="GD87" s="159"/>
      <c r="GE87" s="159"/>
      <c r="GF87" s="159" t="s">
        <v>663</v>
      </c>
      <c r="GG87" s="169"/>
      <c r="GH87" s="169"/>
      <c r="GI87" s="169"/>
      <c r="GJ87" s="169"/>
      <c r="GK87" s="169"/>
      <c r="GL87" s="159" t="s">
        <v>664</v>
      </c>
      <c r="GM87" s="159" t="s">
        <v>664</v>
      </c>
      <c r="GN87" s="159" t="s">
        <v>665</v>
      </c>
      <c r="GO87" s="159" t="s">
        <v>666</v>
      </c>
      <c r="GP87" s="169"/>
      <c r="GQ87" s="169"/>
      <c r="GR87" s="169"/>
      <c r="GS87" s="169"/>
      <c r="GT87" s="169"/>
      <c r="GU87" s="169"/>
      <c r="GV87" s="169"/>
      <c r="GW87" s="169"/>
      <c r="GX87" s="169"/>
      <c r="GY87" s="169"/>
      <c r="GZ87" s="169"/>
      <c r="HA87" s="169"/>
      <c r="HB87" s="159"/>
      <c r="HC87" s="169"/>
      <c r="HD87" s="169"/>
      <c r="HE87" s="169"/>
      <c r="HF87" s="169"/>
      <c r="HG87" s="169"/>
      <c r="HH87" s="169"/>
      <c r="HI87" s="170" t="s">
        <v>653</v>
      </c>
      <c r="HJ87" s="159"/>
      <c r="HK87" s="159"/>
      <c r="HL87" s="159"/>
      <c r="HM87" s="159"/>
      <c r="HN87" s="159"/>
      <c r="HO87" s="159"/>
      <c r="HP87" s="159" t="s">
        <v>667</v>
      </c>
      <c r="HQ87" s="159" t="s">
        <v>667</v>
      </c>
      <c r="HR87" s="159" t="s">
        <v>667</v>
      </c>
      <c r="HS87" s="159" t="s">
        <v>667</v>
      </c>
      <c r="HT87" s="159" t="s">
        <v>667</v>
      </c>
      <c r="HU87" s="159" t="s">
        <v>667</v>
      </c>
      <c r="HV87" s="159" t="s">
        <v>1337</v>
      </c>
      <c r="HW87" s="159"/>
      <c r="HX87" s="159"/>
      <c r="HY87" s="159" t="s">
        <v>654</v>
      </c>
      <c r="HZ87" s="159" t="s">
        <v>654</v>
      </c>
      <c r="IA87" s="159" t="s">
        <v>654</v>
      </c>
      <c r="IB87" s="159" t="s">
        <v>654</v>
      </c>
      <c r="IC87" s="159" t="s">
        <v>670</v>
      </c>
      <c r="ID87" s="159" t="s">
        <v>670</v>
      </c>
      <c r="IE87" s="159" t="s">
        <v>670</v>
      </c>
      <c r="IF87" s="159" t="s">
        <v>654</v>
      </c>
      <c r="IG87" s="159" t="s">
        <v>654</v>
      </c>
      <c r="IH87" s="159" t="s">
        <v>654</v>
      </c>
      <c r="II87" s="159"/>
      <c r="IJ87" s="159" t="s">
        <v>1338</v>
      </c>
      <c r="IK87" s="159" t="s">
        <v>654</v>
      </c>
      <c r="IL87" s="159" t="s">
        <v>654</v>
      </c>
      <c r="IM87" s="159" t="s">
        <v>654</v>
      </c>
      <c r="IN87" s="159" t="s">
        <v>654</v>
      </c>
      <c r="IO87" s="159" t="s">
        <v>654</v>
      </c>
      <c r="IP87" s="159" t="s">
        <v>654</v>
      </c>
      <c r="IQ87" s="159" t="s">
        <v>654</v>
      </c>
      <c r="IR87" s="159" t="s">
        <v>654</v>
      </c>
      <c r="IS87" s="159" t="s">
        <v>654</v>
      </c>
      <c r="IT87" s="159" t="s">
        <v>654</v>
      </c>
      <c r="IU87" s="159" t="s">
        <v>654</v>
      </c>
      <c r="IV87" s="159"/>
      <c r="IW87" s="159" t="s">
        <v>1339</v>
      </c>
      <c r="IX87" s="159" t="s">
        <v>670</v>
      </c>
      <c r="IY87" s="159" t="s">
        <v>670</v>
      </c>
      <c r="IZ87" s="159" t="s">
        <v>670</v>
      </c>
      <c r="JA87" s="159" t="s">
        <v>670</v>
      </c>
      <c r="JB87" s="159" t="s">
        <v>654</v>
      </c>
      <c r="JC87" s="159" t="s">
        <v>654</v>
      </c>
      <c r="JD87" s="159" t="s">
        <v>654</v>
      </c>
      <c r="JE87" s="159" t="s">
        <v>654</v>
      </c>
      <c r="JF87" s="159"/>
      <c r="JG87" s="159" t="s">
        <v>1340</v>
      </c>
      <c r="JH87" s="159" t="s">
        <v>654</v>
      </c>
      <c r="JI87" s="170" t="s">
        <v>653</v>
      </c>
      <c r="JJ87" s="170" t="s">
        <v>653</v>
      </c>
      <c r="JK87" s="169"/>
      <c r="JL87" s="169"/>
      <c r="JM87" s="169"/>
      <c r="JN87" s="169"/>
      <c r="JO87" s="169"/>
      <c r="JP87" s="169"/>
      <c r="JQ87" s="159"/>
      <c r="JR87" s="159" t="s">
        <v>654</v>
      </c>
      <c r="JS87" s="159"/>
      <c r="JT87" s="159" t="s">
        <v>651</v>
      </c>
      <c r="JU87" s="159" t="s">
        <v>654</v>
      </c>
      <c r="JV87" s="159" t="s">
        <v>654</v>
      </c>
      <c r="JW87" s="159" t="s">
        <v>654</v>
      </c>
      <c r="JX87" s="159"/>
      <c r="JY87" s="159"/>
      <c r="JZ87" s="159" t="s">
        <v>1341</v>
      </c>
      <c r="KA87" s="159"/>
      <c r="KB87" s="169"/>
      <c r="KC87" s="169"/>
      <c r="KD87" s="169"/>
      <c r="KE87" s="169"/>
      <c r="KF87" s="169"/>
      <c r="KG87" s="169"/>
      <c r="KH87" s="169"/>
      <c r="KI87" s="169"/>
      <c r="KJ87" s="169"/>
      <c r="KK87" s="170" t="s">
        <v>653</v>
      </c>
      <c r="KL87" s="159" t="s">
        <v>654</v>
      </c>
      <c r="KM87" s="169"/>
      <c r="KN87" s="159" t="s">
        <v>654</v>
      </c>
      <c r="KO87" s="159" t="s">
        <v>658</v>
      </c>
      <c r="KP87" s="159" t="s">
        <v>1342</v>
      </c>
      <c r="KQ87" s="159"/>
      <c r="KR87" s="159"/>
    </row>
    <row r="88" spans="1:304">
      <c r="A88" s="159" t="s">
        <v>1343</v>
      </c>
      <c r="B88" s="159" t="s">
        <v>2640</v>
      </c>
      <c r="C88" s="159" t="s">
        <v>651</v>
      </c>
      <c r="D88" s="159" t="s">
        <v>684</v>
      </c>
      <c r="E88" s="169"/>
      <c r="F88" s="169"/>
      <c r="G88" s="169"/>
      <c r="H88" s="169"/>
      <c r="I88" s="169"/>
      <c r="J88" s="169"/>
      <c r="K88" s="159"/>
      <c r="L88" s="169"/>
      <c r="M88" s="169"/>
      <c r="N88" s="169"/>
      <c r="O88" s="170" t="s">
        <v>653</v>
      </c>
      <c r="P88" s="169"/>
      <c r="Q88" s="169"/>
      <c r="R88" s="169"/>
      <c r="S88" s="169"/>
      <c r="T88" s="169"/>
      <c r="U88" s="159"/>
      <c r="V88" s="170" t="s">
        <v>653</v>
      </c>
      <c r="W88" s="169"/>
      <c r="X88" s="169"/>
      <c r="Y88" s="169"/>
      <c r="Z88" s="169"/>
      <c r="AA88" s="169"/>
      <c r="AB88" s="169"/>
      <c r="AC88" s="169"/>
      <c r="AD88" s="169"/>
      <c r="AE88" s="169"/>
      <c r="AF88" s="159"/>
      <c r="AG88" s="171">
        <v>1</v>
      </c>
      <c r="AH88" s="169"/>
      <c r="AI88" s="159" t="s">
        <v>654</v>
      </c>
      <c r="AJ88" s="159" t="s">
        <v>651</v>
      </c>
      <c r="AK88" s="159" t="s">
        <v>651</v>
      </c>
      <c r="AL88" s="159" t="s">
        <v>670</v>
      </c>
      <c r="AM88" s="159" t="s">
        <v>1026</v>
      </c>
      <c r="AN88" s="169"/>
      <c r="AO88" s="169"/>
      <c r="AP88" s="170" t="s">
        <v>653</v>
      </c>
      <c r="AQ88" s="169"/>
      <c r="AR88" s="170" t="s">
        <v>653</v>
      </c>
      <c r="AS88" s="169"/>
      <c r="AT88" s="159"/>
      <c r="AU88" s="159" t="s">
        <v>984</v>
      </c>
      <c r="AV88" s="170" t="s">
        <v>653</v>
      </c>
      <c r="AW88" s="169"/>
      <c r="AX88" s="169"/>
      <c r="AY88" s="169"/>
      <c r="AZ88" s="169"/>
      <c r="BA88" s="170" t="s">
        <v>653</v>
      </c>
      <c r="BB88" s="169"/>
      <c r="BC88" s="159"/>
      <c r="BD88" s="170" t="s">
        <v>653</v>
      </c>
      <c r="BE88" s="169"/>
      <c r="BF88" s="170" t="s">
        <v>653</v>
      </c>
      <c r="BG88" s="169"/>
      <c r="BH88" s="169"/>
      <c r="BI88" s="170" t="s">
        <v>653</v>
      </c>
      <c r="BJ88" s="169"/>
      <c r="BK88" s="170" t="s">
        <v>653</v>
      </c>
      <c r="BL88" s="170" t="s">
        <v>653</v>
      </c>
      <c r="BM88" s="169"/>
      <c r="BN88" s="159"/>
      <c r="BO88" s="170" t="s">
        <v>653</v>
      </c>
      <c r="BP88" s="169"/>
      <c r="BQ88" s="170" t="s">
        <v>653</v>
      </c>
      <c r="BR88" s="169"/>
      <c r="BS88" s="169"/>
      <c r="BT88" s="169"/>
      <c r="BU88" s="170" t="s">
        <v>653</v>
      </c>
      <c r="BV88" s="169"/>
      <c r="BW88" s="159"/>
      <c r="BX88" s="169"/>
      <c r="BY88" s="169"/>
      <c r="BZ88" s="169"/>
      <c r="CA88" s="169"/>
      <c r="CB88" s="169"/>
      <c r="CC88" s="169"/>
      <c r="CD88" s="169"/>
      <c r="CE88" s="170" t="s">
        <v>653</v>
      </c>
      <c r="CF88" s="169"/>
      <c r="CG88" s="159"/>
      <c r="CH88" s="159" t="s">
        <v>655</v>
      </c>
      <c r="CI88" s="169"/>
      <c r="CJ88" s="169"/>
      <c r="CK88" s="169"/>
      <c r="CL88" s="169"/>
      <c r="CM88" s="169"/>
      <c r="CN88" s="170" t="s">
        <v>653</v>
      </c>
      <c r="CO88" s="169"/>
      <c r="CP88" s="159"/>
      <c r="CQ88" s="169"/>
      <c r="CR88" s="170" t="s">
        <v>653</v>
      </c>
      <c r="CS88" s="169"/>
      <c r="CT88" s="169"/>
      <c r="CU88" s="169"/>
      <c r="CV88" s="169"/>
      <c r="CW88" s="159"/>
      <c r="CX88" s="159" t="s">
        <v>657</v>
      </c>
      <c r="CY88" s="159"/>
      <c r="CZ88" s="159" t="s">
        <v>688</v>
      </c>
      <c r="DA88" s="159"/>
      <c r="DB88" s="169"/>
      <c r="DC88" s="169"/>
      <c r="DD88" s="169"/>
      <c r="DE88" s="169"/>
      <c r="DF88" s="169"/>
      <c r="DG88" s="169"/>
      <c r="DH88" s="170" t="s">
        <v>653</v>
      </c>
      <c r="DI88" s="159"/>
      <c r="DJ88" s="159" t="s">
        <v>660</v>
      </c>
      <c r="DK88" s="169"/>
      <c r="DL88" s="169"/>
      <c r="DM88" s="169"/>
      <c r="DN88" s="169"/>
      <c r="DO88" s="169"/>
      <c r="DP88" s="169"/>
      <c r="DQ88" s="169"/>
      <c r="DR88" s="159"/>
      <c r="DS88" s="159" t="s">
        <v>654</v>
      </c>
      <c r="DT88" s="159"/>
      <c r="DU88" s="159" t="s">
        <v>654</v>
      </c>
      <c r="DV88" s="169"/>
      <c r="DW88" s="169"/>
      <c r="DX88" s="169"/>
      <c r="DY88" s="169"/>
      <c r="DZ88" s="169"/>
      <c r="EA88" s="169"/>
      <c r="EB88" s="169"/>
      <c r="EC88" s="169"/>
      <c r="ED88" s="169"/>
      <c r="EE88" s="169"/>
      <c r="EF88" s="169"/>
      <c r="EG88" s="169"/>
      <c r="EH88" s="169"/>
      <c r="EI88" s="169"/>
      <c r="EJ88" s="169"/>
      <c r="EK88" s="169"/>
      <c r="EL88" s="169"/>
      <c r="EM88" s="169"/>
      <c r="EN88" s="169"/>
      <c r="EO88" s="169"/>
      <c r="EP88" s="169"/>
      <c r="EQ88" s="169"/>
      <c r="ER88" s="169"/>
      <c r="ES88" s="169"/>
      <c r="ET88" s="169"/>
      <c r="EU88" s="169"/>
      <c r="EV88" s="169"/>
      <c r="EW88" s="169"/>
      <c r="EX88" s="169"/>
      <c r="EY88" s="169"/>
      <c r="EZ88" s="169"/>
      <c r="FA88" s="169"/>
      <c r="FB88" s="169"/>
      <c r="FC88" s="169"/>
      <c r="FD88" s="169"/>
      <c r="FE88" s="169"/>
      <c r="FF88" s="169"/>
      <c r="FG88" s="169"/>
      <c r="FH88" s="169"/>
      <c r="FI88" s="169"/>
      <c r="FJ88" s="169"/>
      <c r="FK88" s="159"/>
      <c r="FL88" s="169"/>
      <c r="FM88" s="169"/>
      <c r="FN88" s="169"/>
      <c r="FO88" s="169"/>
      <c r="FP88" s="169"/>
      <c r="FQ88" s="169"/>
      <c r="FR88" s="169"/>
      <c r="FS88" s="169"/>
      <c r="FT88" s="169"/>
      <c r="FU88" s="169"/>
      <c r="FV88" s="169"/>
      <c r="FW88" s="170" t="s">
        <v>653</v>
      </c>
      <c r="FX88" s="169"/>
      <c r="FY88" s="159" t="s">
        <v>655</v>
      </c>
      <c r="FZ88" s="171">
        <v>0</v>
      </c>
      <c r="GA88" s="159"/>
      <c r="GB88" s="159"/>
      <c r="GC88" s="159" t="s">
        <v>662</v>
      </c>
      <c r="GD88" s="159"/>
      <c r="GE88" s="159"/>
      <c r="GF88" s="159" t="s">
        <v>676</v>
      </c>
      <c r="GG88" s="171">
        <v>0</v>
      </c>
      <c r="GH88" s="171">
        <v>0</v>
      </c>
      <c r="GI88" s="171">
        <v>0</v>
      </c>
      <c r="GJ88" s="171">
        <v>0</v>
      </c>
      <c r="GK88" s="171">
        <v>0</v>
      </c>
      <c r="GL88" s="159" t="s">
        <v>664</v>
      </c>
      <c r="GM88" s="159" t="s">
        <v>664</v>
      </c>
      <c r="GN88" s="159" t="s">
        <v>665</v>
      </c>
      <c r="GO88" s="159" t="s">
        <v>666</v>
      </c>
      <c r="GP88" s="169"/>
      <c r="GQ88" s="169"/>
      <c r="GR88" s="169"/>
      <c r="GS88" s="169"/>
      <c r="GT88" s="169"/>
      <c r="GU88" s="169"/>
      <c r="GV88" s="169"/>
      <c r="GW88" s="169"/>
      <c r="GX88" s="169"/>
      <c r="GY88" s="169"/>
      <c r="GZ88" s="169"/>
      <c r="HA88" s="169"/>
      <c r="HB88" s="159"/>
      <c r="HC88" s="169"/>
      <c r="HD88" s="169"/>
      <c r="HE88" s="169"/>
      <c r="HF88" s="169"/>
      <c r="HG88" s="170" t="s">
        <v>653</v>
      </c>
      <c r="HH88" s="169"/>
      <c r="HI88" s="169"/>
      <c r="HJ88" s="159"/>
      <c r="HK88" s="159"/>
      <c r="HL88" s="159"/>
      <c r="HM88" s="159"/>
      <c r="HN88" s="159" t="s">
        <v>1080</v>
      </c>
      <c r="HO88" s="159"/>
      <c r="HP88" s="159" t="s">
        <v>667</v>
      </c>
      <c r="HQ88" s="159" t="s">
        <v>667</v>
      </c>
      <c r="HR88" s="159" t="s">
        <v>667</v>
      </c>
      <c r="HS88" s="159" t="s">
        <v>667</v>
      </c>
      <c r="HT88" s="159" t="s">
        <v>667</v>
      </c>
      <c r="HU88" s="159" t="s">
        <v>667</v>
      </c>
      <c r="HV88" s="159" t="s">
        <v>1344</v>
      </c>
      <c r="HW88" s="159"/>
      <c r="HX88" s="159"/>
      <c r="HY88" s="159" t="s">
        <v>669</v>
      </c>
      <c r="HZ88" s="159" t="s">
        <v>670</v>
      </c>
      <c r="IA88" s="159" t="s">
        <v>669</v>
      </c>
      <c r="IB88" s="159" t="s">
        <v>670</v>
      </c>
      <c r="IC88" s="159" t="s">
        <v>669</v>
      </c>
      <c r="ID88" s="159" t="s">
        <v>654</v>
      </c>
      <c r="IE88" s="159" t="s">
        <v>669</v>
      </c>
      <c r="IF88" s="159" t="s">
        <v>654</v>
      </c>
      <c r="IG88" s="159" t="s">
        <v>654</v>
      </c>
      <c r="IH88" s="159" t="s">
        <v>654</v>
      </c>
      <c r="II88" s="159"/>
      <c r="IJ88" s="159" t="s">
        <v>3285</v>
      </c>
      <c r="IK88" s="159" t="s">
        <v>669</v>
      </c>
      <c r="IL88" s="159" t="s">
        <v>669</v>
      </c>
      <c r="IM88" s="159" t="s">
        <v>669</v>
      </c>
      <c r="IN88" s="159" t="s">
        <v>670</v>
      </c>
      <c r="IO88" s="159" t="s">
        <v>654</v>
      </c>
      <c r="IP88" s="159" t="s">
        <v>669</v>
      </c>
      <c r="IQ88" s="159" t="s">
        <v>669</v>
      </c>
      <c r="IR88" s="159" t="s">
        <v>669</v>
      </c>
      <c r="IS88" s="159" t="s">
        <v>669</v>
      </c>
      <c r="IT88" s="159" t="s">
        <v>669</v>
      </c>
      <c r="IU88" s="159" t="s">
        <v>654</v>
      </c>
      <c r="IV88" s="159"/>
      <c r="IW88" s="159" t="s">
        <v>1345</v>
      </c>
      <c r="IX88" s="159" t="s">
        <v>670</v>
      </c>
      <c r="IY88" s="159" t="s">
        <v>670</v>
      </c>
      <c r="IZ88" s="159" t="s">
        <v>670</v>
      </c>
      <c r="JA88" s="159" t="s">
        <v>670</v>
      </c>
      <c r="JB88" s="159" t="s">
        <v>671</v>
      </c>
      <c r="JC88" s="159" t="s">
        <v>671</v>
      </c>
      <c r="JD88" s="159" t="s">
        <v>671</v>
      </c>
      <c r="JE88" s="159" t="s">
        <v>654</v>
      </c>
      <c r="JF88" s="159"/>
      <c r="JG88" s="159"/>
      <c r="JH88" s="159" t="s">
        <v>651</v>
      </c>
      <c r="JI88" s="169"/>
      <c r="JJ88" s="170" t="s">
        <v>653</v>
      </c>
      <c r="JK88" s="169"/>
      <c r="JL88" s="169"/>
      <c r="JM88" s="169"/>
      <c r="JN88" s="169"/>
      <c r="JO88" s="169"/>
      <c r="JP88" s="169"/>
      <c r="JQ88" s="159"/>
      <c r="JR88" s="159" t="s">
        <v>654</v>
      </c>
      <c r="JS88" s="159"/>
      <c r="JT88" s="159" t="s">
        <v>651</v>
      </c>
      <c r="JU88" s="159" t="s">
        <v>651</v>
      </c>
      <c r="JV88" s="159" t="s">
        <v>654</v>
      </c>
      <c r="JW88" s="159" t="s">
        <v>651</v>
      </c>
      <c r="JX88" s="159"/>
      <c r="JY88" s="159" t="s">
        <v>1346</v>
      </c>
      <c r="JZ88" s="159" t="s">
        <v>1347</v>
      </c>
      <c r="KA88" s="159" t="s">
        <v>157</v>
      </c>
      <c r="KB88" s="169"/>
      <c r="KC88" s="169"/>
      <c r="KD88" s="169"/>
      <c r="KE88" s="169"/>
      <c r="KF88" s="169"/>
      <c r="KG88" s="169"/>
      <c r="KH88" s="169"/>
      <c r="KI88" s="169"/>
      <c r="KJ88" s="169"/>
      <c r="KK88" s="170" t="s">
        <v>653</v>
      </c>
      <c r="KL88" s="159" t="s">
        <v>654</v>
      </c>
      <c r="KM88" s="169"/>
      <c r="KN88" s="159" t="s">
        <v>654</v>
      </c>
      <c r="KO88" s="159" t="s">
        <v>751</v>
      </c>
      <c r="KP88" s="159"/>
      <c r="KQ88" s="159"/>
      <c r="KR88" s="159"/>
    </row>
    <row r="89" spans="1:304">
      <c r="A89" s="159" t="s">
        <v>413</v>
      </c>
      <c r="B89" s="159" t="s">
        <v>2640</v>
      </c>
      <c r="C89" s="159" t="s">
        <v>651</v>
      </c>
      <c r="D89" s="159" t="s">
        <v>696</v>
      </c>
      <c r="E89" s="169"/>
      <c r="F89" s="169"/>
      <c r="G89" s="170" t="s">
        <v>653</v>
      </c>
      <c r="H89" s="170" t="s">
        <v>653</v>
      </c>
      <c r="I89" s="169"/>
      <c r="J89" s="169"/>
      <c r="K89" s="159"/>
      <c r="L89" s="170" t="s">
        <v>653</v>
      </c>
      <c r="M89" s="170" t="s">
        <v>653</v>
      </c>
      <c r="N89" s="170" t="s">
        <v>653</v>
      </c>
      <c r="O89" s="169"/>
      <c r="P89" s="170" t="s">
        <v>653</v>
      </c>
      <c r="Q89" s="169"/>
      <c r="R89" s="169"/>
      <c r="S89" s="169"/>
      <c r="T89" s="169"/>
      <c r="U89" s="159"/>
      <c r="V89" s="170" t="s">
        <v>653</v>
      </c>
      <c r="W89" s="170" t="s">
        <v>653</v>
      </c>
      <c r="X89" s="170" t="s">
        <v>653</v>
      </c>
      <c r="Y89" s="169"/>
      <c r="Z89" s="169"/>
      <c r="AA89" s="170" t="s">
        <v>653</v>
      </c>
      <c r="AB89" s="169"/>
      <c r="AC89" s="170" t="s">
        <v>653</v>
      </c>
      <c r="AD89" s="170" t="s">
        <v>653</v>
      </c>
      <c r="AE89" s="170" t="s">
        <v>653</v>
      </c>
      <c r="AF89" s="159" t="s">
        <v>1348</v>
      </c>
      <c r="AG89" s="171">
        <v>134</v>
      </c>
      <c r="AH89" s="159">
        <v>134</v>
      </c>
      <c r="AI89" s="159" t="s">
        <v>654</v>
      </c>
      <c r="AJ89" s="159" t="s">
        <v>654</v>
      </c>
      <c r="AK89" s="159" t="s">
        <v>654</v>
      </c>
      <c r="AL89" s="159" t="s">
        <v>670</v>
      </c>
      <c r="AM89" s="159" t="s">
        <v>3286</v>
      </c>
      <c r="AN89" s="170" t="s">
        <v>653</v>
      </c>
      <c r="AO89" s="169"/>
      <c r="AP89" s="169"/>
      <c r="AQ89" s="169"/>
      <c r="AR89" s="169"/>
      <c r="AS89" s="170" t="s">
        <v>653</v>
      </c>
      <c r="AT89" s="159" t="s">
        <v>3287</v>
      </c>
      <c r="AU89" s="159" t="s">
        <v>1009</v>
      </c>
      <c r="AV89" s="170" t="s">
        <v>653</v>
      </c>
      <c r="AW89" s="170" t="s">
        <v>653</v>
      </c>
      <c r="AX89" s="170" t="s">
        <v>653</v>
      </c>
      <c r="AY89" s="170" t="s">
        <v>653</v>
      </c>
      <c r="AZ89" s="169"/>
      <c r="BA89" s="169"/>
      <c r="BB89" s="169"/>
      <c r="BC89" s="159"/>
      <c r="BD89" s="170" t="s">
        <v>653</v>
      </c>
      <c r="BE89" s="169"/>
      <c r="BF89" s="170" t="s">
        <v>653</v>
      </c>
      <c r="BG89" s="170" t="s">
        <v>653</v>
      </c>
      <c r="BH89" s="170" t="s">
        <v>653</v>
      </c>
      <c r="BI89" s="170" t="s">
        <v>653</v>
      </c>
      <c r="BJ89" s="170" t="s">
        <v>653</v>
      </c>
      <c r="BK89" s="169"/>
      <c r="BL89" s="170" t="s">
        <v>653</v>
      </c>
      <c r="BM89" s="169"/>
      <c r="BN89" s="159"/>
      <c r="BO89" s="170" t="s">
        <v>653</v>
      </c>
      <c r="BP89" s="170" t="s">
        <v>653</v>
      </c>
      <c r="BQ89" s="170" t="s">
        <v>653</v>
      </c>
      <c r="BR89" s="170" t="s">
        <v>653</v>
      </c>
      <c r="BS89" s="170" t="s">
        <v>653</v>
      </c>
      <c r="BT89" s="169"/>
      <c r="BU89" s="170" t="s">
        <v>653</v>
      </c>
      <c r="BV89" s="169"/>
      <c r="BW89" s="159"/>
      <c r="BX89" s="170" t="s">
        <v>653</v>
      </c>
      <c r="BY89" s="169"/>
      <c r="BZ89" s="169"/>
      <c r="CA89" s="170" t="s">
        <v>653</v>
      </c>
      <c r="CB89" s="169"/>
      <c r="CC89" s="170" t="s">
        <v>653</v>
      </c>
      <c r="CD89" s="169"/>
      <c r="CE89" s="170" t="s">
        <v>653</v>
      </c>
      <c r="CF89" s="169"/>
      <c r="CG89" s="159"/>
      <c r="CH89" s="159" t="s">
        <v>698</v>
      </c>
      <c r="CI89" s="169"/>
      <c r="CJ89" s="169"/>
      <c r="CK89" s="169"/>
      <c r="CL89" s="169"/>
      <c r="CM89" s="170" t="s">
        <v>653</v>
      </c>
      <c r="CN89" s="169"/>
      <c r="CO89" s="169"/>
      <c r="CP89" s="159"/>
      <c r="CQ89" s="169"/>
      <c r="CR89" s="170" t="s">
        <v>653</v>
      </c>
      <c r="CS89" s="170" t="s">
        <v>653</v>
      </c>
      <c r="CT89" s="169"/>
      <c r="CU89" s="169"/>
      <c r="CV89" s="169"/>
      <c r="CW89" s="159"/>
      <c r="CX89" s="159" t="s">
        <v>714</v>
      </c>
      <c r="CY89" s="159"/>
      <c r="CZ89" s="159" t="s">
        <v>688</v>
      </c>
      <c r="DA89" s="159"/>
      <c r="DB89" s="169"/>
      <c r="DC89" s="169"/>
      <c r="DD89" s="169"/>
      <c r="DE89" s="169"/>
      <c r="DF89" s="169"/>
      <c r="DG89" s="169"/>
      <c r="DH89" s="170" t="s">
        <v>653</v>
      </c>
      <c r="DI89" s="159"/>
      <c r="DJ89" s="159" t="s">
        <v>651</v>
      </c>
      <c r="DK89" s="171">
        <v>100</v>
      </c>
      <c r="DL89" s="171">
        <v>0</v>
      </c>
      <c r="DM89" s="171">
        <v>0</v>
      </c>
      <c r="DN89" s="171">
        <v>0</v>
      </c>
      <c r="DO89" s="171">
        <v>0</v>
      </c>
      <c r="DP89" s="171">
        <v>0</v>
      </c>
      <c r="DQ89" s="171">
        <v>0</v>
      </c>
      <c r="DR89" s="159"/>
      <c r="DS89" s="159" t="s">
        <v>654</v>
      </c>
      <c r="DT89" s="159"/>
      <c r="DU89" s="159" t="s">
        <v>651</v>
      </c>
      <c r="DV89" s="171">
        <v>1</v>
      </c>
      <c r="DW89" s="159" t="s">
        <v>715</v>
      </c>
      <c r="DX89" s="159" t="s">
        <v>716</v>
      </c>
      <c r="DY89" s="171">
        <v>0</v>
      </c>
      <c r="DZ89" s="171">
        <v>0</v>
      </c>
      <c r="EA89" s="171">
        <v>0</v>
      </c>
      <c r="EB89" s="171">
        <v>0</v>
      </c>
      <c r="EC89" s="171">
        <v>0</v>
      </c>
      <c r="ED89" s="171">
        <v>0</v>
      </c>
      <c r="EE89" s="171">
        <v>0</v>
      </c>
      <c r="EF89" s="171">
        <v>0</v>
      </c>
      <c r="EG89" s="171">
        <v>0</v>
      </c>
      <c r="EH89" s="171">
        <v>0</v>
      </c>
      <c r="EI89" s="171">
        <v>1</v>
      </c>
      <c r="EJ89" s="171">
        <v>1</v>
      </c>
      <c r="EK89" s="171">
        <v>0</v>
      </c>
      <c r="EL89" s="171">
        <v>0</v>
      </c>
      <c r="EM89" s="171">
        <v>0</v>
      </c>
      <c r="EN89" s="171">
        <v>0</v>
      </c>
      <c r="EO89" s="171">
        <v>0</v>
      </c>
      <c r="EP89" s="171">
        <v>0</v>
      </c>
      <c r="EQ89" s="171">
        <v>1</v>
      </c>
      <c r="ER89" s="171">
        <v>1</v>
      </c>
      <c r="ES89" s="171">
        <v>0</v>
      </c>
      <c r="ET89" s="171">
        <v>0</v>
      </c>
      <c r="EU89" s="171">
        <v>0</v>
      </c>
      <c r="EV89" s="171">
        <v>0</v>
      </c>
      <c r="EW89" s="171">
        <v>0</v>
      </c>
      <c r="EX89" s="171">
        <v>0</v>
      </c>
      <c r="EY89" s="171">
        <v>0</v>
      </c>
      <c r="EZ89" s="171">
        <v>0</v>
      </c>
      <c r="FA89" s="171">
        <v>0</v>
      </c>
      <c r="FB89" s="171">
        <v>0</v>
      </c>
      <c r="FC89" s="171">
        <v>0</v>
      </c>
      <c r="FD89" s="171">
        <v>0</v>
      </c>
      <c r="FE89" s="171">
        <v>0</v>
      </c>
      <c r="FF89" s="171">
        <v>0</v>
      </c>
      <c r="FG89" s="171">
        <v>0</v>
      </c>
      <c r="FH89" s="171">
        <v>0</v>
      </c>
      <c r="FI89" s="171">
        <v>0</v>
      </c>
      <c r="FJ89" s="171">
        <v>0</v>
      </c>
      <c r="FK89" s="159"/>
      <c r="FL89" s="171">
        <v>1</v>
      </c>
      <c r="FM89" s="171">
        <v>1</v>
      </c>
      <c r="FN89" s="159" t="s">
        <v>717</v>
      </c>
      <c r="FO89" s="171">
        <v>0</v>
      </c>
      <c r="FP89" s="171">
        <v>0</v>
      </c>
      <c r="FQ89" s="171">
        <v>1</v>
      </c>
      <c r="FR89" s="171">
        <v>1</v>
      </c>
      <c r="FS89" s="171">
        <v>0</v>
      </c>
      <c r="FT89" s="171"/>
      <c r="FU89" s="171"/>
      <c r="FV89" s="170" t="s">
        <v>653</v>
      </c>
      <c r="FW89" s="170" t="s">
        <v>653</v>
      </c>
      <c r="FX89" s="169"/>
      <c r="FY89" s="159" t="s">
        <v>698</v>
      </c>
      <c r="FZ89" s="171">
        <v>1</v>
      </c>
      <c r="GA89" s="159">
        <v>0</v>
      </c>
      <c r="GB89" s="159" t="s">
        <v>1349</v>
      </c>
      <c r="GC89" s="159" t="s">
        <v>662</v>
      </c>
      <c r="GD89" s="159"/>
      <c r="GE89" s="159"/>
      <c r="GF89" s="159" t="s">
        <v>676</v>
      </c>
      <c r="GG89" s="171">
        <v>0</v>
      </c>
      <c r="GH89" s="171">
        <v>0</v>
      </c>
      <c r="GI89" s="171">
        <v>0</v>
      </c>
      <c r="GJ89" s="171">
        <v>0</v>
      </c>
      <c r="GK89" s="171">
        <v>0</v>
      </c>
      <c r="GL89" s="159" t="s">
        <v>690</v>
      </c>
      <c r="GM89" s="159" t="s">
        <v>690</v>
      </c>
      <c r="GN89" s="159" t="s">
        <v>665</v>
      </c>
      <c r="GO89" s="159" t="s">
        <v>666</v>
      </c>
      <c r="GP89" s="169"/>
      <c r="GQ89" s="169"/>
      <c r="GR89" s="169"/>
      <c r="GS89" s="169"/>
      <c r="GT89" s="169"/>
      <c r="GU89" s="169"/>
      <c r="GV89" s="169"/>
      <c r="GW89" s="169"/>
      <c r="GX89" s="169"/>
      <c r="GY89" s="169"/>
      <c r="GZ89" s="169"/>
      <c r="HA89" s="169"/>
      <c r="HB89" s="159"/>
      <c r="HC89" s="169"/>
      <c r="HD89" s="169"/>
      <c r="HE89" s="169"/>
      <c r="HF89" s="170" t="s">
        <v>653</v>
      </c>
      <c r="HG89" s="170" t="s">
        <v>653</v>
      </c>
      <c r="HH89" s="169"/>
      <c r="HI89" s="169"/>
      <c r="HJ89" s="159"/>
      <c r="HK89" s="159"/>
      <c r="HL89" s="159"/>
      <c r="HM89" s="159" t="s">
        <v>3288</v>
      </c>
      <c r="HN89" s="159" t="s">
        <v>1350</v>
      </c>
      <c r="HO89" s="159"/>
      <c r="HP89" s="159" t="s">
        <v>721</v>
      </c>
      <c r="HQ89" s="159" t="s">
        <v>721</v>
      </c>
      <c r="HR89" s="159" t="s">
        <v>678</v>
      </c>
      <c r="HS89" s="159" t="s">
        <v>678</v>
      </c>
      <c r="HT89" s="159" t="s">
        <v>678</v>
      </c>
      <c r="HU89" s="159" t="s">
        <v>667</v>
      </c>
      <c r="HV89" s="159" t="s">
        <v>3289</v>
      </c>
      <c r="HW89" s="159" t="s">
        <v>3290</v>
      </c>
      <c r="HX89" s="159" t="s">
        <v>1351</v>
      </c>
      <c r="HY89" s="159" t="s">
        <v>654</v>
      </c>
      <c r="HZ89" s="159" t="s">
        <v>670</v>
      </c>
      <c r="IA89" s="159" t="s">
        <v>669</v>
      </c>
      <c r="IB89" s="159" t="s">
        <v>670</v>
      </c>
      <c r="IC89" s="159" t="s">
        <v>669</v>
      </c>
      <c r="ID89" s="159" t="s">
        <v>654</v>
      </c>
      <c r="IE89" s="159" t="s">
        <v>654</v>
      </c>
      <c r="IF89" s="159" t="s">
        <v>654</v>
      </c>
      <c r="IG89" s="159" t="s">
        <v>669</v>
      </c>
      <c r="IH89" s="159" t="s">
        <v>654</v>
      </c>
      <c r="II89" s="159"/>
      <c r="IJ89" s="159" t="s">
        <v>3291</v>
      </c>
      <c r="IK89" s="159" t="s">
        <v>654</v>
      </c>
      <c r="IL89" s="159" t="s">
        <v>670</v>
      </c>
      <c r="IM89" s="159" t="s">
        <v>669</v>
      </c>
      <c r="IN89" s="159" t="s">
        <v>654</v>
      </c>
      <c r="IO89" s="159" t="s">
        <v>654</v>
      </c>
      <c r="IP89" s="159" t="s">
        <v>654</v>
      </c>
      <c r="IQ89" s="159" t="s">
        <v>670</v>
      </c>
      <c r="IR89" s="159" t="s">
        <v>670</v>
      </c>
      <c r="IS89" s="159" t="s">
        <v>654</v>
      </c>
      <c r="IT89" s="159" t="s">
        <v>670</v>
      </c>
      <c r="IU89" s="159" t="s">
        <v>654</v>
      </c>
      <c r="IV89" s="159"/>
      <c r="IW89" s="159" t="s">
        <v>3292</v>
      </c>
      <c r="IX89" s="159" t="s">
        <v>670</v>
      </c>
      <c r="IY89" s="159" t="s">
        <v>670</v>
      </c>
      <c r="IZ89" s="159" t="s">
        <v>670</v>
      </c>
      <c r="JA89" s="159" t="s">
        <v>669</v>
      </c>
      <c r="JB89" s="159" t="s">
        <v>670</v>
      </c>
      <c r="JC89" s="159" t="s">
        <v>654</v>
      </c>
      <c r="JD89" s="159" t="s">
        <v>669</v>
      </c>
      <c r="JE89" s="159" t="s">
        <v>654</v>
      </c>
      <c r="JF89" s="159"/>
      <c r="JG89" s="159" t="s">
        <v>1352</v>
      </c>
      <c r="JH89" s="159" t="s">
        <v>654</v>
      </c>
      <c r="JI89" s="170" t="s">
        <v>653</v>
      </c>
      <c r="JJ89" s="170" t="s">
        <v>653</v>
      </c>
      <c r="JK89" s="169"/>
      <c r="JL89" s="169"/>
      <c r="JM89" s="169"/>
      <c r="JN89" s="170" t="s">
        <v>653</v>
      </c>
      <c r="JO89" s="169"/>
      <c r="JP89" s="169"/>
      <c r="JQ89" s="159"/>
      <c r="JR89" s="159" t="s">
        <v>654</v>
      </c>
      <c r="JS89" s="159"/>
      <c r="JT89" s="159" t="s">
        <v>651</v>
      </c>
      <c r="JU89" s="159" t="s">
        <v>651</v>
      </c>
      <c r="JV89" s="159" t="s">
        <v>654</v>
      </c>
      <c r="JW89" s="159" t="s">
        <v>654</v>
      </c>
      <c r="JX89" s="159"/>
      <c r="JY89" s="159"/>
      <c r="JZ89" s="159" t="s">
        <v>1353</v>
      </c>
      <c r="KA89" s="159"/>
      <c r="KB89" s="170" t="s">
        <v>653</v>
      </c>
      <c r="KC89" s="159" t="s">
        <v>712</v>
      </c>
      <c r="KD89" s="159" t="s">
        <v>915</v>
      </c>
      <c r="KE89" s="169"/>
      <c r="KF89" s="169"/>
      <c r="KG89" s="169"/>
      <c r="KH89" s="169"/>
      <c r="KI89" s="169"/>
      <c r="KJ89" s="169"/>
      <c r="KK89" s="169"/>
      <c r="KL89" s="159" t="s">
        <v>654</v>
      </c>
      <c r="KM89" s="169"/>
      <c r="KN89" s="159" t="s">
        <v>651</v>
      </c>
      <c r="KO89" s="159" t="s">
        <v>672</v>
      </c>
      <c r="KP89" s="159"/>
      <c r="KQ89" s="159"/>
      <c r="KR89" s="159"/>
    </row>
    <row r="90" spans="1:304">
      <c r="A90" s="159" t="s">
        <v>1354</v>
      </c>
      <c r="B90" s="159" t="s">
        <v>2640</v>
      </c>
      <c r="C90" s="159" t="s">
        <v>651</v>
      </c>
      <c r="D90" s="159" t="s">
        <v>684</v>
      </c>
      <c r="E90" s="169"/>
      <c r="F90" s="169"/>
      <c r="G90" s="169"/>
      <c r="H90" s="169"/>
      <c r="I90" s="169"/>
      <c r="J90" s="169"/>
      <c r="K90" s="159"/>
      <c r="L90" s="170" t="s">
        <v>653</v>
      </c>
      <c r="M90" s="170" t="s">
        <v>653</v>
      </c>
      <c r="N90" s="170" t="s">
        <v>653</v>
      </c>
      <c r="O90" s="170" t="s">
        <v>653</v>
      </c>
      <c r="P90" s="169"/>
      <c r="Q90" s="169"/>
      <c r="R90" s="170" t="s">
        <v>653</v>
      </c>
      <c r="S90" s="169"/>
      <c r="T90" s="169"/>
      <c r="U90" s="159"/>
      <c r="V90" s="170" t="s">
        <v>653</v>
      </c>
      <c r="W90" s="170" t="s">
        <v>653</v>
      </c>
      <c r="X90" s="170" t="s">
        <v>653</v>
      </c>
      <c r="Y90" s="170" t="s">
        <v>653</v>
      </c>
      <c r="Z90" s="169"/>
      <c r="AA90" s="170" t="s">
        <v>653</v>
      </c>
      <c r="AB90" s="170" t="s">
        <v>653</v>
      </c>
      <c r="AC90" s="170" t="s">
        <v>653</v>
      </c>
      <c r="AD90" s="169"/>
      <c r="AE90" s="170" t="s">
        <v>653</v>
      </c>
      <c r="AF90" s="159" t="s">
        <v>3293</v>
      </c>
      <c r="AG90" s="171">
        <v>191</v>
      </c>
      <c r="AH90" s="159">
        <v>136</v>
      </c>
      <c r="AI90" s="159" t="s">
        <v>654</v>
      </c>
      <c r="AJ90" s="159" t="s">
        <v>651</v>
      </c>
      <c r="AK90" s="159" t="s">
        <v>651</v>
      </c>
      <c r="AL90" s="159" t="s">
        <v>670</v>
      </c>
      <c r="AM90" s="159" t="s">
        <v>1355</v>
      </c>
      <c r="AN90" s="170" t="s">
        <v>653</v>
      </c>
      <c r="AO90" s="169"/>
      <c r="AP90" s="169"/>
      <c r="AQ90" s="169"/>
      <c r="AR90" s="170" t="s">
        <v>653</v>
      </c>
      <c r="AS90" s="169"/>
      <c r="AT90" s="159"/>
      <c r="AU90" s="159" t="s">
        <v>698</v>
      </c>
      <c r="AV90" s="170" t="s">
        <v>653</v>
      </c>
      <c r="AW90" s="170" t="s">
        <v>653</v>
      </c>
      <c r="AX90" s="169"/>
      <c r="AY90" s="170" t="s">
        <v>653</v>
      </c>
      <c r="AZ90" s="170" t="s">
        <v>653</v>
      </c>
      <c r="BA90" s="169"/>
      <c r="BB90" s="170" t="s">
        <v>653</v>
      </c>
      <c r="BC90" s="159" t="s">
        <v>1356</v>
      </c>
      <c r="BD90" s="170" t="s">
        <v>653</v>
      </c>
      <c r="BE90" s="169"/>
      <c r="BF90" s="170" t="s">
        <v>653</v>
      </c>
      <c r="BG90" s="170" t="s">
        <v>653</v>
      </c>
      <c r="BH90" s="170" t="s">
        <v>653</v>
      </c>
      <c r="BI90" s="170" t="s">
        <v>653</v>
      </c>
      <c r="BJ90" s="170" t="s">
        <v>653</v>
      </c>
      <c r="BK90" s="170" t="s">
        <v>653</v>
      </c>
      <c r="BL90" s="170" t="s">
        <v>653</v>
      </c>
      <c r="BM90" s="169"/>
      <c r="BN90" s="159"/>
      <c r="BO90" s="170" t="s">
        <v>653</v>
      </c>
      <c r="BP90" s="170" t="s">
        <v>653</v>
      </c>
      <c r="BQ90" s="170" t="s">
        <v>653</v>
      </c>
      <c r="BR90" s="170" t="s">
        <v>653</v>
      </c>
      <c r="BS90" s="169"/>
      <c r="BT90" s="169"/>
      <c r="BU90" s="170" t="s">
        <v>653</v>
      </c>
      <c r="BV90" s="169"/>
      <c r="BW90" s="159"/>
      <c r="BX90" s="169"/>
      <c r="BY90" s="170" t="s">
        <v>653</v>
      </c>
      <c r="BZ90" s="169"/>
      <c r="CA90" s="169"/>
      <c r="CB90" s="170" t="s">
        <v>653</v>
      </c>
      <c r="CC90" s="170" t="s">
        <v>653</v>
      </c>
      <c r="CD90" s="169"/>
      <c r="CE90" s="170" t="s">
        <v>653</v>
      </c>
      <c r="CF90" s="169"/>
      <c r="CG90" s="159"/>
      <c r="CH90" s="159" t="s">
        <v>655</v>
      </c>
      <c r="CI90" s="170" t="s">
        <v>653</v>
      </c>
      <c r="CJ90" s="169"/>
      <c r="CK90" s="169"/>
      <c r="CL90" s="169"/>
      <c r="CM90" s="169"/>
      <c r="CN90" s="169"/>
      <c r="CO90" s="169"/>
      <c r="CP90" s="159"/>
      <c r="CQ90" s="169"/>
      <c r="CR90" s="170" t="s">
        <v>653</v>
      </c>
      <c r="CS90" s="170" t="s">
        <v>653</v>
      </c>
      <c r="CT90" s="170" t="s">
        <v>653</v>
      </c>
      <c r="CU90" s="169"/>
      <c r="CV90" s="169"/>
      <c r="CW90" s="159"/>
      <c r="CX90" s="159" t="s">
        <v>651</v>
      </c>
      <c r="CY90" s="159" t="s">
        <v>1357</v>
      </c>
      <c r="CZ90" s="159" t="s">
        <v>658</v>
      </c>
      <c r="DA90" s="159" t="s">
        <v>3294</v>
      </c>
      <c r="DB90" s="170" t="s">
        <v>653</v>
      </c>
      <c r="DC90" s="170" t="s">
        <v>653</v>
      </c>
      <c r="DD90" s="170" t="s">
        <v>653</v>
      </c>
      <c r="DE90" s="169"/>
      <c r="DF90" s="169"/>
      <c r="DG90" s="169"/>
      <c r="DH90" s="169"/>
      <c r="DI90" s="159"/>
      <c r="DJ90" s="159" t="s">
        <v>651</v>
      </c>
      <c r="DK90" s="171">
        <v>100</v>
      </c>
      <c r="DL90" s="171">
        <v>0</v>
      </c>
      <c r="DM90" s="171">
        <v>0</v>
      </c>
      <c r="DN90" s="171">
        <v>0</v>
      </c>
      <c r="DO90" s="171">
        <v>0</v>
      </c>
      <c r="DP90" s="171">
        <v>0</v>
      </c>
      <c r="DQ90" s="171">
        <v>0</v>
      </c>
      <c r="DR90" s="159"/>
      <c r="DS90" s="159" t="s">
        <v>654</v>
      </c>
      <c r="DT90" s="159"/>
      <c r="DU90" s="159" t="s">
        <v>654</v>
      </c>
      <c r="DV90" s="171"/>
      <c r="DW90" s="169"/>
      <c r="DX90" s="169"/>
      <c r="DY90" s="169"/>
      <c r="DZ90" s="169"/>
      <c r="EA90" s="169"/>
      <c r="EB90" s="169"/>
      <c r="EC90" s="169"/>
      <c r="ED90" s="169"/>
      <c r="EE90" s="169"/>
      <c r="EF90" s="169"/>
      <c r="EG90" s="169"/>
      <c r="EH90" s="169"/>
      <c r="EI90" s="169"/>
      <c r="EJ90" s="169"/>
      <c r="EK90" s="169"/>
      <c r="EL90" s="169"/>
      <c r="EM90" s="169"/>
      <c r="EN90" s="169"/>
      <c r="EO90" s="169"/>
      <c r="EP90" s="169"/>
      <c r="EQ90" s="169"/>
      <c r="ER90" s="169"/>
      <c r="ES90" s="169"/>
      <c r="ET90" s="169"/>
      <c r="EU90" s="169"/>
      <c r="EV90" s="169"/>
      <c r="EW90" s="169"/>
      <c r="EX90" s="169"/>
      <c r="EY90" s="169"/>
      <c r="EZ90" s="169"/>
      <c r="FA90" s="169"/>
      <c r="FB90" s="169"/>
      <c r="FC90" s="169"/>
      <c r="FD90" s="169"/>
      <c r="FE90" s="169"/>
      <c r="FF90" s="169"/>
      <c r="FG90" s="169"/>
      <c r="FH90" s="169"/>
      <c r="FI90" s="169"/>
      <c r="FJ90" s="169"/>
      <c r="FK90" s="159"/>
      <c r="FL90" s="169"/>
      <c r="FM90" s="169"/>
      <c r="FN90" s="169"/>
      <c r="FO90" s="169"/>
      <c r="FP90" s="169"/>
      <c r="FQ90" s="169"/>
      <c r="FR90" s="169"/>
      <c r="FS90" s="169"/>
      <c r="FT90" s="169"/>
      <c r="FU90" s="169"/>
      <c r="FV90" s="170" t="s">
        <v>653</v>
      </c>
      <c r="FW90" s="170" t="s">
        <v>653</v>
      </c>
      <c r="FX90" s="169"/>
      <c r="FY90" s="159" t="s">
        <v>655</v>
      </c>
      <c r="FZ90" s="171">
        <v>0</v>
      </c>
      <c r="GA90" s="159"/>
      <c r="GB90" s="159"/>
      <c r="GC90" s="159" t="s">
        <v>662</v>
      </c>
      <c r="GD90" s="159"/>
      <c r="GE90" s="159"/>
      <c r="GF90" s="159" t="s">
        <v>663</v>
      </c>
      <c r="GG90" s="171">
        <v>0</v>
      </c>
      <c r="GH90" s="171">
        <v>0</v>
      </c>
      <c r="GI90" s="171">
        <v>0</v>
      </c>
      <c r="GJ90" s="171">
        <v>0</v>
      </c>
      <c r="GK90" s="171">
        <v>0</v>
      </c>
      <c r="GL90" s="159" t="s">
        <v>849</v>
      </c>
      <c r="GM90" s="159" t="s">
        <v>677</v>
      </c>
      <c r="GN90" s="159" t="s">
        <v>665</v>
      </c>
      <c r="GO90" s="159" t="s">
        <v>666</v>
      </c>
      <c r="GP90" s="169"/>
      <c r="GQ90" s="169"/>
      <c r="GR90" s="169"/>
      <c r="GS90" s="169"/>
      <c r="GT90" s="169"/>
      <c r="GU90" s="169"/>
      <c r="GV90" s="169"/>
      <c r="GW90" s="169"/>
      <c r="GX90" s="169"/>
      <c r="GY90" s="169"/>
      <c r="GZ90" s="169"/>
      <c r="HA90" s="169"/>
      <c r="HB90" s="159"/>
      <c r="HC90" s="169"/>
      <c r="HD90" s="170" t="s">
        <v>653</v>
      </c>
      <c r="HE90" s="169"/>
      <c r="HF90" s="169"/>
      <c r="HG90" s="170" t="s">
        <v>653</v>
      </c>
      <c r="HH90" s="169"/>
      <c r="HI90" s="169"/>
      <c r="HJ90" s="159"/>
      <c r="HK90" s="159" t="s">
        <v>3295</v>
      </c>
      <c r="HL90" s="159"/>
      <c r="HM90" s="159"/>
      <c r="HN90" s="159"/>
      <c r="HO90" s="159"/>
      <c r="HP90" s="159" t="s">
        <v>678</v>
      </c>
      <c r="HQ90" s="159" t="s">
        <v>721</v>
      </c>
      <c r="HR90" s="159" t="s">
        <v>721</v>
      </c>
      <c r="HS90" s="159" t="s">
        <v>678</v>
      </c>
      <c r="HT90" s="159" t="s">
        <v>678</v>
      </c>
      <c r="HU90" s="159" t="s">
        <v>667</v>
      </c>
      <c r="HV90" s="159" t="s">
        <v>1358</v>
      </c>
      <c r="HW90" s="159" t="s">
        <v>1359</v>
      </c>
      <c r="HX90" s="159" t="s">
        <v>3296</v>
      </c>
      <c r="HY90" s="159" t="s">
        <v>669</v>
      </c>
      <c r="HZ90" s="159" t="s">
        <v>670</v>
      </c>
      <c r="IA90" s="159" t="s">
        <v>654</v>
      </c>
      <c r="IB90" s="159" t="s">
        <v>670</v>
      </c>
      <c r="IC90" s="159" t="s">
        <v>670</v>
      </c>
      <c r="ID90" s="159" t="s">
        <v>654</v>
      </c>
      <c r="IE90" s="159" t="s">
        <v>671</v>
      </c>
      <c r="IF90" s="159" t="s">
        <v>654</v>
      </c>
      <c r="IG90" s="159" t="s">
        <v>654</v>
      </c>
      <c r="IH90" s="159" t="s">
        <v>654</v>
      </c>
      <c r="II90" s="159"/>
      <c r="IJ90" s="159" t="s">
        <v>1360</v>
      </c>
      <c r="IK90" s="159" t="s">
        <v>669</v>
      </c>
      <c r="IL90" s="159" t="s">
        <v>670</v>
      </c>
      <c r="IM90" s="159" t="s">
        <v>669</v>
      </c>
      <c r="IN90" s="159" t="s">
        <v>654</v>
      </c>
      <c r="IO90" s="159" t="s">
        <v>654</v>
      </c>
      <c r="IP90" s="159" t="s">
        <v>671</v>
      </c>
      <c r="IQ90" s="159" t="s">
        <v>670</v>
      </c>
      <c r="IR90" s="159" t="s">
        <v>670</v>
      </c>
      <c r="IS90" s="159" t="s">
        <v>654</v>
      </c>
      <c r="IT90" s="159" t="s">
        <v>654</v>
      </c>
      <c r="IU90" s="159" t="s">
        <v>654</v>
      </c>
      <c r="IV90" s="159"/>
      <c r="IW90" s="159" t="s">
        <v>1361</v>
      </c>
      <c r="IX90" s="159" t="s">
        <v>670</v>
      </c>
      <c r="IY90" s="159" t="s">
        <v>670</v>
      </c>
      <c r="IZ90" s="159" t="s">
        <v>670</v>
      </c>
      <c r="JA90" s="159" t="s">
        <v>670</v>
      </c>
      <c r="JB90" s="159" t="s">
        <v>670</v>
      </c>
      <c r="JC90" s="159" t="s">
        <v>670</v>
      </c>
      <c r="JD90" s="159" t="s">
        <v>671</v>
      </c>
      <c r="JE90" s="159" t="s">
        <v>654</v>
      </c>
      <c r="JF90" s="159"/>
      <c r="JG90" s="159"/>
      <c r="JH90" s="159" t="s">
        <v>651</v>
      </c>
      <c r="JI90" s="170" t="s">
        <v>653</v>
      </c>
      <c r="JJ90" s="170" t="s">
        <v>653</v>
      </c>
      <c r="JK90" s="169"/>
      <c r="JL90" s="170" t="s">
        <v>653</v>
      </c>
      <c r="JM90" s="170" t="s">
        <v>653</v>
      </c>
      <c r="JN90" s="170" t="s">
        <v>653</v>
      </c>
      <c r="JO90" s="169"/>
      <c r="JP90" s="169"/>
      <c r="JQ90" s="159"/>
      <c r="JR90" s="159" t="s">
        <v>654</v>
      </c>
      <c r="JS90" s="159"/>
      <c r="JT90" s="159" t="s">
        <v>651</v>
      </c>
      <c r="JU90" s="159" t="s">
        <v>651</v>
      </c>
      <c r="JV90" s="159" t="s">
        <v>651</v>
      </c>
      <c r="JW90" s="159" t="s">
        <v>651</v>
      </c>
      <c r="JX90" s="159" t="s">
        <v>1362</v>
      </c>
      <c r="JY90" s="159" t="s">
        <v>1363</v>
      </c>
      <c r="JZ90" s="159" t="s">
        <v>1364</v>
      </c>
      <c r="KA90" s="159"/>
      <c r="KB90" s="170" t="s">
        <v>653</v>
      </c>
      <c r="KC90" s="159" t="s">
        <v>712</v>
      </c>
      <c r="KD90" s="159" t="s">
        <v>682</v>
      </c>
      <c r="KE90" s="169"/>
      <c r="KF90" s="169"/>
      <c r="KG90" s="169"/>
      <c r="KH90" s="169"/>
      <c r="KI90" s="169"/>
      <c r="KJ90" s="169"/>
      <c r="KK90" s="169"/>
      <c r="KL90" s="159" t="s">
        <v>651</v>
      </c>
      <c r="KM90" s="159" t="s">
        <v>651</v>
      </c>
      <c r="KN90" s="159" t="s">
        <v>651</v>
      </c>
      <c r="KO90" s="159" t="s">
        <v>658</v>
      </c>
      <c r="KP90" s="159" t="s">
        <v>1365</v>
      </c>
      <c r="KQ90" s="159"/>
      <c r="KR90" s="159"/>
    </row>
    <row r="91" spans="1:304">
      <c r="FZ91" s="168"/>
    </row>
    <row r="92" spans="1:304">
      <c r="FZ92" s="168"/>
    </row>
    <row r="93" spans="1:304">
      <c r="FZ93" s="16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E191"/>
  <sheetViews>
    <sheetView showGridLines="0" zoomScaleNormal="100" workbookViewId="0"/>
  </sheetViews>
  <sheetFormatPr defaultRowHeight="14.25"/>
  <cols>
    <col min="1" max="1" width="39.140625" style="155" customWidth="1"/>
    <col min="2" max="2" width="33.28515625" style="155" customWidth="1"/>
    <col min="3" max="3" width="15.28515625" style="155" customWidth="1"/>
    <col min="4" max="16384" width="9.140625" style="155"/>
  </cols>
  <sheetData>
    <row r="1" spans="1:187" ht="25.5">
      <c r="A1" s="153" t="s">
        <v>1923</v>
      </c>
    </row>
    <row r="2" spans="1:187">
      <c r="A2" s="154" t="s">
        <v>2636</v>
      </c>
    </row>
    <row r="3" spans="1:187">
      <c r="A3" s="154" t="s">
        <v>3322</v>
      </c>
    </row>
    <row r="4" spans="1:187">
      <c r="A4" s="154" t="s">
        <v>3308</v>
      </c>
    </row>
    <row r="5" spans="1:187">
      <c r="A5" s="154"/>
    </row>
    <row r="6" spans="1:187">
      <c r="A6" s="154"/>
    </row>
    <row r="7" spans="1:187" ht="15">
      <c r="A7" s="163" t="s">
        <v>1925</v>
      </c>
      <c r="B7" s="163" t="s">
        <v>1924</v>
      </c>
      <c r="C7" s="163" t="s">
        <v>436</v>
      </c>
      <c r="D7" s="163" t="s">
        <v>3323</v>
      </c>
      <c r="E7" s="163" t="s">
        <v>3324</v>
      </c>
      <c r="F7" s="163" t="s">
        <v>3325</v>
      </c>
      <c r="G7" s="163" t="s">
        <v>3326</v>
      </c>
      <c r="H7" s="163" t="s">
        <v>3327</v>
      </c>
      <c r="I7" s="163" t="s">
        <v>3328</v>
      </c>
      <c r="J7" s="163" t="s">
        <v>3329</v>
      </c>
      <c r="K7" s="163" t="s">
        <v>3391</v>
      </c>
      <c r="L7" s="163" t="s">
        <v>3392</v>
      </c>
      <c r="M7" s="163" t="s">
        <v>3393</v>
      </c>
      <c r="N7" s="163" t="s">
        <v>3394</v>
      </c>
      <c r="O7" s="163" t="s">
        <v>3395</v>
      </c>
      <c r="P7" s="163" t="s">
        <v>3396</v>
      </c>
      <c r="Q7" s="163" t="s">
        <v>3397</v>
      </c>
      <c r="R7" s="163" t="s">
        <v>3398</v>
      </c>
      <c r="S7" s="163" t="s">
        <v>3399</v>
      </c>
      <c r="T7" s="163" t="s">
        <v>3330</v>
      </c>
      <c r="U7" s="163" t="s">
        <v>437</v>
      </c>
      <c r="V7" s="163" t="s">
        <v>3331</v>
      </c>
      <c r="W7" s="163" t="s">
        <v>3332</v>
      </c>
      <c r="X7" s="163" t="s">
        <v>3333</v>
      </c>
      <c r="Y7" s="163" t="s">
        <v>3334</v>
      </c>
      <c r="Z7" s="163" t="s">
        <v>3335</v>
      </c>
      <c r="AA7" s="163" t="s">
        <v>3336</v>
      </c>
      <c r="AB7" s="163" t="s">
        <v>3337</v>
      </c>
      <c r="AC7" s="163" t="s">
        <v>3338</v>
      </c>
      <c r="AD7" s="163" t="s">
        <v>3339</v>
      </c>
      <c r="AE7" s="163" t="s">
        <v>3330</v>
      </c>
      <c r="AF7" s="163" t="s">
        <v>438</v>
      </c>
      <c r="AG7" s="163" t="s">
        <v>439</v>
      </c>
      <c r="AH7" s="163" t="s">
        <v>440</v>
      </c>
      <c r="AI7" s="163" t="s">
        <v>441</v>
      </c>
      <c r="AJ7" s="163" t="s">
        <v>442</v>
      </c>
      <c r="AK7" s="163" t="s">
        <v>443</v>
      </c>
      <c r="AL7" s="163" t="s">
        <v>444</v>
      </c>
      <c r="AM7" s="163" t="s">
        <v>3342</v>
      </c>
      <c r="AN7" s="163" t="s">
        <v>3343</v>
      </c>
      <c r="AO7" s="163" t="s">
        <v>3344</v>
      </c>
      <c r="AP7" s="163" t="s">
        <v>3345</v>
      </c>
      <c r="AQ7" s="163" t="s">
        <v>3346</v>
      </c>
      <c r="AR7" s="163" t="s">
        <v>3347</v>
      </c>
      <c r="AS7" s="163" t="s">
        <v>3341</v>
      </c>
      <c r="AT7" s="163" t="s">
        <v>446</v>
      </c>
      <c r="AU7" s="163" t="s">
        <v>447</v>
      </c>
      <c r="AV7" s="163" t="s">
        <v>448</v>
      </c>
      <c r="AW7" s="163" t="s">
        <v>449</v>
      </c>
      <c r="AX7" s="163" t="s">
        <v>450</v>
      </c>
      <c r="AY7" s="163" t="s">
        <v>451</v>
      </c>
      <c r="AZ7" s="163" t="s">
        <v>452</v>
      </c>
      <c r="BA7" s="163" t="s">
        <v>453</v>
      </c>
      <c r="BB7" s="163" t="s">
        <v>445</v>
      </c>
      <c r="BC7" s="163" t="s">
        <v>3348</v>
      </c>
      <c r="BD7" s="163" t="s">
        <v>3349</v>
      </c>
      <c r="BE7" s="163" t="s">
        <v>3350</v>
      </c>
      <c r="BF7" s="163" t="s">
        <v>3351</v>
      </c>
      <c r="BG7" s="163" t="s">
        <v>3352</v>
      </c>
      <c r="BH7" s="163" t="s">
        <v>3353</v>
      </c>
      <c r="BI7" s="163" t="s">
        <v>3354</v>
      </c>
      <c r="BJ7" s="163" t="s">
        <v>3355</v>
      </c>
      <c r="BK7" s="163" t="s">
        <v>3356</v>
      </c>
      <c r="BL7" s="163" t="s">
        <v>3357</v>
      </c>
      <c r="BM7" s="163" t="s">
        <v>3341</v>
      </c>
      <c r="BN7" s="163" t="s">
        <v>3358</v>
      </c>
      <c r="BO7" s="163" t="s">
        <v>3359</v>
      </c>
      <c r="BP7" s="163" t="s">
        <v>3360</v>
      </c>
      <c r="BQ7" s="163" t="s">
        <v>3361</v>
      </c>
      <c r="BR7" s="163" t="s">
        <v>3362</v>
      </c>
      <c r="BS7" s="163" t="s">
        <v>3363</v>
      </c>
      <c r="BT7" s="163" t="s">
        <v>3364</v>
      </c>
      <c r="BU7" s="163" t="s">
        <v>3365</v>
      </c>
      <c r="BV7" s="163" t="s">
        <v>3366</v>
      </c>
      <c r="BW7" s="163" t="s">
        <v>3371</v>
      </c>
      <c r="BX7" s="163" t="s">
        <v>3372</v>
      </c>
      <c r="BY7" s="163" t="s">
        <v>3373</v>
      </c>
      <c r="BZ7" s="163" t="s">
        <v>3374</v>
      </c>
      <c r="CA7" s="163" t="s">
        <v>3375</v>
      </c>
      <c r="CB7" s="163" t="s">
        <v>3376</v>
      </c>
      <c r="CC7" s="163" t="s">
        <v>3377</v>
      </c>
      <c r="CD7" s="163" t="s">
        <v>3378</v>
      </c>
      <c r="CE7" s="163" t="s">
        <v>3379</v>
      </c>
      <c r="CF7" s="163" t="s">
        <v>3366</v>
      </c>
      <c r="CG7" s="163" t="s">
        <v>454</v>
      </c>
      <c r="CH7" s="163" t="s">
        <v>455</v>
      </c>
      <c r="CI7" s="163" t="s">
        <v>456</v>
      </c>
      <c r="CJ7" s="163" t="s">
        <v>457</v>
      </c>
      <c r="CK7" s="163" t="s">
        <v>458</v>
      </c>
      <c r="CL7" s="163" t="s">
        <v>459</v>
      </c>
      <c r="CM7" s="163" t="s">
        <v>460</v>
      </c>
      <c r="CN7" s="163" t="s">
        <v>461</v>
      </c>
      <c r="CO7" s="163" t="s">
        <v>3341</v>
      </c>
      <c r="CP7" s="163" t="s">
        <v>462</v>
      </c>
      <c r="CQ7" s="163" t="s">
        <v>463</v>
      </c>
      <c r="CR7" s="163" t="s">
        <v>464</v>
      </c>
      <c r="CS7" s="163" t="s">
        <v>465</v>
      </c>
      <c r="CT7" s="163" t="s">
        <v>466</v>
      </c>
      <c r="CU7" s="163" t="s">
        <v>467</v>
      </c>
      <c r="CV7" s="163" t="s">
        <v>3341</v>
      </c>
      <c r="CW7" s="163" t="s">
        <v>468</v>
      </c>
      <c r="CX7" s="163" t="s">
        <v>3380</v>
      </c>
      <c r="CY7" s="163" t="s">
        <v>469</v>
      </c>
      <c r="CZ7" s="163" t="s">
        <v>3341</v>
      </c>
      <c r="DA7" s="163" t="s">
        <v>470</v>
      </c>
      <c r="DB7" s="163" t="s">
        <v>471</v>
      </c>
      <c r="DC7" s="163" t="s">
        <v>472</v>
      </c>
      <c r="DD7" s="163" t="s">
        <v>473</v>
      </c>
      <c r="DE7" s="163" t="s">
        <v>474</v>
      </c>
      <c r="DF7" s="163" t="s">
        <v>475</v>
      </c>
      <c r="DG7" s="163" t="s">
        <v>476</v>
      </c>
      <c r="DH7" s="163" t="s">
        <v>3341</v>
      </c>
      <c r="DI7" s="163" t="s">
        <v>477</v>
      </c>
      <c r="DJ7" s="163" t="s">
        <v>478</v>
      </c>
      <c r="DK7" s="163" t="s">
        <v>479</v>
      </c>
      <c r="DL7" s="163" t="s">
        <v>480</v>
      </c>
      <c r="DM7" s="163" t="s">
        <v>481</v>
      </c>
      <c r="DN7" s="163" t="s">
        <v>482</v>
      </c>
      <c r="DO7" s="163" t="s">
        <v>483</v>
      </c>
      <c r="DP7" s="163" t="s">
        <v>484</v>
      </c>
      <c r="DQ7" s="163" t="s">
        <v>3401</v>
      </c>
      <c r="DR7" s="163" t="s">
        <v>485</v>
      </c>
      <c r="DS7" s="163" t="s">
        <v>3381</v>
      </c>
      <c r="DT7" s="163" t="s">
        <v>486</v>
      </c>
      <c r="DU7" s="163" t="s">
        <v>3382</v>
      </c>
      <c r="DV7" s="163" t="s">
        <v>487</v>
      </c>
      <c r="DW7" s="163" t="s">
        <v>488</v>
      </c>
      <c r="DX7" s="163" t="s">
        <v>489</v>
      </c>
      <c r="DY7" s="163" t="s">
        <v>490</v>
      </c>
      <c r="DZ7" s="163" t="s">
        <v>491</v>
      </c>
      <c r="EA7" s="163" t="s">
        <v>492</v>
      </c>
      <c r="EB7" s="163" t="s">
        <v>493</v>
      </c>
      <c r="EC7" s="163" t="s">
        <v>494</v>
      </c>
      <c r="ED7" s="163" t="s">
        <v>495</v>
      </c>
      <c r="EE7" s="163" t="s">
        <v>496</v>
      </c>
      <c r="EF7" s="163" t="s">
        <v>497</v>
      </c>
      <c r="EG7" s="163" t="s">
        <v>498</v>
      </c>
      <c r="EH7" s="163" t="s">
        <v>499</v>
      </c>
      <c r="EI7" s="163" t="s">
        <v>500</v>
      </c>
      <c r="EJ7" s="163" t="s">
        <v>501</v>
      </c>
      <c r="EK7" s="163" t="s">
        <v>502</v>
      </c>
      <c r="EL7" s="163" t="s">
        <v>503</v>
      </c>
      <c r="EM7" s="163" t="s">
        <v>504</v>
      </c>
      <c r="EN7" s="163" t="s">
        <v>505</v>
      </c>
      <c r="EO7" s="163" t="s">
        <v>506</v>
      </c>
      <c r="EP7" s="163" t="s">
        <v>507</v>
      </c>
      <c r="EQ7" s="163" t="s">
        <v>508</v>
      </c>
      <c r="ER7" s="163" t="s">
        <v>509</v>
      </c>
      <c r="ES7" s="163" t="s">
        <v>510</v>
      </c>
      <c r="ET7" s="163" t="s">
        <v>511</v>
      </c>
      <c r="EU7" s="163" t="s">
        <v>512</v>
      </c>
      <c r="EV7" s="163" t="s">
        <v>513</v>
      </c>
      <c r="EW7" s="163" t="s">
        <v>514</v>
      </c>
      <c r="EX7" s="163" t="s">
        <v>515</v>
      </c>
      <c r="EY7" s="163" t="s">
        <v>516</v>
      </c>
      <c r="EZ7" s="163" t="s">
        <v>517</v>
      </c>
      <c r="FA7" s="163" t="s">
        <v>518</v>
      </c>
      <c r="FB7" s="163" t="s">
        <v>519</v>
      </c>
      <c r="FC7" s="163" t="s">
        <v>520</v>
      </c>
      <c r="FD7" s="163" t="s">
        <v>521</v>
      </c>
      <c r="FE7" s="163" t="s">
        <v>522</v>
      </c>
      <c r="FF7" s="163" t="s">
        <v>523</v>
      </c>
      <c r="FG7" s="163" t="s">
        <v>524</v>
      </c>
      <c r="FH7" s="163" t="s">
        <v>525</v>
      </c>
      <c r="FI7" s="163" t="s">
        <v>526</v>
      </c>
      <c r="FJ7" s="163" t="s">
        <v>3400</v>
      </c>
      <c r="FK7" s="163" t="s">
        <v>527</v>
      </c>
      <c r="FL7" s="163" t="s">
        <v>528</v>
      </c>
      <c r="FM7" s="163" t="s">
        <v>529</v>
      </c>
      <c r="FN7" s="163" t="s">
        <v>530</v>
      </c>
      <c r="FO7" s="163" t="s">
        <v>531</v>
      </c>
      <c r="FP7" s="163" t="s">
        <v>532</v>
      </c>
      <c r="FQ7" s="163" t="s">
        <v>533</v>
      </c>
      <c r="FR7" s="163" t="s">
        <v>534</v>
      </c>
      <c r="FS7" s="163" t="s">
        <v>535</v>
      </c>
      <c r="FT7" s="163" t="s">
        <v>536</v>
      </c>
      <c r="FU7" s="163" t="s">
        <v>537</v>
      </c>
      <c r="FV7" s="163" t="s">
        <v>538</v>
      </c>
      <c r="FW7" s="163" t="s">
        <v>539</v>
      </c>
      <c r="FX7" s="163" t="s">
        <v>540</v>
      </c>
      <c r="FY7" s="163" t="s">
        <v>541</v>
      </c>
      <c r="FZ7" s="163" t="s">
        <v>542</v>
      </c>
      <c r="GA7" s="163" t="s">
        <v>543</v>
      </c>
      <c r="GB7" s="163" t="s">
        <v>544</v>
      </c>
      <c r="GC7" s="163" t="s">
        <v>3403</v>
      </c>
      <c r="GD7" s="163" t="s">
        <v>3402</v>
      </c>
      <c r="GE7" s="163" t="s">
        <v>545</v>
      </c>
    </row>
    <row r="8" spans="1:187">
      <c r="A8" s="159" t="s">
        <v>1366</v>
      </c>
      <c r="B8" s="159" t="s">
        <v>1972</v>
      </c>
      <c r="C8" s="159" t="s">
        <v>696</v>
      </c>
      <c r="D8" s="169"/>
      <c r="E8" s="170" t="s">
        <v>653</v>
      </c>
      <c r="F8" s="169"/>
      <c r="G8" s="169"/>
      <c r="H8" s="169"/>
      <c r="I8" s="169"/>
      <c r="J8" s="159"/>
      <c r="K8" s="170" t="s">
        <v>653</v>
      </c>
      <c r="L8" s="169"/>
      <c r="M8" s="169"/>
      <c r="N8" s="169"/>
      <c r="O8" s="169"/>
      <c r="P8" s="169"/>
      <c r="Q8" s="169"/>
      <c r="R8" s="169"/>
      <c r="S8" s="169"/>
      <c r="T8" s="159"/>
      <c r="U8" s="170" t="s">
        <v>653</v>
      </c>
      <c r="V8" s="170" t="s">
        <v>653</v>
      </c>
      <c r="W8" s="169"/>
      <c r="X8" s="169"/>
      <c r="Y8" s="169"/>
      <c r="Z8" s="169"/>
      <c r="AA8" s="169"/>
      <c r="AB8" s="169"/>
      <c r="AC8" s="169"/>
      <c r="AD8" s="169"/>
      <c r="AE8" s="159"/>
      <c r="AF8" s="171">
        <v>7</v>
      </c>
      <c r="AG8" s="171">
        <v>0</v>
      </c>
      <c r="AH8" s="159" t="s">
        <v>651</v>
      </c>
      <c r="AI8" s="159" t="s">
        <v>654</v>
      </c>
      <c r="AJ8" s="159" t="s">
        <v>651</v>
      </c>
      <c r="AK8" s="159" t="s">
        <v>654</v>
      </c>
      <c r="AL8" s="159"/>
      <c r="AM8" s="169"/>
      <c r="AN8" s="169"/>
      <c r="AO8" s="169"/>
      <c r="AP8" s="169"/>
      <c r="AQ8" s="169"/>
      <c r="AR8" s="169"/>
      <c r="AS8" s="159"/>
      <c r="AT8" s="169"/>
      <c r="AU8" s="170" t="s">
        <v>653</v>
      </c>
      <c r="AV8" s="169"/>
      <c r="AW8" s="170" t="s">
        <v>653</v>
      </c>
      <c r="AX8" s="170" t="s">
        <v>653</v>
      </c>
      <c r="AY8" s="169"/>
      <c r="AZ8" s="169"/>
      <c r="BA8" s="169"/>
      <c r="BB8" s="159"/>
      <c r="BC8" s="170" t="s">
        <v>653</v>
      </c>
      <c r="BD8" s="169"/>
      <c r="BE8" s="170" t="s">
        <v>653</v>
      </c>
      <c r="BF8" s="169"/>
      <c r="BG8" s="170" t="s">
        <v>653</v>
      </c>
      <c r="BH8" s="169"/>
      <c r="BI8" s="170" t="s">
        <v>653</v>
      </c>
      <c r="BJ8" s="169"/>
      <c r="BK8" s="169"/>
      <c r="BL8" s="169"/>
      <c r="BM8" s="159"/>
      <c r="BN8" s="170" t="s">
        <v>653</v>
      </c>
      <c r="BO8" s="169"/>
      <c r="BP8" s="169"/>
      <c r="BQ8" s="169"/>
      <c r="BR8" s="169"/>
      <c r="BS8" s="169"/>
      <c r="BT8" s="169"/>
      <c r="BU8" s="169"/>
      <c r="BV8" s="159"/>
      <c r="BW8" s="170" t="s">
        <v>653</v>
      </c>
      <c r="BX8" s="169"/>
      <c r="BY8" s="169"/>
      <c r="BZ8" s="169"/>
      <c r="CA8" s="169"/>
      <c r="CB8" s="169"/>
      <c r="CC8" s="169"/>
      <c r="CD8" s="170" t="s">
        <v>653</v>
      </c>
      <c r="CE8" s="169"/>
      <c r="CF8" s="159"/>
      <c r="CG8" s="159" t="s">
        <v>655</v>
      </c>
      <c r="CH8" s="169"/>
      <c r="CI8" s="169"/>
      <c r="CJ8" s="169"/>
      <c r="CK8" s="169"/>
      <c r="CL8" s="169"/>
      <c r="CM8" s="169"/>
      <c r="CN8" s="170" t="s">
        <v>653</v>
      </c>
      <c r="CO8" s="159" t="s">
        <v>1367</v>
      </c>
      <c r="CP8" s="169"/>
      <c r="CQ8" s="170" t="s">
        <v>653</v>
      </c>
      <c r="CR8" s="169"/>
      <c r="CS8" s="169"/>
      <c r="CT8" s="169"/>
      <c r="CU8" s="169"/>
      <c r="CV8" s="159"/>
      <c r="CW8" s="159" t="s">
        <v>657</v>
      </c>
      <c r="CX8" s="159"/>
      <c r="CY8" s="159" t="s">
        <v>658</v>
      </c>
      <c r="CZ8" s="159" t="s">
        <v>1368</v>
      </c>
      <c r="DA8" s="169"/>
      <c r="DB8" s="169"/>
      <c r="DC8" s="169"/>
      <c r="DD8" s="169"/>
      <c r="DE8" s="169"/>
      <c r="DF8" s="170" t="s">
        <v>653</v>
      </c>
      <c r="DG8" s="169"/>
      <c r="DH8" s="159" t="s">
        <v>1369</v>
      </c>
      <c r="DI8" s="159" t="s">
        <v>660</v>
      </c>
      <c r="DJ8" s="169"/>
      <c r="DK8" s="169"/>
      <c r="DL8" s="169"/>
      <c r="DM8" s="169"/>
      <c r="DN8" s="169"/>
      <c r="DO8" s="169"/>
      <c r="DP8" s="169"/>
      <c r="DQ8" s="159"/>
      <c r="DR8" s="159" t="s">
        <v>654</v>
      </c>
      <c r="DS8" s="159"/>
      <c r="DT8" s="159" t="s">
        <v>654</v>
      </c>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59"/>
      <c r="FK8" s="169"/>
      <c r="FL8" s="169"/>
      <c r="FM8" s="169"/>
      <c r="FN8" s="169"/>
      <c r="FO8" s="169"/>
      <c r="FP8" s="169"/>
      <c r="FQ8" s="169"/>
      <c r="FR8" s="169"/>
      <c r="FS8" s="169"/>
      <c r="FT8" s="169"/>
      <c r="FU8" s="170" t="s">
        <v>653</v>
      </c>
      <c r="FV8" s="170" t="s">
        <v>653</v>
      </c>
      <c r="FW8" s="169"/>
      <c r="FX8" s="159" t="s">
        <v>655</v>
      </c>
      <c r="FY8" s="171">
        <v>0</v>
      </c>
      <c r="FZ8" s="171"/>
      <c r="GA8" s="159"/>
      <c r="GB8" s="159" t="s">
        <v>662</v>
      </c>
      <c r="GC8" s="159"/>
      <c r="GD8" s="159"/>
      <c r="GE8" s="159" t="s">
        <v>663</v>
      </c>
    </row>
    <row r="9" spans="1:187">
      <c r="A9" s="159" t="s">
        <v>1370</v>
      </c>
      <c r="B9" s="159" t="s">
        <v>1973</v>
      </c>
      <c r="C9" s="159" t="s">
        <v>696</v>
      </c>
      <c r="D9" s="169"/>
      <c r="E9" s="169"/>
      <c r="F9" s="170" t="s">
        <v>653</v>
      </c>
      <c r="G9" s="169"/>
      <c r="H9" s="169"/>
      <c r="I9" s="169"/>
      <c r="J9" s="159"/>
      <c r="K9" s="170" t="s">
        <v>653</v>
      </c>
      <c r="L9" s="170" t="s">
        <v>653</v>
      </c>
      <c r="M9" s="170" t="s">
        <v>653</v>
      </c>
      <c r="N9" s="170" t="s">
        <v>653</v>
      </c>
      <c r="O9" s="169"/>
      <c r="P9" s="169"/>
      <c r="Q9" s="169"/>
      <c r="R9" s="169"/>
      <c r="S9" s="169"/>
      <c r="T9" s="159"/>
      <c r="U9" s="170" t="s">
        <v>653</v>
      </c>
      <c r="V9" s="169"/>
      <c r="W9" s="170" t="s">
        <v>653</v>
      </c>
      <c r="X9" s="169"/>
      <c r="Y9" s="169"/>
      <c r="Z9" s="169"/>
      <c r="AA9" s="169"/>
      <c r="AB9" s="169"/>
      <c r="AC9" s="169"/>
      <c r="AD9" s="169"/>
      <c r="AE9" s="159"/>
      <c r="AF9" s="171">
        <v>41</v>
      </c>
      <c r="AG9" s="171">
        <v>41</v>
      </c>
      <c r="AH9" s="159" t="s">
        <v>654</v>
      </c>
      <c r="AI9" s="159" t="s">
        <v>654</v>
      </c>
      <c r="AJ9" s="159" t="s">
        <v>654</v>
      </c>
      <c r="AK9" s="159" t="s">
        <v>669</v>
      </c>
      <c r="AL9" s="159" t="s">
        <v>1371</v>
      </c>
      <c r="AM9" s="170" t="s">
        <v>653</v>
      </c>
      <c r="AN9" s="169"/>
      <c r="AO9" s="169"/>
      <c r="AP9" s="169"/>
      <c r="AQ9" s="169"/>
      <c r="AR9" s="169"/>
      <c r="AS9" s="159"/>
      <c r="AT9" s="159" t="s">
        <v>673</v>
      </c>
      <c r="AU9" s="170" t="s">
        <v>653</v>
      </c>
      <c r="AV9" s="170" t="s">
        <v>653</v>
      </c>
      <c r="AW9" s="169"/>
      <c r="AX9" s="169"/>
      <c r="AY9" s="169"/>
      <c r="AZ9" s="169"/>
      <c r="BA9" s="170" t="s">
        <v>653</v>
      </c>
      <c r="BB9" s="159" t="s">
        <v>1372</v>
      </c>
      <c r="BC9" s="170" t="s">
        <v>653</v>
      </c>
      <c r="BD9" s="169"/>
      <c r="BE9" s="169"/>
      <c r="BF9" s="169"/>
      <c r="BG9" s="169"/>
      <c r="BH9" s="170" t="s">
        <v>653</v>
      </c>
      <c r="BI9" s="170" t="s">
        <v>653</v>
      </c>
      <c r="BJ9" s="170" t="s">
        <v>653</v>
      </c>
      <c r="BK9" s="169"/>
      <c r="BL9" s="169"/>
      <c r="BM9" s="159"/>
      <c r="BN9" s="170" t="s">
        <v>653</v>
      </c>
      <c r="BO9" s="170" t="s">
        <v>653</v>
      </c>
      <c r="BP9" s="170" t="s">
        <v>653</v>
      </c>
      <c r="BQ9" s="169"/>
      <c r="BR9" s="169"/>
      <c r="BS9" s="169"/>
      <c r="BT9" s="169"/>
      <c r="BU9" s="169"/>
      <c r="BV9" s="159"/>
      <c r="BW9" s="169"/>
      <c r="BX9" s="169"/>
      <c r="BY9" s="169"/>
      <c r="BZ9" s="169"/>
      <c r="CA9" s="169"/>
      <c r="CB9" s="169"/>
      <c r="CC9" s="169"/>
      <c r="CD9" s="170" t="s">
        <v>653</v>
      </c>
      <c r="CE9" s="169"/>
      <c r="CF9" s="159"/>
      <c r="CG9" s="159" t="s">
        <v>673</v>
      </c>
      <c r="CH9" s="169"/>
      <c r="CI9" s="169"/>
      <c r="CJ9" s="169"/>
      <c r="CK9" s="169"/>
      <c r="CL9" s="169"/>
      <c r="CM9" s="170" t="s">
        <v>653</v>
      </c>
      <c r="CN9" s="169"/>
      <c r="CO9" s="159"/>
      <c r="CP9" s="169"/>
      <c r="CQ9" s="169"/>
      <c r="CR9" s="169"/>
      <c r="CS9" s="169"/>
      <c r="CT9" s="169"/>
      <c r="CU9" s="170" t="s">
        <v>653</v>
      </c>
      <c r="CV9" s="159" t="s">
        <v>1373</v>
      </c>
      <c r="CW9" s="159" t="s">
        <v>657</v>
      </c>
      <c r="CX9" s="159"/>
      <c r="CY9" s="159" t="s">
        <v>688</v>
      </c>
      <c r="CZ9" s="159"/>
      <c r="DA9" s="169"/>
      <c r="DB9" s="169"/>
      <c r="DC9" s="169"/>
      <c r="DD9" s="169"/>
      <c r="DE9" s="169"/>
      <c r="DF9" s="170" t="s">
        <v>653</v>
      </c>
      <c r="DG9" s="169"/>
      <c r="DH9" s="159" t="s">
        <v>1374</v>
      </c>
      <c r="DI9" s="159" t="s">
        <v>660</v>
      </c>
      <c r="DJ9" s="169"/>
      <c r="DK9" s="169"/>
      <c r="DL9" s="169"/>
      <c r="DM9" s="169"/>
      <c r="DN9" s="169"/>
      <c r="DO9" s="169"/>
      <c r="DP9" s="169"/>
      <c r="DQ9" s="159"/>
      <c r="DR9" s="159" t="s">
        <v>654</v>
      </c>
      <c r="DS9" s="159"/>
      <c r="DT9" s="159" t="s">
        <v>654</v>
      </c>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59"/>
      <c r="FK9" s="169"/>
      <c r="FL9" s="169"/>
      <c r="FM9" s="169"/>
      <c r="FN9" s="169"/>
      <c r="FO9" s="169"/>
      <c r="FP9" s="169"/>
      <c r="FQ9" s="169"/>
      <c r="FR9" s="169"/>
      <c r="FS9" s="169"/>
      <c r="FT9" s="169"/>
      <c r="FU9" s="170" t="s">
        <v>653</v>
      </c>
      <c r="FV9" s="170" t="s">
        <v>653</v>
      </c>
      <c r="FW9" s="169"/>
      <c r="FX9" s="159" t="s">
        <v>673</v>
      </c>
      <c r="FY9" s="171">
        <v>0</v>
      </c>
      <c r="FZ9" s="171"/>
      <c r="GA9" s="159"/>
      <c r="GB9" s="159" t="s">
        <v>662</v>
      </c>
      <c r="GC9" s="159"/>
      <c r="GD9" s="159"/>
      <c r="GE9" s="159" t="s">
        <v>676</v>
      </c>
    </row>
    <row r="10" spans="1:187">
      <c r="A10" s="159" t="s">
        <v>1375</v>
      </c>
      <c r="B10" s="159" t="s">
        <v>1974</v>
      </c>
      <c r="C10" s="159" t="s">
        <v>696</v>
      </c>
      <c r="D10" s="170" t="s">
        <v>653</v>
      </c>
      <c r="E10" s="169"/>
      <c r="F10" s="170" t="s">
        <v>653</v>
      </c>
      <c r="G10" s="169"/>
      <c r="H10" s="170" t="s">
        <v>653</v>
      </c>
      <c r="I10" s="169"/>
      <c r="J10" s="159" t="s">
        <v>1376</v>
      </c>
      <c r="K10" s="169"/>
      <c r="L10" s="170" t="s">
        <v>653</v>
      </c>
      <c r="M10" s="169"/>
      <c r="N10" s="169"/>
      <c r="O10" s="169"/>
      <c r="P10" s="170" t="s">
        <v>653</v>
      </c>
      <c r="Q10" s="170" t="s">
        <v>653</v>
      </c>
      <c r="R10" s="170" t="s">
        <v>653</v>
      </c>
      <c r="S10" s="169"/>
      <c r="T10" s="159"/>
      <c r="U10" s="170" t="s">
        <v>653</v>
      </c>
      <c r="V10" s="169"/>
      <c r="W10" s="169"/>
      <c r="X10" s="170" t="s">
        <v>653</v>
      </c>
      <c r="Y10" s="170" t="s">
        <v>653</v>
      </c>
      <c r="Z10" s="169"/>
      <c r="AA10" s="169"/>
      <c r="AB10" s="170" t="s">
        <v>653</v>
      </c>
      <c r="AC10" s="169"/>
      <c r="AD10" s="169"/>
      <c r="AE10" s="159"/>
      <c r="AF10" s="171">
        <v>21</v>
      </c>
      <c r="AG10" s="171">
        <v>0</v>
      </c>
      <c r="AH10" s="159" t="s">
        <v>654</v>
      </c>
      <c r="AI10" s="159" t="s">
        <v>651</v>
      </c>
      <c r="AJ10" s="159" t="s">
        <v>651</v>
      </c>
      <c r="AK10" s="159" t="s">
        <v>671</v>
      </c>
      <c r="AL10" s="159"/>
      <c r="AM10" s="169"/>
      <c r="AN10" s="169"/>
      <c r="AO10" s="169"/>
      <c r="AP10" s="169"/>
      <c r="AQ10" s="169"/>
      <c r="AR10" s="169"/>
      <c r="AS10" s="159"/>
      <c r="AT10" s="169"/>
      <c r="AU10" s="170" t="s">
        <v>653</v>
      </c>
      <c r="AV10" s="170" t="s">
        <v>653</v>
      </c>
      <c r="AW10" s="170" t="s">
        <v>653</v>
      </c>
      <c r="AX10" s="169"/>
      <c r="AY10" s="169"/>
      <c r="AZ10" s="170" t="s">
        <v>653</v>
      </c>
      <c r="BA10" s="169"/>
      <c r="BB10" s="159"/>
      <c r="BC10" s="170" t="s">
        <v>653</v>
      </c>
      <c r="BD10" s="169"/>
      <c r="BE10" s="170" t="s">
        <v>653</v>
      </c>
      <c r="BF10" s="169"/>
      <c r="BG10" s="170" t="s">
        <v>653</v>
      </c>
      <c r="BH10" s="169"/>
      <c r="BI10" s="170" t="s">
        <v>653</v>
      </c>
      <c r="BJ10" s="169"/>
      <c r="BK10" s="169"/>
      <c r="BL10" s="169"/>
      <c r="BM10" s="159"/>
      <c r="BN10" s="170" t="s">
        <v>653</v>
      </c>
      <c r="BO10" s="170" t="s">
        <v>653</v>
      </c>
      <c r="BP10" s="169"/>
      <c r="BQ10" s="170" t="s">
        <v>653</v>
      </c>
      <c r="BR10" s="169"/>
      <c r="BS10" s="169"/>
      <c r="BT10" s="170" t="s">
        <v>653</v>
      </c>
      <c r="BU10" s="169"/>
      <c r="BV10" s="159"/>
      <c r="BW10" s="170" t="s">
        <v>653</v>
      </c>
      <c r="BX10" s="170" t="s">
        <v>653</v>
      </c>
      <c r="BY10" s="170" t="s">
        <v>653</v>
      </c>
      <c r="BZ10" s="170" t="s">
        <v>653</v>
      </c>
      <c r="CA10" s="169"/>
      <c r="CB10" s="169"/>
      <c r="CC10" s="169"/>
      <c r="CD10" s="170" t="s">
        <v>653</v>
      </c>
      <c r="CE10" s="169"/>
      <c r="CF10" s="159"/>
      <c r="CG10" s="159" t="s">
        <v>655</v>
      </c>
      <c r="CH10" s="170" t="s">
        <v>653</v>
      </c>
      <c r="CI10" s="169"/>
      <c r="CJ10" s="169"/>
      <c r="CK10" s="169"/>
      <c r="CL10" s="170" t="s">
        <v>653</v>
      </c>
      <c r="CM10" s="170" t="s">
        <v>653</v>
      </c>
      <c r="CN10" s="169"/>
      <c r="CO10" s="159"/>
      <c r="CP10" s="170" t="s">
        <v>653</v>
      </c>
      <c r="CQ10" s="170" t="s">
        <v>653</v>
      </c>
      <c r="CR10" s="169"/>
      <c r="CS10" s="169"/>
      <c r="CT10" s="169"/>
      <c r="CU10" s="169"/>
      <c r="CV10" s="159"/>
      <c r="CW10" s="159" t="s">
        <v>657</v>
      </c>
      <c r="CX10" s="159"/>
      <c r="CY10" s="159" t="s">
        <v>688</v>
      </c>
      <c r="CZ10" s="159"/>
      <c r="DA10" s="170" t="s">
        <v>653</v>
      </c>
      <c r="DB10" s="170" t="s">
        <v>653</v>
      </c>
      <c r="DC10" s="170" t="s">
        <v>653</v>
      </c>
      <c r="DD10" s="169"/>
      <c r="DE10" s="170" t="s">
        <v>653</v>
      </c>
      <c r="DF10" s="169"/>
      <c r="DG10" s="169"/>
      <c r="DH10" s="159"/>
      <c r="DI10" s="159" t="s">
        <v>660</v>
      </c>
      <c r="DJ10" s="169"/>
      <c r="DK10" s="169"/>
      <c r="DL10" s="169"/>
      <c r="DM10" s="169"/>
      <c r="DN10" s="169"/>
      <c r="DO10" s="169"/>
      <c r="DP10" s="169"/>
      <c r="DQ10" s="159"/>
      <c r="DR10" s="159" t="s">
        <v>654</v>
      </c>
      <c r="DS10" s="159"/>
      <c r="DT10" s="159" t="s">
        <v>654</v>
      </c>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59"/>
      <c r="FK10" s="169"/>
      <c r="FL10" s="169"/>
      <c r="FM10" s="169"/>
      <c r="FN10" s="169"/>
      <c r="FO10" s="169"/>
      <c r="FP10" s="169"/>
      <c r="FQ10" s="169"/>
      <c r="FR10" s="169"/>
      <c r="FS10" s="169"/>
      <c r="FT10" s="169"/>
      <c r="FU10" s="170" t="s">
        <v>653</v>
      </c>
      <c r="FV10" s="169"/>
      <c r="FW10" s="169"/>
      <c r="FX10" s="159" t="s">
        <v>655</v>
      </c>
      <c r="FY10" s="171">
        <v>0</v>
      </c>
      <c r="FZ10" s="171"/>
      <c r="GA10" s="159"/>
      <c r="GB10" s="159" t="s">
        <v>662</v>
      </c>
      <c r="GC10" s="159"/>
      <c r="GD10" s="159"/>
      <c r="GE10" s="159" t="s">
        <v>676</v>
      </c>
    </row>
    <row r="11" spans="1:187">
      <c r="A11" s="159" t="s">
        <v>1377</v>
      </c>
      <c r="B11" s="159" t="s">
        <v>1973</v>
      </c>
      <c r="C11" s="159" t="s">
        <v>696</v>
      </c>
      <c r="D11" s="169"/>
      <c r="E11" s="169"/>
      <c r="F11" s="169"/>
      <c r="G11" s="169"/>
      <c r="H11" s="169"/>
      <c r="I11" s="170" t="s">
        <v>653</v>
      </c>
      <c r="J11" s="159"/>
      <c r="K11" s="170" t="s">
        <v>653</v>
      </c>
      <c r="L11" s="169"/>
      <c r="M11" s="169"/>
      <c r="N11" s="170" t="s">
        <v>653</v>
      </c>
      <c r="O11" s="169"/>
      <c r="P11" s="169"/>
      <c r="Q11" s="169"/>
      <c r="R11" s="170" t="s">
        <v>653</v>
      </c>
      <c r="S11" s="169"/>
      <c r="T11" s="159"/>
      <c r="U11" s="170" t="s">
        <v>653</v>
      </c>
      <c r="V11" s="170" t="s">
        <v>653</v>
      </c>
      <c r="W11" s="169"/>
      <c r="X11" s="170" t="s">
        <v>653</v>
      </c>
      <c r="Y11" s="169"/>
      <c r="Z11" s="169"/>
      <c r="AA11" s="169"/>
      <c r="AB11" s="169"/>
      <c r="AC11" s="169"/>
      <c r="AD11" s="169"/>
      <c r="AE11" s="159"/>
      <c r="AF11" s="171">
        <v>31</v>
      </c>
      <c r="AG11" s="171">
        <v>0</v>
      </c>
      <c r="AH11" s="159" t="s">
        <v>654</v>
      </c>
      <c r="AI11" s="159" t="s">
        <v>654</v>
      </c>
      <c r="AJ11" s="159" t="s">
        <v>651</v>
      </c>
      <c r="AK11" s="159" t="s">
        <v>670</v>
      </c>
      <c r="AL11" s="159" t="s">
        <v>2831</v>
      </c>
      <c r="AM11" s="170" t="s">
        <v>653</v>
      </c>
      <c r="AN11" s="169"/>
      <c r="AO11" s="169"/>
      <c r="AP11" s="170" t="s">
        <v>653</v>
      </c>
      <c r="AQ11" s="169"/>
      <c r="AR11" s="169"/>
      <c r="AS11" s="159"/>
      <c r="AT11" s="159" t="s">
        <v>732</v>
      </c>
      <c r="AU11" s="170" t="s">
        <v>653</v>
      </c>
      <c r="AV11" s="170" t="s">
        <v>653</v>
      </c>
      <c r="AW11" s="169"/>
      <c r="AX11" s="170" t="s">
        <v>653</v>
      </c>
      <c r="AY11" s="169"/>
      <c r="AZ11" s="169"/>
      <c r="BA11" s="169"/>
      <c r="BB11" s="159"/>
      <c r="BC11" s="170" t="s">
        <v>653</v>
      </c>
      <c r="BD11" s="169"/>
      <c r="BE11" s="170" t="s">
        <v>653</v>
      </c>
      <c r="BF11" s="170" t="s">
        <v>653</v>
      </c>
      <c r="BG11" s="170" t="s">
        <v>653</v>
      </c>
      <c r="BH11" s="170" t="s">
        <v>653</v>
      </c>
      <c r="BI11" s="170" t="s">
        <v>653</v>
      </c>
      <c r="BJ11" s="170" t="s">
        <v>653</v>
      </c>
      <c r="BK11" s="169"/>
      <c r="BL11" s="169"/>
      <c r="BM11" s="159"/>
      <c r="BN11" s="170" t="s">
        <v>653</v>
      </c>
      <c r="BO11" s="170" t="s">
        <v>653</v>
      </c>
      <c r="BP11" s="170" t="s">
        <v>653</v>
      </c>
      <c r="BQ11" s="169"/>
      <c r="BR11" s="169"/>
      <c r="BS11" s="169"/>
      <c r="BT11" s="170" t="s">
        <v>653</v>
      </c>
      <c r="BU11" s="169"/>
      <c r="BV11" s="159"/>
      <c r="BW11" s="170" t="s">
        <v>653</v>
      </c>
      <c r="BX11" s="169"/>
      <c r="BY11" s="169"/>
      <c r="BZ11" s="170" t="s">
        <v>653</v>
      </c>
      <c r="CA11" s="169"/>
      <c r="CB11" s="170" t="s">
        <v>653</v>
      </c>
      <c r="CC11" s="169"/>
      <c r="CD11" s="170" t="s">
        <v>653</v>
      </c>
      <c r="CE11" s="169"/>
      <c r="CF11" s="159"/>
      <c r="CG11" s="159" t="s">
        <v>655</v>
      </c>
      <c r="CH11" s="170" t="s">
        <v>653</v>
      </c>
      <c r="CI11" s="169"/>
      <c r="CJ11" s="169"/>
      <c r="CK11" s="169"/>
      <c r="CL11" s="170" t="s">
        <v>653</v>
      </c>
      <c r="CM11" s="170" t="s">
        <v>653</v>
      </c>
      <c r="CN11" s="169"/>
      <c r="CO11" s="159"/>
      <c r="CP11" s="169"/>
      <c r="CQ11" s="170" t="s">
        <v>653</v>
      </c>
      <c r="CR11" s="170" t="s">
        <v>653</v>
      </c>
      <c r="CS11" s="169"/>
      <c r="CT11" s="169"/>
      <c r="CU11" s="169"/>
      <c r="CV11" s="159"/>
      <c r="CW11" s="159" t="s">
        <v>657</v>
      </c>
      <c r="CX11" s="159"/>
      <c r="CY11" s="159" t="s">
        <v>688</v>
      </c>
      <c r="CZ11" s="159"/>
      <c r="DA11" s="169"/>
      <c r="DB11" s="169"/>
      <c r="DC11" s="169"/>
      <c r="DD11" s="169"/>
      <c r="DE11" s="169"/>
      <c r="DF11" s="170" t="s">
        <v>653</v>
      </c>
      <c r="DG11" s="169"/>
      <c r="DH11" s="159" t="s">
        <v>1378</v>
      </c>
      <c r="DI11" s="159" t="s">
        <v>660</v>
      </c>
      <c r="DJ11" s="169"/>
      <c r="DK11" s="169"/>
      <c r="DL11" s="169"/>
      <c r="DM11" s="169"/>
      <c r="DN11" s="169"/>
      <c r="DO11" s="169"/>
      <c r="DP11" s="169"/>
      <c r="DQ11" s="159"/>
      <c r="DR11" s="159" t="s">
        <v>654</v>
      </c>
      <c r="DS11" s="159"/>
      <c r="DT11" s="159" t="s">
        <v>654</v>
      </c>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59"/>
      <c r="FK11" s="169"/>
      <c r="FL11" s="169"/>
      <c r="FM11" s="169"/>
      <c r="FN11" s="169"/>
      <c r="FO11" s="169"/>
      <c r="FP11" s="169"/>
      <c r="FQ11" s="169"/>
      <c r="FR11" s="169"/>
      <c r="FS11" s="169"/>
      <c r="FT11" s="169"/>
      <c r="FU11" s="170" t="s">
        <v>653</v>
      </c>
      <c r="FV11" s="170" t="s">
        <v>653</v>
      </c>
      <c r="FW11" s="169"/>
      <c r="FX11" s="159" t="s">
        <v>655</v>
      </c>
      <c r="FY11" s="171">
        <v>0</v>
      </c>
      <c r="FZ11" s="171"/>
      <c r="GA11" s="159"/>
      <c r="GB11" s="159" t="s">
        <v>662</v>
      </c>
      <c r="GC11" s="159"/>
      <c r="GD11" s="159"/>
      <c r="GE11" s="159" t="s">
        <v>676</v>
      </c>
    </row>
    <row r="12" spans="1:187">
      <c r="A12" s="159" t="s">
        <v>1379</v>
      </c>
      <c r="B12" s="159" t="s">
        <v>1972</v>
      </c>
      <c r="C12" s="159" t="s">
        <v>696</v>
      </c>
      <c r="D12" s="169"/>
      <c r="E12" s="170" t="s">
        <v>653</v>
      </c>
      <c r="F12" s="169"/>
      <c r="G12" s="169"/>
      <c r="H12" s="169"/>
      <c r="I12" s="169"/>
      <c r="J12" s="159"/>
      <c r="K12" s="170" t="s">
        <v>653</v>
      </c>
      <c r="L12" s="169"/>
      <c r="M12" s="169"/>
      <c r="N12" s="169"/>
      <c r="O12" s="169"/>
      <c r="P12" s="169"/>
      <c r="Q12" s="169"/>
      <c r="R12" s="169"/>
      <c r="S12" s="169"/>
      <c r="T12" s="159"/>
      <c r="U12" s="170" t="s">
        <v>653</v>
      </c>
      <c r="V12" s="170" t="s">
        <v>653</v>
      </c>
      <c r="W12" s="169"/>
      <c r="X12" s="169"/>
      <c r="Y12" s="169"/>
      <c r="Z12" s="169"/>
      <c r="AA12" s="169"/>
      <c r="AB12" s="169"/>
      <c r="AC12" s="169"/>
      <c r="AD12" s="169"/>
      <c r="AE12" s="159"/>
      <c r="AF12" s="171">
        <v>7</v>
      </c>
      <c r="AG12" s="171">
        <v>0</v>
      </c>
      <c r="AH12" s="159" t="s">
        <v>651</v>
      </c>
      <c r="AI12" s="159" t="s">
        <v>654</v>
      </c>
      <c r="AJ12" s="159" t="s">
        <v>651</v>
      </c>
      <c r="AK12" s="159" t="s">
        <v>654</v>
      </c>
      <c r="AL12" s="159"/>
      <c r="AM12" s="169"/>
      <c r="AN12" s="169"/>
      <c r="AO12" s="169"/>
      <c r="AP12" s="169"/>
      <c r="AQ12" s="169"/>
      <c r="AR12" s="169"/>
      <c r="AS12" s="159"/>
      <c r="AT12" s="169"/>
      <c r="AU12" s="170" t="s">
        <v>653</v>
      </c>
      <c r="AV12" s="169"/>
      <c r="AW12" s="170" t="s">
        <v>653</v>
      </c>
      <c r="AX12" s="170" t="s">
        <v>653</v>
      </c>
      <c r="AY12" s="169"/>
      <c r="AZ12" s="169"/>
      <c r="BA12" s="169"/>
      <c r="BB12" s="159"/>
      <c r="BC12" s="170" t="s">
        <v>653</v>
      </c>
      <c r="BD12" s="169"/>
      <c r="BE12" s="170" t="s">
        <v>653</v>
      </c>
      <c r="BF12" s="169"/>
      <c r="BG12" s="170" t="s">
        <v>653</v>
      </c>
      <c r="BH12" s="169"/>
      <c r="BI12" s="170" t="s">
        <v>653</v>
      </c>
      <c r="BJ12" s="169"/>
      <c r="BK12" s="169"/>
      <c r="BL12" s="169"/>
      <c r="BM12" s="159"/>
      <c r="BN12" s="170" t="s">
        <v>653</v>
      </c>
      <c r="BO12" s="169"/>
      <c r="BP12" s="169"/>
      <c r="BQ12" s="169"/>
      <c r="BR12" s="169"/>
      <c r="BS12" s="169"/>
      <c r="BT12" s="169"/>
      <c r="BU12" s="169"/>
      <c r="BV12" s="159"/>
      <c r="BW12" s="170" t="s">
        <v>653</v>
      </c>
      <c r="BX12" s="169"/>
      <c r="BY12" s="169"/>
      <c r="BZ12" s="169"/>
      <c r="CA12" s="169"/>
      <c r="CB12" s="169"/>
      <c r="CC12" s="169"/>
      <c r="CD12" s="170" t="s">
        <v>653</v>
      </c>
      <c r="CE12" s="169"/>
      <c r="CF12" s="159"/>
      <c r="CG12" s="159" t="s">
        <v>655</v>
      </c>
      <c r="CH12" s="169"/>
      <c r="CI12" s="169"/>
      <c r="CJ12" s="169"/>
      <c r="CK12" s="169"/>
      <c r="CL12" s="169"/>
      <c r="CM12" s="169"/>
      <c r="CN12" s="170" t="s">
        <v>653</v>
      </c>
      <c r="CO12" s="159" t="s">
        <v>1380</v>
      </c>
      <c r="CP12" s="169"/>
      <c r="CQ12" s="170" t="s">
        <v>653</v>
      </c>
      <c r="CR12" s="169"/>
      <c r="CS12" s="169"/>
      <c r="CT12" s="169"/>
      <c r="CU12" s="169"/>
      <c r="CV12" s="159"/>
      <c r="CW12" s="159" t="s">
        <v>657</v>
      </c>
      <c r="CX12" s="159"/>
      <c r="CY12" s="159" t="s">
        <v>658</v>
      </c>
      <c r="CZ12" s="159" t="s">
        <v>1368</v>
      </c>
      <c r="DA12" s="169"/>
      <c r="DB12" s="169"/>
      <c r="DC12" s="169"/>
      <c r="DD12" s="169"/>
      <c r="DE12" s="169"/>
      <c r="DF12" s="170" t="s">
        <v>653</v>
      </c>
      <c r="DG12" s="169"/>
      <c r="DH12" s="159" t="s">
        <v>1381</v>
      </c>
      <c r="DI12" s="159" t="s">
        <v>660</v>
      </c>
      <c r="DJ12" s="169"/>
      <c r="DK12" s="169"/>
      <c r="DL12" s="169"/>
      <c r="DM12" s="169"/>
      <c r="DN12" s="169"/>
      <c r="DO12" s="169"/>
      <c r="DP12" s="169"/>
      <c r="DQ12" s="159"/>
      <c r="DR12" s="159" t="s">
        <v>654</v>
      </c>
      <c r="DS12" s="159"/>
      <c r="DT12" s="159" t="s">
        <v>654</v>
      </c>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59"/>
      <c r="FK12" s="169"/>
      <c r="FL12" s="169"/>
      <c r="FM12" s="169"/>
      <c r="FN12" s="169"/>
      <c r="FO12" s="169"/>
      <c r="FP12" s="169"/>
      <c r="FQ12" s="169"/>
      <c r="FR12" s="169"/>
      <c r="FS12" s="169"/>
      <c r="FT12" s="169"/>
      <c r="FU12" s="170" t="s">
        <v>653</v>
      </c>
      <c r="FV12" s="170" t="s">
        <v>653</v>
      </c>
      <c r="FW12" s="169"/>
      <c r="FX12" s="159" t="s">
        <v>655</v>
      </c>
      <c r="FY12" s="171">
        <v>0</v>
      </c>
      <c r="FZ12" s="171"/>
      <c r="GA12" s="159"/>
      <c r="GB12" s="159" t="s">
        <v>662</v>
      </c>
      <c r="GC12" s="159"/>
      <c r="GD12" s="159"/>
      <c r="GE12" s="159" t="s">
        <v>663</v>
      </c>
    </row>
    <row r="13" spans="1:187">
      <c r="A13" s="159" t="s">
        <v>1382</v>
      </c>
      <c r="B13" s="159" t="s">
        <v>1974</v>
      </c>
      <c r="C13" s="159" t="s">
        <v>652</v>
      </c>
      <c r="D13" s="170" t="s">
        <v>653</v>
      </c>
      <c r="E13" s="169"/>
      <c r="F13" s="170" t="s">
        <v>653</v>
      </c>
      <c r="G13" s="169"/>
      <c r="H13" s="170" t="s">
        <v>653</v>
      </c>
      <c r="I13" s="169"/>
      <c r="J13" s="159" t="s">
        <v>2832</v>
      </c>
      <c r="K13" s="170" t="s">
        <v>653</v>
      </c>
      <c r="L13" s="170" t="s">
        <v>653</v>
      </c>
      <c r="M13" s="169"/>
      <c r="N13" s="169"/>
      <c r="O13" s="170" t="s">
        <v>653</v>
      </c>
      <c r="P13" s="170" t="s">
        <v>653</v>
      </c>
      <c r="Q13" s="170" t="s">
        <v>653</v>
      </c>
      <c r="R13" s="169"/>
      <c r="S13" s="169"/>
      <c r="T13" s="159"/>
      <c r="U13" s="170" t="s">
        <v>653</v>
      </c>
      <c r="V13" s="170" t="s">
        <v>653</v>
      </c>
      <c r="W13" s="169"/>
      <c r="X13" s="170" t="s">
        <v>653</v>
      </c>
      <c r="Y13" s="169"/>
      <c r="Z13" s="170" t="s">
        <v>653</v>
      </c>
      <c r="AA13" s="170" t="s">
        <v>653</v>
      </c>
      <c r="AB13" s="170" t="s">
        <v>653</v>
      </c>
      <c r="AC13" s="170" t="s">
        <v>653</v>
      </c>
      <c r="AD13" s="169"/>
      <c r="AE13" s="159"/>
      <c r="AF13" s="171">
        <v>417</v>
      </c>
      <c r="AG13" s="171">
        <v>50</v>
      </c>
      <c r="AH13" s="159" t="s">
        <v>654</v>
      </c>
      <c r="AI13" s="159" t="s">
        <v>651</v>
      </c>
      <c r="AJ13" s="159" t="s">
        <v>651</v>
      </c>
      <c r="AK13" s="159" t="s">
        <v>669</v>
      </c>
      <c r="AL13" s="159" t="s">
        <v>2833</v>
      </c>
      <c r="AM13" s="170" t="s">
        <v>653</v>
      </c>
      <c r="AN13" s="169"/>
      <c r="AO13" s="169"/>
      <c r="AP13" s="169"/>
      <c r="AQ13" s="169"/>
      <c r="AR13" s="170" t="s">
        <v>653</v>
      </c>
      <c r="AS13" s="159" t="s">
        <v>2834</v>
      </c>
      <c r="AT13" s="159" t="s">
        <v>732</v>
      </c>
      <c r="AU13" s="170" t="s">
        <v>653</v>
      </c>
      <c r="AV13" s="170" t="s">
        <v>653</v>
      </c>
      <c r="AW13" s="170" t="s">
        <v>653</v>
      </c>
      <c r="AX13" s="170" t="s">
        <v>653</v>
      </c>
      <c r="AY13" s="169"/>
      <c r="AZ13" s="170" t="s">
        <v>653</v>
      </c>
      <c r="BA13" s="169"/>
      <c r="BB13" s="159"/>
      <c r="BC13" s="170" t="s">
        <v>653</v>
      </c>
      <c r="BD13" s="169"/>
      <c r="BE13" s="170" t="s">
        <v>653</v>
      </c>
      <c r="BF13" s="170" t="s">
        <v>653</v>
      </c>
      <c r="BG13" s="170" t="s">
        <v>653</v>
      </c>
      <c r="BH13" s="169"/>
      <c r="BI13" s="170" t="s">
        <v>653</v>
      </c>
      <c r="BJ13" s="170" t="s">
        <v>653</v>
      </c>
      <c r="BK13" s="170" t="s">
        <v>653</v>
      </c>
      <c r="BL13" s="170" t="s">
        <v>653</v>
      </c>
      <c r="BM13" s="159" t="s">
        <v>1383</v>
      </c>
      <c r="BN13" s="170" t="s">
        <v>653</v>
      </c>
      <c r="BO13" s="170" t="s">
        <v>653</v>
      </c>
      <c r="BP13" s="169"/>
      <c r="BQ13" s="169"/>
      <c r="BR13" s="170" t="s">
        <v>653</v>
      </c>
      <c r="BS13" s="169"/>
      <c r="BT13" s="170" t="s">
        <v>653</v>
      </c>
      <c r="BU13" s="169"/>
      <c r="BV13" s="159"/>
      <c r="BW13" s="170" t="s">
        <v>653</v>
      </c>
      <c r="BX13" s="170" t="s">
        <v>653</v>
      </c>
      <c r="BY13" s="170" t="s">
        <v>653</v>
      </c>
      <c r="BZ13" s="170" t="s">
        <v>653</v>
      </c>
      <c r="CA13" s="170" t="s">
        <v>653</v>
      </c>
      <c r="CB13" s="170" t="s">
        <v>653</v>
      </c>
      <c r="CC13" s="169"/>
      <c r="CD13" s="170" t="s">
        <v>653</v>
      </c>
      <c r="CE13" s="170" t="s">
        <v>653</v>
      </c>
      <c r="CF13" s="159" t="s">
        <v>2835</v>
      </c>
      <c r="CG13" s="159" t="s">
        <v>698</v>
      </c>
      <c r="CH13" s="170" t="s">
        <v>653</v>
      </c>
      <c r="CI13" s="169"/>
      <c r="CJ13" s="170" t="s">
        <v>653</v>
      </c>
      <c r="CK13" s="170" t="s">
        <v>653</v>
      </c>
      <c r="CL13" s="170" t="s">
        <v>653</v>
      </c>
      <c r="CM13" s="170" t="s">
        <v>653</v>
      </c>
      <c r="CN13" s="169"/>
      <c r="CO13" s="159"/>
      <c r="CP13" s="169"/>
      <c r="CQ13" s="170" t="s">
        <v>653</v>
      </c>
      <c r="CR13" s="170" t="s">
        <v>653</v>
      </c>
      <c r="CS13" s="170" t="s">
        <v>653</v>
      </c>
      <c r="CT13" s="170" t="s">
        <v>653</v>
      </c>
      <c r="CU13" s="169"/>
      <c r="CV13" s="159"/>
      <c r="CW13" s="159" t="s">
        <v>651</v>
      </c>
      <c r="CX13" s="159" t="s">
        <v>2836</v>
      </c>
      <c r="CY13" s="159" t="s">
        <v>917</v>
      </c>
      <c r="CZ13" s="159"/>
      <c r="DA13" s="170" t="s">
        <v>653</v>
      </c>
      <c r="DB13" s="170" t="s">
        <v>653</v>
      </c>
      <c r="DC13" s="169"/>
      <c r="DD13" s="169"/>
      <c r="DE13" s="169"/>
      <c r="DF13" s="170" t="s">
        <v>653</v>
      </c>
      <c r="DG13" s="169"/>
      <c r="DH13" s="159" t="s">
        <v>2837</v>
      </c>
      <c r="DI13" s="159" t="s">
        <v>651</v>
      </c>
      <c r="DJ13" s="171">
        <v>100</v>
      </c>
      <c r="DK13" s="171">
        <v>0</v>
      </c>
      <c r="DL13" s="171">
        <v>0</v>
      </c>
      <c r="DM13" s="171">
        <v>0</v>
      </c>
      <c r="DN13" s="171">
        <v>0</v>
      </c>
      <c r="DO13" s="171">
        <v>0</v>
      </c>
      <c r="DP13" s="171">
        <v>0</v>
      </c>
      <c r="DQ13" s="159"/>
      <c r="DR13" s="159" t="s">
        <v>654</v>
      </c>
      <c r="DS13" s="159"/>
      <c r="DT13" s="159" t="s">
        <v>651</v>
      </c>
      <c r="DU13" s="171">
        <v>1</v>
      </c>
      <c r="DV13" s="159" t="s">
        <v>811</v>
      </c>
      <c r="DW13" s="159" t="s">
        <v>716</v>
      </c>
      <c r="DX13" s="171">
        <v>2</v>
      </c>
      <c r="DY13" s="171">
        <v>0</v>
      </c>
      <c r="DZ13" s="171">
        <v>3</v>
      </c>
      <c r="EA13" s="171">
        <v>0</v>
      </c>
      <c r="EB13" s="171">
        <v>1</v>
      </c>
      <c r="EC13" s="171">
        <v>0</v>
      </c>
      <c r="ED13" s="171">
        <v>0</v>
      </c>
      <c r="EE13" s="171">
        <v>0</v>
      </c>
      <c r="EF13" s="171">
        <v>2</v>
      </c>
      <c r="EG13" s="171">
        <v>0</v>
      </c>
      <c r="EH13" s="171">
        <v>0</v>
      </c>
      <c r="EI13" s="171">
        <v>0</v>
      </c>
      <c r="EJ13" s="171">
        <v>0</v>
      </c>
      <c r="EK13" s="171">
        <v>0</v>
      </c>
      <c r="EL13" s="171">
        <v>0</v>
      </c>
      <c r="EM13" s="171">
        <v>0</v>
      </c>
      <c r="EN13" s="171">
        <v>1</v>
      </c>
      <c r="EO13" s="171">
        <v>1</v>
      </c>
      <c r="EP13" s="171">
        <v>2</v>
      </c>
      <c r="EQ13" s="171">
        <v>0</v>
      </c>
      <c r="ER13" s="171">
        <v>0</v>
      </c>
      <c r="ES13" s="171">
        <v>0</v>
      </c>
      <c r="ET13" s="171">
        <v>0</v>
      </c>
      <c r="EU13" s="171">
        <v>0</v>
      </c>
      <c r="EV13" s="171">
        <v>0</v>
      </c>
      <c r="EW13" s="171">
        <v>0</v>
      </c>
      <c r="EX13" s="171">
        <v>0</v>
      </c>
      <c r="EY13" s="171">
        <v>0</v>
      </c>
      <c r="EZ13" s="171">
        <v>0</v>
      </c>
      <c r="FA13" s="171">
        <v>0</v>
      </c>
      <c r="FB13" s="171">
        <v>1</v>
      </c>
      <c r="FC13" s="171">
        <v>0</v>
      </c>
      <c r="FD13" s="171">
        <v>0</v>
      </c>
      <c r="FE13" s="171">
        <v>0</v>
      </c>
      <c r="FF13" s="171">
        <v>0</v>
      </c>
      <c r="FG13" s="171">
        <v>0</v>
      </c>
      <c r="FH13" s="171">
        <v>0</v>
      </c>
      <c r="FI13" s="171">
        <v>0</v>
      </c>
      <c r="FJ13" s="159"/>
      <c r="FK13" s="171">
        <v>6</v>
      </c>
      <c r="FL13" s="171">
        <v>1</v>
      </c>
      <c r="FM13" s="159" t="s">
        <v>717</v>
      </c>
      <c r="FN13" s="171">
        <v>0</v>
      </c>
      <c r="FO13" s="171">
        <v>1</v>
      </c>
      <c r="FP13" s="171">
        <v>3</v>
      </c>
      <c r="FQ13" s="171">
        <v>3</v>
      </c>
      <c r="FR13" s="171">
        <v>0</v>
      </c>
      <c r="FS13" s="171"/>
      <c r="FT13" s="171">
        <v>1</v>
      </c>
      <c r="FU13" s="170" t="s">
        <v>653</v>
      </c>
      <c r="FV13" s="170" t="s">
        <v>653</v>
      </c>
      <c r="FW13" s="169"/>
      <c r="FX13" s="159" t="s">
        <v>673</v>
      </c>
      <c r="FY13" s="171">
        <v>0</v>
      </c>
      <c r="FZ13" s="171"/>
      <c r="GA13" s="159"/>
      <c r="GB13" s="159" t="s">
        <v>662</v>
      </c>
      <c r="GC13" s="159"/>
      <c r="GD13" s="159"/>
      <c r="GE13" s="159" t="s">
        <v>663</v>
      </c>
    </row>
    <row r="14" spans="1:187">
      <c r="A14" s="159" t="s">
        <v>1385</v>
      </c>
      <c r="B14" s="159" t="s">
        <v>1974</v>
      </c>
      <c r="C14" s="159" t="s">
        <v>652</v>
      </c>
      <c r="D14" s="170" t="s">
        <v>653</v>
      </c>
      <c r="E14" s="169"/>
      <c r="F14" s="170" t="s">
        <v>653</v>
      </c>
      <c r="G14" s="169"/>
      <c r="H14" s="169"/>
      <c r="I14" s="169"/>
      <c r="J14" s="159"/>
      <c r="K14" s="170" t="s">
        <v>653</v>
      </c>
      <c r="L14" s="170" t="s">
        <v>653</v>
      </c>
      <c r="M14" s="170" t="s">
        <v>653</v>
      </c>
      <c r="N14" s="170" t="s">
        <v>653</v>
      </c>
      <c r="O14" s="169"/>
      <c r="P14" s="169"/>
      <c r="Q14" s="169"/>
      <c r="R14" s="169"/>
      <c r="S14" s="169"/>
      <c r="T14" s="159"/>
      <c r="U14" s="170" t="s">
        <v>653</v>
      </c>
      <c r="V14" s="170" t="s">
        <v>653</v>
      </c>
      <c r="W14" s="170" t="s">
        <v>653</v>
      </c>
      <c r="X14" s="169"/>
      <c r="Y14" s="169"/>
      <c r="Z14" s="169"/>
      <c r="AA14" s="169"/>
      <c r="AB14" s="170" t="s">
        <v>653</v>
      </c>
      <c r="AC14" s="170" t="s">
        <v>653</v>
      </c>
      <c r="AD14" s="169"/>
      <c r="AE14" s="159"/>
      <c r="AF14" s="171">
        <v>635</v>
      </c>
      <c r="AG14" s="171">
        <v>72</v>
      </c>
      <c r="AH14" s="159" t="s">
        <v>654</v>
      </c>
      <c r="AI14" s="159" t="s">
        <v>654</v>
      </c>
      <c r="AJ14" s="159" t="s">
        <v>654</v>
      </c>
      <c r="AK14" s="159" t="s">
        <v>671</v>
      </c>
      <c r="AL14" s="159"/>
      <c r="AM14" s="169"/>
      <c r="AN14" s="169"/>
      <c r="AO14" s="169"/>
      <c r="AP14" s="169"/>
      <c r="AQ14" s="169"/>
      <c r="AR14" s="169"/>
      <c r="AS14" s="159"/>
      <c r="AT14" s="169"/>
      <c r="AU14" s="170" t="s">
        <v>653</v>
      </c>
      <c r="AV14" s="170" t="s">
        <v>653</v>
      </c>
      <c r="AW14" s="170" t="s">
        <v>653</v>
      </c>
      <c r="AX14" s="170" t="s">
        <v>653</v>
      </c>
      <c r="AY14" s="169"/>
      <c r="AZ14" s="169"/>
      <c r="BA14" s="169"/>
      <c r="BB14" s="159"/>
      <c r="BC14" s="170" t="s">
        <v>653</v>
      </c>
      <c r="BD14" s="169"/>
      <c r="BE14" s="170" t="s">
        <v>653</v>
      </c>
      <c r="BF14" s="170" t="s">
        <v>653</v>
      </c>
      <c r="BG14" s="170" t="s">
        <v>653</v>
      </c>
      <c r="BH14" s="170" t="s">
        <v>653</v>
      </c>
      <c r="BI14" s="170" t="s">
        <v>653</v>
      </c>
      <c r="BJ14" s="170" t="s">
        <v>653</v>
      </c>
      <c r="BK14" s="170" t="s">
        <v>653</v>
      </c>
      <c r="BL14" s="169"/>
      <c r="BM14" s="159"/>
      <c r="BN14" s="170" t="s">
        <v>653</v>
      </c>
      <c r="BO14" s="170" t="s">
        <v>653</v>
      </c>
      <c r="BP14" s="169"/>
      <c r="BQ14" s="169"/>
      <c r="BR14" s="169"/>
      <c r="BS14" s="169"/>
      <c r="BT14" s="170" t="s">
        <v>653</v>
      </c>
      <c r="BU14" s="169"/>
      <c r="BV14" s="159"/>
      <c r="BW14" s="170" t="s">
        <v>653</v>
      </c>
      <c r="BX14" s="169"/>
      <c r="BY14" s="169"/>
      <c r="BZ14" s="169"/>
      <c r="CA14" s="169"/>
      <c r="CB14" s="170" t="s">
        <v>653</v>
      </c>
      <c r="CC14" s="169"/>
      <c r="CD14" s="170" t="s">
        <v>653</v>
      </c>
      <c r="CE14" s="169"/>
      <c r="CF14" s="159"/>
      <c r="CG14" s="159" t="s">
        <v>655</v>
      </c>
      <c r="CH14" s="169"/>
      <c r="CI14" s="169"/>
      <c r="CJ14" s="169"/>
      <c r="CK14" s="169"/>
      <c r="CL14" s="170" t="s">
        <v>653</v>
      </c>
      <c r="CM14" s="169"/>
      <c r="CN14" s="169"/>
      <c r="CO14" s="159"/>
      <c r="CP14" s="170" t="s">
        <v>653</v>
      </c>
      <c r="CQ14" s="170" t="s">
        <v>653</v>
      </c>
      <c r="CR14" s="170" t="s">
        <v>653</v>
      </c>
      <c r="CS14" s="169"/>
      <c r="CT14" s="170" t="s">
        <v>653</v>
      </c>
      <c r="CU14" s="169"/>
      <c r="CV14" s="159"/>
      <c r="CW14" s="159" t="s">
        <v>714</v>
      </c>
      <c r="CX14" s="159"/>
      <c r="CY14" s="159" t="s">
        <v>675</v>
      </c>
      <c r="CZ14" s="159"/>
      <c r="DA14" s="170" t="s">
        <v>653</v>
      </c>
      <c r="DB14" s="170" t="s">
        <v>653</v>
      </c>
      <c r="DC14" s="169"/>
      <c r="DD14" s="169"/>
      <c r="DE14" s="169"/>
      <c r="DF14" s="169"/>
      <c r="DG14" s="169"/>
      <c r="DH14" s="159"/>
      <c r="DI14" s="159" t="s">
        <v>651</v>
      </c>
      <c r="DJ14" s="171">
        <v>0</v>
      </c>
      <c r="DK14" s="171">
        <v>0</v>
      </c>
      <c r="DL14" s="171">
        <v>0</v>
      </c>
      <c r="DM14" s="171">
        <v>0</v>
      </c>
      <c r="DN14" s="171">
        <v>0</v>
      </c>
      <c r="DO14" s="171">
        <v>100</v>
      </c>
      <c r="DP14" s="171">
        <v>0</v>
      </c>
      <c r="DQ14" s="159"/>
      <c r="DR14" s="159" t="s">
        <v>651</v>
      </c>
      <c r="DS14" s="159" t="s">
        <v>1386</v>
      </c>
      <c r="DT14" s="159" t="s">
        <v>651</v>
      </c>
      <c r="DU14" s="171">
        <v>18</v>
      </c>
      <c r="DV14" s="159" t="s">
        <v>811</v>
      </c>
      <c r="DW14" s="159" t="s">
        <v>716</v>
      </c>
      <c r="DX14" s="171">
        <v>5</v>
      </c>
      <c r="DY14" s="171">
        <v>3</v>
      </c>
      <c r="DZ14" s="171">
        <v>2</v>
      </c>
      <c r="EA14" s="171">
        <v>1</v>
      </c>
      <c r="EB14" s="171">
        <v>0</v>
      </c>
      <c r="EC14" s="171">
        <v>0</v>
      </c>
      <c r="ED14" s="171">
        <v>0</v>
      </c>
      <c r="EE14" s="171">
        <v>0</v>
      </c>
      <c r="EF14" s="171">
        <v>0</v>
      </c>
      <c r="EG14" s="171">
        <v>0</v>
      </c>
      <c r="EH14" s="171">
        <v>0</v>
      </c>
      <c r="EI14" s="171">
        <v>0</v>
      </c>
      <c r="EJ14" s="171">
        <v>0</v>
      </c>
      <c r="EK14" s="171">
        <v>0</v>
      </c>
      <c r="EL14" s="171">
        <v>1</v>
      </c>
      <c r="EM14" s="171">
        <v>1</v>
      </c>
      <c r="EN14" s="171">
        <v>1</v>
      </c>
      <c r="EO14" s="171">
        <v>0</v>
      </c>
      <c r="EP14" s="171">
        <v>0</v>
      </c>
      <c r="EQ14" s="171">
        <v>0</v>
      </c>
      <c r="ER14" s="171">
        <v>0</v>
      </c>
      <c r="ES14" s="171">
        <v>0</v>
      </c>
      <c r="ET14" s="171">
        <v>0</v>
      </c>
      <c r="EU14" s="171">
        <v>0</v>
      </c>
      <c r="EV14" s="171">
        <v>2</v>
      </c>
      <c r="EW14" s="171">
        <v>2</v>
      </c>
      <c r="EX14" s="171">
        <v>6</v>
      </c>
      <c r="EY14" s="171">
        <v>4</v>
      </c>
      <c r="EZ14" s="171">
        <v>0</v>
      </c>
      <c r="FA14" s="171">
        <v>0</v>
      </c>
      <c r="FB14" s="171">
        <v>0</v>
      </c>
      <c r="FC14" s="171">
        <v>0</v>
      </c>
      <c r="FD14" s="171">
        <v>0</v>
      </c>
      <c r="FE14" s="171">
        <v>0</v>
      </c>
      <c r="FF14" s="171">
        <v>1</v>
      </c>
      <c r="FG14" s="171">
        <v>0</v>
      </c>
      <c r="FH14" s="171">
        <v>0</v>
      </c>
      <c r="FI14" s="171">
        <v>0</v>
      </c>
      <c r="FJ14" s="159"/>
      <c r="FK14" s="171">
        <v>16</v>
      </c>
      <c r="FL14" s="171">
        <v>9</v>
      </c>
      <c r="FM14" s="159" t="s">
        <v>717</v>
      </c>
      <c r="FN14" s="171">
        <v>0</v>
      </c>
      <c r="FO14" s="171">
        <v>3</v>
      </c>
      <c r="FP14" s="171">
        <v>0</v>
      </c>
      <c r="FQ14" s="171">
        <v>8</v>
      </c>
      <c r="FR14" s="171">
        <v>0</v>
      </c>
      <c r="FS14" s="171"/>
      <c r="FT14" s="171">
        <v>3</v>
      </c>
      <c r="FU14" s="170" t="s">
        <v>653</v>
      </c>
      <c r="FV14" s="170" t="s">
        <v>653</v>
      </c>
      <c r="FW14" s="169"/>
      <c r="FX14" s="159" t="s">
        <v>655</v>
      </c>
      <c r="FY14" s="171">
        <v>0</v>
      </c>
      <c r="FZ14" s="171"/>
      <c r="GA14" s="159"/>
      <c r="GB14" s="159" t="s">
        <v>662</v>
      </c>
      <c r="GC14" s="159"/>
      <c r="GD14" s="159"/>
      <c r="GE14" s="159" t="s">
        <v>663</v>
      </c>
    </row>
    <row r="15" spans="1:187">
      <c r="A15" s="159" t="s">
        <v>1388</v>
      </c>
      <c r="B15" s="159" t="s">
        <v>1974</v>
      </c>
      <c r="C15" s="159" t="s">
        <v>684</v>
      </c>
      <c r="D15" s="169"/>
      <c r="E15" s="169"/>
      <c r="F15" s="169"/>
      <c r="G15" s="169"/>
      <c r="H15" s="169"/>
      <c r="I15" s="169"/>
      <c r="J15" s="159"/>
      <c r="K15" s="169"/>
      <c r="L15" s="169"/>
      <c r="M15" s="170" t="s">
        <v>653</v>
      </c>
      <c r="N15" s="170" t="s">
        <v>653</v>
      </c>
      <c r="O15" s="169"/>
      <c r="P15" s="169"/>
      <c r="Q15" s="169"/>
      <c r="R15" s="169"/>
      <c r="S15" s="169"/>
      <c r="T15" s="159"/>
      <c r="U15" s="170" t="s">
        <v>653</v>
      </c>
      <c r="V15" s="170" t="s">
        <v>653</v>
      </c>
      <c r="W15" s="169"/>
      <c r="X15" s="169"/>
      <c r="Y15" s="169"/>
      <c r="Z15" s="169"/>
      <c r="AA15" s="169"/>
      <c r="AB15" s="169"/>
      <c r="AC15" s="169"/>
      <c r="AD15" s="169"/>
      <c r="AE15" s="159"/>
      <c r="AF15" s="171">
        <v>518</v>
      </c>
      <c r="AG15" s="171"/>
      <c r="AH15" s="159" t="s">
        <v>654</v>
      </c>
      <c r="AI15" s="159" t="s">
        <v>654</v>
      </c>
      <c r="AJ15" s="159" t="s">
        <v>651</v>
      </c>
      <c r="AK15" s="159" t="s">
        <v>669</v>
      </c>
      <c r="AL15" s="159" t="s">
        <v>2838</v>
      </c>
      <c r="AM15" s="170" t="s">
        <v>653</v>
      </c>
      <c r="AN15" s="169"/>
      <c r="AO15" s="169"/>
      <c r="AP15" s="169"/>
      <c r="AQ15" s="169"/>
      <c r="AR15" s="169"/>
      <c r="AS15" s="159"/>
      <c r="AT15" s="159" t="s">
        <v>732</v>
      </c>
      <c r="AU15" s="170" t="s">
        <v>653</v>
      </c>
      <c r="AV15" s="170" t="s">
        <v>653</v>
      </c>
      <c r="AW15" s="169"/>
      <c r="AX15" s="169"/>
      <c r="AY15" s="169"/>
      <c r="AZ15" s="169"/>
      <c r="BA15" s="170" t="s">
        <v>653</v>
      </c>
      <c r="BB15" s="159" t="s">
        <v>1389</v>
      </c>
      <c r="BC15" s="170" t="s">
        <v>653</v>
      </c>
      <c r="BD15" s="169"/>
      <c r="BE15" s="170" t="s">
        <v>653</v>
      </c>
      <c r="BF15" s="169"/>
      <c r="BG15" s="170" t="s">
        <v>653</v>
      </c>
      <c r="BH15" s="170" t="s">
        <v>653</v>
      </c>
      <c r="BI15" s="169"/>
      <c r="BJ15" s="170" t="s">
        <v>653</v>
      </c>
      <c r="BK15" s="170" t="s">
        <v>653</v>
      </c>
      <c r="BL15" s="170" t="s">
        <v>653</v>
      </c>
      <c r="BM15" s="159" t="s">
        <v>1390</v>
      </c>
      <c r="BN15" s="170" t="s">
        <v>653</v>
      </c>
      <c r="BO15" s="170" t="s">
        <v>653</v>
      </c>
      <c r="BP15" s="169"/>
      <c r="BQ15" s="169"/>
      <c r="BR15" s="169"/>
      <c r="BS15" s="169"/>
      <c r="BT15" s="170" t="s">
        <v>653</v>
      </c>
      <c r="BU15" s="170" t="s">
        <v>653</v>
      </c>
      <c r="BV15" s="159" t="s">
        <v>1391</v>
      </c>
      <c r="BW15" s="170" t="s">
        <v>653</v>
      </c>
      <c r="BX15" s="169"/>
      <c r="BY15" s="169"/>
      <c r="BZ15" s="169"/>
      <c r="CA15" s="169"/>
      <c r="CB15" s="170" t="s">
        <v>653</v>
      </c>
      <c r="CC15" s="170" t="s">
        <v>653</v>
      </c>
      <c r="CD15" s="170" t="s">
        <v>653</v>
      </c>
      <c r="CE15" s="170" t="s">
        <v>653</v>
      </c>
      <c r="CF15" s="159" t="s">
        <v>2839</v>
      </c>
      <c r="CG15" s="159" t="s">
        <v>655</v>
      </c>
      <c r="CH15" s="169"/>
      <c r="CI15" s="169"/>
      <c r="CJ15" s="169"/>
      <c r="CK15" s="169"/>
      <c r="CL15" s="169"/>
      <c r="CM15" s="169"/>
      <c r="CN15" s="170" t="s">
        <v>653</v>
      </c>
      <c r="CO15" s="159" t="s">
        <v>1392</v>
      </c>
      <c r="CP15" s="169"/>
      <c r="CQ15" s="170" t="s">
        <v>653</v>
      </c>
      <c r="CR15" s="170" t="s">
        <v>653</v>
      </c>
      <c r="CS15" s="169"/>
      <c r="CT15" s="170" t="s">
        <v>653</v>
      </c>
      <c r="CU15" s="170" t="s">
        <v>653</v>
      </c>
      <c r="CV15" s="159" t="s">
        <v>1393</v>
      </c>
      <c r="CW15" s="159" t="s">
        <v>657</v>
      </c>
      <c r="CX15" s="159"/>
      <c r="CY15" s="159" t="s">
        <v>688</v>
      </c>
      <c r="CZ15" s="159"/>
      <c r="DA15" s="170" t="s">
        <v>653</v>
      </c>
      <c r="DB15" s="170" t="s">
        <v>653</v>
      </c>
      <c r="DC15" s="169"/>
      <c r="DD15" s="169"/>
      <c r="DE15" s="169"/>
      <c r="DF15" s="169"/>
      <c r="DG15" s="169"/>
      <c r="DH15" s="159"/>
      <c r="DI15" s="159" t="s">
        <v>651</v>
      </c>
      <c r="DJ15" s="171">
        <v>0</v>
      </c>
      <c r="DK15" s="171">
        <v>100</v>
      </c>
      <c r="DL15" s="171">
        <v>0</v>
      </c>
      <c r="DM15" s="171">
        <v>0</v>
      </c>
      <c r="DN15" s="171">
        <v>0</v>
      </c>
      <c r="DO15" s="171">
        <v>0</v>
      </c>
      <c r="DP15" s="171">
        <v>0</v>
      </c>
      <c r="DQ15" s="159"/>
      <c r="DR15" s="159" t="s">
        <v>651</v>
      </c>
      <c r="DS15" s="159" t="s">
        <v>1394</v>
      </c>
      <c r="DT15" s="159" t="s">
        <v>651</v>
      </c>
      <c r="DU15" s="171">
        <v>10</v>
      </c>
      <c r="DV15" s="159" t="s">
        <v>811</v>
      </c>
      <c r="DW15" s="159" t="s">
        <v>716</v>
      </c>
      <c r="DX15" s="171">
        <v>6</v>
      </c>
      <c r="DY15" s="171">
        <v>6</v>
      </c>
      <c r="DZ15" s="171">
        <v>0</v>
      </c>
      <c r="EA15" s="171">
        <v>0</v>
      </c>
      <c r="EB15" s="171">
        <v>0</v>
      </c>
      <c r="EC15" s="171">
        <v>0</v>
      </c>
      <c r="ED15" s="171">
        <v>0</v>
      </c>
      <c r="EE15" s="171">
        <v>0</v>
      </c>
      <c r="EF15" s="171">
        <v>0</v>
      </c>
      <c r="EG15" s="171">
        <v>0</v>
      </c>
      <c r="EH15" s="171">
        <v>0</v>
      </c>
      <c r="EI15" s="171">
        <v>0</v>
      </c>
      <c r="EJ15" s="171">
        <v>1</v>
      </c>
      <c r="EK15" s="171">
        <v>1</v>
      </c>
      <c r="EL15" s="171">
        <v>0</v>
      </c>
      <c r="EM15" s="171">
        <v>0</v>
      </c>
      <c r="EN15" s="171">
        <v>0</v>
      </c>
      <c r="EO15" s="171">
        <v>0</v>
      </c>
      <c r="EP15" s="171">
        <v>0</v>
      </c>
      <c r="EQ15" s="171">
        <v>0</v>
      </c>
      <c r="ER15" s="171">
        <v>0</v>
      </c>
      <c r="ES15" s="171">
        <v>0</v>
      </c>
      <c r="ET15" s="171">
        <v>0</v>
      </c>
      <c r="EU15" s="171">
        <v>0</v>
      </c>
      <c r="EV15" s="171">
        <v>1</v>
      </c>
      <c r="EW15" s="171">
        <v>1</v>
      </c>
      <c r="EX15" s="171">
        <v>2</v>
      </c>
      <c r="EY15" s="171">
        <v>2</v>
      </c>
      <c r="EZ15" s="171">
        <v>0</v>
      </c>
      <c r="FA15" s="171">
        <v>0</v>
      </c>
      <c r="FB15" s="171">
        <v>0</v>
      </c>
      <c r="FC15" s="171">
        <v>0</v>
      </c>
      <c r="FD15" s="171">
        <v>0</v>
      </c>
      <c r="FE15" s="171">
        <v>0</v>
      </c>
      <c r="FF15" s="171">
        <v>0</v>
      </c>
      <c r="FG15" s="171">
        <v>0</v>
      </c>
      <c r="FH15" s="171">
        <v>0</v>
      </c>
      <c r="FI15" s="171">
        <v>0</v>
      </c>
      <c r="FJ15" s="159"/>
      <c r="FK15" s="171">
        <v>8</v>
      </c>
      <c r="FL15" s="171">
        <v>8</v>
      </c>
      <c r="FM15" s="159" t="s">
        <v>717</v>
      </c>
      <c r="FN15" s="171">
        <v>1</v>
      </c>
      <c r="FO15" s="171">
        <v>0</v>
      </c>
      <c r="FP15" s="171">
        <v>2</v>
      </c>
      <c r="FQ15" s="171">
        <v>7</v>
      </c>
      <c r="FR15" s="171">
        <v>0</v>
      </c>
      <c r="FS15" s="171">
        <v>1</v>
      </c>
      <c r="FT15" s="171"/>
      <c r="FU15" s="170" t="s">
        <v>653</v>
      </c>
      <c r="FV15" s="170" t="s">
        <v>653</v>
      </c>
      <c r="FW15" s="169"/>
      <c r="FX15" s="159" t="s">
        <v>655</v>
      </c>
      <c r="FY15" s="171">
        <v>0</v>
      </c>
      <c r="FZ15" s="171"/>
      <c r="GA15" s="159"/>
      <c r="GB15" s="159" t="s">
        <v>662</v>
      </c>
      <c r="GC15" s="159"/>
      <c r="GD15" s="159"/>
      <c r="GE15" s="159" t="s">
        <v>676</v>
      </c>
    </row>
    <row r="16" spans="1:187">
      <c r="A16" s="159" t="s">
        <v>1395</v>
      </c>
      <c r="B16" s="159" t="s">
        <v>1974</v>
      </c>
      <c r="C16" s="159" t="s">
        <v>652</v>
      </c>
      <c r="D16" s="170" t="s">
        <v>653</v>
      </c>
      <c r="E16" s="169"/>
      <c r="F16" s="169"/>
      <c r="G16" s="169"/>
      <c r="H16" s="169"/>
      <c r="I16" s="169"/>
      <c r="J16" s="159"/>
      <c r="K16" s="170" t="s">
        <v>653</v>
      </c>
      <c r="L16" s="170" t="s">
        <v>653</v>
      </c>
      <c r="M16" s="169"/>
      <c r="N16" s="169"/>
      <c r="O16" s="169"/>
      <c r="P16" s="170" t="s">
        <v>653</v>
      </c>
      <c r="Q16" s="169"/>
      <c r="R16" s="170" t="s">
        <v>653</v>
      </c>
      <c r="S16" s="169"/>
      <c r="T16" s="159"/>
      <c r="U16" s="170" t="s">
        <v>653</v>
      </c>
      <c r="V16" s="170" t="s">
        <v>653</v>
      </c>
      <c r="W16" s="169"/>
      <c r="X16" s="170" t="s">
        <v>653</v>
      </c>
      <c r="Y16" s="170" t="s">
        <v>653</v>
      </c>
      <c r="Z16" s="170" t="s">
        <v>653</v>
      </c>
      <c r="AA16" s="169"/>
      <c r="AB16" s="169"/>
      <c r="AC16" s="170" t="s">
        <v>653</v>
      </c>
      <c r="AD16" s="169"/>
      <c r="AE16" s="159"/>
      <c r="AF16" s="171">
        <v>265</v>
      </c>
      <c r="AG16" s="171"/>
      <c r="AH16" s="159" t="s">
        <v>654</v>
      </c>
      <c r="AI16" s="159" t="s">
        <v>651</v>
      </c>
      <c r="AJ16" s="159" t="s">
        <v>651</v>
      </c>
      <c r="AK16" s="159" t="s">
        <v>669</v>
      </c>
      <c r="AL16" s="159" t="s">
        <v>1396</v>
      </c>
      <c r="AM16" s="170" t="s">
        <v>653</v>
      </c>
      <c r="AN16" s="169"/>
      <c r="AO16" s="169"/>
      <c r="AP16" s="169"/>
      <c r="AQ16" s="170" t="s">
        <v>653</v>
      </c>
      <c r="AR16" s="169"/>
      <c r="AS16" s="159"/>
      <c r="AT16" s="159" t="s">
        <v>687</v>
      </c>
      <c r="AU16" s="170" t="s">
        <v>653</v>
      </c>
      <c r="AV16" s="170" t="s">
        <v>653</v>
      </c>
      <c r="AW16" s="169"/>
      <c r="AX16" s="170" t="s">
        <v>653</v>
      </c>
      <c r="AY16" s="170" t="s">
        <v>653</v>
      </c>
      <c r="AZ16" s="169"/>
      <c r="BA16" s="169"/>
      <c r="BB16" s="159"/>
      <c r="BC16" s="170" t="s">
        <v>653</v>
      </c>
      <c r="BD16" s="169"/>
      <c r="BE16" s="170" t="s">
        <v>653</v>
      </c>
      <c r="BF16" s="170" t="s">
        <v>653</v>
      </c>
      <c r="BG16" s="170" t="s">
        <v>653</v>
      </c>
      <c r="BH16" s="170" t="s">
        <v>653</v>
      </c>
      <c r="BI16" s="170" t="s">
        <v>653</v>
      </c>
      <c r="BJ16" s="169"/>
      <c r="BK16" s="169"/>
      <c r="BL16" s="169"/>
      <c r="BM16" s="159"/>
      <c r="BN16" s="170" t="s">
        <v>653</v>
      </c>
      <c r="BO16" s="170" t="s">
        <v>653</v>
      </c>
      <c r="BP16" s="169"/>
      <c r="BQ16" s="169"/>
      <c r="BR16" s="170" t="s">
        <v>653</v>
      </c>
      <c r="BS16" s="169"/>
      <c r="BT16" s="170" t="s">
        <v>653</v>
      </c>
      <c r="BU16" s="169"/>
      <c r="BV16" s="159"/>
      <c r="BW16" s="170" t="s">
        <v>653</v>
      </c>
      <c r="BX16" s="169"/>
      <c r="BY16" s="169"/>
      <c r="BZ16" s="170" t="s">
        <v>653</v>
      </c>
      <c r="CA16" s="169"/>
      <c r="CB16" s="170" t="s">
        <v>653</v>
      </c>
      <c r="CC16" s="169"/>
      <c r="CD16" s="170" t="s">
        <v>653</v>
      </c>
      <c r="CE16" s="169"/>
      <c r="CF16" s="159"/>
      <c r="CG16" s="159" t="s">
        <v>698</v>
      </c>
      <c r="CH16" s="170" t="s">
        <v>653</v>
      </c>
      <c r="CI16" s="169"/>
      <c r="CJ16" s="170" t="s">
        <v>653</v>
      </c>
      <c r="CK16" s="170" t="s">
        <v>653</v>
      </c>
      <c r="CL16" s="170" t="s">
        <v>653</v>
      </c>
      <c r="CM16" s="170" t="s">
        <v>653</v>
      </c>
      <c r="CN16" s="169"/>
      <c r="CO16" s="159"/>
      <c r="CP16" s="170" t="s">
        <v>653</v>
      </c>
      <c r="CQ16" s="170" t="s">
        <v>653</v>
      </c>
      <c r="CR16" s="170" t="s">
        <v>653</v>
      </c>
      <c r="CS16" s="169"/>
      <c r="CT16" s="169"/>
      <c r="CU16" s="169"/>
      <c r="CV16" s="159"/>
      <c r="CW16" s="159" t="s">
        <v>657</v>
      </c>
      <c r="CX16" s="159"/>
      <c r="CY16" s="159" t="s">
        <v>675</v>
      </c>
      <c r="CZ16" s="159"/>
      <c r="DA16" s="170" t="s">
        <v>653</v>
      </c>
      <c r="DB16" s="170" t="s">
        <v>653</v>
      </c>
      <c r="DC16" s="169"/>
      <c r="DD16" s="169"/>
      <c r="DE16" s="169"/>
      <c r="DF16" s="169"/>
      <c r="DG16" s="169"/>
      <c r="DH16" s="159"/>
      <c r="DI16" s="159" t="s">
        <v>651</v>
      </c>
      <c r="DJ16" s="171">
        <v>0</v>
      </c>
      <c r="DK16" s="171">
        <v>0</v>
      </c>
      <c r="DL16" s="171">
        <v>0</v>
      </c>
      <c r="DM16" s="171">
        <v>0</v>
      </c>
      <c r="DN16" s="171">
        <v>0</v>
      </c>
      <c r="DO16" s="171">
        <v>100</v>
      </c>
      <c r="DP16" s="171">
        <v>0</v>
      </c>
      <c r="DQ16" s="159"/>
      <c r="DR16" s="159" t="s">
        <v>651</v>
      </c>
      <c r="DS16" s="159" t="s">
        <v>1397</v>
      </c>
      <c r="DT16" s="159" t="s">
        <v>654</v>
      </c>
      <c r="DU16" s="169"/>
      <c r="DV16" s="169"/>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c r="FG16" s="169"/>
      <c r="FH16" s="169"/>
      <c r="FI16" s="169"/>
      <c r="FJ16" s="159"/>
      <c r="FK16" s="169"/>
      <c r="FL16" s="169"/>
      <c r="FM16" s="169"/>
      <c r="FN16" s="169"/>
      <c r="FO16" s="169"/>
      <c r="FP16" s="169"/>
      <c r="FQ16" s="169"/>
      <c r="FR16" s="169"/>
      <c r="FS16" s="169"/>
      <c r="FT16" s="169"/>
      <c r="FU16" s="170" t="s">
        <v>653</v>
      </c>
      <c r="FV16" s="170" t="s">
        <v>653</v>
      </c>
      <c r="FW16" s="169"/>
      <c r="FX16" s="159" t="s">
        <v>698</v>
      </c>
      <c r="FY16" s="171">
        <v>0</v>
      </c>
      <c r="FZ16" s="171"/>
      <c r="GA16" s="159"/>
      <c r="GB16" s="159" t="s">
        <v>662</v>
      </c>
      <c r="GC16" s="159"/>
      <c r="GD16" s="159"/>
      <c r="GE16" s="159" t="s">
        <v>676</v>
      </c>
    </row>
    <row r="17" spans="1:187">
      <c r="A17" s="159" t="s">
        <v>1398</v>
      </c>
      <c r="B17" s="159" t="s">
        <v>1974</v>
      </c>
      <c r="C17" s="159" t="s">
        <v>652</v>
      </c>
      <c r="D17" s="170" t="s">
        <v>653</v>
      </c>
      <c r="E17" s="169"/>
      <c r="F17" s="170" t="s">
        <v>653</v>
      </c>
      <c r="G17" s="169"/>
      <c r="H17" s="169"/>
      <c r="I17" s="169"/>
      <c r="J17" s="159"/>
      <c r="K17" s="170" t="s">
        <v>653</v>
      </c>
      <c r="L17" s="169"/>
      <c r="M17" s="170" t="s">
        <v>653</v>
      </c>
      <c r="N17" s="169"/>
      <c r="O17" s="170" t="s">
        <v>653</v>
      </c>
      <c r="P17" s="169"/>
      <c r="Q17" s="169"/>
      <c r="R17" s="169"/>
      <c r="S17" s="170" t="s">
        <v>653</v>
      </c>
      <c r="T17" s="159" t="s">
        <v>1399</v>
      </c>
      <c r="U17" s="170" t="s">
        <v>653</v>
      </c>
      <c r="V17" s="170" t="s">
        <v>653</v>
      </c>
      <c r="W17" s="169"/>
      <c r="X17" s="169"/>
      <c r="Y17" s="170" t="s">
        <v>653</v>
      </c>
      <c r="Z17" s="169"/>
      <c r="AA17" s="169"/>
      <c r="AB17" s="170" t="s">
        <v>653</v>
      </c>
      <c r="AC17" s="170" t="s">
        <v>653</v>
      </c>
      <c r="AD17" s="169"/>
      <c r="AE17" s="159"/>
      <c r="AF17" s="171">
        <v>380</v>
      </c>
      <c r="AG17" s="171">
        <v>156</v>
      </c>
      <c r="AH17" s="159" t="s">
        <v>654</v>
      </c>
      <c r="AI17" s="159" t="s">
        <v>654</v>
      </c>
      <c r="AJ17" s="159" t="s">
        <v>651</v>
      </c>
      <c r="AK17" s="159" t="s">
        <v>670</v>
      </c>
      <c r="AL17" s="159" t="s">
        <v>2840</v>
      </c>
      <c r="AM17" s="169"/>
      <c r="AN17" s="169"/>
      <c r="AO17" s="170" t="s">
        <v>653</v>
      </c>
      <c r="AP17" s="169"/>
      <c r="AQ17" s="170" t="s">
        <v>653</v>
      </c>
      <c r="AR17" s="169"/>
      <c r="AS17" s="159"/>
      <c r="AT17" s="159" t="s">
        <v>673</v>
      </c>
      <c r="AU17" s="170" t="s">
        <v>653</v>
      </c>
      <c r="AV17" s="170" t="s">
        <v>653</v>
      </c>
      <c r="AW17" s="170" t="s">
        <v>653</v>
      </c>
      <c r="AX17" s="170" t="s">
        <v>653</v>
      </c>
      <c r="AY17" s="169"/>
      <c r="AZ17" s="170" t="s">
        <v>653</v>
      </c>
      <c r="BA17" s="169"/>
      <c r="BB17" s="159"/>
      <c r="BC17" s="170" t="s">
        <v>653</v>
      </c>
      <c r="BD17" s="169"/>
      <c r="BE17" s="170" t="s">
        <v>653</v>
      </c>
      <c r="BF17" s="170" t="s">
        <v>653</v>
      </c>
      <c r="BG17" s="170" t="s">
        <v>653</v>
      </c>
      <c r="BH17" s="170" t="s">
        <v>653</v>
      </c>
      <c r="BI17" s="170" t="s">
        <v>653</v>
      </c>
      <c r="BJ17" s="170" t="s">
        <v>653</v>
      </c>
      <c r="BK17" s="170" t="s">
        <v>653</v>
      </c>
      <c r="BL17" s="170" t="s">
        <v>653</v>
      </c>
      <c r="BM17" s="159" t="s">
        <v>1400</v>
      </c>
      <c r="BN17" s="170" t="s">
        <v>653</v>
      </c>
      <c r="BO17" s="170" t="s">
        <v>653</v>
      </c>
      <c r="BP17" s="170" t="s">
        <v>653</v>
      </c>
      <c r="BQ17" s="169"/>
      <c r="BR17" s="169"/>
      <c r="BS17" s="169"/>
      <c r="BT17" s="170" t="s">
        <v>653</v>
      </c>
      <c r="BU17" s="169"/>
      <c r="BV17" s="159"/>
      <c r="BW17" s="170" t="s">
        <v>653</v>
      </c>
      <c r="BX17" s="170" t="s">
        <v>653</v>
      </c>
      <c r="BY17" s="170" t="s">
        <v>653</v>
      </c>
      <c r="BZ17" s="169"/>
      <c r="CA17" s="169"/>
      <c r="CB17" s="169"/>
      <c r="CC17" s="169"/>
      <c r="CD17" s="170" t="s">
        <v>653</v>
      </c>
      <c r="CE17" s="169"/>
      <c r="CF17" s="159"/>
      <c r="CG17" s="159" t="s">
        <v>655</v>
      </c>
      <c r="CH17" s="169"/>
      <c r="CI17" s="169"/>
      <c r="CJ17" s="169"/>
      <c r="CK17" s="169"/>
      <c r="CL17" s="170" t="s">
        <v>653</v>
      </c>
      <c r="CM17" s="169"/>
      <c r="CN17" s="169"/>
      <c r="CO17" s="159"/>
      <c r="CP17" s="169"/>
      <c r="CQ17" s="170" t="s">
        <v>653</v>
      </c>
      <c r="CR17" s="170" t="s">
        <v>653</v>
      </c>
      <c r="CS17" s="169"/>
      <c r="CT17" s="169"/>
      <c r="CU17" s="169"/>
      <c r="CV17" s="159"/>
      <c r="CW17" s="159" t="s">
        <v>651</v>
      </c>
      <c r="CX17" s="159" t="s">
        <v>1401</v>
      </c>
      <c r="CY17" s="159" t="s">
        <v>688</v>
      </c>
      <c r="CZ17" s="159"/>
      <c r="DA17" s="170" t="s">
        <v>653</v>
      </c>
      <c r="DB17" s="169"/>
      <c r="DC17" s="169"/>
      <c r="DD17" s="169"/>
      <c r="DE17" s="169"/>
      <c r="DF17" s="169"/>
      <c r="DG17" s="169"/>
      <c r="DH17" s="159"/>
      <c r="DI17" s="159" t="s">
        <v>651</v>
      </c>
      <c r="DJ17" s="171">
        <v>100</v>
      </c>
      <c r="DK17" s="171">
        <v>0</v>
      </c>
      <c r="DL17" s="171">
        <v>0</v>
      </c>
      <c r="DM17" s="171">
        <v>0</v>
      </c>
      <c r="DN17" s="171">
        <v>0</v>
      </c>
      <c r="DO17" s="171">
        <v>0</v>
      </c>
      <c r="DP17" s="171">
        <v>0</v>
      </c>
      <c r="DQ17" s="159"/>
      <c r="DR17" s="159" t="s">
        <v>651</v>
      </c>
      <c r="DS17" s="159" t="s">
        <v>1402</v>
      </c>
      <c r="DT17" s="159" t="s">
        <v>651</v>
      </c>
      <c r="DU17" s="171">
        <v>23</v>
      </c>
      <c r="DV17" s="159" t="s">
        <v>811</v>
      </c>
      <c r="DW17" s="159" t="s">
        <v>718</v>
      </c>
      <c r="DX17" s="169"/>
      <c r="DY17" s="169"/>
      <c r="DZ17" s="169"/>
      <c r="EA17" s="169"/>
      <c r="EB17" s="169"/>
      <c r="EC17" s="169"/>
      <c r="ED17" s="169"/>
      <c r="EE17" s="169"/>
      <c r="EF17" s="169"/>
      <c r="EG17" s="169"/>
      <c r="EH17" s="169"/>
      <c r="EI17" s="169"/>
      <c r="EJ17" s="169"/>
      <c r="EK17" s="169"/>
      <c r="EL17" s="169"/>
      <c r="EM17" s="169"/>
      <c r="EN17" s="169"/>
      <c r="EO17" s="169"/>
      <c r="EP17" s="169"/>
      <c r="EQ17" s="169"/>
      <c r="ER17" s="169"/>
      <c r="ES17" s="169"/>
      <c r="ET17" s="169"/>
      <c r="EU17" s="169"/>
      <c r="EV17" s="169"/>
      <c r="EW17" s="169"/>
      <c r="EX17" s="169"/>
      <c r="EY17" s="169"/>
      <c r="EZ17" s="169"/>
      <c r="FA17" s="169"/>
      <c r="FB17" s="169"/>
      <c r="FC17" s="169"/>
      <c r="FD17" s="169"/>
      <c r="FE17" s="169"/>
      <c r="FF17" s="169"/>
      <c r="FG17" s="169"/>
      <c r="FH17" s="169"/>
      <c r="FI17" s="169"/>
      <c r="FJ17" s="159"/>
      <c r="FK17" s="171">
        <v>23</v>
      </c>
      <c r="FL17" s="171">
        <v>22</v>
      </c>
      <c r="FM17" s="159" t="s">
        <v>718</v>
      </c>
      <c r="FN17" s="169"/>
      <c r="FO17" s="169"/>
      <c r="FP17" s="169"/>
      <c r="FQ17" s="169"/>
      <c r="FR17" s="169"/>
      <c r="FS17" s="169"/>
      <c r="FT17" s="169"/>
      <c r="FU17" s="170" t="s">
        <v>653</v>
      </c>
      <c r="FV17" s="170" t="s">
        <v>653</v>
      </c>
      <c r="FW17" s="169"/>
      <c r="FX17" s="159" t="s">
        <v>655</v>
      </c>
      <c r="FY17" s="171">
        <v>0</v>
      </c>
      <c r="FZ17" s="171"/>
      <c r="GA17" s="159"/>
      <c r="GB17" s="159" t="s">
        <v>662</v>
      </c>
      <c r="GC17" s="159"/>
      <c r="GD17" s="159"/>
      <c r="GE17" s="159" t="s">
        <v>676</v>
      </c>
    </row>
    <row r="18" spans="1:187">
      <c r="A18" s="159" t="s">
        <v>1403</v>
      </c>
      <c r="B18" s="159" t="s">
        <v>1974</v>
      </c>
      <c r="C18" s="159" t="s">
        <v>684</v>
      </c>
      <c r="D18" s="169"/>
      <c r="E18" s="169"/>
      <c r="F18" s="169"/>
      <c r="G18" s="169"/>
      <c r="H18" s="169"/>
      <c r="I18" s="169"/>
      <c r="J18" s="159"/>
      <c r="K18" s="170" t="s">
        <v>653</v>
      </c>
      <c r="L18" s="169"/>
      <c r="M18" s="170" t="s">
        <v>653</v>
      </c>
      <c r="N18" s="170" t="s">
        <v>653</v>
      </c>
      <c r="O18" s="169"/>
      <c r="P18" s="170" t="s">
        <v>653</v>
      </c>
      <c r="Q18" s="170" t="s">
        <v>653</v>
      </c>
      <c r="R18" s="169"/>
      <c r="S18" s="169"/>
      <c r="T18" s="159"/>
      <c r="U18" s="170" t="s">
        <v>653</v>
      </c>
      <c r="V18" s="170" t="s">
        <v>653</v>
      </c>
      <c r="W18" s="169"/>
      <c r="X18" s="169"/>
      <c r="Y18" s="169"/>
      <c r="Z18" s="169"/>
      <c r="AA18" s="170" t="s">
        <v>653</v>
      </c>
      <c r="AB18" s="169"/>
      <c r="AC18" s="170" t="s">
        <v>653</v>
      </c>
      <c r="AD18" s="169"/>
      <c r="AE18" s="159"/>
      <c r="AF18" s="171">
        <v>344</v>
      </c>
      <c r="AG18" s="171">
        <v>4</v>
      </c>
      <c r="AH18" s="159" t="s">
        <v>654</v>
      </c>
      <c r="AI18" s="159" t="s">
        <v>651</v>
      </c>
      <c r="AJ18" s="159" t="s">
        <v>651</v>
      </c>
      <c r="AK18" s="159" t="s">
        <v>654</v>
      </c>
      <c r="AL18" s="159"/>
      <c r="AM18" s="169"/>
      <c r="AN18" s="169"/>
      <c r="AO18" s="169"/>
      <c r="AP18" s="169"/>
      <c r="AQ18" s="169"/>
      <c r="AR18" s="169"/>
      <c r="AS18" s="159"/>
      <c r="AT18" s="169"/>
      <c r="AU18" s="170" t="s">
        <v>653</v>
      </c>
      <c r="AV18" s="170" t="s">
        <v>653</v>
      </c>
      <c r="AW18" s="169"/>
      <c r="AX18" s="169"/>
      <c r="AY18" s="169"/>
      <c r="AZ18" s="169"/>
      <c r="BA18" s="169"/>
      <c r="BB18" s="159"/>
      <c r="BC18" s="170" t="s">
        <v>653</v>
      </c>
      <c r="BD18" s="169"/>
      <c r="BE18" s="170" t="s">
        <v>653</v>
      </c>
      <c r="BF18" s="170" t="s">
        <v>653</v>
      </c>
      <c r="BG18" s="170" t="s">
        <v>653</v>
      </c>
      <c r="BH18" s="170" t="s">
        <v>653</v>
      </c>
      <c r="BI18" s="170" t="s">
        <v>653</v>
      </c>
      <c r="BJ18" s="170" t="s">
        <v>653</v>
      </c>
      <c r="BK18" s="170" t="s">
        <v>653</v>
      </c>
      <c r="BL18" s="169"/>
      <c r="BM18" s="159"/>
      <c r="BN18" s="170" t="s">
        <v>653</v>
      </c>
      <c r="BO18" s="170" t="s">
        <v>653</v>
      </c>
      <c r="BP18" s="170" t="s">
        <v>653</v>
      </c>
      <c r="BQ18" s="169"/>
      <c r="BR18" s="169"/>
      <c r="BS18" s="169"/>
      <c r="BT18" s="169"/>
      <c r="BU18" s="169"/>
      <c r="BV18" s="159"/>
      <c r="BW18" s="169"/>
      <c r="BX18" s="169"/>
      <c r="BY18" s="169"/>
      <c r="BZ18" s="169"/>
      <c r="CA18" s="170" t="s">
        <v>653</v>
      </c>
      <c r="CB18" s="169"/>
      <c r="CC18" s="169"/>
      <c r="CD18" s="170" t="s">
        <v>653</v>
      </c>
      <c r="CE18" s="169"/>
      <c r="CF18" s="159"/>
      <c r="CG18" s="159" t="s">
        <v>655</v>
      </c>
      <c r="CH18" s="169"/>
      <c r="CI18" s="169"/>
      <c r="CJ18" s="169"/>
      <c r="CK18" s="169"/>
      <c r="CL18" s="170" t="s">
        <v>653</v>
      </c>
      <c r="CM18" s="169"/>
      <c r="CN18" s="169"/>
      <c r="CO18" s="159"/>
      <c r="CP18" s="169"/>
      <c r="CQ18" s="170" t="s">
        <v>653</v>
      </c>
      <c r="CR18" s="170" t="s">
        <v>653</v>
      </c>
      <c r="CS18" s="169"/>
      <c r="CT18" s="170" t="s">
        <v>653</v>
      </c>
      <c r="CU18" s="169"/>
      <c r="CV18" s="159"/>
      <c r="CW18" s="159" t="s">
        <v>651</v>
      </c>
      <c r="CX18" s="159" t="s">
        <v>1404</v>
      </c>
      <c r="CY18" s="159" t="s">
        <v>675</v>
      </c>
      <c r="CZ18" s="159"/>
      <c r="DA18" s="170" t="s">
        <v>653</v>
      </c>
      <c r="DB18" s="169"/>
      <c r="DC18" s="169"/>
      <c r="DD18" s="170" t="s">
        <v>653</v>
      </c>
      <c r="DE18" s="170" t="s">
        <v>653</v>
      </c>
      <c r="DF18" s="169"/>
      <c r="DG18" s="169"/>
      <c r="DH18" s="159"/>
      <c r="DI18" s="159" t="s">
        <v>651</v>
      </c>
      <c r="DJ18" s="171">
        <v>0</v>
      </c>
      <c r="DK18" s="171">
        <v>100</v>
      </c>
      <c r="DL18" s="171">
        <v>0</v>
      </c>
      <c r="DM18" s="171">
        <v>0</v>
      </c>
      <c r="DN18" s="171">
        <v>0</v>
      </c>
      <c r="DO18" s="171">
        <v>0</v>
      </c>
      <c r="DP18" s="171">
        <v>0</v>
      </c>
      <c r="DQ18" s="159"/>
      <c r="DR18" s="159" t="s">
        <v>654</v>
      </c>
      <c r="DS18" s="159"/>
      <c r="DT18" s="159" t="s">
        <v>651</v>
      </c>
      <c r="DU18" s="171">
        <v>7</v>
      </c>
      <c r="DV18" s="159" t="s">
        <v>811</v>
      </c>
      <c r="DW18" s="159" t="s">
        <v>716</v>
      </c>
      <c r="DX18" s="171">
        <v>3</v>
      </c>
      <c r="DY18" s="171">
        <v>3</v>
      </c>
      <c r="DZ18" s="171">
        <v>1</v>
      </c>
      <c r="EA18" s="171">
        <v>0</v>
      </c>
      <c r="EB18" s="171">
        <v>0</v>
      </c>
      <c r="EC18" s="171">
        <v>0</v>
      </c>
      <c r="ED18" s="171">
        <v>0</v>
      </c>
      <c r="EE18" s="171">
        <v>0</v>
      </c>
      <c r="EF18" s="171">
        <v>0</v>
      </c>
      <c r="EG18" s="171">
        <v>0</v>
      </c>
      <c r="EH18" s="171">
        <v>0</v>
      </c>
      <c r="EI18" s="171">
        <v>0</v>
      </c>
      <c r="EJ18" s="171">
        <v>1</v>
      </c>
      <c r="EK18" s="171">
        <v>1</v>
      </c>
      <c r="EL18" s="171">
        <v>1</v>
      </c>
      <c r="EM18" s="171">
        <v>1</v>
      </c>
      <c r="EN18" s="171">
        <v>0</v>
      </c>
      <c r="EO18" s="171">
        <v>0</v>
      </c>
      <c r="EP18" s="171">
        <v>0</v>
      </c>
      <c r="EQ18" s="171">
        <v>0</v>
      </c>
      <c r="ER18" s="171">
        <v>1</v>
      </c>
      <c r="ES18" s="171">
        <v>1</v>
      </c>
      <c r="ET18" s="171">
        <v>1</v>
      </c>
      <c r="EU18" s="171">
        <v>1</v>
      </c>
      <c r="EV18" s="171">
        <v>0</v>
      </c>
      <c r="EW18" s="171">
        <v>0</v>
      </c>
      <c r="EX18" s="171">
        <v>1</v>
      </c>
      <c r="EY18" s="171">
        <v>1</v>
      </c>
      <c r="EZ18" s="171">
        <v>0</v>
      </c>
      <c r="FA18" s="171">
        <v>0</v>
      </c>
      <c r="FB18" s="171">
        <v>0</v>
      </c>
      <c r="FC18" s="171">
        <v>0</v>
      </c>
      <c r="FD18" s="171">
        <v>1</v>
      </c>
      <c r="FE18" s="171">
        <v>1</v>
      </c>
      <c r="FF18" s="171">
        <v>0</v>
      </c>
      <c r="FG18" s="171">
        <v>0</v>
      </c>
      <c r="FH18" s="171">
        <v>0</v>
      </c>
      <c r="FI18" s="171">
        <v>0</v>
      </c>
      <c r="FJ18" s="159"/>
      <c r="FK18" s="171">
        <v>7</v>
      </c>
      <c r="FL18" s="171">
        <v>6</v>
      </c>
      <c r="FM18" s="159" t="s">
        <v>717</v>
      </c>
      <c r="FN18" s="171">
        <v>1</v>
      </c>
      <c r="FO18" s="171">
        <v>0</v>
      </c>
      <c r="FP18" s="171">
        <v>0</v>
      </c>
      <c r="FQ18" s="171">
        <v>6</v>
      </c>
      <c r="FR18" s="171">
        <v>0</v>
      </c>
      <c r="FS18" s="171">
        <v>0</v>
      </c>
      <c r="FT18" s="171"/>
      <c r="FU18" s="170" t="s">
        <v>653</v>
      </c>
      <c r="FV18" s="169"/>
      <c r="FW18" s="169"/>
      <c r="FX18" s="159" t="s">
        <v>655</v>
      </c>
      <c r="FY18" s="171">
        <v>0</v>
      </c>
      <c r="FZ18" s="171"/>
      <c r="GA18" s="159"/>
      <c r="GB18" s="159" t="s">
        <v>662</v>
      </c>
      <c r="GC18" s="159"/>
      <c r="GD18" s="159"/>
      <c r="GE18" s="159" t="s">
        <v>676</v>
      </c>
    </row>
    <row r="19" spans="1:187">
      <c r="A19" s="159" t="s">
        <v>1405</v>
      </c>
      <c r="B19" s="159" t="s">
        <v>1974</v>
      </c>
      <c r="C19" s="159" t="s">
        <v>730</v>
      </c>
      <c r="D19" s="169"/>
      <c r="E19" s="169"/>
      <c r="F19" s="169"/>
      <c r="G19" s="169"/>
      <c r="H19" s="169"/>
      <c r="I19" s="169"/>
      <c r="J19" s="159"/>
      <c r="K19" s="170" t="s">
        <v>653</v>
      </c>
      <c r="L19" s="169"/>
      <c r="M19" s="169"/>
      <c r="N19" s="169"/>
      <c r="O19" s="169"/>
      <c r="P19" s="170" t="s">
        <v>653</v>
      </c>
      <c r="Q19" s="170" t="s">
        <v>653</v>
      </c>
      <c r="R19" s="170" t="s">
        <v>653</v>
      </c>
      <c r="S19" s="169"/>
      <c r="T19" s="159"/>
      <c r="U19" s="170" t="s">
        <v>653</v>
      </c>
      <c r="V19" s="170" t="s">
        <v>653</v>
      </c>
      <c r="W19" s="169"/>
      <c r="X19" s="169"/>
      <c r="Y19" s="170" t="s">
        <v>653</v>
      </c>
      <c r="Z19" s="169"/>
      <c r="AA19" s="169"/>
      <c r="AB19" s="169"/>
      <c r="AC19" s="169"/>
      <c r="AD19" s="169"/>
      <c r="AE19" s="159"/>
      <c r="AF19" s="171">
        <v>865</v>
      </c>
      <c r="AG19" s="171"/>
      <c r="AH19" s="159" t="s">
        <v>654</v>
      </c>
      <c r="AI19" s="159" t="s">
        <v>651</v>
      </c>
      <c r="AJ19" s="159" t="s">
        <v>651</v>
      </c>
      <c r="AK19" s="159" t="s">
        <v>670</v>
      </c>
      <c r="AL19" s="159" t="s">
        <v>1406</v>
      </c>
      <c r="AM19" s="169"/>
      <c r="AN19" s="169"/>
      <c r="AO19" s="170" t="s">
        <v>653</v>
      </c>
      <c r="AP19" s="169"/>
      <c r="AQ19" s="169"/>
      <c r="AR19" s="169"/>
      <c r="AS19" s="159"/>
      <c r="AT19" s="159" t="s">
        <v>732</v>
      </c>
      <c r="AU19" s="170" t="s">
        <v>653</v>
      </c>
      <c r="AV19" s="170" t="s">
        <v>653</v>
      </c>
      <c r="AW19" s="170" t="s">
        <v>653</v>
      </c>
      <c r="AX19" s="170" t="s">
        <v>653</v>
      </c>
      <c r="AY19" s="170" t="s">
        <v>653</v>
      </c>
      <c r="AZ19" s="170" t="s">
        <v>653</v>
      </c>
      <c r="BA19" s="169"/>
      <c r="BB19" s="159"/>
      <c r="BC19" s="170" t="s">
        <v>653</v>
      </c>
      <c r="BD19" s="169"/>
      <c r="BE19" s="170" t="s">
        <v>653</v>
      </c>
      <c r="BF19" s="170" t="s">
        <v>653</v>
      </c>
      <c r="BG19" s="170" t="s">
        <v>653</v>
      </c>
      <c r="BH19" s="170" t="s">
        <v>653</v>
      </c>
      <c r="BI19" s="170" t="s">
        <v>653</v>
      </c>
      <c r="BJ19" s="170" t="s">
        <v>653</v>
      </c>
      <c r="BK19" s="169"/>
      <c r="BL19" s="170" t="s">
        <v>653</v>
      </c>
      <c r="BM19" s="159" t="s">
        <v>1407</v>
      </c>
      <c r="BN19" s="170" t="s">
        <v>653</v>
      </c>
      <c r="BO19" s="170" t="s">
        <v>653</v>
      </c>
      <c r="BP19" s="170" t="s">
        <v>653</v>
      </c>
      <c r="BQ19" s="169"/>
      <c r="BR19" s="170" t="s">
        <v>653</v>
      </c>
      <c r="BS19" s="170" t="s">
        <v>653</v>
      </c>
      <c r="BT19" s="170" t="s">
        <v>653</v>
      </c>
      <c r="BU19" s="170" t="s">
        <v>653</v>
      </c>
      <c r="BV19" s="159" t="s">
        <v>1408</v>
      </c>
      <c r="BW19" s="169"/>
      <c r="BX19" s="169"/>
      <c r="BY19" s="169"/>
      <c r="BZ19" s="170" t="s">
        <v>653</v>
      </c>
      <c r="CA19" s="170" t="s">
        <v>653</v>
      </c>
      <c r="CB19" s="170" t="s">
        <v>653</v>
      </c>
      <c r="CC19" s="170" t="s">
        <v>653</v>
      </c>
      <c r="CD19" s="170" t="s">
        <v>653</v>
      </c>
      <c r="CE19" s="170" t="s">
        <v>653</v>
      </c>
      <c r="CF19" s="159" t="s">
        <v>1409</v>
      </c>
      <c r="CG19" s="159" t="s">
        <v>655</v>
      </c>
      <c r="CH19" s="169"/>
      <c r="CI19" s="169"/>
      <c r="CJ19" s="169"/>
      <c r="CK19" s="170" t="s">
        <v>653</v>
      </c>
      <c r="CL19" s="170" t="s">
        <v>653</v>
      </c>
      <c r="CM19" s="169"/>
      <c r="CN19" s="169"/>
      <c r="CO19" s="159"/>
      <c r="CP19" s="169"/>
      <c r="CQ19" s="170" t="s">
        <v>653</v>
      </c>
      <c r="CR19" s="170" t="s">
        <v>653</v>
      </c>
      <c r="CS19" s="169"/>
      <c r="CT19" s="170" t="s">
        <v>653</v>
      </c>
      <c r="CU19" s="169"/>
      <c r="CV19" s="159"/>
      <c r="CW19" s="159" t="s">
        <v>651</v>
      </c>
      <c r="CX19" s="159" t="s">
        <v>1410</v>
      </c>
      <c r="CY19" s="159" t="s">
        <v>658</v>
      </c>
      <c r="CZ19" s="159" t="s">
        <v>1411</v>
      </c>
      <c r="DA19" s="170" t="s">
        <v>653</v>
      </c>
      <c r="DB19" s="169"/>
      <c r="DC19" s="169"/>
      <c r="DD19" s="169"/>
      <c r="DE19" s="169"/>
      <c r="DF19" s="169"/>
      <c r="DG19" s="169"/>
      <c r="DH19" s="159"/>
      <c r="DI19" s="159" t="s">
        <v>651</v>
      </c>
      <c r="DJ19" s="171">
        <v>0</v>
      </c>
      <c r="DK19" s="171">
        <v>0</v>
      </c>
      <c r="DL19" s="171">
        <v>15</v>
      </c>
      <c r="DM19" s="171">
        <v>0</v>
      </c>
      <c r="DN19" s="171">
        <v>15</v>
      </c>
      <c r="DO19" s="171">
        <v>28</v>
      </c>
      <c r="DP19" s="171">
        <v>42</v>
      </c>
      <c r="DQ19" s="159" t="s">
        <v>2841</v>
      </c>
      <c r="DR19" s="159" t="s">
        <v>651</v>
      </c>
      <c r="DS19" s="159" t="s">
        <v>2842</v>
      </c>
      <c r="DT19" s="159" t="s">
        <v>651</v>
      </c>
      <c r="DU19" s="171">
        <v>39</v>
      </c>
      <c r="DV19" s="159" t="s">
        <v>811</v>
      </c>
      <c r="DW19" s="159" t="s">
        <v>716</v>
      </c>
      <c r="DX19" s="171">
        <v>6</v>
      </c>
      <c r="DY19" s="171">
        <v>4</v>
      </c>
      <c r="DZ19" s="171">
        <v>0</v>
      </c>
      <c r="EA19" s="171">
        <v>0</v>
      </c>
      <c r="EB19" s="171">
        <v>0</v>
      </c>
      <c r="EC19" s="171">
        <v>0</v>
      </c>
      <c r="ED19" s="171">
        <v>0</v>
      </c>
      <c r="EE19" s="171">
        <v>0</v>
      </c>
      <c r="EF19" s="171">
        <v>0</v>
      </c>
      <c r="EG19" s="171">
        <v>0</v>
      </c>
      <c r="EH19" s="171">
        <v>0</v>
      </c>
      <c r="EI19" s="171">
        <v>0</v>
      </c>
      <c r="EJ19" s="171">
        <v>1</v>
      </c>
      <c r="EK19" s="171">
        <v>0</v>
      </c>
      <c r="EL19" s="171">
        <v>23</v>
      </c>
      <c r="EM19" s="171">
        <v>23</v>
      </c>
      <c r="EN19" s="171">
        <v>0</v>
      </c>
      <c r="EO19" s="171">
        <v>0</v>
      </c>
      <c r="EP19" s="171">
        <v>0</v>
      </c>
      <c r="EQ19" s="171">
        <v>0</v>
      </c>
      <c r="ER19" s="171">
        <v>0</v>
      </c>
      <c r="ES19" s="171">
        <v>0</v>
      </c>
      <c r="ET19" s="171">
        <v>0</v>
      </c>
      <c r="EU19" s="171">
        <v>0</v>
      </c>
      <c r="EV19" s="171">
        <v>1</v>
      </c>
      <c r="EW19" s="171">
        <v>1</v>
      </c>
      <c r="EX19" s="171">
        <v>6</v>
      </c>
      <c r="EY19" s="171">
        <v>4</v>
      </c>
      <c r="EZ19" s="171">
        <v>0</v>
      </c>
      <c r="FA19" s="171">
        <v>0</v>
      </c>
      <c r="FB19" s="171">
        <v>0</v>
      </c>
      <c r="FC19" s="171">
        <v>0</v>
      </c>
      <c r="FD19" s="171">
        <v>2</v>
      </c>
      <c r="FE19" s="171">
        <v>2</v>
      </c>
      <c r="FF19" s="171">
        <v>0</v>
      </c>
      <c r="FG19" s="171">
        <v>0</v>
      </c>
      <c r="FH19" s="171">
        <v>0</v>
      </c>
      <c r="FI19" s="171">
        <v>0</v>
      </c>
      <c r="FJ19" s="159"/>
      <c r="FK19" s="171">
        <v>37</v>
      </c>
      <c r="FL19" s="171">
        <v>30</v>
      </c>
      <c r="FM19" s="159" t="s">
        <v>717</v>
      </c>
      <c r="FN19" s="171">
        <v>0</v>
      </c>
      <c r="FO19" s="171">
        <v>4</v>
      </c>
      <c r="FP19" s="171">
        <v>0</v>
      </c>
      <c r="FQ19" s="171">
        <v>23</v>
      </c>
      <c r="FR19" s="171">
        <v>3</v>
      </c>
      <c r="FS19" s="171"/>
      <c r="FT19" s="171">
        <v>4</v>
      </c>
      <c r="FU19" s="170" t="s">
        <v>653</v>
      </c>
      <c r="FV19" s="170" t="s">
        <v>653</v>
      </c>
      <c r="FW19" s="169"/>
      <c r="FX19" s="159" t="s">
        <v>655</v>
      </c>
      <c r="FY19" s="171">
        <v>0</v>
      </c>
      <c r="FZ19" s="171"/>
      <c r="GA19" s="159"/>
      <c r="GB19" s="159" t="s">
        <v>662</v>
      </c>
      <c r="GC19" s="159"/>
      <c r="GD19" s="159"/>
      <c r="GE19" s="159" t="s">
        <v>676</v>
      </c>
    </row>
    <row r="20" spans="1:187">
      <c r="A20" s="159" t="s">
        <v>1412</v>
      </c>
      <c r="B20" s="159" t="s">
        <v>1974</v>
      </c>
      <c r="C20" s="159" t="s">
        <v>684</v>
      </c>
      <c r="D20" s="169"/>
      <c r="E20" s="169"/>
      <c r="F20" s="169"/>
      <c r="G20" s="169"/>
      <c r="H20" s="169"/>
      <c r="I20" s="169"/>
      <c r="J20" s="159"/>
      <c r="K20" s="170" t="s">
        <v>653</v>
      </c>
      <c r="L20" s="169"/>
      <c r="M20" s="169"/>
      <c r="N20" s="169"/>
      <c r="O20" s="169"/>
      <c r="P20" s="169"/>
      <c r="Q20" s="169"/>
      <c r="R20" s="169"/>
      <c r="S20" s="169"/>
      <c r="T20" s="159"/>
      <c r="U20" s="170" t="s">
        <v>653</v>
      </c>
      <c r="V20" s="170" t="s">
        <v>653</v>
      </c>
      <c r="W20" s="169"/>
      <c r="X20" s="169"/>
      <c r="Y20" s="169"/>
      <c r="Z20" s="169"/>
      <c r="AA20" s="169"/>
      <c r="AB20" s="169"/>
      <c r="AC20" s="169"/>
      <c r="AD20" s="169"/>
      <c r="AE20" s="159"/>
      <c r="AF20" s="171">
        <v>1040</v>
      </c>
      <c r="AG20" s="171"/>
      <c r="AH20" s="159" t="s">
        <v>654</v>
      </c>
      <c r="AI20" s="159" t="s">
        <v>654</v>
      </c>
      <c r="AJ20" s="159" t="s">
        <v>651</v>
      </c>
      <c r="AK20" s="159" t="s">
        <v>669</v>
      </c>
      <c r="AL20" s="159" t="s">
        <v>1413</v>
      </c>
      <c r="AM20" s="170" t="s">
        <v>653</v>
      </c>
      <c r="AN20" s="169"/>
      <c r="AO20" s="169"/>
      <c r="AP20" s="170" t="s">
        <v>653</v>
      </c>
      <c r="AQ20" s="170" t="s">
        <v>653</v>
      </c>
      <c r="AR20" s="169"/>
      <c r="AS20" s="159"/>
      <c r="AT20" s="159" t="s">
        <v>732</v>
      </c>
      <c r="AU20" s="170" t="s">
        <v>653</v>
      </c>
      <c r="AV20" s="170" t="s">
        <v>653</v>
      </c>
      <c r="AW20" s="169"/>
      <c r="AX20" s="169"/>
      <c r="AY20" s="170" t="s">
        <v>653</v>
      </c>
      <c r="AZ20" s="169"/>
      <c r="BA20" s="169"/>
      <c r="BB20" s="159"/>
      <c r="BC20" s="170" t="s">
        <v>653</v>
      </c>
      <c r="BD20" s="169"/>
      <c r="BE20" s="170" t="s">
        <v>653</v>
      </c>
      <c r="BF20" s="170" t="s">
        <v>653</v>
      </c>
      <c r="BG20" s="170" t="s">
        <v>653</v>
      </c>
      <c r="BH20" s="170" t="s">
        <v>653</v>
      </c>
      <c r="BI20" s="170" t="s">
        <v>653</v>
      </c>
      <c r="BJ20" s="170" t="s">
        <v>653</v>
      </c>
      <c r="BK20" s="170" t="s">
        <v>653</v>
      </c>
      <c r="BL20" s="169"/>
      <c r="BM20" s="159"/>
      <c r="BN20" s="170" t="s">
        <v>653</v>
      </c>
      <c r="BO20" s="170" t="s">
        <v>653</v>
      </c>
      <c r="BP20" s="170" t="s">
        <v>653</v>
      </c>
      <c r="BQ20" s="170" t="s">
        <v>653</v>
      </c>
      <c r="BR20" s="170" t="s">
        <v>653</v>
      </c>
      <c r="BS20" s="169"/>
      <c r="BT20" s="169"/>
      <c r="BU20" s="169"/>
      <c r="BV20" s="159"/>
      <c r="BW20" s="170" t="s">
        <v>653</v>
      </c>
      <c r="BX20" s="169"/>
      <c r="BY20" s="170" t="s">
        <v>653</v>
      </c>
      <c r="BZ20" s="169"/>
      <c r="CA20" s="169"/>
      <c r="CB20" s="169"/>
      <c r="CC20" s="169"/>
      <c r="CD20" s="169"/>
      <c r="CE20" s="169"/>
      <c r="CF20" s="159"/>
      <c r="CG20" s="159" t="s">
        <v>655</v>
      </c>
      <c r="CH20" s="169"/>
      <c r="CI20" s="169"/>
      <c r="CJ20" s="169"/>
      <c r="CK20" s="169"/>
      <c r="CL20" s="169"/>
      <c r="CM20" s="170" t="s">
        <v>653</v>
      </c>
      <c r="CN20" s="169"/>
      <c r="CO20" s="159"/>
      <c r="CP20" s="169"/>
      <c r="CQ20" s="170" t="s">
        <v>653</v>
      </c>
      <c r="CR20" s="170" t="s">
        <v>653</v>
      </c>
      <c r="CS20" s="169"/>
      <c r="CT20" s="170" t="s">
        <v>653</v>
      </c>
      <c r="CU20" s="169"/>
      <c r="CV20" s="159"/>
      <c r="CW20" s="159" t="s">
        <v>651</v>
      </c>
      <c r="CX20" s="159" t="s">
        <v>1414</v>
      </c>
      <c r="CY20" s="159" t="s">
        <v>688</v>
      </c>
      <c r="CZ20" s="159"/>
      <c r="DA20" s="169"/>
      <c r="DB20" s="170" t="s">
        <v>653</v>
      </c>
      <c r="DC20" s="169"/>
      <c r="DD20" s="169"/>
      <c r="DE20" s="169"/>
      <c r="DF20" s="169"/>
      <c r="DG20" s="169"/>
      <c r="DH20" s="159"/>
      <c r="DI20" s="159" t="s">
        <v>651</v>
      </c>
      <c r="DJ20" s="171">
        <v>0</v>
      </c>
      <c r="DK20" s="171">
        <v>100</v>
      </c>
      <c r="DL20" s="171">
        <v>0</v>
      </c>
      <c r="DM20" s="171">
        <v>0</v>
      </c>
      <c r="DN20" s="171">
        <v>0</v>
      </c>
      <c r="DO20" s="171">
        <v>0</v>
      </c>
      <c r="DP20" s="171">
        <v>0</v>
      </c>
      <c r="DQ20" s="159"/>
      <c r="DR20" s="159" t="s">
        <v>651</v>
      </c>
      <c r="DS20" s="159" t="s">
        <v>1415</v>
      </c>
      <c r="DT20" s="159" t="s">
        <v>651</v>
      </c>
      <c r="DU20" s="171">
        <v>15</v>
      </c>
      <c r="DV20" s="159" t="s">
        <v>811</v>
      </c>
      <c r="DW20" s="159" t="s">
        <v>716</v>
      </c>
      <c r="DX20" s="171">
        <v>4</v>
      </c>
      <c r="DY20" s="171">
        <v>4</v>
      </c>
      <c r="DZ20" s="171">
        <v>0</v>
      </c>
      <c r="EA20" s="171">
        <v>0</v>
      </c>
      <c r="EB20" s="171">
        <v>0</v>
      </c>
      <c r="EC20" s="171">
        <v>0</v>
      </c>
      <c r="ED20" s="171">
        <v>0</v>
      </c>
      <c r="EE20" s="171">
        <v>0</v>
      </c>
      <c r="EF20" s="171">
        <v>2</v>
      </c>
      <c r="EG20" s="171">
        <v>2</v>
      </c>
      <c r="EH20" s="171">
        <v>0</v>
      </c>
      <c r="EI20" s="171">
        <v>0</v>
      </c>
      <c r="EJ20" s="171">
        <v>0</v>
      </c>
      <c r="EK20" s="171">
        <v>0</v>
      </c>
      <c r="EL20" s="171">
        <v>4</v>
      </c>
      <c r="EM20" s="171">
        <v>4</v>
      </c>
      <c r="EN20" s="171">
        <v>0</v>
      </c>
      <c r="EO20" s="171">
        <v>0</v>
      </c>
      <c r="EP20" s="171">
        <v>0</v>
      </c>
      <c r="EQ20" s="171">
        <v>0</v>
      </c>
      <c r="ER20" s="171">
        <v>0</v>
      </c>
      <c r="ES20" s="171">
        <v>0</v>
      </c>
      <c r="ET20" s="171">
        <v>0</v>
      </c>
      <c r="EU20" s="171">
        <v>0</v>
      </c>
      <c r="EV20" s="171">
        <v>0</v>
      </c>
      <c r="EW20" s="171">
        <v>0</v>
      </c>
      <c r="EX20" s="171">
        <v>5</v>
      </c>
      <c r="EY20" s="171">
        <v>5</v>
      </c>
      <c r="EZ20" s="171">
        <v>0</v>
      </c>
      <c r="FA20" s="171">
        <v>0</v>
      </c>
      <c r="FB20" s="171">
        <v>0</v>
      </c>
      <c r="FC20" s="171">
        <v>0</v>
      </c>
      <c r="FD20" s="171">
        <v>0</v>
      </c>
      <c r="FE20" s="171">
        <v>0</v>
      </c>
      <c r="FF20" s="171">
        <v>0</v>
      </c>
      <c r="FG20" s="171">
        <v>0</v>
      </c>
      <c r="FH20" s="171">
        <v>0</v>
      </c>
      <c r="FI20" s="171">
        <v>0</v>
      </c>
      <c r="FJ20" s="159"/>
      <c r="FK20" s="171">
        <v>20</v>
      </c>
      <c r="FL20" s="171">
        <v>15</v>
      </c>
      <c r="FM20" s="159" t="s">
        <v>717</v>
      </c>
      <c r="FN20" s="171">
        <v>0</v>
      </c>
      <c r="FO20" s="171">
        <v>5</v>
      </c>
      <c r="FP20" s="171">
        <v>0</v>
      </c>
      <c r="FQ20" s="171">
        <v>10</v>
      </c>
      <c r="FR20" s="171">
        <v>0</v>
      </c>
      <c r="FS20" s="171"/>
      <c r="FT20" s="171">
        <v>5</v>
      </c>
      <c r="FU20" s="170" t="s">
        <v>653</v>
      </c>
      <c r="FV20" s="169"/>
      <c r="FW20" s="169"/>
      <c r="FX20" s="159" t="s">
        <v>655</v>
      </c>
      <c r="FY20" s="171">
        <v>0</v>
      </c>
      <c r="FZ20" s="171"/>
      <c r="GA20" s="159"/>
      <c r="GB20" s="159" t="s">
        <v>662</v>
      </c>
      <c r="GC20" s="159"/>
      <c r="GD20" s="159"/>
      <c r="GE20" s="159" t="s">
        <v>663</v>
      </c>
    </row>
    <row r="21" spans="1:187">
      <c r="A21" s="159" t="s">
        <v>1416</v>
      </c>
      <c r="B21" s="159" t="s">
        <v>1974</v>
      </c>
      <c r="C21" s="159" t="s">
        <v>696</v>
      </c>
      <c r="D21" s="169"/>
      <c r="E21" s="169"/>
      <c r="F21" s="170" t="s">
        <v>653</v>
      </c>
      <c r="G21" s="170" t="s">
        <v>653</v>
      </c>
      <c r="H21" s="169"/>
      <c r="I21" s="169"/>
      <c r="J21" s="159"/>
      <c r="K21" s="170" t="s">
        <v>653</v>
      </c>
      <c r="L21" s="169"/>
      <c r="M21" s="169"/>
      <c r="N21" s="169"/>
      <c r="O21" s="169"/>
      <c r="P21" s="170" t="s">
        <v>653</v>
      </c>
      <c r="Q21" s="170" t="s">
        <v>653</v>
      </c>
      <c r="R21" s="169"/>
      <c r="S21" s="169"/>
      <c r="T21" s="159"/>
      <c r="U21" s="170" t="s">
        <v>653</v>
      </c>
      <c r="V21" s="170" t="s">
        <v>653</v>
      </c>
      <c r="W21" s="169"/>
      <c r="X21" s="169"/>
      <c r="Y21" s="170" t="s">
        <v>653</v>
      </c>
      <c r="Z21" s="169"/>
      <c r="AA21" s="170" t="s">
        <v>653</v>
      </c>
      <c r="AB21" s="169"/>
      <c r="AC21" s="170" t="s">
        <v>653</v>
      </c>
      <c r="AD21" s="169"/>
      <c r="AE21" s="159"/>
      <c r="AF21" s="171">
        <v>628</v>
      </c>
      <c r="AG21" s="171"/>
      <c r="AH21" s="159" t="s">
        <v>654</v>
      </c>
      <c r="AI21" s="159" t="s">
        <v>651</v>
      </c>
      <c r="AJ21" s="159" t="s">
        <v>651</v>
      </c>
      <c r="AK21" s="159" t="s">
        <v>671</v>
      </c>
      <c r="AL21" s="159"/>
      <c r="AM21" s="169"/>
      <c r="AN21" s="169"/>
      <c r="AO21" s="169"/>
      <c r="AP21" s="169"/>
      <c r="AQ21" s="169"/>
      <c r="AR21" s="169"/>
      <c r="AS21" s="159"/>
      <c r="AT21" s="169"/>
      <c r="AU21" s="170" t="s">
        <v>653</v>
      </c>
      <c r="AV21" s="170" t="s">
        <v>653</v>
      </c>
      <c r="AW21" s="170" t="s">
        <v>653</v>
      </c>
      <c r="AX21" s="170" t="s">
        <v>653</v>
      </c>
      <c r="AY21" s="169"/>
      <c r="AZ21" s="169"/>
      <c r="BA21" s="169"/>
      <c r="BB21" s="159"/>
      <c r="BC21" s="170" t="s">
        <v>653</v>
      </c>
      <c r="BD21" s="169"/>
      <c r="BE21" s="170" t="s">
        <v>653</v>
      </c>
      <c r="BF21" s="170" t="s">
        <v>653</v>
      </c>
      <c r="BG21" s="170" t="s">
        <v>653</v>
      </c>
      <c r="BH21" s="170" t="s">
        <v>653</v>
      </c>
      <c r="BI21" s="170" t="s">
        <v>653</v>
      </c>
      <c r="BJ21" s="170" t="s">
        <v>653</v>
      </c>
      <c r="BK21" s="170" t="s">
        <v>653</v>
      </c>
      <c r="BL21" s="169"/>
      <c r="BM21" s="159"/>
      <c r="BN21" s="170" t="s">
        <v>653</v>
      </c>
      <c r="BO21" s="170" t="s">
        <v>653</v>
      </c>
      <c r="BP21" s="169"/>
      <c r="BQ21" s="170" t="s">
        <v>653</v>
      </c>
      <c r="BR21" s="169"/>
      <c r="BS21" s="170" t="s">
        <v>653</v>
      </c>
      <c r="BT21" s="170" t="s">
        <v>653</v>
      </c>
      <c r="BU21" s="169"/>
      <c r="BV21" s="159"/>
      <c r="BW21" s="170" t="s">
        <v>653</v>
      </c>
      <c r="BX21" s="170" t="s">
        <v>653</v>
      </c>
      <c r="BY21" s="169"/>
      <c r="BZ21" s="170" t="s">
        <v>653</v>
      </c>
      <c r="CA21" s="169"/>
      <c r="CB21" s="170" t="s">
        <v>653</v>
      </c>
      <c r="CC21" s="169"/>
      <c r="CD21" s="170" t="s">
        <v>653</v>
      </c>
      <c r="CE21" s="169"/>
      <c r="CF21" s="159"/>
      <c r="CG21" s="159" t="s">
        <v>655</v>
      </c>
      <c r="CH21" s="170" t="s">
        <v>653</v>
      </c>
      <c r="CI21" s="169"/>
      <c r="CJ21" s="169"/>
      <c r="CK21" s="169"/>
      <c r="CL21" s="169"/>
      <c r="CM21" s="169"/>
      <c r="CN21" s="169"/>
      <c r="CO21" s="159"/>
      <c r="CP21" s="170" t="s">
        <v>653</v>
      </c>
      <c r="CQ21" s="170" t="s">
        <v>653</v>
      </c>
      <c r="CR21" s="170" t="s">
        <v>653</v>
      </c>
      <c r="CS21" s="169"/>
      <c r="CT21" s="169"/>
      <c r="CU21" s="169"/>
      <c r="CV21" s="159"/>
      <c r="CW21" s="159" t="s">
        <v>714</v>
      </c>
      <c r="CX21" s="159"/>
      <c r="CY21" s="159" t="s">
        <v>675</v>
      </c>
      <c r="CZ21" s="159"/>
      <c r="DA21" s="170" t="s">
        <v>653</v>
      </c>
      <c r="DB21" s="170" t="s">
        <v>653</v>
      </c>
      <c r="DC21" s="169"/>
      <c r="DD21" s="169"/>
      <c r="DE21" s="169"/>
      <c r="DF21" s="169"/>
      <c r="DG21" s="169"/>
      <c r="DH21" s="159"/>
      <c r="DI21" s="159" t="s">
        <v>651</v>
      </c>
      <c r="DJ21" s="171">
        <v>100</v>
      </c>
      <c r="DK21" s="171">
        <v>0</v>
      </c>
      <c r="DL21" s="171">
        <v>0</v>
      </c>
      <c r="DM21" s="171">
        <v>0</v>
      </c>
      <c r="DN21" s="171">
        <v>0</v>
      </c>
      <c r="DO21" s="171">
        <v>0</v>
      </c>
      <c r="DP21" s="171">
        <v>0</v>
      </c>
      <c r="DQ21" s="159"/>
      <c r="DR21" s="159" t="s">
        <v>654</v>
      </c>
      <c r="DS21" s="159"/>
      <c r="DT21" s="159" t="s">
        <v>651</v>
      </c>
      <c r="DU21" s="171">
        <v>11</v>
      </c>
      <c r="DV21" s="159" t="s">
        <v>811</v>
      </c>
      <c r="DW21" s="159" t="s">
        <v>716</v>
      </c>
      <c r="DX21" s="171">
        <v>8</v>
      </c>
      <c r="DY21" s="171">
        <v>0</v>
      </c>
      <c r="DZ21" s="171">
        <v>0</v>
      </c>
      <c r="EA21" s="171">
        <v>0</v>
      </c>
      <c r="EB21" s="171">
        <v>0</v>
      </c>
      <c r="EC21" s="171">
        <v>0</v>
      </c>
      <c r="ED21" s="171">
        <v>0</v>
      </c>
      <c r="EE21" s="171">
        <v>0</v>
      </c>
      <c r="EF21" s="171">
        <v>2</v>
      </c>
      <c r="EG21" s="171">
        <v>0</v>
      </c>
      <c r="EH21" s="171">
        <v>0</v>
      </c>
      <c r="EI21" s="171">
        <v>0</v>
      </c>
      <c r="EJ21" s="171">
        <v>0</v>
      </c>
      <c r="EK21" s="171">
        <v>0</v>
      </c>
      <c r="EL21" s="171">
        <v>2</v>
      </c>
      <c r="EM21" s="171">
        <v>0</v>
      </c>
      <c r="EN21" s="171">
        <v>0</v>
      </c>
      <c r="EO21" s="171">
        <v>0</v>
      </c>
      <c r="EP21" s="171">
        <v>0</v>
      </c>
      <c r="EQ21" s="171">
        <v>0</v>
      </c>
      <c r="ER21" s="171">
        <v>0</v>
      </c>
      <c r="ES21" s="171">
        <v>0</v>
      </c>
      <c r="ET21" s="171">
        <v>0</v>
      </c>
      <c r="EU21" s="171">
        <v>0</v>
      </c>
      <c r="EV21" s="171">
        <v>0</v>
      </c>
      <c r="EW21" s="171">
        <v>0</v>
      </c>
      <c r="EX21" s="171">
        <v>1</v>
      </c>
      <c r="EY21" s="171">
        <v>0</v>
      </c>
      <c r="EZ21" s="171">
        <v>0</v>
      </c>
      <c r="FA21" s="171">
        <v>0</v>
      </c>
      <c r="FB21" s="171">
        <v>0</v>
      </c>
      <c r="FC21" s="171">
        <v>0</v>
      </c>
      <c r="FD21" s="171">
        <v>0</v>
      </c>
      <c r="FE21" s="171">
        <v>0</v>
      </c>
      <c r="FF21" s="171">
        <v>0</v>
      </c>
      <c r="FG21" s="171">
        <v>0</v>
      </c>
      <c r="FH21" s="171">
        <v>0</v>
      </c>
      <c r="FI21" s="171">
        <v>0</v>
      </c>
      <c r="FJ21" s="159"/>
      <c r="FK21" s="171">
        <v>11</v>
      </c>
      <c r="FL21" s="171">
        <v>11</v>
      </c>
      <c r="FM21" s="159" t="s">
        <v>717</v>
      </c>
      <c r="FN21" s="171">
        <v>0</v>
      </c>
      <c r="FO21" s="171">
        <v>3</v>
      </c>
      <c r="FP21" s="171">
        <v>0</v>
      </c>
      <c r="FQ21" s="171">
        <v>8</v>
      </c>
      <c r="FR21" s="171">
        <v>0</v>
      </c>
      <c r="FS21" s="171"/>
      <c r="FT21" s="171">
        <v>3</v>
      </c>
      <c r="FU21" s="170" t="s">
        <v>653</v>
      </c>
      <c r="FV21" s="169"/>
      <c r="FW21" s="169"/>
      <c r="FX21" s="159" t="s">
        <v>655</v>
      </c>
      <c r="FY21" s="171">
        <v>1</v>
      </c>
      <c r="FZ21" s="171">
        <v>0</v>
      </c>
      <c r="GA21" s="159" t="s">
        <v>1417</v>
      </c>
      <c r="GB21" s="159" t="s">
        <v>1418</v>
      </c>
      <c r="GC21" s="159"/>
      <c r="GD21" s="159" t="s">
        <v>1419</v>
      </c>
      <c r="GE21" s="159" t="s">
        <v>676</v>
      </c>
    </row>
    <row r="22" spans="1:187">
      <c r="A22" s="159" t="s">
        <v>1420</v>
      </c>
      <c r="B22" s="159" t="s">
        <v>1974</v>
      </c>
      <c r="C22" s="159" t="s">
        <v>696</v>
      </c>
      <c r="D22" s="169"/>
      <c r="E22" s="169"/>
      <c r="F22" s="169"/>
      <c r="G22" s="169"/>
      <c r="H22" s="169"/>
      <c r="I22" s="170" t="s">
        <v>653</v>
      </c>
      <c r="J22" s="159"/>
      <c r="K22" s="170" t="s">
        <v>653</v>
      </c>
      <c r="L22" s="170" t="s">
        <v>653</v>
      </c>
      <c r="M22" s="170" t="s">
        <v>653</v>
      </c>
      <c r="N22" s="170" t="s">
        <v>653</v>
      </c>
      <c r="O22" s="169"/>
      <c r="P22" s="170" t="s">
        <v>653</v>
      </c>
      <c r="Q22" s="170" t="s">
        <v>653</v>
      </c>
      <c r="R22" s="169"/>
      <c r="S22" s="169"/>
      <c r="T22" s="159"/>
      <c r="U22" s="170" t="s">
        <v>653</v>
      </c>
      <c r="V22" s="170" t="s">
        <v>653</v>
      </c>
      <c r="W22" s="169"/>
      <c r="X22" s="169"/>
      <c r="Y22" s="169"/>
      <c r="Z22" s="169"/>
      <c r="AA22" s="170" t="s">
        <v>653</v>
      </c>
      <c r="AB22" s="170" t="s">
        <v>653</v>
      </c>
      <c r="AC22" s="170" t="s">
        <v>653</v>
      </c>
      <c r="AD22" s="169"/>
      <c r="AE22" s="159"/>
      <c r="AF22" s="171">
        <v>692</v>
      </c>
      <c r="AG22" s="171">
        <v>0</v>
      </c>
      <c r="AH22" s="159" t="s">
        <v>654</v>
      </c>
      <c r="AI22" s="159" t="s">
        <v>651</v>
      </c>
      <c r="AJ22" s="159" t="s">
        <v>651</v>
      </c>
      <c r="AK22" s="159" t="s">
        <v>670</v>
      </c>
      <c r="AL22" s="159" t="s">
        <v>1421</v>
      </c>
      <c r="AM22" s="169"/>
      <c r="AN22" s="170" t="s">
        <v>653</v>
      </c>
      <c r="AO22" s="170" t="s">
        <v>653</v>
      </c>
      <c r="AP22" s="170" t="s">
        <v>653</v>
      </c>
      <c r="AQ22" s="170" t="s">
        <v>653</v>
      </c>
      <c r="AR22" s="169"/>
      <c r="AS22" s="159"/>
      <c r="AT22" s="159" t="s">
        <v>673</v>
      </c>
      <c r="AU22" s="170" t="s">
        <v>653</v>
      </c>
      <c r="AV22" s="170" t="s">
        <v>653</v>
      </c>
      <c r="AW22" s="170" t="s">
        <v>653</v>
      </c>
      <c r="AX22" s="170" t="s">
        <v>653</v>
      </c>
      <c r="AY22" s="170" t="s">
        <v>653</v>
      </c>
      <c r="AZ22" s="170" t="s">
        <v>653</v>
      </c>
      <c r="BA22" s="169"/>
      <c r="BB22" s="159"/>
      <c r="BC22" s="170" t="s">
        <v>653</v>
      </c>
      <c r="BD22" s="169"/>
      <c r="BE22" s="170" t="s">
        <v>653</v>
      </c>
      <c r="BF22" s="170" t="s">
        <v>653</v>
      </c>
      <c r="BG22" s="170" t="s">
        <v>653</v>
      </c>
      <c r="BH22" s="170" t="s">
        <v>653</v>
      </c>
      <c r="BI22" s="170" t="s">
        <v>653</v>
      </c>
      <c r="BJ22" s="170" t="s">
        <v>653</v>
      </c>
      <c r="BK22" s="170" t="s">
        <v>653</v>
      </c>
      <c r="BL22" s="169"/>
      <c r="BM22" s="159"/>
      <c r="BN22" s="170" t="s">
        <v>653</v>
      </c>
      <c r="BO22" s="170" t="s">
        <v>653</v>
      </c>
      <c r="BP22" s="170" t="s">
        <v>653</v>
      </c>
      <c r="BQ22" s="170" t="s">
        <v>653</v>
      </c>
      <c r="BR22" s="170" t="s">
        <v>653</v>
      </c>
      <c r="BS22" s="169"/>
      <c r="BT22" s="170" t="s">
        <v>653</v>
      </c>
      <c r="BU22" s="169"/>
      <c r="BV22" s="159"/>
      <c r="BW22" s="169"/>
      <c r="BX22" s="169"/>
      <c r="BY22" s="169"/>
      <c r="BZ22" s="169"/>
      <c r="CA22" s="169"/>
      <c r="CB22" s="170" t="s">
        <v>653</v>
      </c>
      <c r="CC22" s="169"/>
      <c r="CD22" s="170" t="s">
        <v>653</v>
      </c>
      <c r="CE22" s="169"/>
      <c r="CF22" s="159"/>
      <c r="CG22" s="159" t="s">
        <v>655</v>
      </c>
      <c r="CH22" s="169"/>
      <c r="CI22" s="169"/>
      <c r="CJ22" s="169"/>
      <c r="CK22" s="169"/>
      <c r="CL22" s="169"/>
      <c r="CM22" s="169"/>
      <c r="CN22" s="170" t="s">
        <v>653</v>
      </c>
      <c r="CO22" s="159" t="s">
        <v>1422</v>
      </c>
      <c r="CP22" s="169"/>
      <c r="CQ22" s="169"/>
      <c r="CR22" s="170" t="s">
        <v>653</v>
      </c>
      <c r="CS22" s="169"/>
      <c r="CT22" s="170" t="s">
        <v>653</v>
      </c>
      <c r="CU22" s="169"/>
      <c r="CV22" s="159"/>
      <c r="CW22" s="159" t="s">
        <v>651</v>
      </c>
      <c r="CX22" s="159" t="s">
        <v>1423</v>
      </c>
      <c r="CY22" s="159" t="s">
        <v>675</v>
      </c>
      <c r="CZ22" s="159"/>
      <c r="DA22" s="170" t="s">
        <v>653</v>
      </c>
      <c r="DB22" s="170" t="s">
        <v>653</v>
      </c>
      <c r="DC22" s="169"/>
      <c r="DD22" s="170" t="s">
        <v>653</v>
      </c>
      <c r="DE22" s="170" t="s">
        <v>653</v>
      </c>
      <c r="DF22" s="169"/>
      <c r="DG22" s="169"/>
      <c r="DH22" s="159"/>
      <c r="DI22" s="159" t="s">
        <v>651</v>
      </c>
      <c r="DJ22" s="171">
        <v>0</v>
      </c>
      <c r="DK22" s="171">
        <v>0</v>
      </c>
      <c r="DL22" s="171">
        <v>0</v>
      </c>
      <c r="DM22" s="171">
        <v>0</v>
      </c>
      <c r="DN22" s="171">
        <v>100</v>
      </c>
      <c r="DO22" s="171">
        <v>0</v>
      </c>
      <c r="DP22" s="171">
        <v>0</v>
      </c>
      <c r="DQ22" s="159"/>
      <c r="DR22" s="159" t="s">
        <v>651</v>
      </c>
      <c r="DS22" s="159" t="s">
        <v>1424</v>
      </c>
      <c r="DT22" s="159" t="s">
        <v>651</v>
      </c>
      <c r="DU22" s="171">
        <v>8</v>
      </c>
      <c r="DV22" s="159" t="s">
        <v>811</v>
      </c>
      <c r="DW22" s="159" t="s">
        <v>716</v>
      </c>
      <c r="DX22" s="171">
        <v>3</v>
      </c>
      <c r="DY22" s="171">
        <v>3</v>
      </c>
      <c r="DZ22" s="171">
        <v>1</v>
      </c>
      <c r="EA22" s="171">
        <v>1</v>
      </c>
      <c r="EB22" s="171">
        <v>0</v>
      </c>
      <c r="EC22" s="171">
        <v>0</v>
      </c>
      <c r="ED22" s="171">
        <v>0</v>
      </c>
      <c r="EE22" s="171">
        <v>0</v>
      </c>
      <c r="EF22" s="171">
        <v>0</v>
      </c>
      <c r="EG22" s="171">
        <v>0</v>
      </c>
      <c r="EH22" s="171">
        <v>0</v>
      </c>
      <c r="EI22" s="171">
        <v>0</v>
      </c>
      <c r="EJ22" s="171">
        <v>1</v>
      </c>
      <c r="EK22" s="171">
        <v>1</v>
      </c>
      <c r="EL22" s="171">
        <v>0</v>
      </c>
      <c r="EM22" s="171">
        <v>0</v>
      </c>
      <c r="EN22" s="171">
        <v>1</v>
      </c>
      <c r="EO22" s="171">
        <v>1</v>
      </c>
      <c r="EP22" s="171">
        <v>0</v>
      </c>
      <c r="EQ22" s="171">
        <v>0</v>
      </c>
      <c r="ER22" s="171">
        <v>3</v>
      </c>
      <c r="ES22" s="171">
        <v>2</v>
      </c>
      <c r="ET22" s="171">
        <v>1</v>
      </c>
      <c r="EU22" s="171">
        <v>1</v>
      </c>
      <c r="EV22" s="171">
        <v>0</v>
      </c>
      <c r="EW22" s="171">
        <v>0</v>
      </c>
      <c r="EX22" s="171">
        <v>0</v>
      </c>
      <c r="EY22" s="171">
        <v>0</v>
      </c>
      <c r="EZ22" s="171">
        <v>1</v>
      </c>
      <c r="FA22" s="171">
        <v>1</v>
      </c>
      <c r="FB22" s="171">
        <v>0</v>
      </c>
      <c r="FC22" s="171">
        <v>0</v>
      </c>
      <c r="FD22" s="171">
        <v>1</v>
      </c>
      <c r="FE22" s="171">
        <v>1</v>
      </c>
      <c r="FF22" s="171">
        <v>4</v>
      </c>
      <c r="FG22" s="171">
        <v>3</v>
      </c>
      <c r="FH22" s="171">
        <v>0</v>
      </c>
      <c r="FI22" s="171">
        <v>0</v>
      </c>
      <c r="FJ22" s="159"/>
      <c r="FK22" s="171">
        <v>8</v>
      </c>
      <c r="FL22" s="171">
        <v>8</v>
      </c>
      <c r="FM22" s="159" t="s">
        <v>717</v>
      </c>
      <c r="FN22" s="171">
        <v>0</v>
      </c>
      <c r="FO22" s="171">
        <v>3</v>
      </c>
      <c r="FP22" s="171">
        <v>1</v>
      </c>
      <c r="FQ22" s="171">
        <v>4</v>
      </c>
      <c r="FR22" s="171">
        <v>0</v>
      </c>
      <c r="FS22" s="171"/>
      <c r="FT22" s="171">
        <v>3</v>
      </c>
      <c r="FU22" s="170" t="s">
        <v>653</v>
      </c>
      <c r="FV22" s="170" t="s">
        <v>653</v>
      </c>
      <c r="FW22" s="169"/>
      <c r="FX22" s="159" t="s">
        <v>673</v>
      </c>
      <c r="FY22" s="171">
        <v>0</v>
      </c>
      <c r="FZ22" s="171"/>
      <c r="GA22" s="159"/>
      <c r="GB22" s="159" t="s">
        <v>662</v>
      </c>
      <c r="GC22" s="159"/>
      <c r="GD22" s="159"/>
      <c r="GE22" s="159" t="s">
        <v>663</v>
      </c>
    </row>
    <row r="23" spans="1:187">
      <c r="A23" s="159" t="s">
        <v>1425</v>
      </c>
      <c r="B23" s="159" t="s">
        <v>1974</v>
      </c>
      <c r="C23" s="159" t="s">
        <v>684</v>
      </c>
      <c r="D23" s="169"/>
      <c r="E23" s="169"/>
      <c r="F23" s="169"/>
      <c r="G23" s="169"/>
      <c r="H23" s="169"/>
      <c r="I23" s="169"/>
      <c r="J23" s="159"/>
      <c r="K23" s="169"/>
      <c r="L23" s="169"/>
      <c r="M23" s="170" t="s">
        <v>653</v>
      </c>
      <c r="N23" s="170" t="s">
        <v>653</v>
      </c>
      <c r="O23" s="169"/>
      <c r="P23" s="169"/>
      <c r="Q23" s="169"/>
      <c r="R23" s="169"/>
      <c r="S23" s="169"/>
      <c r="T23" s="159"/>
      <c r="U23" s="170" t="s">
        <v>653</v>
      </c>
      <c r="V23" s="170" t="s">
        <v>653</v>
      </c>
      <c r="W23" s="170" t="s">
        <v>653</v>
      </c>
      <c r="X23" s="170" t="s">
        <v>653</v>
      </c>
      <c r="Y23" s="169"/>
      <c r="Z23" s="170" t="s">
        <v>653</v>
      </c>
      <c r="AA23" s="169"/>
      <c r="AB23" s="169"/>
      <c r="AC23" s="169"/>
      <c r="AD23" s="169"/>
      <c r="AE23" s="159"/>
      <c r="AF23" s="171">
        <v>297</v>
      </c>
      <c r="AG23" s="171">
        <v>139</v>
      </c>
      <c r="AH23" s="159" t="s">
        <v>651</v>
      </c>
      <c r="AI23" s="159" t="s">
        <v>651</v>
      </c>
      <c r="AJ23" s="159" t="s">
        <v>651</v>
      </c>
      <c r="AK23" s="159" t="s">
        <v>670</v>
      </c>
      <c r="AL23" s="159" t="s">
        <v>2843</v>
      </c>
      <c r="AM23" s="170" t="s">
        <v>653</v>
      </c>
      <c r="AN23" s="169"/>
      <c r="AO23" s="169"/>
      <c r="AP23" s="169"/>
      <c r="AQ23" s="169"/>
      <c r="AR23" s="170" t="s">
        <v>653</v>
      </c>
      <c r="AS23" s="159" t="s">
        <v>1426</v>
      </c>
      <c r="AT23" s="159" t="s">
        <v>732</v>
      </c>
      <c r="AU23" s="170" t="s">
        <v>653</v>
      </c>
      <c r="AV23" s="170" t="s">
        <v>653</v>
      </c>
      <c r="AW23" s="170" t="s">
        <v>653</v>
      </c>
      <c r="AX23" s="170" t="s">
        <v>653</v>
      </c>
      <c r="AY23" s="170" t="s">
        <v>653</v>
      </c>
      <c r="AZ23" s="170" t="s">
        <v>653</v>
      </c>
      <c r="BA23" s="170" t="s">
        <v>653</v>
      </c>
      <c r="BB23" s="159" t="s">
        <v>1427</v>
      </c>
      <c r="BC23" s="170" t="s">
        <v>653</v>
      </c>
      <c r="BD23" s="169"/>
      <c r="BE23" s="170" t="s">
        <v>653</v>
      </c>
      <c r="BF23" s="170" t="s">
        <v>653</v>
      </c>
      <c r="BG23" s="170" t="s">
        <v>653</v>
      </c>
      <c r="BH23" s="170" t="s">
        <v>653</v>
      </c>
      <c r="BI23" s="170" t="s">
        <v>653</v>
      </c>
      <c r="BJ23" s="170" t="s">
        <v>653</v>
      </c>
      <c r="BK23" s="170" t="s">
        <v>653</v>
      </c>
      <c r="BL23" s="170" t="s">
        <v>653</v>
      </c>
      <c r="BM23" s="159" t="s">
        <v>1428</v>
      </c>
      <c r="BN23" s="170" t="s">
        <v>653</v>
      </c>
      <c r="BO23" s="170" t="s">
        <v>653</v>
      </c>
      <c r="BP23" s="170" t="s">
        <v>653</v>
      </c>
      <c r="BQ23" s="169"/>
      <c r="BR23" s="170" t="s">
        <v>653</v>
      </c>
      <c r="BS23" s="170" t="s">
        <v>653</v>
      </c>
      <c r="BT23" s="170" t="s">
        <v>653</v>
      </c>
      <c r="BU23" s="169"/>
      <c r="BV23" s="159"/>
      <c r="BW23" s="170" t="s">
        <v>653</v>
      </c>
      <c r="BX23" s="170" t="s">
        <v>653</v>
      </c>
      <c r="BY23" s="169"/>
      <c r="BZ23" s="169"/>
      <c r="CA23" s="169"/>
      <c r="CB23" s="169"/>
      <c r="CC23" s="169"/>
      <c r="CD23" s="170" t="s">
        <v>653</v>
      </c>
      <c r="CE23" s="170" t="s">
        <v>653</v>
      </c>
      <c r="CF23" s="159" t="s">
        <v>1429</v>
      </c>
      <c r="CG23" s="159" t="s">
        <v>673</v>
      </c>
      <c r="CH23" s="170" t="s">
        <v>653</v>
      </c>
      <c r="CI23" s="169"/>
      <c r="CJ23" s="169"/>
      <c r="CK23" s="170" t="s">
        <v>653</v>
      </c>
      <c r="CL23" s="170" t="s">
        <v>653</v>
      </c>
      <c r="CM23" s="169"/>
      <c r="CN23" s="170" t="s">
        <v>653</v>
      </c>
      <c r="CO23" s="159" t="s">
        <v>1430</v>
      </c>
      <c r="CP23" s="169"/>
      <c r="CQ23" s="170" t="s">
        <v>653</v>
      </c>
      <c r="CR23" s="170" t="s">
        <v>653</v>
      </c>
      <c r="CS23" s="170" t="s">
        <v>653</v>
      </c>
      <c r="CT23" s="169"/>
      <c r="CU23" s="169"/>
      <c r="CV23" s="159"/>
      <c r="CW23" s="159" t="s">
        <v>651</v>
      </c>
      <c r="CX23" s="159" t="s">
        <v>1431</v>
      </c>
      <c r="CY23" s="159" t="s">
        <v>688</v>
      </c>
      <c r="CZ23" s="159"/>
      <c r="DA23" s="170" t="s">
        <v>653</v>
      </c>
      <c r="DB23" s="170" t="s">
        <v>653</v>
      </c>
      <c r="DC23" s="169"/>
      <c r="DD23" s="169"/>
      <c r="DE23" s="169"/>
      <c r="DF23" s="169"/>
      <c r="DG23" s="169"/>
      <c r="DH23" s="159"/>
      <c r="DI23" s="159" t="s">
        <v>651</v>
      </c>
      <c r="DJ23" s="171">
        <v>0</v>
      </c>
      <c r="DK23" s="171">
        <v>0</v>
      </c>
      <c r="DL23" s="171">
        <v>100</v>
      </c>
      <c r="DM23" s="171">
        <v>0</v>
      </c>
      <c r="DN23" s="171">
        <v>0</v>
      </c>
      <c r="DO23" s="171">
        <v>0</v>
      </c>
      <c r="DP23" s="171">
        <v>0</v>
      </c>
      <c r="DQ23" s="159"/>
      <c r="DR23" s="159" t="s">
        <v>651</v>
      </c>
      <c r="DS23" s="159" t="s">
        <v>1432</v>
      </c>
      <c r="DT23" s="159" t="s">
        <v>651</v>
      </c>
      <c r="DU23" s="171">
        <v>13</v>
      </c>
      <c r="DV23" s="159" t="s">
        <v>811</v>
      </c>
      <c r="DW23" s="159" t="s">
        <v>716</v>
      </c>
      <c r="DX23" s="171">
        <v>1</v>
      </c>
      <c r="DY23" s="171">
        <v>1</v>
      </c>
      <c r="DZ23" s="171">
        <v>2</v>
      </c>
      <c r="EA23" s="171">
        <v>2</v>
      </c>
      <c r="EB23" s="171">
        <v>0</v>
      </c>
      <c r="EC23" s="171">
        <v>0</v>
      </c>
      <c r="ED23" s="171">
        <v>0</v>
      </c>
      <c r="EE23" s="171">
        <v>0</v>
      </c>
      <c r="EF23" s="171">
        <v>0</v>
      </c>
      <c r="EG23" s="171">
        <v>0</v>
      </c>
      <c r="EH23" s="171">
        <v>0</v>
      </c>
      <c r="EI23" s="171">
        <v>0</v>
      </c>
      <c r="EJ23" s="171">
        <v>2</v>
      </c>
      <c r="EK23" s="171">
        <v>2</v>
      </c>
      <c r="EL23" s="171">
        <v>4</v>
      </c>
      <c r="EM23" s="171">
        <v>4</v>
      </c>
      <c r="EN23" s="171">
        <v>0</v>
      </c>
      <c r="EO23" s="171">
        <v>0</v>
      </c>
      <c r="EP23" s="171">
        <v>0</v>
      </c>
      <c r="EQ23" s="171">
        <v>0</v>
      </c>
      <c r="ER23" s="171">
        <v>1</v>
      </c>
      <c r="ES23" s="171">
        <v>1</v>
      </c>
      <c r="ET23" s="171">
        <v>0</v>
      </c>
      <c r="EU23" s="171">
        <v>0</v>
      </c>
      <c r="EV23" s="171">
        <v>0</v>
      </c>
      <c r="EW23" s="171">
        <v>0</v>
      </c>
      <c r="EX23" s="171">
        <v>3</v>
      </c>
      <c r="EY23" s="171">
        <v>3</v>
      </c>
      <c r="EZ23" s="171">
        <v>0</v>
      </c>
      <c r="FA23" s="171">
        <v>0</v>
      </c>
      <c r="FB23" s="171">
        <v>0</v>
      </c>
      <c r="FC23" s="171">
        <v>0</v>
      </c>
      <c r="FD23" s="171">
        <v>1</v>
      </c>
      <c r="FE23" s="171">
        <v>1</v>
      </c>
      <c r="FF23" s="171">
        <v>1</v>
      </c>
      <c r="FG23" s="171">
        <v>1</v>
      </c>
      <c r="FH23" s="171">
        <v>0</v>
      </c>
      <c r="FI23" s="171">
        <v>0</v>
      </c>
      <c r="FJ23" s="159"/>
      <c r="FK23" s="171">
        <v>12</v>
      </c>
      <c r="FL23" s="171">
        <v>12</v>
      </c>
      <c r="FM23" s="159" t="s">
        <v>717</v>
      </c>
      <c r="FN23" s="171">
        <v>0</v>
      </c>
      <c r="FO23" s="171">
        <v>5</v>
      </c>
      <c r="FP23" s="171">
        <v>0</v>
      </c>
      <c r="FQ23" s="171">
        <v>7</v>
      </c>
      <c r="FR23" s="171">
        <v>0</v>
      </c>
      <c r="FS23" s="171"/>
      <c r="FT23" s="171">
        <v>5</v>
      </c>
      <c r="FU23" s="170" t="s">
        <v>653</v>
      </c>
      <c r="FV23" s="170" t="s">
        <v>653</v>
      </c>
      <c r="FW23" s="169"/>
      <c r="FX23" s="159" t="s">
        <v>733</v>
      </c>
      <c r="FY23" s="171">
        <v>0</v>
      </c>
      <c r="FZ23" s="171"/>
      <c r="GA23" s="159"/>
      <c r="GB23" s="159" t="s">
        <v>662</v>
      </c>
      <c r="GC23" s="159"/>
      <c r="GD23" s="159"/>
      <c r="GE23" s="159" t="s">
        <v>663</v>
      </c>
    </row>
    <row r="24" spans="1:187">
      <c r="A24" s="159" t="s">
        <v>1433</v>
      </c>
      <c r="B24" s="159" t="s">
        <v>1974</v>
      </c>
      <c r="C24" s="159" t="s">
        <v>652</v>
      </c>
      <c r="D24" s="170" t="s">
        <v>653</v>
      </c>
      <c r="E24" s="169"/>
      <c r="F24" s="170" t="s">
        <v>653</v>
      </c>
      <c r="G24" s="170" t="s">
        <v>653</v>
      </c>
      <c r="H24" s="169"/>
      <c r="I24" s="169"/>
      <c r="J24" s="159"/>
      <c r="K24" s="170" t="s">
        <v>653</v>
      </c>
      <c r="L24" s="170" t="s">
        <v>653</v>
      </c>
      <c r="M24" s="170" t="s">
        <v>653</v>
      </c>
      <c r="N24" s="169"/>
      <c r="O24" s="169"/>
      <c r="P24" s="170" t="s">
        <v>653</v>
      </c>
      <c r="Q24" s="170" t="s">
        <v>653</v>
      </c>
      <c r="R24" s="169"/>
      <c r="S24" s="170" t="s">
        <v>653</v>
      </c>
      <c r="T24" s="159" t="s">
        <v>1434</v>
      </c>
      <c r="U24" s="170" t="s">
        <v>653</v>
      </c>
      <c r="V24" s="170" t="s">
        <v>653</v>
      </c>
      <c r="W24" s="169"/>
      <c r="X24" s="170" t="s">
        <v>653</v>
      </c>
      <c r="Y24" s="169"/>
      <c r="Z24" s="170" t="s">
        <v>653</v>
      </c>
      <c r="AA24" s="169"/>
      <c r="AB24" s="169"/>
      <c r="AC24" s="170" t="s">
        <v>653</v>
      </c>
      <c r="AD24" s="170" t="s">
        <v>653</v>
      </c>
      <c r="AE24" s="159" t="s">
        <v>2844</v>
      </c>
      <c r="AF24" s="171">
        <v>1014</v>
      </c>
      <c r="AG24" s="171">
        <v>0</v>
      </c>
      <c r="AH24" s="159" t="s">
        <v>651</v>
      </c>
      <c r="AI24" s="159" t="s">
        <v>651</v>
      </c>
      <c r="AJ24" s="159" t="s">
        <v>654</v>
      </c>
      <c r="AK24" s="159" t="s">
        <v>669</v>
      </c>
      <c r="AL24" s="159" t="s">
        <v>2845</v>
      </c>
      <c r="AM24" s="169"/>
      <c r="AN24" s="169"/>
      <c r="AO24" s="169"/>
      <c r="AP24" s="169"/>
      <c r="AQ24" s="169"/>
      <c r="AR24" s="170" t="s">
        <v>653</v>
      </c>
      <c r="AS24" s="159" t="s">
        <v>1435</v>
      </c>
      <c r="AT24" s="159" t="s">
        <v>1009</v>
      </c>
      <c r="AU24" s="170" t="s">
        <v>653</v>
      </c>
      <c r="AV24" s="170" t="s">
        <v>653</v>
      </c>
      <c r="AW24" s="169"/>
      <c r="AX24" s="170" t="s">
        <v>653</v>
      </c>
      <c r="AY24" s="170" t="s">
        <v>653</v>
      </c>
      <c r="AZ24" s="169"/>
      <c r="BA24" s="170" t="s">
        <v>653</v>
      </c>
      <c r="BB24" s="159" t="s">
        <v>1436</v>
      </c>
      <c r="BC24" s="170" t="s">
        <v>653</v>
      </c>
      <c r="BD24" s="169"/>
      <c r="BE24" s="170" t="s">
        <v>653</v>
      </c>
      <c r="BF24" s="170" t="s">
        <v>653</v>
      </c>
      <c r="BG24" s="170" t="s">
        <v>653</v>
      </c>
      <c r="BH24" s="170" t="s">
        <v>653</v>
      </c>
      <c r="BI24" s="170" t="s">
        <v>653</v>
      </c>
      <c r="BJ24" s="170" t="s">
        <v>653</v>
      </c>
      <c r="BK24" s="170" t="s">
        <v>653</v>
      </c>
      <c r="BL24" s="169"/>
      <c r="BM24" s="159"/>
      <c r="BN24" s="170" t="s">
        <v>653</v>
      </c>
      <c r="BO24" s="170" t="s">
        <v>653</v>
      </c>
      <c r="BP24" s="170" t="s">
        <v>653</v>
      </c>
      <c r="BQ24" s="170" t="s">
        <v>653</v>
      </c>
      <c r="BR24" s="170" t="s">
        <v>653</v>
      </c>
      <c r="BS24" s="169"/>
      <c r="BT24" s="170" t="s">
        <v>653</v>
      </c>
      <c r="BU24" s="170" t="s">
        <v>653</v>
      </c>
      <c r="BV24" s="159" t="s">
        <v>1437</v>
      </c>
      <c r="BW24" s="170" t="s">
        <v>653</v>
      </c>
      <c r="BX24" s="170" t="s">
        <v>653</v>
      </c>
      <c r="BY24" s="169"/>
      <c r="BZ24" s="169"/>
      <c r="CA24" s="170" t="s">
        <v>653</v>
      </c>
      <c r="CB24" s="169"/>
      <c r="CC24" s="169"/>
      <c r="CD24" s="170" t="s">
        <v>653</v>
      </c>
      <c r="CE24" s="170" t="s">
        <v>653</v>
      </c>
      <c r="CF24" s="159" t="s">
        <v>1438</v>
      </c>
      <c r="CG24" s="159" t="s">
        <v>655</v>
      </c>
      <c r="CH24" s="169"/>
      <c r="CI24" s="169"/>
      <c r="CJ24" s="169"/>
      <c r="CK24" s="169"/>
      <c r="CL24" s="169"/>
      <c r="CM24" s="169"/>
      <c r="CN24" s="170" t="s">
        <v>653</v>
      </c>
      <c r="CO24" s="159" t="s">
        <v>2846</v>
      </c>
      <c r="CP24" s="169"/>
      <c r="CQ24" s="169"/>
      <c r="CR24" s="170" t="s">
        <v>653</v>
      </c>
      <c r="CS24" s="169"/>
      <c r="CT24" s="170" t="s">
        <v>653</v>
      </c>
      <c r="CU24" s="169"/>
      <c r="CV24" s="159"/>
      <c r="CW24" s="159" t="s">
        <v>651</v>
      </c>
      <c r="CX24" s="159" t="s">
        <v>1439</v>
      </c>
      <c r="CY24" s="159" t="s">
        <v>688</v>
      </c>
      <c r="CZ24" s="159"/>
      <c r="DA24" s="169"/>
      <c r="DB24" s="169"/>
      <c r="DC24" s="169"/>
      <c r="DD24" s="169"/>
      <c r="DE24" s="169"/>
      <c r="DF24" s="170" t="s">
        <v>653</v>
      </c>
      <c r="DG24" s="169"/>
      <c r="DH24" s="159" t="s">
        <v>1440</v>
      </c>
      <c r="DI24" s="159" t="s">
        <v>660</v>
      </c>
      <c r="DJ24" s="169"/>
      <c r="DK24" s="169"/>
      <c r="DL24" s="169"/>
      <c r="DM24" s="169"/>
      <c r="DN24" s="169"/>
      <c r="DO24" s="169"/>
      <c r="DP24" s="169"/>
      <c r="DQ24" s="159"/>
      <c r="DR24" s="159" t="s">
        <v>654</v>
      </c>
      <c r="DS24" s="159"/>
      <c r="DT24" s="159" t="s">
        <v>651</v>
      </c>
      <c r="DU24" s="171">
        <v>9</v>
      </c>
      <c r="DV24" s="159" t="s">
        <v>811</v>
      </c>
      <c r="DW24" s="159" t="s">
        <v>716</v>
      </c>
      <c r="DX24" s="171">
        <v>2</v>
      </c>
      <c r="DY24" s="171">
        <v>2</v>
      </c>
      <c r="DZ24" s="171">
        <v>0</v>
      </c>
      <c r="EA24" s="171">
        <v>0</v>
      </c>
      <c r="EB24" s="171">
        <v>0</v>
      </c>
      <c r="EC24" s="171">
        <v>0</v>
      </c>
      <c r="ED24" s="171">
        <v>0</v>
      </c>
      <c r="EE24" s="171">
        <v>0</v>
      </c>
      <c r="EF24" s="171">
        <v>0</v>
      </c>
      <c r="EG24" s="171">
        <v>0</v>
      </c>
      <c r="EH24" s="171">
        <v>0</v>
      </c>
      <c r="EI24" s="171">
        <v>0</v>
      </c>
      <c r="EJ24" s="171">
        <v>0</v>
      </c>
      <c r="EK24" s="171">
        <v>0</v>
      </c>
      <c r="EL24" s="171">
        <v>0</v>
      </c>
      <c r="EM24" s="171">
        <v>0</v>
      </c>
      <c r="EN24" s="171">
        <v>0</v>
      </c>
      <c r="EO24" s="171">
        <v>0</v>
      </c>
      <c r="EP24" s="171">
        <v>0</v>
      </c>
      <c r="EQ24" s="171">
        <v>0</v>
      </c>
      <c r="ER24" s="171">
        <v>1</v>
      </c>
      <c r="ES24" s="171">
        <v>1</v>
      </c>
      <c r="ET24" s="171">
        <v>0</v>
      </c>
      <c r="EU24" s="171">
        <v>0</v>
      </c>
      <c r="EV24" s="171">
        <v>0</v>
      </c>
      <c r="EW24" s="171">
        <v>0</v>
      </c>
      <c r="EX24" s="171">
        <v>0</v>
      </c>
      <c r="EY24" s="171">
        <v>0</v>
      </c>
      <c r="EZ24" s="171">
        <v>0</v>
      </c>
      <c r="FA24" s="171">
        <v>0</v>
      </c>
      <c r="FB24" s="171">
        <v>1</v>
      </c>
      <c r="FC24" s="171">
        <v>1</v>
      </c>
      <c r="FD24" s="171">
        <v>4</v>
      </c>
      <c r="FE24" s="171">
        <v>4</v>
      </c>
      <c r="FF24" s="171">
        <v>0</v>
      </c>
      <c r="FG24" s="171">
        <v>0</v>
      </c>
      <c r="FH24" s="171">
        <v>1</v>
      </c>
      <c r="FI24" s="171">
        <v>1</v>
      </c>
      <c r="FJ24" s="159" t="s">
        <v>1441</v>
      </c>
      <c r="FK24" s="171">
        <v>8</v>
      </c>
      <c r="FL24" s="171">
        <v>8</v>
      </c>
      <c r="FM24" s="159" t="s">
        <v>717</v>
      </c>
      <c r="FN24" s="171">
        <v>0</v>
      </c>
      <c r="FO24" s="171">
        <v>2</v>
      </c>
      <c r="FP24" s="171">
        <v>1</v>
      </c>
      <c r="FQ24" s="171">
        <v>6</v>
      </c>
      <c r="FR24" s="171">
        <v>0</v>
      </c>
      <c r="FS24" s="171"/>
      <c r="FT24" s="171">
        <v>2</v>
      </c>
      <c r="FU24" s="170" t="s">
        <v>653</v>
      </c>
      <c r="FV24" s="170" t="s">
        <v>653</v>
      </c>
      <c r="FW24" s="169"/>
      <c r="FX24" s="159" t="s">
        <v>655</v>
      </c>
      <c r="FY24" s="171">
        <v>0</v>
      </c>
      <c r="FZ24" s="171"/>
      <c r="GA24" s="159"/>
      <c r="GB24" s="159" t="s">
        <v>662</v>
      </c>
      <c r="GC24" s="159"/>
      <c r="GD24" s="159"/>
      <c r="GE24" s="159" t="s">
        <v>676</v>
      </c>
    </row>
    <row r="25" spans="1:187">
      <c r="A25" s="159" t="s">
        <v>1442</v>
      </c>
      <c r="B25" s="159" t="s">
        <v>1974</v>
      </c>
      <c r="C25" s="169"/>
      <c r="D25" s="169"/>
      <c r="E25" s="169"/>
      <c r="F25" s="169"/>
      <c r="G25" s="169"/>
      <c r="H25" s="169"/>
      <c r="I25" s="169"/>
      <c r="J25" s="159"/>
      <c r="K25" s="170" t="s">
        <v>653</v>
      </c>
      <c r="L25" s="170" t="s">
        <v>653</v>
      </c>
      <c r="M25" s="169"/>
      <c r="N25" s="169"/>
      <c r="O25" s="169"/>
      <c r="P25" s="170" t="s">
        <v>653</v>
      </c>
      <c r="Q25" s="170" t="s">
        <v>653</v>
      </c>
      <c r="R25" s="169"/>
      <c r="S25" s="169"/>
      <c r="T25" s="159"/>
      <c r="U25" s="170" t="s">
        <v>653</v>
      </c>
      <c r="V25" s="170" t="s">
        <v>653</v>
      </c>
      <c r="W25" s="169"/>
      <c r="X25" s="170" t="s">
        <v>653</v>
      </c>
      <c r="Y25" s="169"/>
      <c r="Z25" s="170" t="s">
        <v>653</v>
      </c>
      <c r="AA25" s="170" t="s">
        <v>653</v>
      </c>
      <c r="AB25" s="170" t="s">
        <v>653</v>
      </c>
      <c r="AC25" s="170" t="s">
        <v>653</v>
      </c>
      <c r="AD25" s="169"/>
      <c r="AE25" s="159"/>
      <c r="AF25" s="171">
        <v>303</v>
      </c>
      <c r="AG25" s="171"/>
      <c r="AH25" s="159" t="s">
        <v>654</v>
      </c>
      <c r="AI25" s="159" t="s">
        <v>651</v>
      </c>
      <c r="AJ25" s="159" t="s">
        <v>651</v>
      </c>
      <c r="AK25" s="159" t="s">
        <v>670</v>
      </c>
      <c r="AL25" s="159" t="s">
        <v>2847</v>
      </c>
      <c r="AM25" s="170" t="s">
        <v>653</v>
      </c>
      <c r="AN25" s="169"/>
      <c r="AO25" s="169"/>
      <c r="AP25" s="170" t="s">
        <v>653</v>
      </c>
      <c r="AQ25" s="170" t="s">
        <v>653</v>
      </c>
      <c r="AR25" s="169"/>
      <c r="AS25" s="159"/>
      <c r="AT25" s="159" t="s">
        <v>732</v>
      </c>
      <c r="AU25" s="170" t="s">
        <v>653</v>
      </c>
      <c r="AV25" s="170" t="s">
        <v>653</v>
      </c>
      <c r="AW25" s="170" t="s">
        <v>653</v>
      </c>
      <c r="AX25" s="170" t="s">
        <v>653</v>
      </c>
      <c r="AY25" s="170" t="s">
        <v>653</v>
      </c>
      <c r="AZ25" s="169"/>
      <c r="BA25" s="169"/>
      <c r="BB25" s="159"/>
      <c r="BC25" s="170" t="s">
        <v>653</v>
      </c>
      <c r="BD25" s="169"/>
      <c r="BE25" s="170" t="s">
        <v>653</v>
      </c>
      <c r="BF25" s="169"/>
      <c r="BG25" s="170" t="s">
        <v>653</v>
      </c>
      <c r="BH25" s="170" t="s">
        <v>653</v>
      </c>
      <c r="BI25" s="170" t="s">
        <v>653</v>
      </c>
      <c r="BJ25" s="170" t="s">
        <v>653</v>
      </c>
      <c r="BK25" s="170" t="s">
        <v>653</v>
      </c>
      <c r="BL25" s="169"/>
      <c r="BM25" s="159"/>
      <c r="BN25" s="170" t="s">
        <v>653</v>
      </c>
      <c r="BO25" s="170" t="s">
        <v>653</v>
      </c>
      <c r="BP25" s="170" t="s">
        <v>653</v>
      </c>
      <c r="BQ25" s="169"/>
      <c r="BR25" s="169"/>
      <c r="BS25" s="170" t="s">
        <v>653</v>
      </c>
      <c r="BT25" s="170" t="s">
        <v>653</v>
      </c>
      <c r="BU25" s="169"/>
      <c r="BV25" s="159"/>
      <c r="BW25" s="170" t="s">
        <v>653</v>
      </c>
      <c r="BX25" s="170" t="s">
        <v>653</v>
      </c>
      <c r="BY25" s="170" t="s">
        <v>653</v>
      </c>
      <c r="BZ25" s="169"/>
      <c r="CA25" s="169"/>
      <c r="CB25" s="170" t="s">
        <v>653</v>
      </c>
      <c r="CC25" s="169"/>
      <c r="CD25" s="169"/>
      <c r="CE25" s="169"/>
      <c r="CF25" s="159"/>
      <c r="CG25" s="159" t="s">
        <v>655</v>
      </c>
      <c r="CH25" s="170" t="s">
        <v>653</v>
      </c>
      <c r="CI25" s="169"/>
      <c r="CJ25" s="169"/>
      <c r="CK25" s="169"/>
      <c r="CL25" s="170" t="s">
        <v>653</v>
      </c>
      <c r="CM25" s="169"/>
      <c r="CN25" s="169"/>
      <c r="CO25" s="159"/>
      <c r="CP25" s="170" t="s">
        <v>653</v>
      </c>
      <c r="CQ25" s="170" t="s">
        <v>653</v>
      </c>
      <c r="CR25" s="170" t="s">
        <v>653</v>
      </c>
      <c r="CS25" s="169"/>
      <c r="CT25" s="169"/>
      <c r="CU25" s="169"/>
      <c r="CV25" s="159"/>
      <c r="CW25" s="159" t="s">
        <v>651</v>
      </c>
      <c r="CX25" s="159" t="s">
        <v>1443</v>
      </c>
      <c r="CY25" s="159" t="s">
        <v>917</v>
      </c>
      <c r="CZ25" s="159"/>
      <c r="DA25" s="170" t="s">
        <v>653</v>
      </c>
      <c r="DB25" s="170" t="s">
        <v>653</v>
      </c>
      <c r="DC25" s="169"/>
      <c r="DD25" s="170" t="s">
        <v>653</v>
      </c>
      <c r="DE25" s="170" t="s">
        <v>653</v>
      </c>
      <c r="DF25" s="169"/>
      <c r="DG25" s="169"/>
      <c r="DH25" s="159"/>
      <c r="DI25" s="159" t="s">
        <v>651</v>
      </c>
      <c r="DJ25" s="171">
        <v>0</v>
      </c>
      <c r="DK25" s="171">
        <v>100</v>
      </c>
      <c r="DL25" s="171">
        <v>0</v>
      </c>
      <c r="DM25" s="171">
        <v>0</v>
      </c>
      <c r="DN25" s="171">
        <v>0</v>
      </c>
      <c r="DO25" s="171">
        <v>0</v>
      </c>
      <c r="DP25" s="171">
        <v>0</v>
      </c>
      <c r="DQ25" s="159"/>
      <c r="DR25" s="159" t="s">
        <v>651</v>
      </c>
      <c r="DS25" s="159" t="s">
        <v>1444</v>
      </c>
      <c r="DT25" s="159" t="s">
        <v>651</v>
      </c>
      <c r="DU25" s="171">
        <v>6</v>
      </c>
      <c r="DV25" s="159" t="s">
        <v>811</v>
      </c>
      <c r="DW25" s="159" t="s">
        <v>716</v>
      </c>
      <c r="DX25" s="171">
        <v>0</v>
      </c>
      <c r="DY25" s="171">
        <v>0</v>
      </c>
      <c r="DZ25" s="171">
        <v>0</v>
      </c>
      <c r="EA25" s="171">
        <v>0</v>
      </c>
      <c r="EB25" s="171">
        <v>0</v>
      </c>
      <c r="EC25" s="171">
        <v>0</v>
      </c>
      <c r="ED25" s="171">
        <v>0</v>
      </c>
      <c r="EE25" s="171">
        <v>0</v>
      </c>
      <c r="EF25" s="171">
        <v>0</v>
      </c>
      <c r="EG25" s="171">
        <v>0</v>
      </c>
      <c r="EH25" s="171">
        <v>0</v>
      </c>
      <c r="EI25" s="171">
        <v>0</v>
      </c>
      <c r="EJ25" s="171">
        <v>0</v>
      </c>
      <c r="EK25" s="171">
        <v>0</v>
      </c>
      <c r="EL25" s="171">
        <v>2</v>
      </c>
      <c r="EM25" s="171">
        <v>2</v>
      </c>
      <c r="EN25" s="171">
        <v>0</v>
      </c>
      <c r="EO25" s="171">
        <v>0</v>
      </c>
      <c r="EP25" s="171">
        <v>0</v>
      </c>
      <c r="EQ25" s="171">
        <v>0</v>
      </c>
      <c r="ER25" s="171">
        <v>0</v>
      </c>
      <c r="ES25" s="171">
        <v>0</v>
      </c>
      <c r="ET25" s="171">
        <v>0</v>
      </c>
      <c r="EU25" s="171">
        <v>0</v>
      </c>
      <c r="EV25" s="171">
        <v>0</v>
      </c>
      <c r="EW25" s="171">
        <v>0</v>
      </c>
      <c r="EX25" s="171">
        <v>2</v>
      </c>
      <c r="EY25" s="171">
        <v>2</v>
      </c>
      <c r="EZ25" s="171">
        <v>0</v>
      </c>
      <c r="FA25" s="171">
        <v>0</v>
      </c>
      <c r="FB25" s="171">
        <v>0</v>
      </c>
      <c r="FC25" s="171">
        <v>0</v>
      </c>
      <c r="FD25" s="171">
        <v>0</v>
      </c>
      <c r="FE25" s="171">
        <v>0</v>
      </c>
      <c r="FF25" s="171">
        <v>6</v>
      </c>
      <c r="FG25" s="171">
        <v>6</v>
      </c>
      <c r="FH25" s="171">
        <v>0</v>
      </c>
      <c r="FI25" s="171">
        <v>0</v>
      </c>
      <c r="FJ25" s="159"/>
      <c r="FK25" s="171">
        <v>10</v>
      </c>
      <c r="FL25" s="171">
        <v>8</v>
      </c>
      <c r="FM25" s="159" t="s">
        <v>717</v>
      </c>
      <c r="FN25" s="171">
        <v>0</v>
      </c>
      <c r="FO25" s="171">
        <v>2</v>
      </c>
      <c r="FP25" s="171">
        <v>2</v>
      </c>
      <c r="FQ25" s="171">
        <v>6</v>
      </c>
      <c r="FR25" s="171">
        <v>0</v>
      </c>
      <c r="FS25" s="171"/>
      <c r="FT25" s="171">
        <v>2</v>
      </c>
      <c r="FU25" s="170" t="s">
        <v>653</v>
      </c>
      <c r="FV25" s="169"/>
      <c r="FW25" s="169"/>
      <c r="FX25" s="159" t="s">
        <v>673</v>
      </c>
      <c r="FY25" s="171">
        <v>0</v>
      </c>
      <c r="FZ25" s="171"/>
      <c r="GA25" s="159"/>
      <c r="GB25" s="159" t="s">
        <v>662</v>
      </c>
      <c r="GC25" s="159"/>
      <c r="GD25" s="159"/>
      <c r="GE25" s="159" t="s">
        <v>676</v>
      </c>
    </row>
    <row r="26" spans="1:187">
      <c r="A26" s="159" t="s">
        <v>1446</v>
      </c>
      <c r="B26" s="159" t="s">
        <v>1974</v>
      </c>
      <c r="C26" s="159" t="s">
        <v>730</v>
      </c>
      <c r="D26" s="169"/>
      <c r="E26" s="169"/>
      <c r="F26" s="169"/>
      <c r="G26" s="169"/>
      <c r="H26" s="169"/>
      <c r="I26" s="169"/>
      <c r="J26" s="159"/>
      <c r="K26" s="170" t="s">
        <v>653</v>
      </c>
      <c r="L26" s="170" t="s">
        <v>653</v>
      </c>
      <c r="M26" s="169"/>
      <c r="N26" s="170" t="s">
        <v>653</v>
      </c>
      <c r="O26" s="170" t="s">
        <v>653</v>
      </c>
      <c r="P26" s="170" t="s">
        <v>653</v>
      </c>
      <c r="Q26" s="170" t="s">
        <v>653</v>
      </c>
      <c r="R26" s="169"/>
      <c r="S26" s="169"/>
      <c r="T26" s="159"/>
      <c r="U26" s="170" t="s">
        <v>653</v>
      </c>
      <c r="V26" s="169"/>
      <c r="W26" s="169"/>
      <c r="X26" s="169"/>
      <c r="Y26" s="169"/>
      <c r="Z26" s="169"/>
      <c r="AA26" s="169"/>
      <c r="AB26" s="169"/>
      <c r="AC26" s="170" t="s">
        <v>653</v>
      </c>
      <c r="AD26" s="169"/>
      <c r="AE26" s="159"/>
      <c r="AF26" s="171">
        <v>483</v>
      </c>
      <c r="AG26" s="171"/>
      <c r="AH26" s="159" t="s">
        <v>654</v>
      </c>
      <c r="AI26" s="159" t="s">
        <v>651</v>
      </c>
      <c r="AJ26" s="159" t="s">
        <v>651</v>
      </c>
      <c r="AK26" s="159" t="s">
        <v>670</v>
      </c>
      <c r="AL26" s="159" t="s">
        <v>1447</v>
      </c>
      <c r="AM26" s="170" t="s">
        <v>653</v>
      </c>
      <c r="AN26" s="169"/>
      <c r="AO26" s="170" t="s">
        <v>653</v>
      </c>
      <c r="AP26" s="170" t="s">
        <v>653</v>
      </c>
      <c r="AQ26" s="170" t="s">
        <v>653</v>
      </c>
      <c r="AR26" s="169"/>
      <c r="AS26" s="159"/>
      <c r="AT26" s="159" t="s">
        <v>732</v>
      </c>
      <c r="AU26" s="170" t="s">
        <v>653</v>
      </c>
      <c r="AV26" s="170" t="s">
        <v>653</v>
      </c>
      <c r="AW26" s="170" t="s">
        <v>653</v>
      </c>
      <c r="AX26" s="170" t="s">
        <v>653</v>
      </c>
      <c r="AY26" s="169"/>
      <c r="AZ26" s="170" t="s">
        <v>653</v>
      </c>
      <c r="BA26" s="169"/>
      <c r="BB26" s="159"/>
      <c r="BC26" s="170" t="s">
        <v>653</v>
      </c>
      <c r="BD26" s="169"/>
      <c r="BE26" s="170" t="s">
        <v>653</v>
      </c>
      <c r="BF26" s="169"/>
      <c r="BG26" s="170" t="s">
        <v>653</v>
      </c>
      <c r="BH26" s="170" t="s">
        <v>653</v>
      </c>
      <c r="BI26" s="170" t="s">
        <v>653</v>
      </c>
      <c r="BJ26" s="170" t="s">
        <v>653</v>
      </c>
      <c r="BK26" s="169"/>
      <c r="BL26" s="169"/>
      <c r="BM26" s="159"/>
      <c r="BN26" s="169"/>
      <c r="BO26" s="169"/>
      <c r="BP26" s="170" t="s">
        <v>653</v>
      </c>
      <c r="BQ26" s="169"/>
      <c r="BR26" s="170" t="s">
        <v>653</v>
      </c>
      <c r="BS26" s="169"/>
      <c r="BT26" s="170" t="s">
        <v>653</v>
      </c>
      <c r="BU26" s="169"/>
      <c r="BV26" s="159"/>
      <c r="BW26" s="170" t="s">
        <v>653</v>
      </c>
      <c r="BX26" s="170" t="s">
        <v>653</v>
      </c>
      <c r="BY26" s="169"/>
      <c r="BZ26" s="170" t="s">
        <v>653</v>
      </c>
      <c r="CA26" s="169"/>
      <c r="CB26" s="169"/>
      <c r="CC26" s="169"/>
      <c r="CD26" s="170" t="s">
        <v>653</v>
      </c>
      <c r="CE26" s="169"/>
      <c r="CF26" s="159"/>
      <c r="CG26" s="159" t="s">
        <v>655</v>
      </c>
      <c r="CH26" s="169"/>
      <c r="CI26" s="169"/>
      <c r="CJ26" s="169"/>
      <c r="CK26" s="169"/>
      <c r="CL26" s="170" t="s">
        <v>653</v>
      </c>
      <c r="CM26" s="169"/>
      <c r="CN26" s="169"/>
      <c r="CO26" s="159"/>
      <c r="CP26" s="170" t="s">
        <v>653</v>
      </c>
      <c r="CQ26" s="170" t="s">
        <v>653</v>
      </c>
      <c r="CR26" s="170" t="s">
        <v>653</v>
      </c>
      <c r="CS26" s="169"/>
      <c r="CT26" s="170" t="s">
        <v>653</v>
      </c>
      <c r="CU26" s="169"/>
      <c r="CV26" s="159"/>
      <c r="CW26" s="159" t="s">
        <v>657</v>
      </c>
      <c r="CX26" s="159"/>
      <c r="CY26" s="159" t="s">
        <v>688</v>
      </c>
      <c r="CZ26" s="159"/>
      <c r="DA26" s="170" t="s">
        <v>653</v>
      </c>
      <c r="DB26" s="169"/>
      <c r="DC26" s="169"/>
      <c r="DD26" s="169"/>
      <c r="DE26" s="169"/>
      <c r="DF26" s="169"/>
      <c r="DG26" s="169"/>
      <c r="DH26" s="159"/>
      <c r="DI26" s="159" t="s">
        <v>660</v>
      </c>
      <c r="DJ26" s="169"/>
      <c r="DK26" s="169"/>
      <c r="DL26" s="169"/>
      <c r="DM26" s="169"/>
      <c r="DN26" s="169"/>
      <c r="DO26" s="169"/>
      <c r="DP26" s="169"/>
      <c r="DQ26" s="159"/>
      <c r="DR26" s="159" t="s">
        <v>654</v>
      </c>
      <c r="DS26" s="159"/>
      <c r="DT26" s="159" t="s">
        <v>654</v>
      </c>
      <c r="DU26" s="169"/>
      <c r="DV26" s="169"/>
      <c r="DW26" s="169"/>
      <c r="DX26" s="169"/>
      <c r="DY26" s="169"/>
      <c r="DZ26" s="169"/>
      <c r="EA26" s="169"/>
      <c r="EB26" s="169"/>
      <c r="EC26" s="169"/>
      <c r="ED26" s="169"/>
      <c r="EE26" s="169"/>
      <c r="EF26" s="169"/>
      <c r="EG26" s="169"/>
      <c r="EH26" s="169"/>
      <c r="EI26" s="169"/>
      <c r="EJ26" s="169"/>
      <c r="EK26" s="169"/>
      <c r="EL26" s="169"/>
      <c r="EM26" s="169"/>
      <c r="EN26" s="169"/>
      <c r="EO26" s="169"/>
      <c r="EP26" s="169"/>
      <c r="EQ26" s="169"/>
      <c r="ER26" s="169"/>
      <c r="ES26" s="169"/>
      <c r="ET26" s="169"/>
      <c r="EU26" s="169"/>
      <c r="EV26" s="169"/>
      <c r="EW26" s="169"/>
      <c r="EX26" s="169"/>
      <c r="EY26" s="169"/>
      <c r="EZ26" s="169"/>
      <c r="FA26" s="169"/>
      <c r="FB26" s="169"/>
      <c r="FC26" s="169"/>
      <c r="FD26" s="169"/>
      <c r="FE26" s="169"/>
      <c r="FF26" s="169"/>
      <c r="FG26" s="169"/>
      <c r="FH26" s="169"/>
      <c r="FI26" s="169"/>
      <c r="FJ26" s="159"/>
      <c r="FK26" s="169"/>
      <c r="FL26" s="169"/>
      <c r="FM26" s="169"/>
      <c r="FN26" s="169"/>
      <c r="FO26" s="169"/>
      <c r="FP26" s="169"/>
      <c r="FQ26" s="169"/>
      <c r="FR26" s="169"/>
      <c r="FS26" s="169"/>
      <c r="FT26" s="169"/>
      <c r="FU26" s="170" t="s">
        <v>653</v>
      </c>
      <c r="FV26" s="169"/>
      <c r="FW26" s="169"/>
      <c r="FX26" s="159" t="s">
        <v>655</v>
      </c>
      <c r="FY26" s="171">
        <v>0</v>
      </c>
      <c r="FZ26" s="171"/>
      <c r="GA26" s="159"/>
      <c r="GB26" s="159" t="s">
        <v>662</v>
      </c>
      <c r="GC26" s="159"/>
      <c r="GD26" s="159"/>
      <c r="GE26" s="159" t="s">
        <v>676</v>
      </c>
    </row>
    <row r="27" spans="1:187">
      <c r="A27" s="159" t="s">
        <v>1448</v>
      </c>
      <c r="B27" s="159" t="s">
        <v>1974</v>
      </c>
      <c r="C27" s="159" t="s">
        <v>652</v>
      </c>
      <c r="D27" s="170" t="s">
        <v>653</v>
      </c>
      <c r="E27" s="169"/>
      <c r="F27" s="170" t="s">
        <v>653</v>
      </c>
      <c r="G27" s="170" t="s">
        <v>653</v>
      </c>
      <c r="H27" s="170" t="s">
        <v>653</v>
      </c>
      <c r="I27" s="169"/>
      <c r="J27" s="159" t="s">
        <v>1449</v>
      </c>
      <c r="K27" s="170" t="s">
        <v>653</v>
      </c>
      <c r="L27" s="170" t="s">
        <v>653</v>
      </c>
      <c r="M27" s="169"/>
      <c r="N27" s="170" t="s">
        <v>653</v>
      </c>
      <c r="O27" s="169"/>
      <c r="P27" s="170" t="s">
        <v>653</v>
      </c>
      <c r="Q27" s="170" t="s">
        <v>653</v>
      </c>
      <c r="R27" s="169"/>
      <c r="S27" s="169"/>
      <c r="T27" s="159"/>
      <c r="U27" s="170" t="s">
        <v>653</v>
      </c>
      <c r="V27" s="169"/>
      <c r="W27" s="169"/>
      <c r="X27" s="169"/>
      <c r="Y27" s="169"/>
      <c r="Z27" s="170" t="s">
        <v>653</v>
      </c>
      <c r="AA27" s="169"/>
      <c r="AB27" s="169"/>
      <c r="AC27" s="170" t="s">
        <v>653</v>
      </c>
      <c r="AD27" s="169"/>
      <c r="AE27" s="159"/>
      <c r="AF27" s="171">
        <v>489</v>
      </c>
      <c r="AG27" s="171"/>
      <c r="AH27" s="159" t="s">
        <v>654</v>
      </c>
      <c r="AI27" s="159" t="s">
        <v>651</v>
      </c>
      <c r="AJ27" s="159" t="s">
        <v>654</v>
      </c>
      <c r="AK27" s="159" t="s">
        <v>669</v>
      </c>
      <c r="AL27" s="159" t="s">
        <v>2848</v>
      </c>
      <c r="AM27" s="170" t="s">
        <v>653</v>
      </c>
      <c r="AN27" s="170" t="s">
        <v>653</v>
      </c>
      <c r="AO27" s="169"/>
      <c r="AP27" s="169"/>
      <c r="AQ27" s="169"/>
      <c r="AR27" s="170" t="s">
        <v>653</v>
      </c>
      <c r="AS27" s="159" t="s">
        <v>2849</v>
      </c>
      <c r="AT27" s="159" t="s">
        <v>732</v>
      </c>
      <c r="AU27" s="170" t="s">
        <v>653</v>
      </c>
      <c r="AV27" s="169"/>
      <c r="AW27" s="169"/>
      <c r="AX27" s="169"/>
      <c r="AY27" s="169"/>
      <c r="AZ27" s="169"/>
      <c r="BA27" s="170" t="s">
        <v>653</v>
      </c>
      <c r="BB27" s="159" t="s">
        <v>2850</v>
      </c>
      <c r="BC27" s="170" t="s">
        <v>653</v>
      </c>
      <c r="BD27" s="169"/>
      <c r="BE27" s="170" t="s">
        <v>653</v>
      </c>
      <c r="BF27" s="169"/>
      <c r="BG27" s="170" t="s">
        <v>653</v>
      </c>
      <c r="BH27" s="169"/>
      <c r="BI27" s="170" t="s">
        <v>653</v>
      </c>
      <c r="BJ27" s="170" t="s">
        <v>653</v>
      </c>
      <c r="BK27" s="170" t="s">
        <v>653</v>
      </c>
      <c r="BL27" s="170" t="s">
        <v>653</v>
      </c>
      <c r="BM27" s="159" t="s">
        <v>2851</v>
      </c>
      <c r="BN27" s="170" t="s">
        <v>653</v>
      </c>
      <c r="BO27" s="169"/>
      <c r="BP27" s="170" t="s">
        <v>653</v>
      </c>
      <c r="BQ27" s="170" t="s">
        <v>653</v>
      </c>
      <c r="BR27" s="170" t="s">
        <v>653</v>
      </c>
      <c r="BS27" s="169"/>
      <c r="BT27" s="170" t="s">
        <v>653</v>
      </c>
      <c r="BU27" s="170" t="s">
        <v>653</v>
      </c>
      <c r="BV27" s="159" t="s">
        <v>1450</v>
      </c>
      <c r="BW27" s="170" t="s">
        <v>653</v>
      </c>
      <c r="BX27" s="170" t="s">
        <v>653</v>
      </c>
      <c r="BY27" s="169"/>
      <c r="BZ27" s="169"/>
      <c r="CA27" s="169"/>
      <c r="CB27" s="170" t="s">
        <v>653</v>
      </c>
      <c r="CC27" s="169"/>
      <c r="CD27" s="170" t="s">
        <v>653</v>
      </c>
      <c r="CE27" s="170" t="s">
        <v>653</v>
      </c>
      <c r="CF27" s="159" t="s">
        <v>1451</v>
      </c>
      <c r="CG27" s="159" t="s">
        <v>655</v>
      </c>
      <c r="CH27" s="169"/>
      <c r="CI27" s="169"/>
      <c r="CJ27" s="169"/>
      <c r="CK27" s="170" t="s">
        <v>653</v>
      </c>
      <c r="CL27" s="169"/>
      <c r="CM27" s="170" t="s">
        <v>653</v>
      </c>
      <c r="CN27" s="169"/>
      <c r="CO27" s="159"/>
      <c r="CP27" s="170" t="s">
        <v>653</v>
      </c>
      <c r="CQ27" s="170" t="s">
        <v>653</v>
      </c>
      <c r="CR27" s="169"/>
      <c r="CS27" s="169"/>
      <c r="CT27" s="170" t="s">
        <v>653</v>
      </c>
      <c r="CU27" s="169"/>
      <c r="CV27" s="159"/>
      <c r="CW27" s="159" t="s">
        <v>651</v>
      </c>
      <c r="CX27" s="159" t="s">
        <v>1452</v>
      </c>
      <c r="CY27" s="159" t="s">
        <v>658</v>
      </c>
      <c r="CZ27" s="159" t="s">
        <v>1453</v>
      </c>
      <c r="DA27" s="170" t="s">
        <v>653</v>
      </c>
      <c r="DB27" s="170" t="s">
        <v>653</v>
      </c>
      <c r="DC27" s="169"/>
      <c r="DD27" s="169"/>
      <c r="DE27" s="169"/>
      <c r="DF27" s="170" t="s">
        <v>653</v>
      </c>
      <c r="DG27" s="169"/>
      <c r="DH27" s="159" t="s">
        <v>2852</v>
      </c>
      <c r="DI27" s="159" t="s">
        <v>651</v>
      </c>
      <c r="DJ27" s="171">
        <v>0</v>
      </c>
      <c r="DK27" s="171">
        <v>0</v>
      </c>
      <c r="DL27" s="171">
        <v>0</v>
      </c>
      <c r="DM27" s="171">
        <v>0</v>
      </c>
      <c r="DN27" s="171">
        <v>100</v>
      </c>
      <c r="DO27" s="171">
        <v>0</v>
      </c>
      <c r="DP27" s="171">
        <v>0</v>
      </c>
      <c r="DQ27" s="159"/>
      <c r="DR27" s="159" t="s">
        <v>651</v>
      </c>
      <c r="DS27" s="159" t="s">
        <v>2853</v>
      </c>
      <c r="DT27" s="159" t="s">
        <v>651</v>
      </c>
      <c r="DU27" s="171">
        <v>32</v>
      </c>
      <c r="DV27" s="159" t="s">
        <v>811</v>
      </c>
      <c r="DW27" s="159" t="s">
        <v>716</v>
      </c>
      <c r="DX27" s="171">
        <v>10</v>
      </c>
      <c r="DY27" s="171">
        <v>9</v>
      </c>
      <c r="DZ27" s="171">
        <v>2</v>
      </c>
      <c r="EA27" s="171">
        <v>0</v>
      </c>
      <c r="EB27" s="171">
        <v>1</v>
      </c>
      <c r="EC27" s="171">
        <v>1</v>
      </c>
      <c r="ED27" s="171">
        <v>0</v>
      </c>
      <c r="EE27" s="171">
        <v>0</v>
      </c>
      <c r="EF27" s="171">
        <v>0</v>
      </c>
      <c r="EG27" s="171">
        <v>0</v>
      </c>
      <c r="EH27" s="171">
        <v>0</v>
      </c>
      <c r="EI27" s="171">
        <v>0</v>
      </c>
      <c r="EJ27" s="171">
        <v>2</v>
      </c>
      <c r="EK27" s="171">
        <v>1</v>
      </c>
      <c r="EL27" s="171">
        <v>5</v>
      </c>
      <c r="EM27" s="171">
        <v>5</v>
      </c>
      <c r="EN27" s="171">
        <v>0</v>
      </c>
      <c r="EO27" s="171">
        <v>0</v>
      </c>
      <c r="EP27" s="171">
        <v>0</v>
      </c>
      <c r="EQ27" s="171">
        <v>0</v>
      </c>
      <c r="ER27" s="171">
        <v>0</v>
      </c>
      <c r="ES27" s="171">
        <v>0</v>
      </c>
      <c r="ET27" s="171">
        <v>1</v>
      </c>
      <c r="EU27" s="171">
        <v>1</v>
      </c>
      <c r="EV27" s="171">
        <v>0</v>
      </c>
      <c r="EW27" s="171">
        <v>0</v>
      </c>
      <c r="EX27" s="171">
        <v>0</v>
      </c>
      <c r="EY27" s="171">
        <v>0</v>
      </c>
      <c r="EZ27" s="171">
        <v>0</v>
      </c>
      <c r="FA27" s="171">
        <v>0</v>
      </c>
      <c r="FB27" s="171">
        <v>0</v>
      </c>
      <c r="FC27" s="171">
        <v>0</v>
      </c>
      <c r="FD27" s="171">
        <v>2</v>
      </c>
      <c r="FE27" s="171">
        <v>2</v>
      </c>
      <c r="FF27" s="171">
        <v>2</v>
      </c>
      <c r="FG27" s="171">
        <v>2</v>
      </c>
      <c r="FH27" s="171">
        <v>20</v>
      </c>
      <c r="FI27" s="171">
        <v>20</v>
      </c>
      <c r="FJ27" s="159" t="s">
        <v>2854</v>
      </c>
      <c r="FK27" s="171">
        <v>23</v>
      </c>
      <c r="FL27" s="171">
        <v>20</v>
      </c>
      <c r="FM27" s="159" t="s">
        <v>717</v>
      </c>
      <c r="FN27" s="171">
        <v>1</v>
      </c>
      <c r="FO27" s="171">
        <v>2</v>
      </c>
      <c r="FP27" s="171">
        <v>11</v>
      </c>
      <c r="FQ27" s="171">
        <v>14</v>
      </c>
      <c r="FR27" s="171">
        <v>1</v>
      </c>
      <c r="FS27" s="171">
        <v>1</v>
      </c>
      <c r="FT27" s="171">
        <v>2</v>
      </c>
      <c r="FU27" s="170" t="s">
        <v>653</v>
      </c>
      <c r="FV27" s="170" t="s">
        <v>653</v>
      </c>
      <c r="FW27" s="169"/>
      <c r="FX27" s="159" t="s">
        <v>655</v>
      </c>
      <c r="FY27" s="171">
        <v>0</v>
      </c>
      <c r="FZ27" s="171"/>
      <c r="GA27" s="159"/>
      <c r="GB27" s="159" t="s">
        <v>662</v>
      </c>
      <c r="GC27" s="159"/>
      <c r="GD27" s="159"/>
      <c r="GE27" s="159" t="s">
        <v>676</v>
      </c>
    </row>
    <row r="28" spans="1:187">
      <c r="A28" s="159" t="s">
        <v>1454</v>
      </c>
      <c r="B28" s="159" t="s">
        <v>1974</v>
      </c>
      <c r="C28" s="159" t="s">
        <v>652</v>
      </c>
      <c r="D28" s="170" t="s">
        <v>653</v>
      </c>
      <c r="E28" s="169"/>
      <c r="F28" s="170" t="s">
        <v>653</v>
      </c>
      <c r="G28" s="170" t="s">
        <v>653</v>
      </c>
      <c r="H28" s="169"/>
      <c r="I28" s="169"/>
      <c r="J28" s="159"/>
      <c r="K28" s="170" t="s">
        <v>653</v>
      </c>
      <c r="L28" s="170" t="s">
        <v>653</v>
      </c>
      <c r="M28" s="170" t="s">
        <v>653</v>
      </c>
      <c r="N28" s="170" t="s">
        <v>653</v>
      </c>
      <c r="O28" s="169"/>
      <c r="P28" s="170" t="s">
        <v>653</v>
      </c>
      <c r="Q28" s="169"/>
      <c r="R28" s="169"/>
      <c r="S28" s="169"/>
      <c r="T28" s="159"/>
      <c r="U28" s="170" t="s">
        <v>653</v>
      </c>
      <c r="V28" s="170" t="s">
        <v>653</v>
      </c>
      <c r="W28" s="169"/>
      <c r="X28" s="169"/>
      <c r="Y28" s="169"/>
      <c r="Z28" s="169"/>
      <c r="AA28" s="169"/>
      <c r="AB28" s="169"/>
      <c r="AC28" s="169"/>
      <c r="AD28" s="170" t="s">
        <v>653</v>
      </c>
      <c r="AE28" s="159" t="s">
        <v>1455</v>
      </c>
      <c r="AF28" s="171">
        <v>315</v>
      </c>
      <c r="AG28" s="171">
        <v>253</v>
      </c>
      <c r="AH28" s="159" t="s">
        <v>654</v>
      </c>
      <c r="AI28" s="159" t="s">
        <v>651</v>
      </c>
      <c r="AJ28" s="159" t="s">
        <v>651</v>
      </c>
      <c r="AK28" s="159" t="s">
        <v>670</v>
      </c>
      <c r="AL28" s="159" t="s">
        <v>1456</v>
      </c>
      <c r="AM28" s="169"/>
      <c r="AN28" s="170" t="s">
        <v>653</v>
      </c>
      <c r="AO28" s="170" t="s">
        <v>653</v>
      </c>
      <c r="AP28" s="170" t="s">
        <v>653</v>
      </c>
      <c r="AQ28" s="170" t="s">
        <v>653</v>
      </c>
      <c r="AR28" s="169"/>
      <c r="AS28" s="159"/>
      <c r="AT28" s="159" t="s">
        <v>732</v>
      </c>
      <c r="AU28" s="170" t="s">
        <v>653</v>
      </c>
      <c r="AV28" s="170" t="s">
        <v>653</v>
      </c>
      <c r="AW28" s="170" t="s">
        <v>653</v>
      </c>
      <c r="AX28" s="170" t="s">
        <v>653</v>
      </c>
      <c r="AY28" s="170" t="s">
        <v>653</v>
      </c>
      <c r="AZ28" s="169"/>
      <c r="BA28" s="169"/>
      <c r="BB28" s="159"/>
      <c r="BC28" s="170" t="s">
        <v>653</v>
      </c>
      <c r="BD28" s="169"/>
      <c r="BE28" s="170" t="s">
        <v>653</v>
      </c>
      <c r="BF28" s="170" t="s">
        <v>653</v>
      </c>
      <c r="BG28" s="170" t="s">
        <v>653</v>
      </c>
      <c r="BH28" s="170" t="s">
        <v>653</v>
      </c>
      <c r="BI28" s="170" t="s">
        <v>653</v>
      </c>
      <c r="BJ28" s="170" t="s">
        <v>653</v>
      </c>
      <c r="BK28" s="170" t="s">
        <v>653</v>
      </c>
      <c r="BL28" s="169"/>
      <c r="BM28" s="159"/>
      <c r="BN28" s="170" t="s">
        <v>653</v>
      </c>
      <c r="BO28" s="170" t="s">
        <v>653</v>
      </c>
      <c r="BP28" s="169"/>
      <c r="BQ28" s="169"/>
      <c r="BR28" s="169"/>
      <c r="BS28" s="169"/>
      <c r="BT28" s="169"/>
      <c r="BU28" s="170" t="s">
        <v>653</v>
      </c>
      <c r="BV28" s="159" t="s">
        <v>1457</v>
      </c>
      <c r="BW28" s="170" t="s">
        <v>653</v>
      </c>
      <c r="BX28" s="170" t="s">
        <v>653</v>
      </c>
      <c r="BY28" s="169"/>
      <c r="BZ28" s="169"/>
      <c r="CA28" s="170" t="s">
        <v>653</v>
      </c>
      <c r="CB28" s="170" t="s">
        <v>653</v>
      </c>
      <c r="CC28" s="169"/>
      <c r="CD28" s="170" t="s">
        <v>653</v>
      </c>
      <c r="CE28" s="169"/>
      <c r="CF28" s="159"/>
      <c r="CG28" s="159" t="s">
        <v>655</v>
      </c>
      <c r="CH28" s="169"/>
      <c r="CI28" s="169"/>
      <c r="CJ28" s="169"/>
      <c r="CK28" s="169"/>
      <c r="CL28" s="170" t="s">
        <v>653</v>
      </c>
      <c r="CM28" s="169"/>
      <c r="CN28" s="169"/>
      <c r="CO28" s="159"/>
      <c r="CP28" s="169"/>
      <c r="CQ28" s="170" t="s">
        <v>653</v>
      </c>
      <c r="CR28" s="170" t="s">
        <v>653</v>
      </c>
      <c r="CS28" s="169"/>
      <c r="CT28" s="170" t="s">
        <v>653</v>
      </c>
      <c r="CU28" s="169"/>
      <c r="CV28" s="159"/>
      <c r="CW28" s="159" t="s">
        <v>651</v>
      </c>
      <c r="CX28" s="159" t="s">
        <v>1458</v>
      </c>
      <c r="CY28" s="159" t="s">
        <v>675</v>
      </c>
      <c r="CZ28" s="159"/>
      <c r="DA28" s="170" t="s">
        <v>653</v>
      </c>
      <c r="DB28" s="170" t="s">
        <v>653</v>
      </c>
      <c r="DC28" s="169"/>
      <c r="DD28" s="169"/>
      <c r="DE28" s="169"/>
      <c r="DF28" s="169"/>
      <c r="DG28" s="169"/>
      <c r="DH28" s="159"/>
      <c r="DI28" s="159" t="s">
        <v>651</v>
      </c>
      <c r="DJ28" s="171">
        <v>100</v>
      </c>
      <c r="DK28" s="171">
        <v>0</v>
      </c>
      <c r="DL28" s="171">
        <v>0</v>
      </c>
      <c r="DM28" s="171">
        <v>0</v>
      </c>
      <c r="DN28" s="171">
        <v>0</v>
      </c>
      <c r="DO28" s="171">
        <v>0</v>
      </c>
      <c r="DP28" s="171">
        <v>0</v>
      </c>
      <c r="DQ28" s="159"/>
      <c r="DR28" s="159" t="s">
        <v>654</v>
      </c>
      <c r="DS28" s="159"/>
      <c r="DT28" s="159" t="s">
        <v>651</v>
      </c>
      <c r="DU28" s="171">
        <v>6</v>
      </c>
      <c r="DV28" s="159" t="s">
        <v>737</v>
      </c>
      <c r="DW28" s="159" t="s">
        <v>716</v>
      </c>
      <c r="DX28" s="171">
        <v>0</v>
      </c>
      <c r="DY28" s="171">
        <v>0</v>
      </c>
      <c r="DZ28" s="171">
        <v>1</v>
      </c>
      <c r="EA28" s="171">
        <v>1</v>
      </c>
      <c r="EB28" s="171">
        <v>0</v>
      </c>
      <c r="EC28" s="171">
        <v>0</v>
      </c>
      <c r="ED28" s="171">
        <v>0</v>
      </c>
      <c r="EE28" s="171">
        <v>0</v>
      </c>
      <c r="EF28" s="171">
        <v>0</v>
      </c>
      <c r="EG28" s="171">
        <v>0</v>
      </c>
      <c r="EH28" s="171">
        <v>0</v>
      </c>
      <c r="EI28" s="171">
        <v>0</v>
      </c>
      <c r="EJ28" s="171">
        <v>0</v>
      </c>
      <c r="EK28" s="171">
        <v>0</v>
      </c>
      <c r="EL28" s="171">
        <v>1</v>
      </c>
      <c r="EM28" s="171">
        <v>1</v>
      </c>
      <c r="EN28" s="171">
        <v>0</v>
      </c>
      <c r="EO28" s="171">
        <v>0</v>
      </c>
      <c r="EP28" s="171">
        <v>0</v>
      </c>
      <c r="EQ28" s="171">
        <v>0</v>
      </c>
      <c r="ER28" s="171">
        <v>2</v>
      </c>
      <c r="ES28" s="171">
        <v>2</v>
      </c>
      <c r="ET28" s="171">
        <v>0</v>
      </c>
      <c r="EU28" s="171">
        <v>0</v>
      </c>
      <c r="EV28" s="171">
        <v>0</v>
      </c>
      <c r="EW28" s="171">
        <v>0</v>
      </c>
      <c r="EX28" s="171">
        <v>0</v>
      </c>
      <c r="EY28" s="171">
        <v>0</v>
      </c>
      <c r="EZ28" s="171">
        <v>0</v>
      </c>
      <c r="FA28" s="171">
        <v>0</v>
      </c>
      <c r="FB28" s="171">
        <v>0</v>
      </c>
      <c r="FC28" s="171">
        <v>0</v>
      </c>
      <c r="FD28" s="171">
        <v>0</v>
      </c>
      <c r="FE28" s="171">
        <v>0</v>
      </c>
      <c r="FF28" s="171">
        <v>0</v>
      </c>
      <c r="FG28" s="171">
        <v>0</v>
      </c>
      <c r="FH28" s="171">
        <v>2</v>
      </c>
      <c r="FI28" s="171">
        <v>2</v>
      </c>
      <c r="FJ28" s="159" t="s">
        <v>1459</v>
      </c>
      <c r="FK28" s="171">
        <v>6</v>
      </c>
      <c r="FL28" s="171">
        <v>6</v>
      </c>
      <c r="FM28" s="159" t="s">
        <v>717</v>
      </c>
      <c r="FN28" s="171">
        <v>0</v>
      </c>
      <c r="FO28" s="171">
        <v>2</v>
      </c>
      <c r="FP28" s="171">
        <v>3</v>
      </c>
      <c r="FQ28" s="171">
        <v>1</v>
      </c>
      <c r="FR28" s="171">
        <v>0</v>
      </c>
      <c r="FS28" s="171"/>
      <c r="FT28" s="171">
        <v>2</v>
      </c>
      <c r="FU28" s="170" t="s">
        <v>653</v>
      </c>
      <c r="FV28" s="170" t="s">
        <v>653</v>
      </c>
      <c r="FW28" s="169"/>
      <c r="FX28" s="159" t="s">
        <v>655</v>
      </c>
      <c r="FY28" s="171">
        <v>0</v>
      </c>
      <c r="FZ28" s="171"/>
      <c r="GA28" s="159"/>
      <c r="GB28" s="159" t="s">
        <v>662</v>
      </c>
      <c r="GC28" s="159"/>
      <c r="GD28" s="159"/>
      <c r="GE28" s="159" t="s">
        <v>663</v>
      </c>
    </row>
    <row r="29" spans="1:187">
      <c r="A29" s="159" t="s">
        <v>1460</v>
      </c>
      <c r="B29" s="159" t="s">
        <v>1974</v>
      </c>
      <c r="C29" s="159" t="s">
        <v>730</v>
      </c>
      <c r="D29" s="169"/>
      <c r="E29" s="169"/>
      <c r="F29" s="169"/>
      <c r="G29" s="169"/>
      <c r="H29" s="169"/>
      <c r="I29" s="169"/>
      <c r="J29" s="159"/>
      <c r="K29" s="170" t="s">
        <v>653</v>
      </c>
      <c r="L29" s="169"/>
      <c r="M29" s="170" t="s">
        <v>653</v>
      </c>
      <c r="N29" s="170" t="s">
        <v>653</v>
      </c>
      <c r="O29" s="170" t="s">
        <v>653</v>
      </c>
      <c r="P29" s="170" t="s">
        <v>653</v>
      </c>
      <c r="Q29" s="170" t="s">
        <v>653</v>
      </c>
      <c r="R29" s="170" t="s">
        <v>653</v>
      </c>
      <c r="S29" s="169"/>
      <c r="T29" s="159"/>
      <c r="U29" s="170" t="s">
        <v>653</v>
      </c>
      <c r="V29" s="170" t="s">
        <v>653</v>
      </c>
      <c r="W29" s="169"/>
      <c r="X29" s="170" t="s">
        <v>653</v>
      </c>
      <c r="Y29" s="170" t="s">
        <v>653</v>
      </c>
      <c r="Z29" s="169"/>
      <c r="AA29" s="170" t="s">
        <v>653</v>
      </c>
      <c r="AB29" s="169"/>
      <c r="AC29" s="169"/>
      <c r="AD29" s="169"/>
      <c r="AE29" s="159"/>
      <c r="AF29" s="171">
        <v>700</v>
      </c>
      <c r="AG29" s="171">
        <v>630</v>
      </c>
      <c r="AH29" s="159" t="s">
        <v>651</v>
      </c>
      <c r="AI29" s="159" t="s">
        <v>651</v>
      </c>
      <c r="AJ29" s="159" t="s">
        <v>651</v>
      </c>
      <c r="AK29" s="159" t="s">
        <v>670</v>
      </c>
      <c r="AL29" s="159" t="s">
        <v>2855</v>
      </c>
      <c r="AM29" s="170" t="s">
        <v>653</v>
      </c>
      <c r="AN29" s="169"/>
      <c r="AO29" s="170" t="s">
        <v>653</v>
      </c>
      <c r="AP29" s="170" t="s">
        <v>653</v>
      </c>
      <c r="AQ29" s="170" t="s">
        <v>653</v>
      </c>
      <c r="AR29" s="169"/>
      <c r="AS29" s="159"/>
      <c r="AT29" s="159" t="s">
        <v>732</v>
      </c>
      <c r="AU29" s="170" t="s">
        <v>653</v>
      </c>
      <c r="AV29" s="170" t="s">
        <v>653</v>
      </c>
      <c r="AW29" s="170" t="s">
        <v>653</v>
      </c>
      <c r="AX29" s="169"/>
      <c r="AY29" s="169"/>
      <c r="AZ29" s="170" t="s">
        <v>653</v>
      </c>
      <c r="BA29" s="169"/>
      <c r="BB29" s="159"/>
      <c r="BC29" s="170" t="s">
        <v>653</v>
      </c>
      <c r="BD29" s="170" t="s">
        <v>653</v>
      </c>
      <c r="BE29" s="170" t="s">
        <v>653</v>
      </c>
      <c r="BF29" s="170" t="s">
        <v>653</v>
      </c>
      <c r="BG29" s="170" t="s">
        <v>653</v>
      </c>
      <c r="BH29" s="170" t="s">
        <v>653</v>
      </c>
      <c r="BI29" s="170" t="s">
        <v>653</v>
      </c>
      <c r="BJ29" s="170" t="s">
        <v>653</v>
      </c>
      <c r="BK29" s="170" t="s">
        <v>653</v>
      </c>
      <c r="BL29" s="169"/>
      <c r="BM29" s="159"/>
      <c r="BN29" s="170" t="s">
        <v>653</v>
      </c>
      <c r="BO29" s="170" t="s">
        <v>653</v>
      </c>
      <c r="BP29" s="170" t="s">
        <v>653</v>
      </c>
      <c r="BQ29" s="170" t="s">
        <v>653</v>
      </c>
      <c r="BR29" s="170" t="s">
        <v>653</v>
      </c>
      <c r="BS29" s="169"/>
      <c r="BT29" s="170" t="s">
        <v>653</v>
      </c>
      <c r="BU29" s="169"/>
      <c r="BV29" s="159"/>
      <c r="BW29" s="170" t="s">
        <v>653</v>
      </c>
      <c r="BX29" s="170" t="s">
        <v>653</v>
      </c>
      <c r="BY29" s="170" t="s">
        <v>653</v>
      </c>
      <c r="BZ29" s="170" t="s">
        <v>653</v>
      </c>
      <c r="CA29" s="169"/>
      <c r="CB29" s="170" t="s">
        <v>653</v>
      </c>
      <c r="CC29" s="170" t="s">
        <v>653</v>
      </c>
      <c r="CD29" s="170" t="s">
        <v>653</v>
      </c>
      <c r="CE29" s="169"/>
      <c r="CF29" s="159"/>
      <c r="CG29" s="159" t="s">
        <v>698</v>
      </c>
      <c r="CH29" s="170" t="s">
        <v>653</v>
      </c>
      <c r="CI29" s="169"/>
      <c r="CJ29" s="169"/>
      <c r="CK29" s="169"/>
      <c r="CL29" s="170" t="s">
        <v>653</v>
      </c>
      <c r="CM29" s="169"/>
      <c r="CN29" s="169"/>
      <c r="CO29" s="159"/>
      <c r="CP29" s="170" t="s">
        <v>653</v>
      </c>
      <c r="CQ29" s="170" t="s">
        <v>653</v>
      </c>
      <c r="CR29" s="170" t="s">
        <v>653</v>
      </c>
      <c r="CS29" s="170" t="s">
        <v>653</v>
      </c>
      <c r="CT29" s="170" t="s">
        <v>653</v>
      </c>
      <c r="CU29" s="169"/>
      <c r="CV29" s="159"/>
      <c r="CW29" s="159" t="s">
        <v>651</v>
      </c>
      <c r="CX29" s="159" t="s">
        <v>1461</v>
      </c>
      <c r="CY29" s="159" t="s">
        <v>688</v>
      </c>
      <c r="CZ29" s="159"/>
      <c r="DA29" s="170" t="s">
        <v>653</v>
      </c>
      <c r="DB29" s="170" t="s">
        <v>653</v>
      </c>
      <c r="DC29" s="170" t="s">
        <v>653</v>
      </c>
      <c r="DD29" s="169"/>
      <c r="DE29" s="169"/>
      <c r="DF29" s="169"/>
      <c r="DG29" s="169"/>
      <c r="DH29" s="159"/>
      <c r="DI29" s="159" t="s">
        <v>651</v>
      </c>
      <c r="DJ29" s="171">
        <v>0</v>
      </c>
      <c r="DK29" s="171">
        <v>0</v>
      </c>
      <c r="DL29" s="171">
        <v>0</v>
      </c>
      <c r="DM29" s="171">
        <v>0</v>
      </c>
      <c r="DN29" s="171">
        <v>20</v>
      </c>
      <c r="DO29" s="171">
        <v>80</v>
      </c>
      <c r="DP29" s="171">
        <v>0</v>
      </c>
      <c r="DQ29" s="159"/>
      <c r="DR29" s="159" t="s">
        <v>651</v>
      </c>
      <c r="DS29" s="159" t="s">
        <v>1462</v>
      </c>
      <c r="DT29" s="159" t="s">
        <v>651</v>
      </c>
      <c r="DU29" s="171">
        <v>9</v>
      </c>
      <c r="DV29" s="159" t="s">
        <v>811</v>
      </c>
      <c r="DW29" s="159" t="s">
        <v>716</v>
      </c>
      <c r="DX29" s="171">
        <v>1</v>
      </c>
      <c r="DY29" s="171">
        <v>1</v>
      </c>
      <c r="DZ29" s="171">
        <v>1</v>
      </c>
      <c r="EA29" s="171">
        <v>1</v>
      </c>
      <c r="EB29" s="171">
        <v>0</v>
      </c>
      <c r="EC29" s="171">
        <v>0</v>
      </c>
      <c r="ED29" s="171">
        <v>0</v>
      </c>
      <c r="EE29" s="171">
        <v>0</v>
      </c>
      <c r="EF29" s="171">
        <v>0</v>
      </c>
      <c r="EG29" s="171">
        <v>0</v>
      </c>
      <c r="EH29" s="171">
        <v>0</v>
      </c>
      <c r="EI29" s="171">
        <v>0</v>
      </c>
      <c r="EJ29" s="171">
        <v>0</v>
      </c>
      <c r="EK29" s="171">
        <v>0</v>
      </c>
      <c r="EL29" s="171">
        <v>2</v>
      </c>
      <c r="EM29" s="171">
        <v>2</v>
      </c>
      <c r="EN29" s="171">
        <v>0</v>
      </c>
      <c r="EO29" s="171">
        <v>0</v>
      </c>
      <c r="EP29" s="171">
        <v>0</v>
      </c>
      <c r="EQ29" s="171">
        <v>0</v>
      </c>
      <c r="ER29" s="171">
        <v>0</v>
      </c>
      <c r="ES29" s="171">
        <v>0</v>
      </c>
      <c r="ET29" s="171">
        <v>0</v>
      </c>
      <c r="EU29" s="171">
        <v>0</v>
      </c>
      <c r="EV29" s="171">
        <v>1</v>
      </c>
      <c r="EW29" s="171">
        <v>1</v>
      </c>
      <c r="EX29" s="171">
        <v>3</v>
      </c>
      <c r="EY29" s="171">
        <v>4</v>
      </c>
      <c r="EZ29" s="171">
        <v>0</v>
      </c>
      <c r="FA29" s="171">
        <v>0</v>
      </c>
      <c r="FB29" s="171">
        <v>0</v>
      </c>
      <c r="FC29" s="171">
        <v>0</v>
      </c>
      <c r="FD29" s="171">
        <v>1</v>
      </c>
      <c r="FE29" s="171">
        <v>1</v>
      </c>
      <c r="FF29" s="171">
        <v>0</v>
      </c>
      <c r="FG29" s="171">
        <v>0</v>
      </c>
      <c r="FH29" s="171">
        <v>0</v>
      </c>
      <c r="FI29" s="171">
        <v>0</v>
      </c>
      <c r="FJ29" s="159"/>
      <c r="FK29" s="171">
        <v>9</v>
      </c>
      <c r="FL29" s="171">
        <v>9</v>
      </c>
      <c r="FM29" s="159" t="s">
        <v>717</v>
      </c>
      <c r="FN29" s="171">
        <v>0</v>
      </c>
      <c r="FO29" s="171">
        <v>3</v>
      </c>
      <c r="FP29" s="171">
        <v>0</v>
      </c>
      <c r="FQ29" s="171">
        <v>6</v>
      </c>
      <c r="FR29" s="171">
        <v>0</v>
      </c>
      <c r="FS29" s="171"/>
      <c r="FT29" s="171">
        <v>3</v>
      </c>
      <c r="FU29" s="170" t="s">
        <v>653</v>
      </c>
      <c r="FV29" s="170" t="s">
        <v>653</v>
      </c>
      <c r="FW29" s="169"/>
      <c r="FX29" s="159" t="s">
        <v>698</v>
      </c>
      <c r="FY29" s="171">
        <v>0</v>
      </c>
      <c r="FZ29" s="171"/>
      <c r="GA29" s="159"/>
      <c r="GB29" s="159" t="s">
        <v>662</v>
      </c>
      <c r="GC29" s="159"/>
      <c r="GD29" s="159"/>
      <c r="GE29" s="159" t="s">
        <v>676</v>
      </c>
    </row>
    <row r="30" spans="1:187">
      <c r="A30" s="159" t="s">
        <v>1463</v>
      </c>
      <c r="B30" s="159" t="s">
        <v>1974</v>
      </c>
      <c r="C30" s="159" t="s">
        <v>696</v>
      </c>
      <c r="D30" s="169"/>
      <c r="E30" s="170" t="s">
        <v>653</v>
      </c>
      <c r="F30" s="170" t="s">
        <v>653</v>
      </c>
      <c r="G30" s="170" t="s">
        <v>653</v>
      </c>
      <c r="H30" s="169"/>
      <c r="I30" s="169"/>
      <c r="J30" s="159"/>
      <c r="K30" s="170" t="s">
        <v>653</v>
      </c>
      <c r="L30" s="170" t="s">
        <v>653</v>
      </c>
      <c r="M30" s="170" t="s">
        <v>653</v>
      </c>
      <c r="N30" s="170" t="s">
        <v>653</v>
      </c>
      <c r="O30" s="169"/>
      <c r="P30" s="170" t="s">
        <v>653</v>
      </c>
      <c r="Q30" s="170" t="s">
        <v>653</v>
      </c>
      <c r="R30" s="170" t="s">
        <v>653</v>
      </c>
      <c r="S30" s="169"/>
      <c r="T30" s="159"/>
      <c r="U30" s="170" t="s">
        <v>653</v>
      </c>
      <c r="V30" s="170" t="s">
        <v>653</v>
      </c>
      <c r="W30" s="169"/>
      <c r="X30" s="170" t="s">
        <v>653</v>
      </c>
      <c r="Y30" s="170" t="s">
        <v>653</v>
      </c>
      <c r="Z30" s="170" t="s">
        <v>653</v>
      </c>
      <c r="AA30" s="170" t="s">
        <v>653</v>
      </c>
      <c r="AB30" s="170" t="s">
        <v>653</v>
      </c>
      <c r="AC30" s="170" t="s">
        <v>653</v>
      </c>
      <c r="AD30" s="169"/>
      <c r="AE30" s="159"/>
      <c r="AF30" s="171">
        <v>722</v>
      </c>
      <c r="AG30" s="171"/>
      <c r="AH30" s="159" t="s">
        <v>651</v>
      </c>
      <c r="AI30" s="159" t="s">
        <v>651</v>
      </c>
      <c r="AJ30" s="159" t="s">
        <v>651</v>
      </c>
      <c r="AK30" s="159" t="s">
        <v>670</v>
      </c>
      <c r="AL30" s="159" t="s">
        <v>2856</v>
      </c>
      <c r="AM30" s="170" t="s">
        <v>653</v>
      </c>
      <c r="AN30" s="170" t="s">
        <v>653</v>
      </c>
      <c r="AO30" s="170" t="s">
        <v>653</v>
      </c>
      <c r="AP30" s="170" t="s">
        <v>653</v>
      </c>
      <c r="AQ30" s="170" t="s">
        <v>653</v>
      </c>
      <c r="AR30" s="169"/>
      <c r="AS30" s="159"/>
      <c r="AT30" s="159" t="s">
        <v>732</v>
      </c>
      <c r="AU30" s="170" t="s">
        <v>653</v>
      </c>
      <c r="AV30" s="170" t="s">
        <v>653</v>
      </c>
      <c r="AW30" s="170" t="s">
        <v>653</v>
      </c>
      <c r="AX30" s="170" t="s">
        <v>653</v>
      </c>
      <c r="AY30" s="170" t="s">
        <v>653</v>
      </c>
      <c r="AZ30" s="170" t="s">
        <v>653</v>
      </c>
      <c r="BA30" s="169"/>
      <c r="BB30" s="159"/>
      <c r="BC30" s="170" t="s">
        <v>653</v>
      </c>
      <c r="BD30" s="169"/>
      <c r="BE30" s="170" t="s">
        <v>653</v>
      </c>
      <c r="BF30" s="170" t="s">
        <v>653</v>
      </c>
      <c r="BG30" s="170" t="s">
        <v>653</v>
      </c>
      <c r="BH30" s="170" t="s">
        <v>653</v>
      </c>
      <c r="BI30" s="170" t="s">
        <v>653</v>
      </c>
      <c r="BJ30" s="170" t="s">
        <v>653</v>
      </c>
      <c r="BK30" s="170" t="s">
        <v>653</v>
      </c>
      <c r="BL30" s="169"/>
      <c r="BM30" s="159"/>
      <c r="BN30" s="170" t="s">
        <v>653</v>
      </c>
      <c r="BO30" s="170" t="s">
        <v>653</v>
      </c>
      <c r="BP30" s="170" t="s">
        <v>653</v>
      </c>
      <c r="BQ30" s="170" t="s">
        <v>653</v>
      </c>
      <c r="BR30" s="170" t="s">
        <v>653</v>
      </c>
      <c r="BS30" s="170" t="s">
        <v>653</v>
      </c>
      <c r="BT30" s="170" t="s">
        <v>653</v>
      </c>
      <c r="BU30" s="169"/>
      <c r="BV30" s="159"/>
      <c r="BW30" s="170" t="s">
        <v>653</v>
      </c>
      <c r="BX30" s="170" t="s">
        <v>653</v>
      </c>
      <c r="BY30" s="170" t="s">
        <v>653</v>
      </c>
      <c r="BZ30" s="170" t="s">
        <v>653</v>
      </c>
      <c r="CA30" s="170" t="s">
        <v>653</v>
      </c>
      <c r="CB30" s="170" t="s">
        <v>653</v>
      </c>
      <c r="CC30" s="170" t="s">
        <v>653</v>
      </c>
      <c r="CD30" s="170" t="s">
        <v>653</v>
      </c>
      <c r="CE30" s="169"/>
      <c r="CF30" s="159"/>
      <c r="CG30" s="159" t="s">
        <v>698</v>
      </c>
      <c r="CH30" s="170" t="s">
        <v>653</v>
      </c>
      <c r="CI30" s="169"/>
      <c r="CJ30" s="169"/>
      <c r="CK30" s="169"/>
      <c r="CL30" s="170" t="s">
        <v>653</v>
      </c>
      <c r="CM30" s="169"/>
      <c r="CN30" s="169"/>
      <c r="CO30" s="159"/>
      <c r="CP30" s="169"/>
      <c r="CQ30" s="170" t="s">
        <v>653</v>
      </c>
      <c r="CR30" s="169"/>
      <c r="CS30" s="170" t="s">
        <v>653</v>
      </c>
      <c r="CT30" s="170" t="s">
        <v>653</v>
      </c>
      <c r="CU30" s="169"/>
      <c r="CV30" s="159"/>
      <c r="CW30" s="159" t="s">
        <v>651</v>
      </c>
      <c r="CX30" s="159" t="s">
        <v>2857</v>
      </c>
      <c r="CY30" s="159" t="s">
        <v>688</v>
      </c>
      <c r="CZ30" s="159"/>
      <c r="DA30" s="170" t="s">
        <v>653</v>
      </c>
      <c r="DB30" s="170" t="s">
        <v>653</v>
      </c>
      <c r="DC30" s="169"/>
      <c r="DD30" s="169"/>
      <c r="DE30" s="169"/>
      <c r="DF30" s="170" t="s">
        <v>653</v>
      </c>
      <c r="DG30" s="169"/>
      <c r="DH30" s="159" t="s">
        <v>2858</v>
      </c>
      <c r="DI30" s="159" t="s">
        <v>651</v>
      </c>
      <c r="DJ30" s="171">
        <v>40</v>
      </c>
      <c r="DK30" s="171">
        <v>60</v>
      </c>
      <c r="DL30" s="171">
        <v>0</v>
      </c>
      <c r="DM30" s="171">
        <v>0</v>
      </c>
      <c r="DN30" s="171">
        <v>0</v>
      </c>
      <c r="DO30" s="171">
        <v>0</v>
      </c>
      <c r="DP30" s="171">
        <v>0</v>
      </c>
      <c r="DQ30" s="159"/>
      <c r="DR30" s="159" t="s">
        <v>651</v>
      </c>
      <c r="DS30" s="159" t="s">
        <v>2859</v>
      </c>
      <c r="DT30" s="159" t="s">
        <v>651</v>
      </c>
      <c r="DU30" s="171">
        <v>10</v>
      </c>
      <c r="DV30" s="159" t="s">
        <v>811</v>
      </c>
      <c r="DW30" s="159" t="s">
        <v>716</v>
      </c>
      <c r="DX30" s="171">
        <v>1</v>
      </c>
      <c r="DY30" s="171">
        <v>1</v>
      </c>
      <c r="DZ30" s="171">
        <v>1</v>
      </c>
      <c r="EA30" s="171">
        <v>1</v>
      </c>
      <c r="EB30" s="171">
        <v>1</v>
      </c>
      <c r="EC30" s="171">
        <v>1</v>
      </c>
      <c r="ED30" s="171">
        <v>0</v>
      </c>
      <c r="EE30" s="171">
        <v>0</v>
      </c>
      <c r="EF30" s="171">
        <v>1</v>
      </c>
      <c r="EG30" s="171">
        <v>1</v>
      </c>
      <c r="EH30" s="171">
        <v>0</v>
      </c>
      <c r="EI30" s="171">
        <v>0</v>
      </c>
      <c r="EJ30" s="171">
        <v>0</v>
      </c>
      <c r="EK30" s="171">
        <v>0</v>
      </c>
      <c r="EL30" s="171">
        <v>0</v>
      </c>
      <c r="EM30" s="171">
        <v>0</v>
      </c>
      <c r="EN30" s="171">
        <v>0</v>
      </c>
      <c r="EO30" s="171">
        <v>0</v>
      </c>
      <c r="EP30" s="171">
        <v>1</v>
      </c>
      <c r="EQ30" s="171">
        <v>1</v>
      </c>
      <c r="ER30" s="171">
        <v>1</v>
      </c>
      <c r="ES30" s="171">
        <v>1</v>
      </c>
      <c r="ET30" s="171">
        <v>1</v>
      </c>
      <c r="EU30" s="171">
        <v>1</v>
      </c>
      <c r="EV30" s="171"/>
      <c r="EW30" s="171"/>
      <c r="EX30" s="171">
        <v>0</v>
      </c>
      <c r="EY30" s="171">
        <v>0</v>
      </c>
      <c r="EZ30" s="171">
        <v>0</v>
      </c>
      <c r="FA30" s="171">
        <v>0</v>
      </c>
      <c r="FB30" s="171">
        <v>0</v>
      </c>
      <c r="FC30" s="171">
        <v>0</v>
      </c>
      <c r="FD30" s="171">
        <v>10</v>
      </c>
      <c r="FE30" s="171">
        <v>10</v>
      </c>
      <c r="FF30" s="171">
        <v>1</v>
      </c>
      <c r="FG30" s="171">
        <v>1</v>
      </c>
      <c r="FH30" s="171">
        <v>0</v>
      </c>
      <c r="FI30" s="171">
        <v>0</v>
      </c>
      <c r="FJ30" s="159"/>
      <c r="FK30" s="171">
        <v>10</v>
      </c>
      <c r="FL30" s="171">
        <v>10</v>
      </c>
      <c r="FM30" s="159" t="s">
        <v>717</v>
      </c>
      <c r="FN30" s="171">
        <v>0</v>
      </c>
      <c r="FO30" s="171">
        <v>2</v>
      </c>
      <c r="FP30" s="171">
        <v>2</v>
      </c>
      <c r="FQ30" s="171">
        <v>6</v>
      </c>
      <c r="FR30" s="171">
        <v>0</v>
      </c>
      <c r="FS30" s="171"/>
      <c r="FT30" s="171">
        <v>2</v>
      </c>
      <c r="FU30" s="170" t="s">
        <v>653</v>
      </c>
      <c r="FV30" s="170" t="s">
        <v>653</v>
      </c>
      <c r="FW30" s="169"/>
      <c r="FX30" s="159" t="s">
        <v>673</v>
      </c>
      <c r="FY30" s="171">
        <v>0</v>
      </c>
      <c r="FZ30" s="171"/>
      <c r="GA30" s="159"/>
      <c r="GB30" s="159" t="s">
        <v>662</v>
      </c>
      <c r="GC30" s="159"/>
      <c r="GD30" s="159"/>
      <c r="GE30" s="159" t="s">
        <v>676</v>
      </c>
    </row>
    <row r="31" spans="1:187">
      <c r="A31" s="159" t="s">
        <v>1464</v>
      </c>
      <c r="B31" s="159" t="s">
        <v>1974</v>
      </c>
      <c r="C31" s="159" t="s">
        <v>684</v>
      </c>
      <c r="D31" s="169"/>
      <c r="E31" s="169"/>
      <c r="F31" s="169"/>
      <c r="G31" s="169"/>
      <c r="H31" s="169"/>
      <c r="I31" s="169"/>
      <c r="J31" s="159"/>
      <c r="K31" s="169"/>
      <c r="L31" s="170" t="s">
        <v>653</v>
      </c>
      <c r="M31" s="169"/>
      <c r="N31" s="170" t="s">
        <v>653</v>
      </c>
      <c r="O31" s="169"/>
      <c r="P31" s="170" t="s">
        <v>653</v>
      </c>
      <c r="Q31" s="170" t="s">
        <v>653</v>
      </c>
      <c r="R31" s="170" t="s">
        <v>653</v>
      </c>
      <c r="S31" s="169"/>
      <c r="T31" s="159"/>
      <c r="U31" s="169"/>
      <c r="V31" s="170" t="s">
        <v>653</v>
      </c>
      <c r="W31" s="169"/>
      <c r="X31" s="170" t="s">
        <v>653</v>
      </c>
      <c r="Y31" s="169"/>
      <c r="Z31" s="170" t="s">
        <v>653</v>
      </c>
      <c r="AA31" s="170" t="s">
        <v>653</v>
      </c>
      <c r="AB31" s="170" t="s">
        <v>653</v>
      </c>
      <c r="AC31" s="169"/>
      <c r="AD31" s="169"/>
      <c r="AE31" s="159"/>
      <c r="AF31" s="171">
        <v>190</v>
      </c>
      <c r="AG31" s="171"/>
      <c r="AH31" s="159" t="s">
        <v>651</v>
      </c>
      <c r="AI31" s="159" t="s">
        <v>651</v>
      </c>
      <c r="AJ31" s="159" t="s">
        <v>651</v>
      </c>
      <c r="AK31" s="159" t="s">
        <v>669</v>
      </c>
      <c r="AL31" s="159" t="s">
        <v>2860</v>
      </c>
      <c r="AM31" s="169"/>
      <c r="AN31" s="169"/>
      <c r="AO31" s="170" t="s">
        <v>653</v>
      </c>
      <c r="AP31" s="169"/>
      <c r="AQ31" s="170" t="s">
        <v>653</v>
      </c>
      <c r="AR31" s="169"/>
      <c r="AS31" s="159"/>
      <c r="AT31" s="159" t="s">
        <v>732</v>
      </c>
      <c r="AU31" s="170" t="s">
        <v>653</v>
      </c>
      <c r="AV31" s="170" t="s">
        <v>653</v>
      </c>
      <c r="AW31" s="170" t="s">
        <v>653</v>
      </c>
      <c r="AX31" s="169"/>
      <c r="AY31" s="170" t="s">
        <v>653</v>
      </c>
      <c r="AZ31" s="170" t="s">
        <v>653</v>
      </c>
      <c r="BA31" s="169"/>
      <c r="BB31" s="159"/>
      <c r="BC31" s="170" t="s">
        <v>653</v>
      </c>
      <c r="BD31" s="169"/>
      <c r="BE31" s="170" t="s">
        <v>653</v>
      </c>
      <c r="BF31" s="170" t="s">
        <v>653</v>
      </c>
      <c r="BG31" s="170" t="s">
        <v>653</v>
      </c>
      <c r="BH31" s="170" t="s">
        <v>653</v>
      </c>
      <c r="BI31" s="170" t="s">
        <v>653</v>
      </c>
      <c r="BJ31" s="170" t="s">
        <v>653</v>
      </c>
      <c r="BK31" s="170" t="s">
        <v>653</v>
      </c>
      <c r="BL31" s="169"/>
      <c r="BM31" s="159"/>
      <c r="BN31" s="170" t="s">
        <v>653</v>
      </c>
      <c r="BO31" s="170" t="s">
        <v>653</v>
      </c>
      <c r="BP31" s="170" t="s">
        <v>653</v>
      </c>
      <c r="BQ31" s="169"/>
      <c r="BR31" s="169"/>
      <c r="BS31" s="169"/>
      <c r="BT31" s="170" t="s">
        <v>653</v>
      </c>
      <c r="BU31" s="169"/>
      <c r="BV31" s="159"/>
      <c r="BW31" s="170" t="s">
        <v>653</v>
      </c>
      <c r="BX31" s="170" t="s">
        <v>653</v>
      </c>
      <c r="BY31" s="170" t="s">
        <v>653</v>
      </c>
      <c r="BZ31" s="169"/>
      <c r="CA31" s="170" t="s">
        <v>653</v>
      </c>
      <c r="CB31" s="170" t="s">
        <v>653</v>
      </c>
      <c r="CC31" s="169"/>
      <c r="CD31" s="170" t="s">
        <v>653</v>
      </c>
      <c r="CE31" s="169"/>
      <c r="CF31" s="159"/>
      <c r="CG31" s="159" t="s">
        <v>673</v>
      </c>
      <c r="CH31" s="169"/>
      <c r="CI31" s="169"/>
      <c r="CJ31" s="169"/>
      <c r="CK31" s="169"/>
      <c r="CL31" s="170" t="s">
        <v>653</v>
      </c>
      <c r="CM31" s="169"/>
      <c r="CN31" s="169"/>
      <c r="CO31" s="159"/>
      <c r="CP31" s="170" t="s">
        <v>653</v>
      </c>
      <c r="CQ31" s="170" t="s">
        <v>653</v>
      </c>
      <c r="CR31" s="170" t="s">
        <v>653</v>
      </c>
      <c r="CS31" s="169"/>
      <c r="CT31" s="170" t="s">
        <v>653</v>
      </c>
      <c r="CU31" s="169"/>
      <c r="CV31" s="159"/>
      <c r="CW31" s="159" t="s">
        <v>651</v>
      </c>
      <c r="CX31" s="159" t="s">
        <v>1465</v>
      </c>
      <c r="CY31" s="159" t="s">
        <v>688</v>
      </c>
      <c r="CZ31" s="159"/>
      <c r="DA31" s="170" t="s">
        <v>653</v>
      </c>
      <c r="DB31" s="170" t="s">
        <v>653</v>
      </c>
      <c r="DC31" s="170" t="s">
        <v>653</v>
      </c>
      <c r="DD31" s="169"/>
      <c r="DE31" s="169"/>
      <c r="DF31" s="169"/>
      <c r="DG31" s="169"/>
      <c r="DH31" s="159"/>
      <c r="DI31" s="159" t="s">
        <v>651</v>
      </c>
      <c r="DJ31" s="171">
        <v>0</v>
      </c>
      <c r="DK31" s="171">
        <v>0</v>
      </c>
      <c r="DL31" s="171">
        <v>0</v>
      </c>
      <c r="DM31" s="171">
        <v>0</v>
      </c>
      <c r="DN31" s="171">
        <v>100</v>
      </c>
      <c r="DO31" s="171">
        <v>0</v>
      </c>
      <c r="DP31" s="171">
        <v>0</v>
      </c>
      <c r="DQ31" s="159"/>
      <c r="DR31" s="159" t="s">
        <v>654</v>
      </c>
      <c r="DS31" s="159"/>
      <c r="DT31" s="159" t="s">
        <v>651</v>
      </c>
      <c r="DU31" s="171">
        <v>3</v>
      </c>
      <c r="DV31" s="159" t="s">
        <v>811</v>
      </c>
      <c r="DW31" s="159" t="s">
        <v>716</v>
      </c>
      <c r="DX31" s="171">
        <v>0</v>
      </c>
      <c r="DY31" s="171">
        <v>0</v>
      </c>
      <c r="DZ31" s="171">
        <v>0</v>
      </c>
      <c r="EA31" s="171">
        <v>0</v>
      </c>
      <c r="EB31" s="171">
        <v>0</v>
      </c>
      <c r="EC31" s="171">
        <v>0</v>
      </c>
      <c r="ED31" s="171">
        <v>0</v>
      </c>
      <c r="EE31" s="171">
        <v>0</v>
      </c>
      <c r="EF31" s="171">
        <v>0</v>
      </c>
      <c r="EG31" s="171">
        <v>0</v>
      </c>
      <c r="EH31" s="171">
        <v>1</v>
      </c>
      <c r="EI31" s="171">
        <v>1</v>
      </c>
      <c r="EJ31" s="171">
        <v>0</v>
      </c>
      <c r="EK31" s="171">
        <v>0</v>
      </c>
      <c r="EL31" s="171">
        <v>0</v>
      </c>
      <c r="EM31" s="171">
        <v>0</v>
      </c>
      <c r="EN31" s="171">
        <v>0</v>
      </c>
      <c r="EO31" s="171">
        <v>0</v>
      </c>
      <c r="EP31" s="171">
        <v>0</v>
      </c>
      <c r="EQ31" s="171">
        <v>0</v>
      </c>
      <c r="ER31" s="171">
        <v>0</v>
      </c>
      <c r="ES31" s="171">
        <v>0</v>
      </c>
      <c r="ET31" s="171">
        <v>0</v>
      </c>
      <c r="EU31" s="171">
        <v>0</v>
      </c>
      <c r="EV31" s="171">
        <v>0</v>
      </c>
      <c r="EW31" s="171">
        <v>0</v>
      </c>
      <c r="EX31" s="171">
        <v>1</v>
      </c>
      <c r="EY31" s="171">
        <v>0</v>
      </c>
      <c r="EZ31" s="171">
        <v>0</v>
      </c>
      <c r="FA31" s="171">
        <v>0</v>
      </c>
      <c r="FB31" s="171">
        <v>0</v>
      </c>
      <c r="FC31" s="171">
        <v>0</v>
      </c>
      <c r="FD31" s="171">
        <v>1</v>
      </c>
      <c r="FE31" s="171">
        <v>0</v>
      </c>
      <c r="FF31" s="171">
        <v>0</v>
      </c>
      <c r="FG31" s="171">
        <v>0</v>
      </c>
      <c r="FH31" s="171">
        <v>0</v>
      </c>
      <c r="FI31" s="171">
        <v>0</v>
      </c>
      <c r="FJ31" s="159"/>
      <c r="FK31" s="171">
        <v>6</v>
      </c>
      <c r="FL31" s="171">
        <v>6</v>
      </c>
      <c r="FM31" s="159" t="s">
        <v>717</v>
      </c>
      <c r="FN31" s="171">
        <v>0</v>
      </c>
      <c r="FO31" s="171">
        <v>3</v>
      </c>
      <c r="FP31" s="171">
        <v>1</v>
      </c>
      <c r="FQ31" s="171">
        <v>2</v>
      </c>
      <c r="FR31" s="171">
        <v>0</v>
      </c>
      <c r="FS31" s="171"/>
      <c r="FT31" s="171">
        <v>3</v>
      </c>
      <c r="FU31" s="170" t="s">
        <v>653</v>
      </c>
      <c r="FV31" s="169"/>
      <c r="FW31" s="169"/>
      <c r="FX31" s="159" t="s">
        <v>673</v>
      </c>
      <c r="FY31" s="171">
        <v>0</v>
      </c>
      <c r="FZ31" s="171"/>
      <c r="GA31" s="159"/>
      <c r="GB31" s="159" t="s">
        <v>662</v>
      </c>
      <c r="GC31" s="159"/>
      <c r="GD31" s="159"/>
      <c r="GE31" s="159" t="s">
        <v>663</v>
      </c>
    </row>
    <row r="32" spans="1:187">
      <c r="A32" s="159" t="s">
        <v>1466</v>
      </c>
      <c r="B32" s="159" t="s">
        <v>1974</v>
      </c>
      <c r="C32" s="159" t="s">
        <v>730</v>
      </c>
      <c r="D32" s="169"/>
      <c r="E32" s="169"/>
      <c r="F32" s="169"/>
      <c r="G32" s="169"/>
      <c r="H32" s="169"/>
      <c r="I32" s="169"/>
      <c r="J32" s="159"/>
      <c r="K32" s="170" t="s">
        <v>653</v>
      </c>
      <c r="L32" s="169"/>
      <c r="M32" s="169"/>
      <c r="N32" s="169"/>
      <c r="O32" s="169"/>
      <c r="P32" s="170" t="s">
        <v>653</v>
      </c>
      <c r="Q32" s="170" t="s">
        <v>653</v>
      </c>
      <c r="R32" s="169"/>
      <c r="S32" s="169"/>
      <c r="T32" s="159"/>
      <c r="U32" s="170" t="s">
        <v>653</v>
      </c>
      <c r="V32" s="170" t="s">
        <v>653</v>
      </c>
      <c r="W32" s="169"/>
      <c r="X32" s="169"/>
      <c r="Y32" s="169"/>
      <c r="Z32" s="170" t="s">
        <v>653</v>
      </c>
      <c r="AA32" s="169"/>
      <c r="AB32" s="169"/>
      <c r="AC32" s="170" t="s">
        <v>653</v>
      </c>
      <c r="AD32" s="169"/>
      <c r="AE32" s="159"/>
      <c r="AF32" s="171">
        <v>785</v>
      </c>
      <c r="AG32" s="171"/>
      <c r="AH32" s="159" t="s">
        <v>654</v>
      </c>
      <c r="AI32" s="159" t="s">
        <v>651</v>
      </c>
      <c r="AJ32" s="159" t="s">
        <v>651</v>
      </c>
      <c r="AK32" s="159" t="s">
        <v>670</v>
      </c>
      <c r="AL32" s="159" t="s">
        <v>1467</v>
      </c>
      <c r="AM32" s="170" t="s">
        <v>653</v>
      </c>
      <c r="AN32" s="169"/>
      <c r="AO32" s="169"/>
      <c r="AP32" s="169"/>
      <c r="AQ32" s="169"/>
      <c r="AR32" s="169"/>
      <c r="AS32" s="159"/>
      <c r="AT32" s="159" t="s">
        <v>732</v>
      </c>
      <c r="AU32" s="170" t="s">
        <v>653</v>
      </c>
      <c r="AV32" s="170" t="s">
        <v>653</v>
      </c>
      <c r="AW32" s="170" t="s">
        <v>653</v>
      </c>
      <c r="AX32" s="170" t="s">
        <v>653</v>
      </c>
      <c r="AY32" s="170" t="s">
        <v>653</v>
      </c>
      <c r="AZ32" s="169"/>
      <c r="BA32" s="170" t="s">
        <v>653</v>
      </c>
      <c r="BB32" s="159" t="s">
        <v>1468</v>
      </c>
      <c r="BC32" s="170" t="s">
        <v>653</v>
      </c>
      <c r="BD32" s="169"/>
      <c r="BE32" s="170" t="s">
        <v>653</v>
      </c>
      <c r="BF32" s="169"/>
      <c r="BG32" s="170" t="s">
        <v>653</v>
      </c>
      <c r="BH32" s="170" t="s">
        <v>653</v>
      </c>
      <c r="BI32" s="170" t="s">
        <v>653</v>
      </c>
      <c r="BJ32" s="169"/>
      <c r="BK32" s="169"/>
      <c r="BL32" s="169"/>
      <c r="BM32" s="159"/>
      <c r="BN32" s="169"/>
      <c r="BO32" s="169"/>
      <c r="BP32" s="169"/>
      <c r="BQ32" s="169"/>
      <c r="BR32" s="169"/>
      <c r="BS32" s="169"/>
      <c r="BT32" s="170" t="s">
        <v>653</v>
      </c>
      <c r="BU32" s="169"/>
      <c r="BV32" s="159"/>
      <c r="BW32" s="169"/>
      <c r="BX32" s="170" t="s">
        <v>653</v>
      </c>
      <c r="BY32" s="169"/>
      <c r="BZ32" s="170" t="s">
        <v>653</v>
      </c>
      <c r="CA32" s="169"/>
      <c r="CB32" s="170" t="s">
        <v>653</v>
      </c>
      <c r="CC32" s="169"/>
      <c r="CD32" s="170" t="s">
        <v>653</v>
      </c>
      <c r="CE32" s="169"/>
      <c r="CF32" s="159"/>
      <c r="CG32" s="159" t="s">
        <v>733</v>
      </c>
      <c r="CH32" s="170" t="s">
        <v>653</v>
      </c>
      <c r="CI32" s="170" t="s">
        <v>653</v>
      </c>
      <c r="CJ32" s="170" t="s">
        <v>653</v>
      </c>
      <c r="CK32" s="170" t="s">
        <v>653</v>
      </c>
      <c r="CL32" s="170" t="s">
        <v>653</v>
      </c>
      <c r="CM32" s="169"/>
      <c r="CN32" s="170" t="s">
        <v>653</v>
      </c>
      <c r="CO32" s="159" t="s">
        <v>1469</v>
      </c>
      <c r="CP32" s="170" t="s">
        <v>653</v>
      </c>
      <c r="CQ32" s="170" t="s">
        <v>653</v>
      </c>
      <c r="CR32" s="170" t="s">
        <v>653</v>
      </c>
      <c r="CS32" s="169"/>
      <c r="CT32" s="169"/>
      <c r="CU32" s="169"/>
      <c r="CV32" s="159"/>
      <c r="CW32" s="159" t="s">
        <v>651</v>
      </c>
      <c r="CX32" s="159" t="s">
        <v>1470</v>
      </c>
      <c r="CY32" s="159" t="s">
        <v>658</v>
      </c>
      <c r="CZ32" s="159" t="s">
        <v>1471</v>
      </c>
      <c r="DA32" s="170" t="s">
        <v>653</v>
      </c>
      <c r="DB32" s="169"/>
      <c r="DC32" s="169"/>
      <c r="DD32" s="169"/>
      <c r="DE32" s="169"/>
      <c r="DF32" s="169"/>
      <c r="DG32" s="169"/>
      <c r="DH32" s="159"/>
      <c r="DI32" s="159" t="s">
        <v>651</v>
      </c>
      <c r="DJ32" s="171">
        <v>10</v>
      </c>
      <c r="DK32" s="171">
        <v>60</v>
      </c>
      <c r="DL32" s="171">
        <v>30</v>
      </c>
      <c r="DM32" s="171">
        <v>0</v>
      </c>
      <c r="DN32" s="171">
        <v>0</v>
      </c>
      <c r="DO32" s="171">
        <v>0</v>
      </c>
      <c r="DP32" s="171">
        <v>0</v>
      </c>
      <c r="DQ32" s="159"/>
      <c r="DR32" s="159" t="s">
        <v>651</v>
      </c>
      <c r="DS32" s="159" t="s">
        <v>2861</v>
      </c>
      <c r="DT32" s="159" t="s">
        <v>651</v>
      </c>
      <c r="DU32" s="171">
        <v>33</v>
      </c>
      <c r="DV32" s="159" t="s">
        <v>811</v>
      </c>
      <c r="DW32" s="159" t="s">
        <v>716</v>
      </c>
      <c r="DX32" s="171">
        <v>11</v>
      </c>
      <c r="DY32" s="171">
        <v>10</v>
      </c>
      <c r="DZ32" s="171">
        <v>0</v>
      </c>
      <c r="EA32" s="171">
        <v>0</v>
      </c>
      <c r="EB32" s="171">
        <v>0</v>
      </c>
      <c r="EC32" s="171">
        <v>0</v>
      </c>
      <c r="ED32" s="171">
        <v>0</v>
      </c>
      <c r="EE32" s="171">
        <v>0</v>
      </c>
      <c r="EF32" s="171">
        <v>0</v>
      </c>
      <c r="EG32" s="171">
        <v>0</v>
      </c>
      <c r="EH32" s="171">
        <v>0</v>
      </c>
      <c r="EI32" s="171">
        <v>0</v>
      </c>
      <c r="EJ32" s="171">
        <v>3</v>
      </c>
      <c r="EK32" s="171">
        <v>3</v>
      </c>
      <c r="EL32" s="171">
        <v>0</v>
      </c>
      <c r="EM32" s="171">
        <v>0</v>
      </c>
      <c r="EN32" s="171">
        <v>0</v>
      </c>
      <c r="EO32" s="171">
        <v>0</v>
      </c>
      <c r="EP32" s="171">
        <v>1</v>
      </c>
      <c r="EQ32" s="171">
        <v>1</v>
      </c>
      <c r="ER32" s="171">
        <v>0</v>
      </c>
      <c r="ES32" s="171">
        <v>0</v>
      </c>
      <c r="ET32" s="171">
        <v>0</v>
      </c>
      <c r="EU32" s="171">
        <v>0</v>
      </c>
      <c r="EV32" s="171">
        <v>3</v>
      </c>
      <c r="EW32" s="171">
        <v>3</v>
      </c>
      <c r="EX32" s="171">
        <v>4</v>
      </c>
      <c r="EY32" s="171">
        <v>4</v>
      </c>
      <c r="EZ32" s="171">
        <v>0</v>
      </c>
      <c r="FA32" s="171">
        <v>0</v>
      </c>
      <c r="FB32" s="171">
        <v>0</v>
      </c>
      <c r="FC32" s="171">
        <v>0</v>
      </c>
      <c r="FD32" s="171">
        <v>1</v>
      </c>
      <c r="FE32" s="171">
        <v>1</v>
      </c>
      <c r="FF32" s="171">
        <v>1</v>
      </c>
      <c r="FG32" s="171">
        <v>1</v>
      </c>
      <c r="FH32" s="171">
        <v>9</v>
      </c>
      <c r="FI32" s="171">
        <v>9</v>
      </c>
      <c r="FJ32" s="159" t="s">
        <v>1472</v>
      </c>
      <c r="FK32" s="171">
        <v>26</v>
      </c>
      <c r="FL32" s="171">
        <v>26</v>
      </c>
      <c r="FM32" s="159" t="s">
        <v>717</v>
      </c>
      <c r="FN32" s="171">
        <v>0</v>
      </c>
      <c r="FO32" s="171">
        <v>2</v>
      </c>
      <c r="FP32" s="171">
        <v>16</v>
      </c>
      <c r="FQ32" s="171">
        <v>12</v>
      </c>
      <c r="FR32" s="171">
        <v>3</v>
      </c>
      <c r="FS32" s="171"/>
      <c r="FT32" s="171">
        <v>2</v>
      </c>
      <c r="FU32" s="170" t="s">
        <v>653</v>
      </c>
      <c r="FV32" s="170" t="s">
        <v>653</v>
      </c>
      <c r="FW32" s="169"/>
      <c r="FX32" s="159" t="s">
        <v>733</v>
      </c>
      <c r="FY32" s="171">
        <v>0</v>
      </c>
      <c r="FZ32" s="171"/>
      <c r="GA32" s="159"/>
      <c r="GB32" s="159" t="s">
        <v>662</v>
      </c>
      <c r="GC32" s="159"/>
      <c r="GD32" s="159"/>
      <c r="GE32" s="159" t="s">
        <v>676</v>
      </c>
    </row>
    <row r="33" spans="1:187">
      <c r="A33" s="159" t="s">
        <v>1473</v>
      </c>
      <c r="B33" s="159" t="s">
        <v>1974</v>
      </c>
      <c r="C33" s="159" t="s">
        <v>684</v>
      </c>
      <c r="D33" s="169"/>
      <c r="E33" s="169"/>
      <c r="F33" s="169"/>
      <c r="G33" s="169"/>
      <c r="H33" s="169"/>
      <c r="I33" s="169"/>
      <c r="J33" s="159"/>
      <c r="K33" s="170" t="s">
        <v>653</v>
      </c>
      <c r="L33" s="169"/>
      <c r="M33" s="170" t="s">
        <v>653</v>
      </c>
      <c r="N33" s="169"/>
      <c r="O33" s="169"/>
      <c r="P33" s="169"/>
      <c r="Q33" s="169"/>
      <c r="R33" s="169"/>
      <c r="S33" s="169"/>
      <c r="T33" s="159"/>
      <c r="U33" s="170" t="s">
        <v>653</v>
      </c>
      <c r="V33" s="169"/>
      <c r="W33" s="170" t="s">
        <v>653</v>
      </c>
      <c r="X33" s="170" t="s">
        <v>653</v>
      </c>
      <c r="Y33" s="170" t="s">
        <v>653</v>
      </c>
      <c r="Z33" s="169"/>
      <c r="AA33" s="169"/>
      <c r="AB33" s="170" t="s">
        <v>653</v>
      </c>
      <c r="AC33" s="170" t="s">
        <v>653</v>
      </c>
      <c r="AD33" s="169"/>
      <c r="AE33" s="159"/>
      <c r="AF33" s="171">
        <v>779</v>
      </c>
      <c r="AG33" s="171">
        <v>779</v>
      </c>
      <c r="AH33" s="159" t="s">
        <v>654</v>
      </c>
      <c r="AI33" s="159" t="s">
        <v>651</v>
      </c>
      <c r="AJ33" s="159" t="s">
        <v>654</v>
      </c>
      <c r="AK33" s="159" t="s">
        <v>669</v>
      </c>
      <c r="AL33" s="159" t="s">
        <v>1474</v>
      </c>
      <c r="AM33" s="169"/>
      <c r="AN33" s="169"/>
      <c r="AO33" s="169"/>
      <c r="AP33" s="170" t="s">
        <v>653</v>
      </c>
      <c r="AQ33" s="169"/>
      <c r="AR33" s="170" t="s">
        <v>653</v>
      </c>
      <c r="AS33" s="159" t="s">
        <v>1475</v>
      </c>
      <c r="AT33" s="159" t="s">
        <v>673</v>
      </c>
      <c r="AU33" s="170" t="s">
        <v>653</v>
      </c>
      <c r="AV33" s="170" t="s">
        <v>653</v>
      </c>
      <c r="AW33" s="170" t="s">
        <v>653</v>
      </c>
      <c r="AX33" s="170" t="s">
        <v>653</v>
      </c>
      <c r="AY33" s="169"/>
      <c r="AZ33" s="169"/>
      <c r="BA33" s="169"/>
      <c r="BB33" s="159"/>
      <c r="BC33" s="170" t="s">
        <v>653</v>
      </c>
      <c r="BD33" s="169"/>
      <c r="BE33" s="170" t="s">
        <v>653</v>
      </c>
      <c r="BF33" s="169"/>
      <c r="BG33" s="170" t="s">
        <v>653</v>
      </c>
      <c r="BH33" s="170" t="s">
        <v>653</v>
      </c>
      <c r="BI33" s="170" t="s">
        <v>653</v>
      </c>
      <c r="BJ33" s="170" t="s">
        <v>653</v>
      </c>
      <c r="BK33" s="170" t="s">
        <v>653</v>
      </c>
      <c r="BL33" s="169"/>
      <c r="BM33" s="159"/>
      <c r="BN33" s="169"/>
      <c r="BO33" s="170" t="s">
        <v>653</v>
      </c>
      <c r="BP33" s="169"/>
      <c r="BQ33" s="170" t="s">
        <v>653</v>
      </c>
      <c r="BR33" s="170" t="s">
        <v>653</v>
      </c>
      <c r="BS33" s="169"/>
      <c r="BT33" s="170" t="s">
        <v>653</v>
      </c>
      <c r="BU33" s="170" t="s">
        <v>653</v>
      </c>
      <c r="BV33" s="159" t="s">
        <v>1476</v>
      </c>
      <c r="BW33" s="170" t="s">
        <v>653</v>
      </c>
      <c r="BX33" s="169"/>
      <c r="BY33" s="169"/>
      <c r="BZ33" s="170" t="s">
        <v>653</v>
      </c>
      <c r="CA33" s="169"/>
      <c r="CB33" s="170" t="s">
        <v>653</v>
      </c>
      <c r="CC33" s="169"/>
      <c r="CD33" s="170" t="s">
        <v>653</v>
      </c>
      <c r="CE33" s="170" t="s">
        <v>653</v>
      </c>
      <c r="CF33" s="159" t="s">
        <v>1477</v>
      </c>
      <c r="CG33" s="159" t="s">
        <v>655</v>
      </c>
      <c r="CH33" s="169"/>
      <c r="CI33" s="169"/>
      <c r="CJ33" s="169"/>
      <c r="CK33" s="169"/>
      <c r="CL33" s="170" t="s">
        <v>653</v>
      </c>
      <c r="CM33" s="169"/>
      <c r="CN33" s="169"/>
      <c r="CO33" s="159"/>
      <c r="CP33" s="169"/>
      <c r="CQ33" s="170" t="s">
        <v>653</v>
      </c>
      <c r="CR33" s="169"/>
      <c r="CS33" s="169"/>
      <c r="CT33" s="170" t="s">
        <v>653</v>
      </c>
      <c r="CU33" s="169"/>
      <c r="CV33" s="159"/>
      <c r="CW33" s="159" t="s">
        <v>651</v>
      </c>
      <c r="CX33" s="159" t="s">
        <v>1478</v>
      </c>
      <c r="CY33" s="159" t="s">
        <v>688</v>
      </c>
      <c r="CZ33" s="159"/>
      <c r="DA33" s="170" t="s">
        <v>653</v>
      </c>
      <c r="DB33" s="170" t="s">
        <v>653</v>
      </c>
      <c r="DC33" s="169"/>
      <c r="DD33" s="169"/>
      <c r="DE33" s="169"/>
      <c r="DF33" s="169"/>
      <c r="DG33" s="169"/>
      <c r="DH33" s="159"/>
      <c r="DI33" s="159" t="s">
        <v>660</v>
      </c>
      <c r="DJ33" s="169"/>
      <c r="DK33" s="169"/>
      <c r="DL33" s="169"/>
      <c r="DM33" s="169"/>
      <c r="DN33" s="169"/>
      <c r="DO33" s="169"/>
      <c r="DP33" s="169"/>
      <c r="DQ33" s="159"/>
      <c r="DR33" s="159" t="s">
        <v>654</v>
      </c>
      <c r="DS33" s="159"/>
      <c r="DT33" s="159" t="s">
        <v>651</v>
      </c>
      <c r="DU33" s="171">
        <v>24</v>
      </c>
      <c r="DV33" s="159" t="s">
        <v>811</v>
      </c>
      <c r="DW33" s="159" t="s">
        <v>996</v>
      </c>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69"/>
      <c r="FG33" s="169"/>
      <c r="FH33" s="169"/>
      <c r="FI33" s="169"/>
      <c r="FJ33" s="159"/>
      <c r="FK33" s="171">
        <v>24</v>
      </c>
      <c r="FL33" s="171">
        <v>24</v>
      </c>
      <c r="FM33" s="159" t="s">
        <v>717</v>
      </c>
      <c r="FN33" s="171">
        <v>0</v>
      </c>
      <c r="FO33" s="171">
        <v>2</v>
      </c>
      <c r="FP33" s="171">
        <v>0</v>
      </c>
      <c r="FQ33" s="171">
        <v>22</v>
      </c>
      <c r="FR33" s="171">
        <v>0</v>
      </c>
      <c r="FS33" s="171"/>
      <c r="FT33" s="171">
        <v>1</v>
      </c>
      <c r="FU33" s="170" t="s">
        <v>653</v>
      </c>
      <c r="FV33" s="170" t="s">
        <v>653</v>
      </c>
      <c r="FW33" s="169"/>
      <c r="FX33" s="159" t="s">
        <v>673</v>
      </c>
      <c r="FY33" s="171">
        <v>0</v>
      </c>
      <c r="FZ33" s="171"/>
      <c r="GA33" s="159"/>
      <c r="GB33" s="159" t="s">
        <v>662</v>
      </c>
      <c r="GC33" s="159"/>
      <c r="GD33" s="159"/>
      <c r="GE33" s="159" t="s">
        <v>676</v>
      </c>
    </row>
    <row r="34" spans="1:187">
      <c r="A34" s="159" t="s">
        <v>1479</v>
      </c>
      <c r="B34" s="159" t="s">
        <v>1974</v>
      </c>
      <c r="C34" s="159" t="s">
        <v>696</v>
      </c>
      <c r="D34" s="169"/>
      <c r="E34" s="169"/>
      <c r="F34" s="169"/>
      <c r="G34" s="169"/>
      <c r="H34" s="170" t="s">
        <v>653</v>
      </c>
      <c r="I34" s="169"/>
      <c r="J34" s="159" t="s">
        <v>1480</v>
      </c>
      <c r="K34" s="170" t="s">
        <v>653</v>
      </c>
      <c r="L34" s="169"/>
      <c r="M34" s="169"/>
      <c r="N34" s="170" t="s">
        <v>653</v>
      </c>
      <c r="O34" s="169"/>
      <c r="P34" s="170" t="s">
        <v>653</v>
      </c>
      <c r="Q34" s="169"/>
      <c r="R34" s="169"/>
      <c r="S34" s="169"/>
      <c r="T34" s="159"/>
      <c r="U34" s="170" t="s">
        <v>653</v>
      </c>
      <c r="V34" s="170" t="s">
        <v>653</v>
      </c>
      <c r="W34" s="170" t="s">
        <v>653</v>
      </c>
      <c r="X34" s="170" t="s">
        <v>653</v>
      </c>
      <c r="Y34" s="170" t="s">
        <v>653</v>
      </c>
      <c r="Z34" s="170" t="s">
        <v>653</v>
      </c>
      <c r="AA34" s="170" t="s">
        <v>653</v>
      </c>
      <c r="AB34" s="170" t="s">
        <v>653</v>
      </c>
      <c r="AC34" s="170" t="s">
        <v>653</v>
      </c>
      <c r="AD34" s="169"/>
      <c r="AE34" s="159"/>
      <c r="AF34" s="171">
        <v>258</v>
      </c>
      <c r="AG34" s="171"/>
      <c r="AH34" s="159" t="s">
        <v>651</v>
      </c>
      <c r="AI34" s="159" t="s">
        <v>651</v>
      </c>
      <c r="AJ34" s="159" t="s">
        <v>651</v>
      </c>
      <c r="AK34" s="159" t="s">
        <v>670</v>
      </c>
      <c r="AL34" s="159" t="s">
        <v>2862</v>
      </c>
      <c r="AM34" s="170" t="s">
        <v>653</v>
      </c>
      <c r="AN34" s="170" t="s">
        <v>653</v>
      </c>
      <c r="AO34" s="170" t="s">
        <v>653</v>
      </c>
      <c r="AP34" s="170" t="s">
        <v>653</v>
      </c>
      <c r="AQ34" s="170" t="s">
        <v>653</v>
      </c>
      <c r="AR34" s="169"/>
      <c r="AS34" s="159"/>
      <c r="AT34" s="159" t="s">
        <v>732</v>
      </c>
      <c r="AU34" s="170" t="s">
        <v>653</v>
      </c>
      <c r="AV34" s="170" t="s">
        <v>653</v>
      </c>
      <c r="AW34" s="170" t="s">
        <v>653</v>
      </c>
      <c r="AX34" s="170" t="s">
        <v>653</v>
      </c>
      <c r="AY34" s="170" t="s">
        <v>653</v>
      </c>
      <c r="AZ34" s="170" t="s">
        <v>653</v>
      </c>
      <c r="BA34" s="169"/>
      <c r="BB34" s="159"/>
      <c r="BC34" s="170" t="s">
        <v>653</v>
      </c>
      <c r="BD34" s="169"/>
      <c r="BE34" s="170" t="s">
        <v>653</v>
      </c>
      <c r="BF34" s="170" t="s">
        <v>653</v>
      </c>
      <c r="BG34" s="170" t="s">
        <v>653</v>
      </c>
      <c r="BH34" s="170" t="s">
        <v>653</v>
      </c>
      <c r="BI34" s="170" t="s">
        <v>653</v>
      </c>
      <c r="BJ34" s="170" t="s">
        <v>653</v>
      </c>
      <c r="BK34" s="170" t="s">
        <v>653</v>
      </c>
      <c r="BL34" s="169"/>
      <c r="BM34" s="159"/>
      <c r="BN34" s="170" t="s">
        <v>653</v>
      </c>
      <c r="BO34" s="170" t="s">
        <v>653</v>
      </c>
      <c r="BP34" s="170" t="s">
        <v>653</v>
      </c>
      <c r="BQ34" s="170" t="s">
        <v>653</v>
      </c>
      <c r="BR34" s="170" t="s">
        <v>653</v>
      </c>
      <c r="BS34" s="170" t="s">
        <v>653</v>
      </c>
      <c r="BT34" s="170" t="s">
        <v>653</v>
      </c>
      <c r="BU34" s="169"/>
      <c r="BV34" s="159"/>
      <c r="BW34" s="170" t="s">
        <v>653</v>
      </c>
      <c r="BX34" s="170" t="s">
        <v>653</v>
      </c>
      <c r="BY34" s="170" t="s">
        <v>653</v>
      </c>
      <c r="BZ34" s="170" t="s">
        <v>653</v>
      </c>
      <c r="CA34" s="170" t="s">
        <v>653</v>
      </c>
      <c r="CB34" s="170" t="s">
        <v>653</v>
      </c>
      <c r="CC34" s="169"/>
      <c r="CD34" s="170" t="s">
        <v>653</v>
      </c>
      <c r="CE34" s="169"/>
      <c r="CF34" s="159"/>
      <c r="CG34" s="159" t="s">
        <v>673</v>
      </c>
      <c r="CH34" s="170" t="s">
        <v>653</v>
      </c>
      <c r="CI34" s="169"/>
      <c r="CJ34" s="169"/>
      <c r="CK34" s="169"/>
      <c r="CL34" s="170" t="s">
        <v>653</v>
      </c>
      <c r="CM34" s="169"/>
      <c r="CN34" s="169"/>
      <c r="CO34" s="159"/>
      <c r="CP34" s="170" t="s">
        <v>653</v>
      </c>
      <c r="CQ34" s="170" t="s">
        <v>653</v>
      </c>
      <c r="CR34" s="170" t="s">
        <v>653</v>
      </c>
      <c r="CS34" s="169"/>
      <c r="CT34" s="169"/>
      <c r="CU34" s="169"/>
      <c r="CV34" s="159"/>
      <c r="CW34" s="159" t="s">
        <v>657</v>
      </c>
      <c r="CX34" s="159"/>
      <c r="CY34" s="159" t="s">
        <v>675</v>
      </c>
      <c r="CZ34" s="159"/>
      <c r="DA34" s="170" t="s">
        <v>653</v>
      </c>
      <c r="DB34" s="170" t="s">
        <v>653</v>
      </c>
      <c r="DC34" s="169"/>
      <c r="DD34" s="169"/>
      <c r="DE34" s="170" t="s">
        <v>653</v>
      </c>
      <c r="DF34" s="169"/>
      <c r="DG34" s="169"/>
      <c r="DH34" s="159"/>
      <c r="DI34" s="159" t="s">
        <v>660</v>
      </c>
      <c r="DJ34" s="169"/>
      <c r="DK34" s="169"/>
      <c r="DL34" s="169"/>
      <c r="DM34" s="169"/>
      <c r="DN34" s="169"/>
      <c r="DO34" s="169"/>
      <c r="DP34" s="169"/>
      <c r="DQ34" s="159"/>
      <c r="DR34" s="159" t="s">
        <v>654</v>
      </c>
      <c r="DS34" s="159"/>
      <c r="DT34" s="159" t="s">
        <v>651</v>
      </c>
      <c r="DU34" s="171">
        <v>0</v>
      </c>
      <c r="DV34" s="159" t="s">
        <v>715</v>
      </c>
      <c r="DW34" s="159" t="s">
        <v>718</v>
      </c>
      <c r="DX34" s="169"/>
      <c r="DY34" s="169"/>
      <c r="DZ34" s="169"/>
      <c r="EA34" s="169"/>
      <c r="EB34" s="169"/>
      <c r="EC34" s="169"/>
      <c r="ED34" s="169"/>
      <c r="EE34" s="169"/>
      <c r="EF34" s="169"/>
      <c r="EG34" s="169"/>
      <c r="EH34" s="169"/>
      <c r="EI34" s="169"/>
      <c r="EJ34" s="169"/>
      <c r="EK34" s="169"/>
      <c r="EL34" s="169"/>
      <c r="EM34" s="169"/>
      <c r="EN34" s="169"/>
      <c r="EO34" s="169"/>
      <c r="EP34" s="169"/>
      <c r="EQ34" s="169"/>
      <c r="ER34" s="169"/>
      <c r="ES34" s="169"/>
      <c r="ET34" s="169"/>
      <c r="EU34" s="169"/>
      <c r="EV34" s="169"/>
      <c r="EW34" s="169"/>
      <c r="EX34" s="169"/>
      <c r="EY34" s="169"/>
      <c r="EZ34" s="169"/>
      <c r="FA34" s="169"/>
      <c r="FB34" s="169"/>
      <c r="FC34" s="169"/>
      <c r="FD34" s="169"/>
      <c r="FE34" s="169"/>
      <c r="FF34" s="169"/>
      <c r="FG34" s="169"/>
      <c r="FH34" s="169"/>
      <c r="FI34" s="169"/>
      <c r="FJ34" s="159"/>
      <c r="FK34" s="171">
        <v>1</v>
      </c>
      <c r="FL34" s="171">
        <v>0</v>
      </c>
      <c r="FM34" s="159" t="s">
        <v>718</v>
      </c>
      <c r="FN34" s="169"/>
      <c r="FO34" s="169"/>
      <c r="FP34" s="169"/>
      <c r="FQ34" s="169"/>
      <c r="FR34" s="169"/>
      <c r="FS34" s="169"/>
      <c r="FT34" s="169"/>
      <c r="FU34" s="170" t="s">
        <v>653</v>
      </c>
      <c r="FV34" s="170" t="s">
        <v>653</v>
      </c>
      <c r="FW34" s="169"/>
      <c r="FX34" s="159" t="s">
        <v>673</v>
      </c>
      <c r="FY34" s="171">
        <v>0</v>
      </c>
      <c r="FZ34" s="171"/>
      <c r="GA34" s="159"/>
      <c r="GB34" s="159" t="s">
        <v>662</v>
      </c>
      <c r="GC34" s="159"/>
      <c r="GD34" s="159"/>
      <c r="GE34" s="159" t="s">
        <v>676</v>
      </c>
    </row>
    <row r="35" spans="1:187">
      <c r="A35" s="159" t="s">
        <v>1481</v>
      </c>
      <c r="B35" s="159" t="s">
        <v>1974</v>
      </c>
      <c r="C35" s="159" t="s">
        <v>684</v>
      </c>
      <c r="D35" s="169"/>
      <c r="E35" s="169"/>
      <c r="F35" s="169"/>
      <c r="G35" s="169"/>
      <c r="H35" s="169"/>
      <c r="I35" s="169"/>
      <c r="J35" s="159"/>
      <c r="K35" s="170" t="s">
        <v>653</v>
      </c>
      <c r="L35" s="169"/>
      <c r="M35" s="169"/>
      <c r="N35" s="170" t="s">
        <v>653</v>
      </c>
      <c r="O35" s="169"/>
      <c r="P35" s="170" t="s">
        <v>653</v>
      </c>
      <c r="Q35" s="170" t="s">
        <v>653</v>
      </c>
      <c r="R35" s="169"/>
      <c r="S35" s="169"/>
      <c r="T35" s="159"/>
      <c r="U35" s="170" t="s">
        <v>653</v>
      </c>
      <c r="V35" s="170" t="s">
        <v>653</v>
      </c>
      <c r="W35" s="169"/>
      <c r="X35" s="170" t="s">
        <v>653</v>
      </c>
      <c r="Y35" s="169"/>
      <c r="Z35" s="170" t="s">
        <v>653</v>
      </c>
      <c r="AA35" s="170" t="s">
        <v>653</v>
      </c>
      <c r="AB35" s="169"/>
      <c r="AC35" s="169"/>
      <c r="AD35" s="170" t="s">
        <v>653</v>
      </c>
      <c r="AE35" s="159" t="s">
        <v>1482</v>
      </c>
      <c r="AF35" s="171">
        <v>1302</v>
      </c>
      <c r="AG35" s="171"/>
      <c r="AH35" s="159" t="s">
        <v>654</v>
      </c>
      <c r="AI35" s="159" t="s">
        <v>651</v>
      </c>
      <c r="AJ35" s="159" t="s">
        <v>654</v>
      </c>
      <c r="AK35" s="159" t="s">
        <v>670</v>
      </c>
      <c r="AL35" s="159" t="s">
        <v>1483</v>
      </c>
      <c r="AM35" s="170" t="s">
        <v>653</v>
      </c>
      <c r="AN35" s="169"/>
      <c r="AO35" s="169"/>
      <c r="AP35" s="169"/>
      <c r="AQ35" s="169"/>
      <c r="AR35" s="169"/>
      <c r="AS35" s="159"/>
      <c r="AT35" s="159" t="s">
        <v>732</v>
      </c>
      <c r="AU35" s="170" t="s">
        <v>653</v>
      </c>
      <c r="AV35" s="170" t="s">
        <v>653</v>
      </c>
      <c r="AW35" s="169"/>
      <c r="AX35" s="169"/>
      <c r="AY35" s="170" t="s">
        <v>653</v>
      </c>
      <c r="AZ35" s="169"/>
      <c r="BA35" s="169"/>
      <c r="BB35" s="159"/>
      <c r="BC35" s="170" t="s">
        <v>653</v>
      </c>
      <c r="BD35" s="169"/>
      <c r="BE35" s="170" t="s">
        <v>653</v>
      </c>
      <c r="BF35" s="170" t="s">
        <v>653</v>
      </c>
      <c r="BG35" s="170" t="s">
        <v>653</v>
      </c>
      <c r="BH35" s="170" t="s">
        <v>653</v>
      </c>
      <c r="BI35" s="170" t="s">
        <v>653</v>
      </c>
      <c r="BJ35" s="170" t="s">
        <v>653</v>
      </c>
      <c r="BK35" s="170" t="s">
        <v>653</v>
      </c>
      <c r="BL35" s="169"/>
      <c r="BM35" s="159"/>
      <c r="BN35" s="170" t="s">
        <v>653</v>
      </c>
      <c r="BO35" s="170" t="s">
        <v>653</v>
      </c>
      <c r="BP35" s="170" t="s">
        <v>653</v>
      </c>
      <c r="BQ35" s="170" t="s">
        <v>653</v>
      </c>
      <c r="BR35" s="169"/>
      <c r="BS35" s="169"/>
      <c r="BT35" s="170" t="s">
        <v>653</v>
      </c>
      <c r="BU35" s="169"/>
      <c r="BV35" s="159"/>
      <c r="BW35" s="170" t="s">
        <v>653</v>
      </c>
      <c r="BX35" s="170" t="s">
        <v>653</v>
      </c>
      <c r="BY35" s="169"/>
      <c r="BZ35" s="169"/>
      <c r="CA35" s="169"/>
      <c r="CB35" s="170" t="s">
        <v>653</v>
      </c>
      <c r="CC35" s="170" t="s">
        <v>653</v>
      </c>
      <c r="CD35" s="170" t="s">
        <v>653</v>
      </c>
      <c r="CE35" s="169"/>
      <c r="CF35" s="159"/>
      <c r="CG35" s="159" t="s">
        <v>673</v>
      </c>
      <c r="CH35" s="169"/>
      <c r="CI35" s="169"/>
      <c r="CJ35" s="169"/>
      <c r="CK35" s="169"/>
      <c r="CL35" s="170" t="s">
        <v>653</v>
      </c>
      <c r="CM35" s="169"/>
      <c r="CN35" s="169"/>
      <c r="CO35" s="159"/>
      <c r="CP35" s="169"/>
      <c r="CQ35" s="170" t="s">
        <v>653</v>
      </c>
      <c r="CR35" s="170" t="s">
        <v>653</v>
      </c>
      <c r="CS35" s="169"/>
      <c r="CT35" s="170" t="s">
        <v>653</v>
      </c>
      <c r="CU35" s="169"/>
      <c r="CV35" s="159"/>
      <c r="CW35" s="159" t="s">
        <v>651</v>
      </c>
      <c r="CX35" s="159" t="s">
        <v>1484</v>
      </c>
      <c r="CY35" s="159" t="s">
        <v>688</v>
      </c>
      <c r="CZ35" s="159"/>
      <c r="DA35" s="170" t="s">
        <v>653</v>
      </c>
      <c r="DB35" s="170" t="s">
        <v>653</v>
      </c>
      <c r="DC35" s="169"/>
      <c r="DD35" s="169"/>
      <c r="DE35" s="169"/>
      <c r="DF35" s="169"/>
      <c r="DG35" s="169"/>
      <c r="DH35" s="159"/>
      <c r="DI35" s="159" t="s">
        <v>651</v>
      </c>
      <c r="DJ35" s="171">
        <v>0</v>
      </c>
      <c r="DK35" s="171">
        <v>100</v>
      </c>
      <c r="DL35" s="171">
        <v>0</v>
      </c>
      <c r="DM35" s="171">
        <v>0</v>
      </c>
      <c r="DN35" s="171">
        <v>0</v>
      </c>
      <c r="DO35" s="171">
        <v>0</v>
      </c>
      <c r="DP35" s="171">
        <v>0</v>
      </c>
      <c r="DQ35" s="159"/>
      <c r="DR35" s="159" t="s">
        <v>654</v>
      </c>
      <c r="DS35" s="159"/>
      <c r="DT35" s="159" t="s">
        <v>651</v>
      </c>
      <c r="DU35" s="171">
        <v>57</v>
      </c>
      <c r="DV35" s="159" t="s">
        <v>811</v>
      </c>
      <c r="DW35" s="159" t="s">
        <v>716</v>
      </c>
      <c r="DX35" s="171">
        <v>15</v>
      </c>
      <c r="DY35" s="171">
        <v>12</v>
      </c>
      <c r="DZ35" s="171">
        <v>2</v>
      </c>
      <c r="EA35" s="171">
        <v>2</v>
      </c>
      <c r="EB35" s="171">
        <v>0</v>
      </c>
      <c r="EC35" s="171">
        <v>0</v>
      </c>
      <c r="ED35" s="171">
        <v>0</v>
      </c>
      <c r="EE35" s="171">
        <v>0</v>
      </c>
      <c r="EF35" s="171">
        <v>0</v>
      </c>
      <c r="EG35" s="171">
        <v>0</v>
      </c>
      <c r="EH35" s="171">
        <v>0</v>
      </c>
      <c r="EI35" s="171">
        <v>0</v>
      </c>
      <c r="EJ35" s="171">
        <v>3</v>
      </c>
      <c r="EK35" s="171">
        <v>3</v>
      </c>
      <c r="EL35" s="171">
        <v>2</v>
      </c>
      <c r="EM35" s="171">
        <v>1</v>
      </c>
      <c r="EN35" s="171">
        <v>2</v>
      </c>
      <c r="EO35" s="171">
        <v>2</v>
      </c>
      <c r="EP35" s="171">
        <v>0</v>
      </c>
      <c r="EQ35" s="171">
        <v>0</v>
      </c>
      <c r="ER35" s="171">
        <v>1</v>
      </c>
      <c r="ES35" s="171">
        <v>0</v>
      </c>
      <c r="ET35" s="171">
        <v>1</v>
      </c>
      <c r="EU35" s="171">
        <v>0</v>
      </c>
      <c r="EV35" s="171">
        <v>4</v>
      </c>
      <c r="EW35" s="171">
        <v>2</v>
      </c>
      <c r="EX35" s="171">
        <v>29</v>
      </c>
      <c r="EY35" s="171">
        <v>25</v>
      </c>
      <c r="EZ35" s="171">
        <v>1</v>
      </c>
      <c r="FA35" s="171">
        <v>1</v>
      </c>
      <c r="FB35" s="171">
        <v>0</v>
      </c>
      <c r="FC35" s="171">
        <v>0</v>
      </c>
      <c r="FD35" s="171">
        <v>4</v>
      </c>
      <c r="FE35" s="171">
        <v>2</v>
      </c>
      <c r="FF35" s="171">
        <v>2</v>
      </c>
      <c r="FG35" s="171">
        <v>2</v>
      </c>
      <c r="FH35" s="171"/>
      <c r="FI35" s="171"/>
      <c r="FJ35" s="159"/>
      <c r="FK35" s="171">
        <v>29</v>
      </c>
      <c r="FL35" s="171">
        <v>25</v>
      </c>
      <c r="FM35" s="159" t="s">
        <v>717</v>
      </c>
      <c r="FN35" s="171">
        <v>7</v>
      </c>
      <c r="FO35" s="171">
        <v>0</v>
      </c>
      <c r="FP35" s="171">
        <v>23</v>
      </c>
      <c r="FQ35" s="171">
        <v>26</v>
      </c>
      <c r="FR35" s="171">
        <v>4</v>
      </c>
      <c r="FS35" s="171">
        <v>6</v>
      </c>
      <c r="FT35" s="171"/>
      <c r="FU35" s="170" t="s">
        <v>653</v>
      </c>
      <c r="FV35" s="170" t="s">
        <v>653</v>
      </c>
      <c r="FW35" s="169"/>
      <c r="FX35" s="159" t="s">
        <v>655</v>
      </c>
      <c r="FY35" s="171">
        <v>0</v>
      </c>
      <c r="FZ35" s="171"/>
      <c r="GA35" s="159"/>
      <c r="GB35" s="159" t="s">
        <v>662</v>
      </c>
      <c r="GC35" s="159"/>
      <c r="GD35" s="159"/>
      <c r="GE35" s="159" t="s">
        <v>663</v>
      </c>
    </row>
    <row r="36" spans="1:187">
      <c r="A36" s="159" t="s">
        <v>1485</v>
      </c>
      <c r="B36" s="159" t="s">
        <v>1974</v>
      </c>
      <c r="C36" s="159" t="s">
        <v>730</v>
      </c>
      <c r="D36" s="169"/>
      <c r="E36" s="169"/>
      <c r="F36" s="169"/>
      <c r="G36" s="169"/>
      <c r="H36" s="169"/>
      <c r="I36" s="169"/>
      <c r="J36" s="159"/>
      <c r="K36" s="170" t="s">
        <v>653</v>
      </c>
      <c r="L36" s="169"/>
      <c r="M36" s="170" t="s">
        <v>653</v>
      </c>
      <c r="N36" s="170" t="s">
        <v>653</v>
      </c>
      <c r="O36" s="169"/>
      <c r="P36" s="169"/>
      <c r="Q36" s="169"/>
      <c r="R36" s="169"/>
      <c r="S36" s="169"/>
      <c r="T36" s="159"/>
      <c r="U36" s="170" t="s">
        <v>653</v>
      </c>
      <c r="V36" s="169"/>
      <c r="W36" s="169"/>
      <c r="X36" s="170" t="s">
        <v>653</v>
      </c>
      <c r="Y36" s="169"/>
      <c r="Z36" s="169"/>
      <c r="AA36" s="169"/>
      <c r="AB36" s="170" t="s">
        <v>653</v>
      </c>
      <c r="AC36" s="170" t="s">
        <v>653</v>
      </c>
      <c r="AD36" s="169"/>
      <c r="AE36" s="159"/>
      <c r="AF36" s="171">
        <v>274</v>
      </c>
      <c r="AG36" s="171"/>
      <c r="AH36" s="159" t="s">
        <v>654</v>
      </c>
      <c r="AI36" s="159" t="s">
        <v>651</v>
      </c>
      <c r="AJ36" s="159" t="s">
        <v>651</v>
      </c>
      <c r="AK36" s="159" t="s">
        <v>669</v>
      </c>
      <c r="AL36" s="159" t="s">
        <v>1486</v>
      </c>
      <c r="AM36" s="170" t="s">
        <v>653</v>
      </c>
      <c r="AN36" s="169"/>
      <c r="AO36" s="169"/>
      <c r="AP36" s="170" t="s">
        <v>653</v>
      </c>
      <c r="AQ36" s="169"/>
      <c r="AR36" s="169"/>
      <c r="AS36" s="159"/>
      <c r="AT36" s="159" t="s">
        <v>687</v>
      </c>
      <c r="AU36" s="170" t="s">
        <v>653</v>
      </c>
      <c r="AV36" s="170" t="s">
        <v>653</v>
      </c>
      <c r="AW36" s="170" t="s">
        <v>653</v>
      </c>
      <c r="AX36" s="170" t="s">
        <v>653</v>
      </c>
      <c r="AY36" s="170" t="s">
        <v>653</v>
      </c>
      <c r="AZ36" s="169"/>
      <c r="BA36" s="169"/>
      <c r="BB36" s="159"/>
      <c r="BC36" s="170" t="s">
        <v>653</v>
      </c>
      <c r="BD36" s="169"/>
      <c r="BE36" s="170" t="s">
        <v>653</v>
      </c>
      <c r="BF36" s="170" t="s">
        <v>653</v>
      </c>
      <c r="BG36" s="170" t="s">
        <v>653</v>
      </c>
      <c r="BH36" s="170" t="s">
        <v>653</v>
      </c>
      <c r="BI36" s="170" t="s">
        <v>653</v>
      </c>
      <c r="BJ36" s="170" t="s">
        <v>653</v>
      </c>
      <c r="BK36" s="170" t="s">
        <v>653</v>
      </c>
      <c r="BL36" s="169"/>
      <c r="BM36" s="159"/>
      <c r="BN36" s="170" t="s">
        <v>653</v>
      </c>
      <c r="BO36" s="170" t="s">
        <v>653</v>
      </c>
      <c r="BP36" s="170" t="s">
        <v>653</v>
      </c>
      <c r="BQ36" s="170" t="s">
        <v>653</v>
      </c>
      <c r="BR36" s="170" t="s">
        <v>653</v>
      </c>
      <c r="BS36" s="169"/>
      <c r="BT36" s="170" t="s">
        <v>653</v>
      </c>
      <c r="BU36" s="169"/>
      <c r="BV36" s="159"/>
      <c r="BW36" s="169"/>
      <c r="BX36" s="169"/>
      <c r="BY36" s="169"/>
      <c r="BZ36" s="169"/>
      <c r="CA36" s="170" t="s">
        <v>653</v>
      </c>
      <c r="CB36" s="170" t="s">
        <v>653</v>
      </c>
      <c r="CC36" s="169"/>
      <c r="CD36" s="170" t="s">
        <v>653</v>
      </c>
      <c r="CE36" s="169"/>
      <c r="CF36" s="159"/>
      <c r="CG36" s="159" t="s">
        <v>655</v>
      </c>
      <c r="CH36" s="170" t="s">
        <v>653</v>
      </c>
      <c r="CI36" s="169"/>
      <c r="CJ36" s="169"/>
      <c r="CK36" s="169"/>
      <c r="CL36" s="169"/>
      <c r="CM36" s="169"/>
      <c r="CN36" s="169"/>
      <c r="CO36" s="159"/>
      <c r="CP36" s="169"/>
      <c r="CQ36" s="170" t="s">
        <v>653</v>
      </c>
      <c r="CR36" s="170" t="s">
        <v>653</v>
      </c>
      <c r="CS36" s="170" t="s">
        <v>653</v>
      </c>
      <c r="CT36" s="169"/>
      <c r="CU36" s="169"/>
      <c r="CV36" s="159"/>
      <c r="CW36" s="159" t="s">
        <v>651</v>
      </c>
      <c r="CX36" s="159" t="s">
        <v>1487</v>
      </c>
      <c r="CY36" s="159" t="s">
        <v>688</v>
      </c>
      <c r="CZ36" s="159"/>
      <c r="DA36" s="170" t="s">
        <v>653</v>
      </c>
      <c r="DB36" s="170" t="s">
        <v>653</v>
      </c>
      <c r="DC36" s="170" t="s">
        <v>653</v>
      </c>
      <c r="DD36" s="169"/>
      <c r="DE36" s="169"/>
      <c r="DF36" s="169"/>
      <c r="DG36" s="169"/>
      <c r="DH36" s="159"/>
      <c r="DI36" s="159" t="s">
        <v>651</v>
      </c>
      <c r="DJ36" s="171">
        <v>100</v>
      </c>
      <c r="DK36" s="171">
        <v>0</v>
      </c>
      <c r="DL36" s="171">
        <v>0</v>
      </c>
      <c r="DM36" s="171">
        <v>0</v>
      </c>
      <c r="DN36" s="171">
        <v>0</v>
      </c>
      <c r="DO36" s="171">
        <v>0</v>
      </c>
      <c r="DP36" s="171">
        <v>0</v>
      </c>
      <c r="DQ36" s="159"/>
      <c r="DR36" s="159" t="s">
        <v>651</v>
      </c>
      <c r="DS36" s="159" t="s">
        <v>1488</v>
      </c>
      <c r="DT36" s="159" t="s">
        <v>651</v>
      </c>
      <c r="DU36" s="171">
        <v>10</v>
      </c>
      <c r="DV36" s="159" t="s">
        <v>811</v>
      </c>
      <c r="DW36" s="159" t="s">
        <v>716</v>
      </c>
      <c r="DX36" s="171">
        <v>4</v>
      </c>
      <c r="DY36" s="171">
        <v>4</v>
      </c>
      <c r="DZ36" s="171">
        <v>0</v>
      </c>
      <c r="EA36" s="171">
        <v>0</v>
      </c>
      <c r="EB36" s="171">
        <v>0</v>
      </c>
      <c r="EC36" s="171">
        <v>0</v>
      </c>
      <c r="ED36" s="171">
        <v>0</v>
      </c>
      <c r="EE36" s="171">
        <v>0</v>
      </c>
      <c r="EF36" s="171">
        <v>0</v>
      </c>
      <c r="EG36" s="171">
        <v>0</v>
      </c>
      <c r="EH36" s="171">
        <v>0</v>
      </c>
      <c r="EI36" s="171">
        <v>0</v>
      </c>
      <c r="EJ36" s="171">
        <v>2</v>
      </c>
      <c r="EK36" s="171">
        <v>2</v>
      </c>
      <c r="EL36" s="171">
        <v>0</v>
      </c>
      <c r="EM36" s="171">
        <v>0</v>
      </c>
      <c r="EN36" s="171">
        <v>0</v>
      </c>
      <c r="EO36" s="171">
        <v>0</v>
      </c>
      <c r="EP36" s="171">
        <v>0</v>
      </c>
      <c r="EQ36" s="171">
        <v>0</v>
      </c>
      <c r="ER36" s="171">
        <v>0</v>
      </c>
      <c r="ES36" s="171">
        <v>0</v>
      </c>
      <c r="ET36" s="171">
        <v>0</v>
      </c>
      <c r="EU36" s="171">
        <v>0</v>
      </c>
      <c r="EV36" s="171">
        <v>0</v>
      </c>
      <c r="EW36" s="171">
        <v>0</v>
      </c>
      <c r="EX36" s="171">
        <v>9</v>
      </c>
      <c r="EY36" s="171">
        <v>9</v>
      </c>
      <c r="EZ36" s="171">
        <v>0</v>
      </c>
      <c r="FA36" s="171">
        <v>0</v>
      </c>
      <c r="FB36" s="171">
        <v>0</v>
      </c>
      <c r="FC36" s="171">
        <v>0</v>
      </c>
      <c r="FD36" s="171">
        <v>5</v>
      </c>
      <c r="FE36" s="171">
        <v>5</v>
      </c>
      <c r="FF36" s="171">
        <v>5</v>
      </c>
      <c r="FG36" s="171">
        <v>5</v>
      </c>
      <c r="FH36" s="171">
        <v>0</v>
      </c>
      <c r="FI36" s="171">
        <v>0</v>
      </c>
      <c r="FJ36" s="159"/>
      <c r="FK36" s="171">
        <v>10</v>
      </c>
      <c r="FL36" s="171">
        <v>10</v>
      </c>
      <c r="FM36" s="159" t="s">
        <v>717</v>
      </c>
      <c r="FN36" s="171">
        <v>0</v>
      </c>
      <c r="FO36" s="171">
        <v>3</v>
      </c>
      <c r="FP36" s="171">
        <v>5</v>
      </c>
      <c r="FQ36" s="171">
        <v>4</v>
      </c>
      <c r="FR36" s="171">
        <v>0</v>
      </c>
      <c r="FS36" s="171"/>
      <c r="FT36" s="171">
        <v>3</v>
      </c>
      <c r="FU36" s="170" t="s">
        <v>653</v>
      </c>
      <c r="FV36" s="170" t="s">
        <v>653</v>
      </c>
      <c r="FW36" s="169"/>
      <c r="FX36" s="159" t="s">
        <v>655</v>
      </c>
      <c r="FY36" s="171">
        <v>0</v>
      </c>
      <c r="FZ36" s="171"/>
      <c r="GA36" s="159"/>
      <c r="GB36" s="159" t="s">
        <v>662</v>
      </c>
      <c r="GC36" s="159"/>
      <c r="GD36" s="159"/>
      <c r="GE36" s="159" t="s">
        <v>676</v>
      </c>
    </row>
    <row r="37" spans="1:187">
      <c r="A37" s="159" t="s">
        <v>1489</v>
      </c>
      <c r="B37" s="159" t="s">
        <v>1974</v>
      </c>
      <c r="C37" s="159" t="s">
        <v>696</v>
      </c>
      <c r="D37" s="169"/>
      <c r="E37" s="169"/>
      <c r="F37" s="170" t="s">
        <v>653</v>
      </c>
      <c r="G37" s="170" t="s">
        <v>653</v>
      </c>
      <c r="H37" s="169"/>
      <c r="I37" s="169"/>
      <c r="J37" s="159"/>
      <c r="K37" s="170" t="s">
        <v>653</v>
      </c>
      <c r="L37" s="169"/>
      <c r="M37" s="170" t="s">
        <v>653</v>
      </c>
      <c r="N37" s="170" t="s">
        <v>653</v>
      </c>
      <c r="O37" s="169"/>
      <c r="P37" s="169"/>
      <c r="Q37" s="169"/>
      <c r="R37" s="169"/>
      <c r="S37" s="169"/>
      <c r="T37" s="159"/>
      <c r="U37" s="170" t="s">
        <v>653</v>
      </c>
      <c r="V37" s="169"/>
      <c r="W37" s="169"/>
      <c r="X37" s="169"/>
      <c r="Y37" s="169"/>
      <c r="Z37" s="169"/>
      <c r="AA37" s="169"/>
      <c r="AB37" s="169"/>
      <c r="AC37" s="169"/>
      <c r="AD37" s="170" t="s">
        <v>653</v>
      </c>
      <c r="AE37" s="159" t="s">
        <v>1490</v>
      </c>
      <c r="AF37" s="171">
        <v>962</v>
      </c>
      <c r="AG37" s="171"/>
      <c r="AH37" s="159" t="s">
        <v>654</v>
      </c>
      <c r="AI37" s="159" t="s">
        <v>651</v>
      </c>
      <c r="AJ37" s="159" t="s">
        <v>651</v>
      </c>
      <c r="AK37" s="159" t="s">
        <v>670</v>
      </c>
      <c r="AL37" s="159" t="s">
        <v>2863</v>
      </c>
      <c r="AM37" s="170" t="s">
        <v>653</v>
      </c>
      <c r="AN37" s="169"/>
      <c r="AO37" s="170" t="s">
        <v>653</v>
      </c>
      <c r="AP37" s="170" t="s">
        <v>653</v>
      </c>
      <c r="AQ37" s="170" t="s">
        <v>653</v>
      </c>
      <c r="AR37" s="169"/>
      <c r="AS37" s="159"/>
      <c r="AT37" s="159" t="s">
        <v>673</v>
      </c>
      <c r="AU37" s="170" t="s">
        <v>653</v>
      </c>
      <c r="AV37" s="170" t="s">
        <v>653</v>
      </c>
      <c r="AW37" s="170" t="s">
        <v>653</v>
      </c>
      <c r="AX37" s="170" t="s">
        <v>653</v>
      </c>
      <c r="AY37" s="170" t="s">
        <v>653</v>
      </c>
      <c r="AZ37" s="170" t="s">
        <v>653</v>
      </c>
      <c r="BA37" s="169"/>
      <c r="BB37" s="159"/>
      <c r="BC37" s="170" t="s">
        <v>653</v>
      </c>
      <c r="BD37" s="170" t="s">
        <v>653</v>
      </c>
      <c r="BE37" s="170" t="s">
        <v>653</v>
      </c>
      <c r="BF37" s="170" t="s">
        <v>653</v>
      </c>
      <c r="BG37" s="170" t="s">
        <v>653</v>
      </c>
      <c r="BH37" s="170" t="s">
        <v>653</v>
      </c>
      <c r="BI37" s="170" t="s">
        <v>653</v>
      </c>
      <c r="BJ37" s="170" t="s">
        <v>653</v>
      </c>
      <c r="BK37" s="170" t="s">
        <v>653</v>
      </c>
      <c r="BL37" s="169"/>
      <c r="BM37" s="159"/>
      <c r="BN37" s="170" t="s">
        <v>653</v>
      </c>
      <c r="BO37" s="170" t="s">
        <v>653</v>
      </c>
      <c r="BP37" s="169"/>
      <c r="BQ37" s="170" t="s">
        <v>653</v>
      </c>
      <c r="BR37" s="170" t="s">
        <v>653</v>
      </c>
      <c r="BS37" s="170" t="s">
        <v>653</v>
      </c>
      <c r="BT37" s="170" t="s">
        <v>653</v>
      </c>
      <c r="BU37" s="169"/>
      <c r="BV37" s="159"/>
      <c r="BW37" s="170" t="s">
        <v>653</v>
      </c>
      <c r="BX37" s="170" t="s">
        <v>653</v>
      </c>
      <c r="BY37" s="169"/>
      <c r="BZ37" s="170" t="s">
        <v>653</v>
      </c>
      <c r="CA37" s="170" t="s">
        <v>653</v>
      </c>
      <c r="CB37" s="170" t="s">
        <v>653</v>
      </c>
      <c r="CC37" s="169"/>
      <c r="CD37" s="170" t="s">
        <v>653</v>
      </c>
      <c r="CE37" s="169"/>
      <c r="CF37" s="159"/>
      <c r="CG37" s="159" t="s">
        <v>698</v>
      </c>
      <c r="CH37" s="169"/>
      <c r="CI37" s="169"/>
      <c r="CJ37" s="169"/>
      <c r="CK37" s="170" t="s">
        <v>653</v>
      </c>
      <c r="CL37" s="170" t="s">
        <v>653</v>
      </c>
      <c r="CM37" s="169"/>
      <c r="CN37" s="169"/>
      <c r="CO37" s="159"/>
      <c r="CP37" s="170" t="s">
        <v>653</v>
      </c>
      <c r="CQ37" s="170" t="s">
        <v>653</v>
      </c>
      <c r="CR37" s="170" t="s">
        <v>653</v>
      </c>
      <c r="CS37" s="170" t="s">
        <v>653</v>
      </c>
      <c r="CT37" s="169"/>
      <c r="CU37" s="169"/>
      <c r="CV37" s="159"/>
      <c r="CW37" s="159" t="s">
        <v>651</v>
      </c>
      <c r="CX37" s="159" t="s">
        <v>1491</v>
      </c>
      <c r="CY37" s="159" t="s">
        <v>688</v>
      </c>
      <c r="CZ37" s="159"/>
      <c r="DA37" s="170" t="s">
        <v>653</v>
      </c>
      <c r="DB37" s="170" t="s">
        <v>653</v>
      </c>
      <c r="DC37" s="169"/>
      <c r="DD37" s="169"/>
      <c r="DE37" s="169"/>
      <c r="DF37" s="169"/>
      <c r="DG37" s="169"/>
      <c r="DH37" s="159"/>
      <c r="DI37" s="159" t="s">
        <v>651</v>
      </c>
      <c r="DJ37" s="171">
        <v>100</v>
      </c>
      <c r="DK37" s="171">
        <v>0</v>
      </c>
      <c r="DL37" s="171">
        <v>0</v>
      </c>
      <c r="DM37" s="171">
        <v>0</v>
      </c>
      <c r="DN37" s="171">
        <v>0</v>
      </c>
      <c r="DO37" s="171">
        <v>0</v>
      </c>
      <c r="DP37" s="171">
        <v>0</v>
      </c>
      <c r="DQ37" s="159"/>
      <c r="DR37" s="159" t="s">
        <v>654</v>
      </c>
      <c r="DS37" s="159"/>
      <c r="DT37" s="159" t="s">
        <v>651</v>
      </c>
      <c r="DU37" s="171">
        <v>50</v>
      </c>
      <c r="DV37" s="159" t="s">
        <v>811</v>
      </c>
      <c r="DW37" s="159" t="s">
        <v>718</v>
      </c>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169"/>
      <c r="EX37" s="169"/>
      <c r="EY37" s="169"/>
      <c r="EZ37" s="169"/>
      <c r="FA37" s="169"/>
      <c r="FB37" s="169"/>
      <c r="FC37" s="169"/>
      <c r="FD37" s="169"/>
      <c r="FE37" s="169"/>
      <c r="FF37" s="169"/>
      <c r="FG37" s="169"/>
      <c r="FH37" s="169"/>
      <c r="FI37" s="169"/>
      <c r="FJ37" s="159"/>
      <c r="FK37" s="171">
        <v>50</v>
      </c>
      <c r="FL37" s="171">
        <v>0</v>
      </c>
      <c r="FM37" s="159" t="s">
        <v>718</v>
      </c>
      <c r="FN37" s="169"/>
      <c r="FO37" s="169"/>
      <c r="FP37" s="169"/>
      <c r="FQ37" s="169"/>
      <c r="FR37" s="169"/>
      <c r="FS37" s="169"/>
      <c r="FT37" s="169"/>
      <c r="FU37" s="170" t="s">
        <v>653</v>
      </c>
      <c r="FV37" s="170" t="s">
        <v>653</v>
      </c>
      <c r="FW37" s="169"/>
      <c r="FX37" s="159" t="s">
        <v>655</v>
      </c>
      <c r="FY37" s="171">
        <v>1</v>
      </c>
      <c r="FZ37" s="171">
        <v>0</v>
      </c>
      <c r="GA37" s="159" t="s">
        <v>1492</v>
      </c>
      <c r="GB37" s="159" t="s">
        <v>806</v>
      </c>
      <c r="GC37" s="159" t="s">
        <v>1493</v>
      </c>
      <c r="GD37" s="159"/>
      <c r="GE37" s="159" t="s">
        <v>663</v>
      </c>
    </row>
    <row r="38" spans="1:187">
      <c r="A38" s="159" t="s">
        <v>1494</v>
      </c>
      <c r="B38" s="159" t="s">
        <v>1974</v>
      </c>
      <c r="C38" s="159" t="s">
        <v>652</v>
      </c>
      <c r="D38" s="169"/>
      <c r="E38" s="169"/>
      <c r="F38" s="170" t="s">
        <v>653</v>
      </c>
      <c r="G38" s="169"/>
      <c r="H38" s="170" t="s">
        <v>653</v>
      </c>
      <c r="I38" s="169"/>
      <c r="J38" s="159" t="s">
        <v>1495</v>
      </c>
      <c r="K38" s="169"/>
      <c r="L38" s="169"/>
      <c r="M38" s="169"/>
      <c r="N38" s="169"/>
      <c r="O38" s="169"/>
      <c r="P38" s="170" t="s">
        <v>653</v>
      </c>
      <c r="Q38" s="170" t="s">
        <v>653</v>
      </c>
      <c r="R38" s="169"/>
      <c r="S38" s="169"/>
      <c r="T38" s="159"/>
      <c r="U38" s="170" t="s">
        <v>653</v>
      </c>
      <c r="V38" s="170" t="s">
        <v>653</v>
      </c>
      <c r="W38" s="169"/>
      <c r="X38" s="169"/>
      <c r="Y38" s="169"/>
      <c r="Z38" s="169"/>
      <c r="AA38" s="169"/>
      <c r="AB38" s="170" t="s">
        <v>653</v>
      </c>
      <c r="AC38" s="170" t="s">
        <v>653</v>
      </c>
      <c r="AD38" s="169"/>
      <c r="AE38" s="159"/>
      <c r="AF38" s="171">
        <v>440</v>
      </c>
      <c r="AG38" s="171">
        <v>0</v>
      </c>
      <c r="AH38" s="159" t="s">
        <v>654</v>
      </c>
      <c r="AI38" s="159" t="s">
        <v>651</v>
      </c>
      <c r="AJ38" s="159" t="s">
        <v>651</v>
      </c>
      <c r="AK38" s="159" t="s">
        <v>669</v>
      </c>
      <c r="AL38" s="159" t="s">
        <v>1496</v>
      </c>
      <c r="AM38" s="169"/>
      <c r="AN38" s="169"/>
      <c r="AO38" s="169"/>
      <c r="AP38" s="169"/>
      <c r="AQ38" s="169"/>
      <c r="AR38" s="170" t="s">
        <v>653</v>
      </c>
      <c r="AS38" s="159" t="s">
        <v>2864</v>
      </c>
      <c r="AT38" s="159" t="s">
        <v>984</v>
      </c>
      <c r="AU38" s="169"/>
      <c r="AV38" s="170" t="s">
        <v>653</v>
      </c>
      <c r="AW38" s="169"/>
      <c r="AX38" s="169"/>
      <c r="AY38" s="169"/>
      <c r="AZ38" s="169"/>
      <c r="BA38" s="169"/>
      <c r="BB38" s="159"/>
      <c r="BC38" s="170" t="s">
        <v>653</v>
      </c>
      <c r="BD38" s="170" t="s">
        <v>653</v>
      </c>
      <c r="BE38" s="170" t="s">
        <v>653</v>
      </c>
      <c r="BF38" s="169"/>
      <c r="BG38" s="170" t="s">
        <v>653</v>
      </c>
      <c r="BH38" s="170" t="s">
        <v>653</v>
      </c>
      <c r="BI38" s="169"/>
      <c r="BJ38" s="170" t="s">
        <v>653</v>
      </c>
      <c r="BK38" s="170" t="s">
        <v>653</v>
      </c>
      <c r="BL38" s="170" t="s">
        <v>653</v>
      </c>
      <c r="BM38" s="159" t="s">
        <v>1497</v>
      </c>
      <c r="BN38" s="169"/>
      <c r="BO38" s="170" t="s">
        <v>653</v>
      </c>
      <c r="BP38" s="169"/>
      <c r="BQ38" s="169"/>
      <c r="BR38" s="170" t="s">
        <v>653</v>
      </c>
      <c r="BS38" s="169"/>
      <c r="BT38" s="170" t="s">
        <v>653</v>
      </c>
      <c r="BU38" s="169"/>
      <c r="BV38" s="159"/>
      <c r="BW38" s="170" t="s">
        <v>653</v>
      </c>
      <c r="BX38" s="170" t="s">
        <v>653</v>
      </c>
      <c r="BY38" s="169"/>
      <c r="BZ38" s="169"/>
      <c r="CA38" s="169"/>
      <c r="CB38" s="170" t="s">
        <v>653</v>
      </c>
      <c r="CC38" s="169"/>
      <c r="CD38" s="169"/>
      <c r="CE38" s="169"/>
      <c r="CF38" s="159"/>
      <c r="CG38" s="159" t="s">
        <v>673</v>
      </c>
      <c r="CH38" s="170" t="s">
        <v>653</v>
      </c>
      <c r="CI38" s="169"/>
      <c r="CJ38" s="169"/>
      <c r="CK38" s="169"/>
      <c r="CL38" s="169"/>
      <c r="CM38" s="169"/>
      <c r="CN38" s="169"/>
      <c r="CO38" s="159"/>
      <c r="CP38" s="170" t="s">
        <v>653</v>
      </c>
      <c r="CQ38" s="170" t="s">
        <v>653</v>
      </c>
      <c r="CR38" s="169"/>
      <c r="CS38" s="169"/>
      <c r="CT38" s="169"/>
      <c r="CU38" s="169"/>
      <c r="CV38" s="159"/>
      <c r="CW38" s="159" t="s">
        <v>651</v>
      </c>
      <c r="CX38" s="159" t="s">
        <v>1498</v>
      </c>
      <c r="CY38" s="159" t="s">
        <v>675</v>
      </c>
      <c r="CZ38" s="159"/>
      <c r="DA38" s="170" t="s">
        <v>653</v>
      </c>
      <c r="DB38" s="170" t="s">
        <v>653</v>
      </c>
      <c r="DC38" s="169"/>
      <c r="DD38" s="169"/>
      <c r="DE38" s="169"/>
      <c r="DF38" s="169"/>
      <c r="DG38" s="169"/>
      <c r="DH38" s="159"/>
      <c r="DI38" s="159" t="s">
        <v>651</v>
      </c>
      <c r="DJ38" s="171">
        <v>0</v>
      </c>
      <c r="DK38" s="171">
        <v>0</v>
      </c>
      <c r="DL38" s="171">
        <v>0</v>
      </c>
      <c r="DM38" s="171">
        <v>0</v>
      </c>
      <c r="DN38" s="171">
        <v>100</v>
      </c>
      <c r="DO38" s="171">
        <v>0</v>
      </c>
      <c r="DP38" s="171">
        <v>0</v>
      </c>
      <c r="DQ38" s="159"/>
      <c r="DR38" s="159" t="s">
        <v>654</v>
      </c>
      <c r="DS38" s="159"/>
      <c r="DT38" s="159" t="s">
        <v>651</v>
      </c>
      <c r="DU38" s="171">
        <v>16</v>
      </c>
      <c r="DV38" s="159" t="s">
        <v>811</v>
      </c>
      <c r="DW38" s="159" t="s">
        <v>716</v>
      </c>
      <c r="DX38" s="171">
        <v>6</v>
      </c>
      <c r="DY38" s="171">
        <v>6</v>
      </c>
      <c r="DZ38" s="171">
        <v>3</v>
      </c>
      <c r="EA38" s="171">
        <v>1</v>
      </c>
      <c r="EB38" s="171">
        <v>0</v>
      </c>
      <c r="EC38" s="171">
        <v>0</v>
      </c>
      <c r="ED38" s="171">
        <v>0</v>
      </c>
      <c r="EE38" s="171">
        <v>0</v>
      </c>
      <c r="EF38" s="171">
        <v>0</v>
      </c>
      <c r="EG38" s="171">
        <v>0</v>
      </c>
      <c r="EH38" s="171">
        <v>0</v>
      </c>
      <c r="EI38" s="171">
        <v>0</v>
      </c>
      <c r="EJ38" s="171">
        <v>2</v>
      </c>
      <c r="EK38" s="171">
        <v>0</v>
      </c>
      <c r="EL38" s="171">
        <v>0</v>
      </c>
      <c r="EM38" s="171">
        <v>0</v>
      </c>
      <c r="EN38" s="171">
        <v>0</v>
      </c>
      <c r="EO38" s="171">
        <v>0</v>
      </c>
      <c r="EP38" s="171">
        <v>0</v>
      </c>
      <c r="EQ38" s="171">
        <v>0</v>
      </c>
      <c r="ER38" s="171">
        <v>1</v>
      </c>
      <c r="ES38" s="171">
        <v>1</v>
      </c>
      <c r="ET38" s="171">
        <v>3</v>
      </c>
      <c r="EU38" s="171">
        <v>3</v>
      </c>
      <c r="EV38" s="171">
        <v>5</v>
      </c>
      <c r="EW38" s="171">
        <v>5</v>
      </c>
      <c r="EX38" s="171">
        <v>0</v>
      </c>
      <c r="EY38" s="171">
        <v>0</v>
      </c>
      <c r="EZ38" s="171">
        <v>0</v>
      </c>
      <c r="FA38" s="171">
        <v>0</v>
      </c>
      <c r="FB38" s="171">
        <v>0</v>
      </c>
      <c r="FC38" s="171">
        <v>0</v>
      </c>
      <c r="FD38" s="171">
        <v>4</v>
      </c>
      <c r="FE38" s="171">
        <v>4</v>
      </c>
      <c r="FF38" s="171">
        <v>8</v>
      </c>
      <c r="FG38" s="171">
        <v>8</v>
      </c>
      <c r="FH38" s="171">
        <v>0</v>
      </c>
      <c r="FI38" s="171">
        <v>0</v>
      </c>
      <c r="FJ38" s="159"/>
      <c r="FK38" s="171">
        <v>15</v>
      </c>
      <c r="FL38" s="171">
        <v>15</v>
      </c>
      <c r="FM38" s="159" t="s">
        <v>717</v>
      </c>
      <c r="FN38" s="171">
        <v>0</v>
      </c>
      <c r="FO38" s="171">
        <v>2</v>
      </c>
      <c r="FP38" s="171">
        <v>10</v>
      </c>
      <c r="FQ38" s="171">
        <v>9</v>
      </c>
      <c r="FR38" s="171">
        <v>1</v>
      </c>
      <c r="FS38" s="171"/>
      <c r="FT38" s="171">
        <v>0</v>
      </c>
      <c r="FU38" s="170" t="s">
        <v>653</v>
      </c>
      <c r="FV38" s="170" t="s">
        <v>653</v>
      </c>
      <c r="FW38" s="169"/>
      <c r="FX38" s="159" t="s">
        <v>655</v>
      </c>
      <c r="FY38" s="171">
        <v>0</v>
      </c>
      <c r="FZ38" s="171"/>
      <c r="GA38" s="159"/>
      <c r="GB38" s="159" t="s">
        <v>662</v>
      </c>
      <c r="GC38" s="159"/>
      <c r="GD38" s="159"/>
      <c r="GE38" s="159" t="s">
        <v>663</v>
      </c>
    </row>
    <row r="39" spans="1:187">
      <c r="A39" s="159" t="s">
        <v>1499</v>
      </c>
      <c r="B39" s="159" t="s">
        <v>1974</v>
      </c>
      <c r="C39" s="159" t="s">
        <v>696</v>
      </c>
      <c r="D39" s="169"/>
      <c r="E39" s="169"/>
      <c r="F39" s="169"/>
      <c r="G39" s="170" t="s">
        <v>653</v>
      </c>
      <c r="H39" s="170" t="s">
        <v>653</v>
      </c>
      <c r="I39" s="169"/>
      <c r="J39" s="159" t="s">
        <v>1500</v>
      </c>
      <c r="K39" s="170" t="s">
        <v>653</v>
      </c>
      <c r="L39" s="169"/>
      <c r="M39" s="170" t="s">
        <v>653</v>
      </c>
      <c r="N39" s="170" t="s">
        <v>653</v>
      </c>
      <c r="O39" s="170" t="s">
        <v>653</v>
      </c>
      <c r="P39" s="170" t="s">
        <v>653</v>
      </c>
      <c r="Q39" s="170" t="s">
        <v>653</v>
      </c>
      <c r="R39" s="170" t="s">
        <v>653</v>
      </c>
      <c r="S39" s="169"/>
      <c r="T39" s="159"/>
      <c r="U39" s="170" t="s">
        <v>653</v>
      </c>
      <c r="V39" s="170" t="s">
        <v>653</v>
      </c>
      <c r="W39" s="170" t="s">
        <v>653</v>
      </c>
      <c r="X39" s="170" t="s">
        <v>653</v>
      </c>
      <c r="Y39" s="170" t="s">
        <v>653</v>
      </c>
      <c r="Z39" s="170" t="s">
        <v>653</v>
      </c>
      <c r="AA39" s="170" t="s">
        <v>653</v>
      </c>
      <c r="AB39" s="170" t="s">
        <v>653</v>
      </c>
      <c r="AC39" s="170" t="s">
        <v>653</v>
      </c>
      <c r="AD39" s="170" t="s">
        <v>653</v>
      </c>
      <c r="AE39" s="159" t="s">
        <v>1501</v>
      </c>
      <c r="AF39" s="171">
        <v>963</v>
      </c>
      <c r="AG39" s="171">
        <v>887</v>
      </c>
      <c r="AH39" s="159" t="s">
        <v>651</v>
      </c>
      <c r="AI39" s="159" t="s">
        <v>651</v>
      </c>
      <c r="AJ39" s="159" t="s">
        <v>651</v>
      </c>
      <c r="AK39" s="159" t="s">
        <v>670</v>
      </c>
      <c r="AL39" s="159" t="s">
        <v>2865</v>
      </c>
      <c r="AM39" s="170" t="s">
        <v>653</v>
      </c>
      <c r="AN39" s="170" t="s">
        <v>653</v>
      </c>
      <c r="AO39" s="170" t="s">
        <v>653</v>
      </c>
      <c r="AP39" s="170" t="s">
        <v>653</v>
      </c>
      <c r="AQ39" s="170" t="s">
        <v>653</v>
      </c>
      <c r="AR39" s="169"/>
      <c r="AS39" s="159"/>
      <c r="AT39" s="159" t="s">
        <v>698</v>
      </c>
      <c r="AU39" s="170" t="s">
        <v>653</v>
      </c>
      <c r="AV39" s="170" t="s">
        <v>653</v>
      </c>
      <c r="AW39" s="170" t="s">
        <v>653</v>
      </c>
      <c r="AX39" s="170" t="s">
        <v>653</v>
      </c>
      <c r="AY39" s="170" t="s">
        <v>653</v>
      </c>
      <c r="AZ39" s="170" t="s">
        <v>653</v>
      </c>
      <c r="BA39" s="170" t="s">
        <v>653</v>
      </c>
      <c r="BB39" s="159" t="s">
        <v>1502</v>
      </c>
      <c r="BC39" s="170" t="s">
        <v>653</v>
      </c>
      <c r="BD39" s="169"/>
      <c r="BE39" s="170" t="s">
        <v>653</v>
      </c>
      <c r="BF39" s="170" t="s">
        <v>653</v>
      </c>
      <c r="BG39" s="170" t="s">
        <v>653</v>
      </c>
      <c r="BH39" s="170" t="s">
        <v>653</v>
      </c>
      <c r="BI39" s="170" t="s">
        <v>653</v>
      </c>
      <c r="BJ39" s="170" t="s">
        <v>653</v>
      </c>
      <c r="BK39" s="170" t="s">
        <v>653</v>
      </c>
      <c r="BL39" s="170" t="s">
        <v>653</v>
      </c>
      <c r="BM39" s="159" t="s">
        <v>1503</v>
      </c>
      <c r="BN39" s="170" t="s">
        <v>653</v>
      </c>
      <c r="BO39" s="170" t="s">
        <v>653</v>
      </c>
      <c r="BP39" s="170" t="s">
        <v>653</v>
      </c>
      <c r="BQ39" s="170" t="s">
        <v>653</v>
      </c>
      <c r="BR39" s="170" t="s">
        <v>653</v>
      </c>
      <c r="BS39" s="170" t="s">
        <v>653</v>
      </c>
      <c r="BT39" s="169"/>
      <c r="BU39" s="169"/>
      <c r="BV39" s="159"/>
      <c r="BW39" s="170" t="s">
        <v>653</v>
      </c>
      <c r="BX39" s="169"/>
      <c r="BY39" s="169"/>
      <c r="BZ39" s="169"/>
      <c r="CA39" s="170" t="s">
        <v>653</v>
      </c>
      <c r="CB39" s="170" t="s">
        <v>653</v>
      </c>
      <c r="CC39" s="170" t="s">
        <v>653</v>
      </c>
      <c r="CD39" s="170" t="s">
        <v>653</v>
      </c>
      <c r="CE39" s="169"/>
      <c r="CF39" s="159"/>
      <c r="CG39" s="159" t="s">
        <v>733</v>
      </c>
      <c r="CH39" s="169"/>
      <c r="CI39" s="169"/>
      <c r="CJ39" s="169"/>
      <c r="CK39" s="170" t="s">
        <v>653</v>
      </c>
      <c r="CL39" s="170" t="s">
        <v>653</v>
      </c>
      <c r="CM39" s="169"/>
      <c r="CN39" s="169"/>
      <c r="CO39" s="159"/>
      <c r="CP39" s="170" t="s">
        <v>653</v>
      </c>
      <c r="CQ39" s="170" t="s">
        <v>653</v>
      </c>
      <c r="CR39" s="170" t="s">
        <v>653</v>
      </c>
      <c r="CS39" s="170" t="s">
        <v>653</v>
      </c>
      <c r="CT39" s="170" t="s">
        <v>653</v>
      </c>
      <c r="CU39" s="169"/>
      <c r="CV39" s="159"/>
      <c r="CW39" s="159" t="s">
        <v>651</v>
      </c>
      <c r="CX39" s="159" t="s">
        <v>1504</v>
      </c>
      <c r="CY39" s="159" t="s">
        <v>917</v>
      </c>
      <c r="CZ39" s="159"/>
      <c r="DA39" s="170" t="s">
        <v>653</v>
      </c>
      <c r="DB39" s="170" t="s">
        <v>653</v>
      </c>
      <c r="DC39" s="169"/>
      <c r="DD39" s="169"/>
      <c r="DE39" s="169"/>
      <c r="DF39" s="169"/>
      <c r="DG39" s="169"/>
      <c r="DH39" s="159"/>
      <c r="DI39" s="159" t="s">
        <v>651</v>
      </c>
      <c r="DJ39" s="171">
        <v>66.599999999999994</v>
      </c>
      <c r="DK39" s="171">
        <v>33.4</v>
      </c>
      <c r="DL39" s="171">
        <v>0</v>
      </c>
      <c r="DM39" s="171">
        <v>0</v>
      </c>
      <c r="DN39" s="171">
        <v>0</v>
      </c>
      <c r="DO39" s="171">
        <v>0</v>
      </c>
      <c r="DP39" s="171">
        <v>0</v>
      </c>
      <c r="DQ39" s="159"/>
      <c r="DR39" s="159" t="s">
        <v>651</v>
      </c>
      <c r="DS39" s="159" t="s">
        <v>1505</v>
      </c>
      <c r="DT39" s="159" t="s">
        <v>651</v>
      </c>
      <c r="DU39" s="171">
        <v>54</v>
      </c>
      <c r="DV39" s="159" t="s">
        <v>811</v>
      </c>
      <c r="DW39" s="159" t="s">
        <v>716</v>
      </c>
      <c r="DX39" s="171">
        <v>20</v>
      </c>
      <c r="DY39" s="171">
        <v>15</v>
      </c>
      <c r="DZ39" s="171">
        <v>2</v>
      </c>
      <c r="EA39" s="171">
        <v>0</v>
      </c>
      <c r="EB39" s="171">
        <v>0</v>
      </c>
      <c r="EC39" s="171">
        <v>0</v>
      </c>
      <c r="ED39" s="171">
        <v>0</v>
      </c>
      <c r="EE39" s="171">
        <v>0</v>
      </c>
      <c r="EF39" s="171">
        <v>1</v>
      </c>
      <c r="EG39" s="171">
        <v>0</v>
      </c>
      <c r="EH39" s="171">
        <v>2</v>
      </c>
      <c r="EI39" s="171">
        <v>2</v>
      </c>
      <c r="EJ39" s="171">
        <v>1</v>
      </c>
      <c r="EK39" s="171">
        <v>1</v>
      </c>
      <c r="EL39" s="171">
        <v>8</v>
      </c>
      <c r="EM39" s="171">
        <v>8</v>
      </c>
      <c r="EN39" s="171">
        <v>1</v>
      </c>
      <c r="EO39" s="171">
        <v>1</v>
      </c>
      <c r="EP39" s="171">
        <v>2</v>
      </c>
      <c r="EQ39" s="171">
        <v>2</v>
      </c>
      <c r="ER39" s="171">
        <v>3</v>
      </c>
      <c r="ES39" s="171">
        <v>2</v>
      </c>
      <c r="ET39" s="171">
        <v>2</v>
      </c>
      <c r="EU39" s="171">
        <v>2</v>
      </c>
      <c r="EV39" s="171">
        <v>2</v>
      </c>
      <c r="EW39" s="171">
        <v>2</v>
      </c>
      <c r="EX39" s="171">
        <v>5</v>
      </c>
      <c r="EY39" s="171">
        <v>4</v>
      </c>
      <c r="EZ39" s="171">
        <v>0</v>
      </c>
      <c r="FA39" s="171">
        <v>0</v>
      </c>
      <c r="FB39" s="171">
        <v>1</v>
      </c>
      <c r="FC39" s="171">
        <v>1</v>
      </c>
      <c r="FD39" s="171">
        <v>2</v>
      </c>
      <c r="FE39" s="171">
        <v>2</v>
      </c>
      <c r="FF39" s="171">
        <v>2</v>
      </c>
      <c r="FG39" s="171">
        <v>2</v>
      </c>
      <c r="FH39" s="171">
        <v>0</v>
      </c>
      <c r="FI39" s="171">
        <v>0</v>
      </c>
      <c r="FJ39" s="159"/>
      <c r="FK39" s="171">
        <v>52</v>
      </c>
      <c r="FL39" s="171">
        <v>42</v>
      </c>
      <c r="FM39" s="159" t="s">
        <v>717</v>
      </c>
      <c r="FN39" s="171">
        <v>0</v>
      </c>
      <c r="FO39" s="171">
        <v>1</v>
      </c>
      <c r="FP39" s="171">
        <v>14</v>
      </c>
      <c r="FQ39" s="171">
        <v>25</v>
      </c>
      <c r="FR39" s="171">
        <v>2</v>
      </c>
      <c r="FS39" s="171"/>
      <c r="FT39" s="171">
        <v>1</v>
      </c>
      <c r="FU39" s="170" t="s">
        <v>653</v>
      </c>
      <c r="FV39" s="170" t="s">
        <v>653</v>
      </c>
      <c r="FW39" s="169"/>
      <c r="FX39" s="159" t="s">
        <v>698</v>
      </c>
      <c r="FY39" s="171">
        <v>0</v>
      </c>
      <c r="FZ39" s="171"/>
      <c r="GA39" s="159"/>
      <c r="GB39" s="159" t="s">
        <v>662</v>
      </c>
      <c r="GC39" s="159"/>
      <c r="GD39" s="159"/>
      <c r="GE39" s="159" t="s">
        <v>676</v>
      </c>
    </row>
    <row r="40" spans="1:187">
      <c r="A40" s="159" t="s">
        <v>1507</v>
      </c>
      <c r="B40" s="159" t="s">
        <v>1972</v>
      </c>
      <c r="C40" s="159" t="s">
        <v>696</v>
      </c>
      <c r="D40" s="169"/>
      <c r="E40" s="169"/>
      <c r="F40" s="169"/>
      <c r="G40" s="169"/>
      <c r="H40" s="170" t="s">
        <v>653</v>
      </c>
      <c r="I40" s="169"/>
      <c r="J40" s="159" t="s">
        <v>1508</v>
      </c>
      <c r="K40" s="169"/>
      <c r="L40" s="169"/>
      <c r="M40" s="169"/>
      <c r="N40" s="169"/>
      <c r="O40" s="169"/>
      <c r="P40" s="169"/>
      <c r="Q40" s="170" t="s">
        <v>653</v>
      </c>
      <c r="R40" s="169"/>
      <c r="S40" s="169"/>
      <c r="T40" s="159"/>
      <c r="U40" s="169"/>
      <c r="V40" s="170" t="s">
        <v>653</v>
      </c>
      <c r="W40" s="169"/>
      <c r="X40" s="169"/>
      <c r="Y40" s="169"/>
      <c r="Z40" s="169"/>
      <c r="AA40" s="169"/>
      <c r="AB40" s="169"/>
      <c r="AC40" s="169"/>
      <c r="AD40" s="169"/>
      <c r="AE40" s="159"/>
      <c r="AF40" s="171">
        <v>0</v>
      </c>
      <c r="AG40" s="171">
        <v>0</v>
      </c>
      <c r="AH40" s="159" t="s">
        <v>654</v>
      </c>
      <c r="AI40" s="159" t="s">
        <v>654</v>
      </c>
      <c r="AJ40" s="159" t="s">
        <v>651</v>
      </c>
      <c r="AK40" s="159" t="s">
        <v>654</v>
      </c>
      <c r="AL40" s="159"/>
      <c r="AM40" s="169"/>
      <c r="AN40" s="169"/>
      <c r="AO40" s="169"/>
      <c r="AP40" s="169"/>
      <c r="AQ40" s="169"/>
      <c r="AR40" s="169"/>
      <c r="AS40" s="159"/>
      <c r="AT40" s="169"/>
      <c r="AU40" s="169"/>
      <c r="AV40" s="169"/>
      <c r="AW40" s="170" t="s">
        <v>653</v>
      </c>
      <c r="AX40" s="169"/>
      <c r="AY40" s="169"/>
      <c r="AZ40" s="169"/>
      <c r="BA40" s="170" t="s">
        <v>653</v>
      </c>
      <c r="BB40" s="159" t="s">
        <v>1509</v>
      </c>
      <c r="BC40" s="170" t="s">
        <v>653</v>
      </c>
      <c r="BD40" s="169"/>
      <c r="BE40" s="169"/>
      <c r="BF40" s="169"/>
      <c r="BG40" s="170" t="s">
        <v>653</v>
      </c>
      <c r="BH40" s="170" t="s">
        <v>653</v>
      </c>
      <c r="BI40" s="170" t="s">
        <v>653</v>
      </c>
      <c r="BJ40" s="169"/>
      <c r="BK40" s="169"/>
      <c r="BL40" s="169"/>
      <c r="BM40" s="159"/>
      <c r="BN40" s="169"/>
      <c r="BO40" s="169"/>
      <c r="BP40" s="170" t="s">
        <v>653</v>
      </c>
      <c r="BQ40" s="169"/>
      <c r="BR40" s="169"/>
      <c r="BS40" s="169"/>
      <c r="BT40" s="169"/>
      <c r="BU40" s="169"/>
      <c r="BV40" s="159"/>
      <c r="BW40" s="170" t="s">
        <v>653</v>
      </c>
      <c r="BX40" s="170" t="s">
        <v>653</v>
      </c>
      <c r="BY40" s="169"/>
      <c r="BZ40" s="169"/>
      <c r="CA40" s="169"/>
      <c r="CB40" s="170" t="s">
        <v>653</v>
      </c>
      <c r="CC40" s="170" t="s">
        <v>653</v>
      </c>
      <c r="CD40" s="170" t="s">
        <v>653</v>
      </c>
      <c r="CE40" s="169"/>
      <c r="CF40" s="159"/>
      <c r="CG40" s="159" t="s">
        <v>655</v>
      </c>
      <c r="CH40" s="169"/>
      <c r="CI40" s="169"/>
      <c r="CJ40" s="169"/>
      <c r="CK40" s="169"/>
      <c r="CL40" s="169"/>
      <c r="CM40" s="169"/>
      <c r="CN40" s="170" t="s">
        <v>653</v>
      </c>
      <c r="CO40" s="159" t="s">
        <v>1510</v>
      </c>
      <c r="CP40" s="170" t="s">
        <v>653</v>
      </c>
      <c r="CQ40" s="169"/>
      <c r="CR40" s="169"/>
      <c r="CS40" s="169"/>
      <c r="CT40" s="169"/>
      <c r="CU40" s="169"/>
      <c r="CV40" s="159"/>
      <c r="CW40" s="159" t="s">
        <v>657</v>
      </c>
      <c r="CX40" s="159"/>
      <c r="CY40" s="159" t="s">
        <v>658</v>
      </c>
      <c r="CZ40" s="159" t="s">
        <v>1511</v>
      </c>
      <c r="DA40" s="169"/>
      <c r="DB40" s="169"/>
      <c r="DC40" s="169"/>
      <c r="DD40" s="169"/>
      <c r="DE40" s="169"/>
      <c r="DF40" s="170" t="s">
        <v>653</v>
      </c>
      <c r="DG40" s="169"/>
      <c r="DH40" s="159" t="s">
        <v>1512</v>
      </c>
      <c r="DI40" s="159" t="s">
        <v>660</v>
      </c>
      <c r="DJ40" s="169"/>
      <c r="DK40" s="169"/>
      <c r="DL40" s="169"/>
      <c r="DM40" s="169"/>
      <c r="DN40" s="169"/>
      <c r="DO40" s="169"/>
      <c r="DP40" s="169"/>
      <c r="DQ40" s="159"/>
      <c r="DR40" s="159" t="s">
        <v>654</v>
      </c>
      <c r="DS40" s="159"/>
      <c r="DT40" s="159" t="s">
        <v>654</v>
      </c>
      <c r="DU40" s="169"/>
      <c r="DV40" s="169"/>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69"/>
      <c r="FA40" s="169"/>
      <c r="FB40" s="169"/>
      <c r="FC40" s="169"/>
      <c r="FD40" s="169"/>
      <c r="FE40" s="169"/>
      <c r="FF40" s="169"/>
      <c r="FG40" s="169"/>
      <c r="FH40" s="169"/>
      <c r="FI40" s="169"/>
      <c r="FJ40" s="159"/>
      <c r="FK40" s="169"/>
      <c r="FL40" s="169"/>
      <c r="FM40" s="169"/>
      <c r="FN40" s="169"/>
      <c r="FO40" s="169"/>
      <c r="FP40" s="169"/>
      <c r="FQ40" s="169"/>
      <c r="FR40" s="169"/>
      <c r="FS40" s="169"/>
      <c r="FT40" s="169"/>
      <c r="FU40" s="170" t="s">
        <v>653</v>
      </c>
      <c r="FV40" s="169"/>
      <c r="FW40" s="169"/>
      <c r="FX40" s="159" t="s">
        <v>655</v>
      </c>
      <c r="FY40" s="171">
        <v>0</v>
      </c>
      <c r="FZ40" s="171"/>
      <c r="GA40" s="159"/>
      <c r="GB40" s="159" t="s">
        <v>662</v>
      </c>
      <c r="GC40" s="159"/>
      <c r="GD40" s="159"/>
      <c r="GE40" s="159" t="s">
        <v>676</v>
      </c>
    </row>
    <row r="41" spans="1:187">
      <c r="A41" s="159" t="s">
        <v>1513</v>
      </c>
      <c r="B41" s="159" t="s">
        <v>1975</v>
      </c>
      <c r="C41" s="159" t="s">
        <v>730</v>
      </c>
      <c r="D41" s="169"/>
      <c r="E41" s="169"/>
      <c r="F41" s="169"/>
      <c r="G41" s="169"/>
      <c r="H41" s="169"/>
      <c r="I41" s="169"/>
      <c r="J41" s="159"/>
      <c r="K41" s="170" t="s">
        <v>653</v>
      </c>
      <c r="L41" s="169"/>
      <c r="M41" s="169"/>
      <c r="N41" s="169"/>
      <c r="O41" s="169"/>
      <c r="P41" s="170" t="s">
        <v>653</v>
      </c>
      <c r="Q41" s="170" t="s">
        <v>653</v>
      </c>
      <c r="R41" s="169"/>
      <c r="S41" s="169"/>
      <c r="T41" s="159"/>
      <c r="U41" s="170" t="s">
        <v>653</v>
      </c>
      <c r="V41" s="169"/>
      <c r="W41" s="169"/>
      <c r="X41" s="169"/>
      <c r="Y41" s="170" t="s">
        <v>653</v>
      </c>
      <c r="Z41" s="170" t="s">
        <v>653</v>
      </c>
      <c r="AA41" s="169"/>
      <c r="AB41" s="169"/>
      <c r="AC41" s="170" t="s">
        <v>653</v>
      </c>
      <c r="AD41" s="169"/>
      <c r="AE41" s="159"/>
      <c r="AF41" s="171">
        <v>6354</v>
      </c>
      <c r="AG41" s="171"/>
      <c r="AH41" s="159" t="s">
        <v>654</v>
      </c>
      <c r="AI41" s="159" t="s">
        <v>654</v>
      </c>
      <c r="AJ41" s="159" t="s">
        <v>651</v>
      </c>
      <c r="AK41" s="159" t="s">
        <v>670</v>
      </c>
      <c r="AL41" s="159" t="s">
        <v>1514</v>
      </c>
      <c r="AM41" s="170" t="s">
        <v>653</v>
      </c>
      <c r="AN41" s="169"/>
      <c r="AO41" s="169"/>
      <c r="AP41" s="169"/>
      <c r="AQ41" s="169"/>
      <c r="AR41" s="169"/>
      <c r="AS41" s="159"/>
      <c r="AT41" s="159" t="s">
        <v>673</v>
      </c>
      <c r="AU41" s="170" t="s">
        <v>653</v>
      </c>
      <c r="AV41" s="170" t="s">
        <v>653</v>
      </c>
      <c r="AW41" s="170" t="s">
        <v>653</v>
      </c>
      <c r="AX41" s="170" t="s">
        <v>653</v>
      </c>
      <c r="AY41" s="170" t="s">
        <v>653</v>
      </c>
      <c r="AZ41" s="170" t="s">
        <v>653</v>
      </c>
      <c r="BA41" s="169"/>
      <c r="BB41" s="159"/>
      <c r="BC41" s="170" t="s">
        <v>653</v>
      </c>
      <c r="BD41" s="169"/>
      <c r="BE41" s="170" t="s">
        <v>653</v>
      </c>
      <c r="BF41" s="170" t="s">
        <v>653</v>
      </c>
      <c r="BG41" s="170" t="s">
        <v>653</v>
      </c>
      <c r="BH41" s="170" t="s">
        <v>653</v>
      </c>
      <c r="BI41" s="170" t="s">
        <v>653</v>
      </c>
      <c r="BJ41" s="169"/>
      <c r="BK41" s="169"/>
      <c r="BL41" s="169"/>
      <c r="BM41" s="159"/>
      <c r="BN41" s="170" t="s">
        <v>653</v>
      </c>
      <c r="BO41" s="170" t="s">
        <v>653</v>
      </c>
      <c r="BP41" s="170" t="s">
        <v>653</v>
      </c>
      <c r="BQ41" s="170" t="s">
        <v>653</v>
      </c>
      <c r="BR41" s="170" t="s">
        <v>653</v>
      </c>
      <c r="BS41" s="170" t="s">
        <v>653</v>
      </c>
      <c r="BT41" s="170" t="s">
        <v>653</v>
      </c>
      <c r="BU41" s="169"/>
      <c r="BV41" s="159"/>
      <c r="BW41" s="170" t="s">
        <v>653</v>
      </c>
      <c r="BX41" s="170" t="s">
        <v>653</v>
      </c>
      <c r="BY41" s="169"/>
      <c r="BZ41" s="170" t="s">
        <v>653</v>
      </c>
      <c r="CA41" s="170" t="s">
        <v>653</v>
      </c>
      <c r="CB41" s="170" t="s">
        <v>653</v>
      </c>
      <c r="CC41" s="170" t="s">
        <v>653</v>
      </c>
      <c r="CD41" s="170" t="s">
        <v>653</v>
      </c>
      <c r="CE41" s="169"/>
      <c r="CF41" s="159"/>
      <c r="CG41" s="159" t="s">
        <v>733</v>
      </c>
      <c r="CH41" s="170" t="s">
        <v>653</v>
      </c>
      <c r="CI41" s="170" t="s">
        <v>653</v>
      </c>
      <c r="CJ41" s="169"/>
      <c r="CK41" s="170" t="s">
        <v>653</v>
      </c>
      <c r="CL41" s="170" t="s">
        <v>653</v>
      </c>
      <c r="CM41" s="170" t="s">
        <v>653</v>
      </c>
      <c r="CN41" s="169"/>
      <c r="CO41" s="159"/>
      <c r="CP41" s="169"/>
      <c r="CQ41" s="170" t="s">
        <v>653</v>
      </c>
      <c r="CR41" s="170" t="s">
        <v>653</v>
      </c>
      <c r="CS41" s="170" t="s">
        <v>653</v>
      </c>
      <c r="CT41" s="170" t="s">
        <v>653</v>
      </c>
      <c r="CU41" s="169"/>
      <c r="CV41" s="159"/>
      <c r="CW41" s="159" t="s">
        <v>714</v>
      </c>
      <c r="CX41" s="159"/>
      <c r="CY41" s="159" t="s">
        <v>735</v>
      </c>
      <c r="CZ41" s="159"/>
      <c r="DA41" s="170" t="s">
        <v>653</v>
      </c>
      <c r="DB41" s="170" t="s">
        <v>653</v>
      </c>
      <c r="DC41" s="170" t="s">
        <v>653</v>
      </c>
      <c r="DD41" s="169"/>
      <c r="DE41" s="169"/>
      <c r="DF41" s="169"/>
      <c r="DG41" s="169"/>
      <c r="DH41" s="159"/>
      <c r="DI41" s="159" t="s">
        <v>651</v>
      </c>
      <c r="DJ41" s="171">
        <v>100</v>
      </c>
      <c r="DK41" s="171">
        <v>0</v>
      </c>
      <c r="DL41" s="171">
        <v>0</v>
      </c>
      <c r="DM41" s="171">
        <v>0</v>
      </c>
      <c r="DN41" s="171">
        <v>0</v>
      </c>
      <c r="DO41" s="171">
        <v>0</v>
      </c>
      <c r="DP41" s="171">
        <v>0</v>
      </c>
      <c r="DQ41" s="159"/>
      <c r="DR41" s="159" t="s">
        <v>651</v>
      </c>
      <c r="DS41" s="159" t="s">
        <v>1515</v>
      </c>
      <c r="DT41" s="159" t="s">
        <v>651</v>
      </c>
      <c r="DU41" s="171">
        <v>1</v>
      </c>
      <c r="DV41" s="159" t="s">
        <v>1516</v>
      </c>
      <c r="DW41" s="159" t="s">
        <v>996</v>
      </c>
      <c r="DX41" s="169"/>
      <c r="DY41" s="169"/>
      <c r="DZ41" s="169"/>
      <c r="EA41" s="169"/>
      <c r="EB41" s="169"/>
      <c r="EC41" s="169"/>
      <c r="ED41" s="169"/>
      <c r="EE41" s="169"/>
      <c r="EF41" s="169"/>
      <c r="EG41" s="169"/>
      <c r="EH41" s="169"/>
      <c r="EI41" s="169"/>
      <c r="EJ41" s="169"/>
      <c r="EK41" s="169"/>
      <c r="EL41" s="169"/>
      <c r="EM41" s="169"/>
      <c r="EN41" s="169"/>
      <c r="EO41" s="169"/>
      <c r="EP41" s="169"/>
      <c r="EQ41" s="169"/>
      <c r="ER41" s="169"/>
      <c r="ES41" s="169"/>
      <c r="ET41" s="169"/>
      <c r="EU41" s="169"/>
      <c r="EV41" s="169"/>
      <c r="EW41" s="169"/>
      <c r="EX41" s="169"/>
      <c r="EY41" s="169"/>
      <c r="EZ41" s="169"/>
      <c r="FA41" s="169"/>
      <c r="FB41" s="169"/>
      <c r="FC41" s="169"/>
      <c r="FD41" s="169"/>
      <c r="FE41" s="169"/>
      <c r="FF41" s="169"/>
      <c r="FG41" s="169"/>
      <c r="FH41" s="169"/>
      <c r="FI41" s="169"/>
      <c r="FJ41" s="159"/>
      <c r="FK41" s="171">
        <v>0</v>
      </c>
      <c r="FL41" s="171">
        <v>0</v>
      </c>
      <c r="FM41" s="159" t="s">
        <v>718</v>
      </c>
      <c r="FN41" s="169"/>
      <c r="FO41" s="169"/>
      <c r="FP41" s="169"/>
      <c r="FQ41" s="169"/>
      <c r="FR41" s="169"/>
      <c r="FS41" s="169"/>
      <c r="FT41" s="169"/>
      <c r="FU41" s="170" t="s">
        <v>653</v>
      </c>
      <c r="FV41" s="170" t="s">
        <v>653</v>
      </c>
      <c r="FW41" s="169"/>
      <c r="FX41" s="159" t="s">
        <v>698</v>
      </c>
      <c r="FY41" s="171">
        <v>0</v>
      </c>
      <c r="FZ41" s="171"/>
      <c r="GA41" s="159"/>
      <c r="GB41" s="159" t="s">
        <v>662</v>
      </c>
      <c r="GC41" s="159"/>
      <c r="GD41" s="159"/>
      <c r="GE41" s="159" t="s">
        <v>676</v>
      </c>
    </row>
    <row r="42" spans="1:187">
      <c r="A42" s="159" t="s">
        <v>1517</v>
      </c>
      <c r="B42" s="159" t="s">
        <v>1974</v>
      </c>
      <c r="C42" s="159" t="s">
        <v>730</v>
      </c>
      <c r="D42" s="169"/>
      <c r="E42" s="169"/>
      <c r="F42" s="169"/>
      <c r="G42" s="169"/>
      <c r="H42" s="169"/>
      <c r="I42" s="169"/>
      <c r="J42" s="159"/>
      <c r="K42" s="170" t="s">
        <v>653</v>
      </c>
      <c r="L42" s="170" t="s">
        <v>653</v>
      </c>
      <c r="M42" s="169"/>
      <c r="N42" s="170" t="s">
        <v>653</v>
      </c>
      <c r="O42" s="169"/>
      <c r="P42" s="169"/>
      <c r="Q42" s="169"/>
      <c r="R42" s="169"/>
      <c r="S42" s="169"/>
      <c r="T42" s="159"/>
      <c r="U42" s="170" t="s">
        <v>653</v>
      </c>
      <c r="V42" s="169"/>
      <c r="W42" s="169"/>
      <c r="X42" s="169"/>
      <c r="Y42" s="169"/>
      <c r="Z42" s="169"/>
      <c r="AA42" s="170" t="s">
        <v>653</v>
      </c>
      <c r="AB42" s="170" t="s">
        <v>653</v>
      </c>
      <c r="AC42" s="170" t="s">
        <v>653</v>
      </c>
      <c r="AD42" s="169"/>
      <c r="AE42" s="159"/>
      <c r="AF42" s="171">
        <v>82</v>
      </c>
      <c r="AG42" s="171"/>
      <c r="AH42" s="159" t="s">
        <v>654</v>
      </c>
      <c r="AI42" s="159" t="s">
        <v>651</v>
      </c>
      <c r="AJ42" s="159" t="s">
        <v>651</v>
      </c>
      <c r="AK42" s="159" t="s">
        <v>670</v>
      </c>
      <c r="AL42" s="159" t="s">
        <v>2866</v>
      </c>
      <c r="AM42" s="170" t="s">
        <v>653</v>
      </c>
      <c r="AN42" s="169"/>
      <c r="AO42" s="169"/>
      <c r="AP42" s="169"/>
      <c r="AQ42" s="170" t="s">
        <v>653</v>
      </c>
      <c r="AR42" s="169"/>
      <c r="AS42" s="159"/>
      <c r="AT42" s="159" t="s">
        <v>732</v>
      </c>
      <c r="AU42" s="170" t="s">
        <v>653</v>
      </c>
      <c r="AV42" s="169"/>
      <c r="AW42" s="170" t="s">
        <v>653</v>
      </c>
      <c r="AX42" s="170" t="s">
        <v>653</v>
      </c>
      <c r="AY42" s="169"/>
      <c r="AZ42" s="170" t="s">
        <v>653</v>
      </c>
      <c r="BA42" s="169"/>
      <c r="BB42" s="159"/>
      <c r="BC42" s="170" t="s">
        <v>653</v>
      </c>
      <c r="BD42" s="169"/>
      <c r="BE42" s="170" t="s">
        <v>653</v>
      </c>
      <c r="BF42" s="170" t="s">
        <v>653</v>
      </c>
      <c r="BG42" s="170" t="s">
        <v>653</v>
      </c>
      <c r="BH42" s="170" t="s">
        <v>653</v>
      </c>
      <c r="BI42" s="170" t="s">
        <v>653</v>
      </c>
      <c r="BJ42" s="170" t="s">
        <v>653</v>
      </c>
      <c r="BK42" s="169"/>
      <c r="BL42" s="169"/>
      <c r="BM42" s="159"/>
      <c r="BN42" s="170" t="s">
        <v>653</v>
      </c>
      <c r="BO42" s="170" t="s">
        <v>653</v>
      </c>
      <c r="BP42" s="169"/>
      <c r="BQ42" s="170" t="s">
        <v>653</v>
      </c>
      <c r="BR42" s="169"/>
      <c r="BS42" s="169"/>
      <c r="BT42" s="169"/>
      <c r="BU42" s="169"/>
      <c r="BV42" s="159"/>
      <c r="BW42" s="170" t="s">
        <v>653</v>
      </c>
      <c r="BX42" s="169"/>
      <c r="BY42" s="169"/>
      <c r="BZ42" s="169"/>
      <c r="CA42" s="169"/>
      <c r="CB42" s="169"/>
      <c r="CC42" s="169"/>
      <c r="CD42" s="170" t="s">
        <v>653</v>
      </c>
      <c r="CE42" s="169"/>
      <c r="CF42" s="159"/>
      <c r="CG42" s="159" t="s">
        <v>655</v>
      </c>
      <c r="CH42" s="169"/>
      <c r="CI42" s="169"/>
      <c r="CJ42" s="169"/>
      <c r="CK42" s="169"/>
      <c r="CL42" s="170" t="s">
        <v>653</v>
      </c>
      <c r="CM42" s="169"/>
      <c r="CN42" s="169"/>
      <c r="CO42" s="159"/>
      <c r="CP42" s="170" t="s">
        <v>653</v>
      </c>
      <c r="CQ42" s="170" t="s">
        <v>653</v>
      </c>
      <c r="CR42" s="170" t="s">
        <v>653</v>
      </c>
      <c r="CS42" s="169"/>
      <c r="CT42" s="169"/>
      <c r="CU42" s="169"/>
      <c r="CV42" s="159"/>
      <c r="CW42" s="159" t="s">
        <v>657</v>
      </c>
      <c r="CX42" s="159"/>
      <c r="CY42" s="159" t="s">
        <v>917</v>
      </c>
      <c r="CZ42" s="159"/>
      <c r="DA42" s="169"/>
      <c r="DB42" s="169"/>
      <c r="DC42" s="169"/>
      <c r="DD42" s="169"/>
      <c r="DE42" s="169"/>
      <c r="DF42" s="169"/>
      <c r="DG42" s="170" t="s">
        <v>653</v>
      </c>
      <c r="DH42" s="159"/>
      <c r="DI42" s="159" t="s">
        <v>660</v>
      </c>
      <c r="DJ42" s="169"/>
      <c r="DK42" s="169"/>
      <c r="DL42" s="169"/>
      <c r="DM42" s="169"/>
      <c r="DN42" s="169"/>
      <c r="DO42" s="169"/>
      <c r="DP42" s="169"/>
      <c r="DQ42" s="159"/>
      <c r="DR42" s="159" t="s">
        <v>654</v>
      </c>
      <c r="DS42" s="159"/>
      <c r="DT42" s="159" t="s">
        <v>654</v>
      </c>
      <c r="DU42" s="169"/>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69"/>
      <c r="FG42" s="169"/>
      <c r="FH42" s="169"/>
      <c r="FI42" s="169"/>
      <c r="FJ42" s="159"/>
      <c r="FK42" s="169"/>
      <c r="FL42" s="169"/>
      <c r="FM42" s="169"/>
      <c r="FN42" s="169"/>
      <c r="FO42" s="169"/>
      <c r="FP42" s="169"/>
      <c r="FQ42" s="169"/>
      <c r="FR42" s="169"/>
      <c r="FS42" s="169"/>
      <c r="FT42" s="169"/>
      <c r="FU42" s="170" t="s">
        <v>653</v>
      </c>
      <c r="FV42" s="170" t="s">
        <v>653</v>
      </c>
      <c r="FW42" s="169"/>
      <c r="FX42" s="159" t="s">
        <v>655</v>
      </c>
      <c r="FY42" s="171">
        <v>0</v>
      </c>
      <c r="FZ42" s="171"/>
      <c r="GA42" s="159"/>
      <c r="GB42" s="159" t="s">
        <v>662</v>
      </c>
      <c r="GC42" s="159"/>
      <c r="GD42" s="159"/>
      <c r="GE42" s="159" t="s">
        <v>676</v>
      </c>
    </row>
    <row r="43" spans="1:187">
      <c r="A43" s="159" t="s">
        <v>1518</v>
      </c>
      <c r="B43" s="159" t="s">
        <v>1975</v>
      </c>
      <c r="C43" s="159" t="s">
        <v>696</v>
      </c>
      <c r="D43" s="169"/>
      <c r="E43" s="170" t="s">
        <v>653</v>
      </c>
      <c r="F43" s="170" t="s">
        <v>653</v>
      </c>
      <c r="G43" s="169"/>
      <c r="H43" s="169"/>
      <c r="I43" s="169"/>
      <c r="J43" s="159"/>
      <c r="K43" s="170" t="s">
        <v>653</v>
      </c>
      <c r="L43" s="169"/>
      <c r="M43" s="169"/>
      <c r="N43" s="170" t="s">
        <v>653</v>
      </c>
      <c r="O43" s="169"/>
      <c r="P43" s="169"/>
      <c r="Q43" s="169"/>
      <c r="R43" s="170" t="s">
        <v>653</v>
      </c>
      <c r="S43" s="169"/>
      <c r="T43" s="159"/>
      <c r="U43" s="170" t="s">
        <v>653</v>
      </c>
      <c r="V43" s="170" t="s">
        <v>653</v>
      </c>
      <c r="W43" s="169"/>
      <c r="X43" s="169"/>
      <c r="Y43" s="169"/>
      <c r="Z43" s="169"/>
      <c r="AA43" s="169"/>
      <c r="AB43" s="169"/>
      <c r="AC43" s="170" t="s">
        <v>653</v>
      </c>
      <c r="AD43" s="169"/>
      <c r="AE43" s="159"/>
      <c r="AF43" s="171">
        <v>1835</v>
      </c>
      <c r="AG43" s="171">
        <v>0</v>
      </c>
      <c r="AH43" s="159" t="s">
        <v>654</v>
      </c>
      <c r="AI43" s="159" t="s">
        <v>654</v>
      </c>
      <c r="AJ43" s="159" t="s">
        <v>651</v>
      </c>
      <c r="AK43" s="159" t="s">
        <v>669</v>
      </c>
      <c r="AL43" s="159" t="s">
        <v>2867</v>
      </c>
      <c r="AM43" s="169"/>
      <c r="AN43" s="169"/>
      <c r="AO43" s="170" t="s">
        <v>653</v>
      </c>
      <c r="AP43" s="170" t="s">
        <v>653</v>
      </c>
      <c r="AQ43" s="169"/>
      <c r="AR43" s="169"/>
      <c r="AS43" s="159"/>
      <c r="AT43" s="159" t="s">
        <v>687</v>
      </c>
      <c r="AU43" s="170" t="s">
        <v>653</v>
      </c>
      <c r="AV43" s="170" t="s">
        <v>653</v>
      </c>
      <c r="AW43" s="169"/>
      <c r="AX43" s="169"/>
      <c r="AY43" s="170" t="s">
        <v>653</v>
      </c>
      <c r="AZ43" s="169"/>
      <c r="BA43" s="169"/>
      <c r="BB43" s="159"/>
      <c r="BC43" s="170" t="s">
        <v>653</v>
      </c>
      <c r="BD43" s="169"/>
      <c r="BE43" s="169"/>
      <c r="BF43" s="170" t="s">
        <v>653</v>
      </c>
      <c r="BG43" s="169"/>
      <c r="BH43" s="170" t="s">
        <v>653</v>
      </c>
      <c r="BI43" s="170" t="s">
        <v>653</v>
      </c>
      <c r="BJ43" s="170" t="s">
        <v>653</v>
      </c>
      <c r="BK43" s="170" t="s">
        <v>653</v>
      </c>
      <c r="BL43" s="169"/>
      <c r="BM43" s="159"/>
      <c r="BN43" s="170" t="s">
        <v>653</v>
      </c>
      <c r="BO43" s="170" t="s">
        <v>653</v>
      </c>
      <c r="BP43" s="170" t="s">
        <v>653</v>
      </c>
      <c r="BQ43" s="169"/>
      <c r="BR43" s="170" t="s">
        <v>653</v>
      </c>
      <c r="BS43" s="169"/>
      <c r="BT43" s="169"/>
      <c r="BU43" s="169"/>
      <c r="BV43" s="159"/>
      <c r="BW43" s="169"/>
      <c r="BX43" s="169"/>
      <c r="BY43" s="169"/>
      <c r="BZ43" s="169"/>
      <c r="CA43" s="169"/>
      <c r="CB43" s="170" t="s">
        <v>653</v>
      </c>
      <c r="CC43" s="169"/>
      <c r="CD43" s="170" t="s">
        <v>653</v>
      </c>
      <c r="CE43" s="169"/>
      <c r="CF43" s="159"/>
      <c r="CG43" s="159" t="s">
        <v>655</v>
      </c>
      <c r="CH43" s="169"/>
      <c r="CI43" s="170" t="s">
        <v>653</v>
      </c>
      <c r="CJ43" s="169"/>
      <c r="CK43" s="170" t="s">
        <v>653</v>
      </c>
      <c r="CL43" s="170" t="s">
        <v>653</v>
      </c>
      <c r="CM43" s="169"/>
      <c r="CN43" s="169"/>
      <c r="CO43" s="159"/>
      <c r="CP43" s="169"/>
      <c r="CQ43" s="170" t="s">
        <v>653</v>
      </c>
      <c r="CR43" s="170" t="s">
        <v>653</v>
      </c>
      <c r="CS43" s="169"/>
      <c r="CT43" s="170" t="s">
        <v>653</v>
      </c>
      <c r="CU43" s="169"/>
      <c r="CV43" s="159"/>
      <c r="CW43" s="159" t="s">
        <v>651</v>
      </c>
      <c r="CX43" s="159" t="s">
        <v>1519</v>
      </c>
      <c r="CY43" s="159" t="s">
        <v>917</v>
      </c>
      <c r="CZ43" s="159"/>
      <c r="DA43" s="170" t="s">
        <v>653</v>
      </c>
      <c r="DB43" s="170" t="s">
        <v>653</v>
      </c>
      <c r="DC43" s="169"/>
      <c r="DD43" s="169"/>
      <c r="DE43" s="169"/>
      <c r="DF43" s="169"/>
      <c r="DG43" s="169"/>
      <c r="DH43" s="159"/>
      <c r="DI43" s="159" t="s">
        <v>651</v>
      </c>
      <c r="DJ43" s="171">
        <v>0</v>
      </c>
      <c r="DK43" s="171">
        <v>100</v>
      </c>
      <c r="DL43" s="171">
        <v>0</v>
      </c>
      <c r="DM43" s="171">
        <v>0</v>
      </c>
      <c r="DN43" s="171">
        <v>0</v>
      </c>
      <c r="DO43" s="171">
        <v>0</v>
      </c>
      <c r="DP43" s="171">
        <v>0</v>
      </c>
      <c r="DQ43" s="159"/>
      <c r="DR43" s="159" t="s">
        <v>651</v>
      </c>
      <c r="DS43" s="159" t="s">
        <v>1387</v>
      </c>
      <c r="DT43" s="159" t="s">
        <v>651</v>
      </c>
      <c r="DU43" s="171">
        <v>7</v>
      </c>
      <c r="DV43" s="159" t="s">
        <v>811</v>
      </c>
      <c r="DW43" s="159" t="s">
        <v>716</v>
      </c>
      <c r="DX43" s="171">
        <v>0</v>
      </c>
      <c r="DY43" s="171">
        <v>0</v>
      </c>
      <c r="DZ43" s="171">
        <v>0</v>
      </c>
      <c r="EA43" s="171">
        <v>0</v>
      </c>
      <c r="EB43" s="171">
        <v>0</v>
      </c>
      <c r="EC43" s="171">
        <v>0</v>
      </c>
      <c r="ED43" s="171">
        <v>2</v>
      </c>
      <c r="EE43" s="171">
        <v>1</v>
      </c>
      <c r="EF43" s="171">
        <v>1</v>
      </c>
      <c r="EG43" s="171">
        <v>0</v>
      </c>
      <c r="EH43" s="171">
        <v>2</v>
      </c>
      <c r="EI43" s="171">
        <v>1</v>
      </c>
      <c r="EJ43" s="171">
        <v>2</v>
      </c>
      <c r="EK43" s="171">
        <v>1</v>
      </c>
      <c r="EL43" s="171">
        <v>0</v>
      </c>
      <c r="EM43" s="171">
        <v>0</v>
      </c>
      <c r="EN43" s="171">
        <v>0</v>
      </c>
      <c r="EO43" s="171">
        <v>0</v>
      </c>
      <c r="EP43" s="171">
        <v>1</v>
      </c>
      <c r="EQ43" s="171">
        <v>1</v>
      </c>
      <c r="ER43" s="171">
        <v>0</v>
      </c>
      <c r="ES43" s="171">
        <v>0</v>
      </c>
      <c r="ET43" s="171">
        <v>1</v>
      </c>
      <c r="EU43" s="171">
        <v>1</v>
      </c>
      <c r="EV43" s="171">
        <v>0</v>
      </c>
      <c r="EW43" s="171">
        <v>0</v>
      </c>
      <c r="EX43" s="171">
        <v>0</v>
      </c>
      <c r="EY43" s="171">
        <v>0</v>
      </c>
      <c r="EZ43" s="171">
        <v>0</v>
      </c>
      <c r="FA43" s="171">
        <v>0</v>
      </c>
      <c r="FB43" s="171">
        <v>0</v>
      </c>
      <c r="FC43" s="171">
        <v>0</v>
      </c>
      <c r="FD43" s="171">
        <v>3</v>
      </c>
      <c r="FE43" s="171">
        <v>0</v>
      </c>
      <c r="FF43" s="171">
        <v>1</v>
      </c>
      <c r="FG43" s="171">
        <v>0</v>
      </c>
      <c r="FH43" s="171">
        <v>0</v>
      </c>
      <c r="FI43" s="171">
        <v>0</v>
      </c>
      <c r="FJ43" s="159"/>
      <c r="FK43" s="171">
        <v>7</v>
      </c>
      <c r="FL43" s="171">
        <v>5</v>
      </c>
      <c r="FM43" s="159" t="s">
        <v>717</v>
      </c>
      <c r="FN43" s="171">
        <v>0</v>
      </c>
      <c r="FO43" s="171">
        <v>3</v>
      </c>
      <c r="FP43" s="171">
        <v>0</v>
      </c>
      <c r="FQ43" s="171">
        <v>2</v>
      </c>
      <c r="FR43" s="171">
        <v>0</v>
      </c>
      <c r="FS43" s="171"/>
      <c r="FT43" s="171">
        <v>3</v>
      </c>
      <c r="FU43" s="170" t="s">
        <v>653</v>
      </c>
      <c r="FV43" s="170" t="s">
        <v>653</v>
      </c>
      <c r="FW43" s="169"/>
      <c r="FX43" s="159" t="s">
        <v>655</v>
      </c>
      <c r="FY43" s="171">
        <v>0</v>
      </c>
      <c r="FZ43" s="171"/>
      <c r="GA43" s="159"/>
      <c r="GB43" s="159" t="s">
        <v>662</v>
      </c>
      <c r="GC43" s="159"/>
      <c r="GD43" s="159"/>
      <c r="GE43" s="159" t="s">
        <v>676</v>
      </c>
    </row>
    <row r="44" spans="1:187">
      <c r="A44" s="159" t="s">
        <v>1520</v>
      </c>
      <c r="B44" s="159" t="s">
        <v>1973</v>
      </c>
      <c r="C44" s="159" t="s">
        <v>652</v>
      </c>
      <c r="D44" s="169"/>
      <c r="E44" s="169"/>
      <c r="F44" s="170" t="s">
        <v>653</v>
      </c>
      <c r="G44" s="170" t="s">
        <v>653</v>
      </c>
      <c r="H44" s="170" t="s">
        <v>653</v>
      </c>
      <c r="I44" s="169"/>
      <c r="J44" s="159" t="s">
        <v>2868</v>
      </c>
      <c r="K44" s="170" t="s">
        <v>653</v>
      </c>
      <c r="L44" s="169"/>
      <c r="M44" s="170" t="s">
        <v>653</v>
      </c>
      <c r="N44" s="169"/>
      <c r="O44" s="170" t="s">
        <v>653</v>
      </c>
      <c r="P44" s="170" t="s">
        <v>653</v>
      </c>
      <c r="Q44" s="170" t="s">
        <v>653</v>
      </c>
      <c r="R44" s="170" t="s">
        <v>653</v>
      </c>
      <c r="S44" s="169"/>
      <c r="T44" s="159"/>
      <c r="U44" s="170" t="s">
        <v>653</v>
      </c>
      <c r="V44" s="170" t="s">
        <v>653</v>
      </c>
      <c r="W44" s="169"/>
      <c r="X44" s="170" t="s">
        <v>653</v>
      </c>
      <c r="Y44" s="169"/>
      <c r="Z44" s="170" t="s">
        <v>653</v>
      </c>
      <c r="AA44" s="170" t="s">
        <v>653</v>
      </c>
      <c r="AB44" s="169"/>
      <c r="AC44" s="170" t="s">
        <v>653</v>
      </c>
      <c r="AD44" s="169"/>
      <c r="AE44" s="159"/>
      <c r="AF44" s="171">
        <v>2802</v>
      </c>
      <c r="AG44" s="171"/>
      <c r="AH44" s="159" t="s">
        <v>651</v>
      </c>
      <c r="AI44" s="159" t="s">
        <v>651</v>
      </c>
      <c r="AJ44" s="159" t="s">
        <v>651</v>
      </c>
      <c r="AK44" s="159" t="s">
        <v>670</v>
      </c>
      <c r="AL44" s="159" t="s">
        <v>2869</v>
      </c>
      <c r="AM44" s="170" t="s">
        <v>653</v>
      </c>
      <c r="AN44" s="169"/>
      <c r="AO44" s="169"/>
      <c r="AP44" s="170" t="s">
        <v>653</v>
      </c>
      <c r="AQ44" s="169"/>
      <c r="AR44" s="170" t="s">
        <v>653</v>
      </c>
      <c r="AS44" s="159" t="s">
        <v>1521</v>
      </c>
      <c r="AT44" s="159" t="s">
        <v>732</v>
      </c>
      <c r="AU44" s="170" t="s">
        <v>653</v>
      </c>
      <c r="AV44" s="170" t="s">
        <v>653</v>
      </c>
      <c r="AW44" s="169"/>
      <c r="AX44" s="170" t="s">
        <v>653</v>
      </c>
      <c r="AY44" s="170" t="s">
        <v>653</v>
      </c>
      <c r="AZ44" s="169"/>
      <c r="BA44" s="169"/>
      <c r="BB44" s="159"/>
      <c r="BC44" s="170" t="s">
        <v>653</v>
      </c>
      <c r="BD44" s="169"/>
      <c r="BE44" s="170" t="s">
        <v>653</v>
      </c>
      <c r="BF44" s="170" t="s">
        <v>653</v>
      </c>
      <c r="BG44" s="170" t="s">
        <v>653</v>
      </c>
      <c r="BH44" s="170" t="s">
        <v>653</v>
      </c>
      <c r="BI44" s="170" t="s">
        <v>653</v>
      </c>
      <c r="BJ44" s="170" t="s">
        <v>653</v>
      </c>
      <c r="BK44" s="170" t="s">
        <v>653</v>
      </c>
      <c r="BL44" s="169"/>
      <c r="BM44" s="159"/>
      <c r="BN44" s="170" t="s">
        <v>653</v>
      </c>
      <c r="BO44" s="170" t="s">
        <v>653</v>
      </c>
      <c r="BP44" s="170" t="s">
        <v>653</v>
      </c>
      <c r="BQ44" s="170" t="s">
        <v>653</v>
      </c>
      <c r="BR44" s="170" t="s">
        <v>653</v>
      </c>
      <c r="BS44" s="170" t="s">
        <v>653</v>
      </c>
      <c r="BT44" s="170" t="s">
        <v>653</v>
      </c>
      <c r="BU44" s="169"/>
      <c r="BV44" s="159"/>
      <c r="BW44" s="170" t="s">
        <v>653</v>
      </c>
      <c r="BX44" s="170" t="s">
        <v>653</v>
      </c>
      <c r="BY44" s="170" t="s">
        <v>653</v>
      </c>
      <c r="BZ44" s="170" t="s">
        <v>653</v>
      </c>
      <c r="CA44" s="170" t="s">
        <v>653</v>
      </c>
      <c r="CB44" s="170" t="s">
        <v>653</v>
      </c>
      <c r="CC44" s="170" t="s">
        <v>653</v>
      </c>
      <c r="CD44" s="170" t="s">
        <v>653</v>
      </c>
      <c r="CE44" s="169"/>
      <c r="CF44" s="159"/>
      <c r="CG44" s="159" t="s">
        <v>673</v>
      </c>
      <c r="CH44" s="170" t="s">
        <v>653</v>
      </c>
      <c r="CI44" s="170" t="s">
        <v>653</v>
      </c>
      <c r="CJ44" s="170" t="s">
        <v>653</v>
      </c>
      <c r="CK44" s="170" t="s">
        <v>653</v>
      </c>
      <c r="CL44" s="170" t="s">
        <v>653</v>
      </c>
      <c r="CM44" s="169"/>
      <c r="CN44" s="169"/>
      <c r="CO44" s="159"/>
      <c r="CP44" s="169"/>
      <c r="CQ44" s="170" t="s">
        <v>653</v>
      </c>
      <c r="CR44" s="170" t="s">
        <v>653</v>
      </c>
      <c r="CS44" s="170" t="s">
        <v>653</v>
      </c>
      <c r="CT44" s="170" t="s">
        <v>653</v>
      </c>
      <c r="CU44" s="169"/>
      <c r="CV44" s="159"/>
      <c r="CW44" s="159" t="s">
        <v>651</v>
      </c>
      <c r="CX44" s="159" t="s">
        <v>2870</v>
      </c>
      <c r="CY44" s="159" t="s">
        <v>917</v>
      </c>
      <c r="CZ44" s="159"/>
      <c r="DA44" s="170" t="s">
        <v>653</v>
      </c>
      <c r="DB44" s="170" t="s">
        <v>653</v>
      </c>
      <c r="DC44" s="170" t="s">
        <v>653</v>
      </c>
      <c r="DD44" s="169"/>
      <c r="DE44" s="169"/>
      <c r="DF44" s="170" t="s">
        <v>653</v>
      </c>
      <c r="DG44" s="169"/>
      <c r="DH44" s="159" t="s">
        <v>1522</v>
      </c>
      <c r="DI44" s="159" t="s">
        <v>651</v>
      </c>
      <c r="DJ44" s="171">
        <v>0</v>
      </c>
      <c r="DK44" s="171">
        <v>0</v>
      </c>
      <c r="DL44" s="171">
        <v>0</v>
      </c>
      <c r="DM44" s="171">
        <v>70</v>
      </c>
      <c r="DN44" s="171">
        <v>30</v>
      </c>
      <c r="DO44" s="171">
        <v>0</v>
      </c>
      <c r="DP44" s="171">
        <v>0</v>
      </c>
      <c r="DQ44" s="159"/>
      <c r="DR44" s="159" t="s">
        <v>651</v>
      </c>
      <c r="DS44" s="159" t="s">
        <v>1523</v>
      </c>
      <c r="DT44" s="159" t="s">
        <v>651</v>
      </c>
      <c r="DU44" s="171">
        <v>155</v>
      </c>
      <c r="DV44" s="159" t="s">
        <v>811</v>
      </c>
      <c r="DW44" s="159" t="s">
        <v>716</v>
      </c>
      <c r="DX44" s="171">
        <v>14</v>
      </c>
      <c r="DY44" s="171">
        <v>14</v>
      </c>
      <c r="DZ44" s="171">
        <v>3</v>
      </c>
      <c r="EA44" s="171">
        <v>3</v>
      </c>
      <c r="EB44" s="171">
        <v>0</v>
      </c>
      <c r="EC44" s="171">
        <v>0</v>
      </c>
      <c r="ED44" s="171">
        <v>0</v>
      </c>
      <c r="EE44" s="171">
        <v>0</v>
      </c>
      <c r="EF44" s="171">
        <v>0</v>
      </c>
      <c r="EG44" s="171">
        <v>0</v>
      </c>
      <c r="EH44" s="171">
        <v>0</v>
      </c>
      <c r="EI44" s="171">
        <v>0</v>
      </c>
      <c r="EJ44" s="171">
        <v>0</v>
      </c>
      <c r="EK44" s="171">
        <v>0</v>
      </c>
      <c r="EL44" s="171">
        <v>22</v>
      </c>
      <c r="EM44" s="171">
        <v>22</v>
      </c>
      <c r="EN44" s="171">
        <v>0</v>
      </c>
      <c r="EO44" s="171">
        <v>0</v>
      </c>
      <c r="EP44" s="171">
        <v>3</v>
      </c>
      <c r="EQ44" s="171">
        <v>2</v>
      </c>
      <c r="ER44" s="171">
        <v>1</v>
      </c>
      <c r="ES44" s="171">
        <v>1</v>
      </c>
      <c r="ET44" s="171">
        <v>54</v>
      </c>
      <c r="EU44" s="171">
        <v>53</v>
      </c>
      <c r="EV44" s="171">
        <v>6</v>
      </c>
      <c r="EW44" s="171">
        <v>6</v>
      </c>
      <c r="EX44" s="171">
        <v>42</v>
      </c>
      <c r="EY44" s="171">
        <v>42</v>
      </c>
      <c r="EZ44" s="171">
        <v>1</v>
      </c>
      <c r="FA44" s="171">
        <v>1</v>
      </c>
      <c r="FB44" s="171">
        <v>0</v>
      </c>
      <c r="FC44" s="171">
        <v>0</v>
      </c>
      <c r="FD44" s="171">
        <v>9</v>
      </c>
      <c r="FE44" s="171">
        <v>9</v>
      </c>
      <c r="FF44" s="171">
        <v>0</v>
      </c>
      <c r="FG44" s="171">
        <v>0</v>
      </c>
      <c r="FH44" s="171">
        <v>0</v>
      </c>
      <c r="FI44" s="171">
        <v>0</v>
      </c>
      <c r="FJ44" s="159"/>
      <c r="FK44" s="171">
        <v>155</v>
      </c>
      <c r="FL44" s="171">
        <v>153</v>
      </c>
      <c r="FM44" s="159" t="s">
        <v>717</v>
      </c>
      <c r="FN44" s="171">
        <v>6</v>
      </c>
      <c r="FO44" s="171">
        <v>15</v>
      </c>
      <c r="FP44" s="171">
        <v>70</v>
      </c>
      <c r="FQ44" s="171">
        <v>62</v>
      </c>
      <c r="FR44" s="171">
        <v>0</v>
      </c>
      <c r="FS44" s="171">
        <v>6</v>
      </c>
      <c r="FT44" s="171">
        <v>15</v>
      </c>
      <c r="FU44" s="170" t="s">
        <v>653</v>
      </c>
      <c r="FV44" s="170" t="s">
        <v>653</v>
      </c>
      <c r="FW44" s="169"/>
      <c r="FX44" s="159" t="s">
        <v>673</v>
      </c>
      <c r="FY44" s="171">
        <v>1</v>
      </c>
      <c r="FZ44" s="171">
        <v>1</v>
      </c>
      <c r="GA44" s="159" t="s">
        <v>855</v>
      </c>
      <c r="GB44" s="159" t="s">
        <v>662</v>
      </c>
      <c r="GC44" s="159"/>
      <c r="GD44" s="159"/>
      <c r="GE44" s="159" t="s">
        <v>663</v>
      </c>
    </row>
    <row r="45" spans="1:187">
      <c r="A45" s="159" t="s">
        <v>1524</v>
      </c>
      <c r="B45" s="159" t="s">
        <v>1972</v>
      </c>
      <c r="C45" s="159" t="s">
        <v>652</v>
      </c>
      <c r="D45" s="169"/>
      <c r="E45" s="169"/>
      <c r="F45" s="169"/>
      <c r="G45" s="169"/>
      <c r="H45" s="169"/>
      <c r="I45" s="170" t="s">
        <v>653</v>
      </c>
      <c r="J45" s="159"/>
      <c r="K45" s="170" t="s">
        <v>653</v>
      </c>
      <c r="L45" s="169"/>
      <c r="M45" s="169"/>
      <c r="N45" s="169"/>
      <c r="O45" s="169"/>
      <c r="P45" s="169"/>
      <c r="Q45" s="169"/>
      <c r="R45" s="169"/>
      <c r="S45" s="169"/>
      <c r="T45" s="159"/>
      <c r="U45" s="169"/>
      <c r="V45" s="169"/>
      <c r="W45" s="169"/>
      <c r="X45" s="169"/>
      <c r="Y45" s="169"/>
      <c r="Z45" s="169"/>
      <c r="AA45" s="169"/>
      <c r="AB45" s="169"/>
      <c r="AC45" s="169"/>
      <c r="AD45" s="170" t="s">
        <v>653</v>
      </c>
      <c r="AE45" s="159" t="s">
        <v>1525</v>
      </c>
      <c r="AF45" s="171">
        <v>5</v>
      </c>
      <c r="AG45" s="171">
        <v>0</v>
      </c>
      <c r="AH45" s="159" t="s">
        <v>654</v>
      </c>
      <c r="AI45" s="159" t="s">
        <v>654</v>
      </c>
      <c r="AJ45" s="159" t="s">
        <v>654</v>
      </c>
      <c r="AK45" s="159" t="s">
        <v>654</v>
      </c>
      <c r="AL45" s="159"/>
      <c r="AM45" s="169"/>
      <c r="AN45" s="169"/>
      <c r="AO45" s="169"/>
      <c r="AP45" s="169"/>
      <c r="AQ45" s="169"/>
      <c r="AR45" s="169"/>
      <c r="AS45" s="159"/>
      <c r="AT45" s="169"/>
      <c r="AU45" s="169"/>
      <c r="AV45" s="169"/>
      <c r="AW45" s="170" t="s">
        <v>653</v>
      </c>
      <c r="AX45" s="169"/>
      <c r="AY45" s="169"/>
      <c r="AZ45" s="169"/>
      <c r="BA45" s="169"/>
      <c r="BB45" s="159"/>
      <c r="BC45" s="169"/>
      <c r="BD45" s="169"/>
      <c r="BE45" s="169"/>
      <c r="BF45" s="169"/>
      <c r="BG45" s="170" t="s">
        <v>653</v>
      </c>
      <c r="BH45" s="169"/>
      <c r="BI45" s="169"/>
      <c r="BJ45" s="169"/>
      <c r="BK45" s="169"/>
      <c r="BL45" s="169"/>
      <c r="BM45" s="159"/>
      <c r="BN45" s="169"/>
      <c r="BO45" s="169"/>
      <c r="BP45" s="169"/>
      <c r="BQ45" s="169"/>
      <c r="BR45" s="169"/>
      <c r="BS45" s="170" t="s">
        <v>653</v>
      </c>
      <c r="BT45" s="169"/>
      <c r="BU45" s="169"/>
      <c r="BV45" s="159"/>
      <c r="BW45" s="169"/>
      <c r="BX45" s="169"/>
      <c r="BY45" s="169"/>
      <c r="BZ45" s="169"/>
      <c r="CA45" s="169"/>
      <c r="CB45" s="169"/>
      <c r="CC45" s="169"/>
      <c r="CD45" s="169"/>
      <c r="CE45" s="170" t="s">
        <v>653</v>
      </c>
      <c r="CF45" s="159" t="s">
        <v>1526</v>
      </c>
      <c r="CG45" s="159" t="s">
        <v>673</v>
      </c>
      <c r="CH45" s="169"/>
      <c r="CI45" s="169"/>
      <c r="CJ45" s="169"/>
      <c r="CK45" s="169"/>
      <c r="CL45" s="169"/>
      <c r="CM45" s="170" t="s">
        <v>653</v>
      </c>
      <c r="CN45" s="169"/>
      <c r="CO45" s="159"/>
      <c r="CP45" s="169"/>
      <c r="CQ45" s="169"/>
      <c r="CR45" s="169"/>
      <c r="CS45" s="169"/>
      <c r="CT45" s="169"/>
      <c r="CU45" s="170" t="s">
        <v>653</v>
      </c>
      <c r="CV45" s="159" t="s">
        <v>1527</v>
      </c>
      <c r="CW45" s="159" t="s">
        <v>657</v>
      </c>
      <c r="CX45" s="159"/>
      <c r="CY45" s="159" t="s">
        <v>688</v>
      </c>
      <c r="CZ45" s="159"/>
      <c r="DA45" s="169"/>
      <c r="DB45" s="169"/>
      <c r="DC45" s="169"/>
      <c r="DD45" s="169"/>
      <c r="DE45" s="169"/>
      <c r="DF45" s="170" t="s">
        <v>653</v>
      </c>
      <c r="DG45" s="169"/>
      <c r="DH45" s="159" t="s">
        <v>1528</v>
      </c>
      <c r="DI45" s="159" t="s">
        <v>660</v>
      </c>
      <c r="DJ45" s="169"/>
      <c r="DK45" s="169"/>
      <c r="DL45" s="169"/>
      <c r="DM45" s="169"/>
      <c r="DN45" s="169"/>
      <c r="DO45" s="169"/>
      <c r="DP45" s="169"/>
      <c r="DQ45" s="159"/>
      <c r="DR45" s="159" t="s">
        <v>654</v>
      </c>
      <c r="DS45" s="159"/>
      <c r="DT45" s="159" t="s">
        <v>654</v>
      </c>
      <c r="DU45" s="169"/>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c r="FG45" s="169"/>
      <c r="FH45" s="169"/>
      <c r="FI45" s="169"/>
      <c r="FJ45" s="159"/>
      <c r="FK45" s="169"/>
      <c r="FL45" s="169"/>
      <c r="FM45" s="169"/>
      <c r="FN45" s="169"/>
      <c r="FO45" s="169"/>
      <c r="FP45" s="169"/>
      <c r="FQ45" s="169"/>
      <c r="FR45" s="169"/>
      <c r="FS45" s="169"/>
      <c r="FT45" s="169"/>
      <c r="FU45" s="170" t="s">
        <v>653</v>
      </c>
      <c r="FV45" s="169"/>
      <c r="FW45" s="169"/>
      <c r="FX45" s="159" t="s">
        <v>655</v>
      </c>
      <c r="FY45" s="171">
        <v>0</v>
      </c>
      <c r="FZ45" s="171"/>
      <c r="GA45" s="159"/>
      <c r="GB45" s="159" t="s">
        <v>662</v>
      </c>
      <c r="GC45" s="159"/>
      <c r="GD45" s="159"/>
      <c r="GE45" s="159" t="s">
        <v>676</v>
      </c>
    </row>
    <row r="46" spans="1:187">
      <c r="A46" s="159" t="s">
        <v>1529</v>
      </c>
      <c r="B46" s="159" t="s">
        <v>1973</v>
      </c>
      <c r="C46" s="159" t="s">
        <v>652</v>
      </c>
      <c r="D46" s="169"/>
      <c r="E46" s="169"/>
      <c r="F46" s="170" t="s">
        <v>653</v>
      </c>
      <c r="G46" s="169"/>
      <c r="H46" s="170" t="s">
        <v>653</v>
      </c>
      <c r="I46" s="169"/>
      <c r="J46" s="159" t="s">
        <v>1530</v>
      </c>
      <c r="K46" s="170" t="s">
        <v>653</v>
      </c>
      <c r="L46" s="170" t="s">
        <v>653</v>
      </c>
      <c r="M46" s="170" t="s">
        <v>653</v>
      </c>
      <c r="N46" s="170" t="s">
        <v>653</v>
      </c>
      <c r="O46" s="170" t="s">
        <v>653</v>
      </c>
      <c r="P46" s="170" t="s">
        <v>653</v>
      </c>
      <c r="Q46" s="170" t="s">
        <v>653</v>
      </c>
      <c r="R46" s="170" t="s">
        <v>653</v>
      </c>
      <c r="S46" s="169"/>
      <c r="T46" s="159"/>
      <c r="U46" s="170" t="s">
        <v>653</v>
      </c>
      <c r="V46" s="170" t="s">
        <v>653</v>
      </c>
      <c r="W46" s="170" t="s">
        <v>653</v>
      </c>
      <c r="X46" s="170" t="s">
        <v>653</v>
      </c>
      <c r="Y46" s="169"/>
      <c r="Z46" s="170" t="s">
        <v>653</v>
      </c>
      <c r="AA46" s="169"/>
      <c r="AB46" s="170" t="s">
        <v>653</v>
      </c>
      <c r="AC46" s="170" t="s">
        <v>653</v>
      </c>
      <c r="AD46" s="169"/>
      <c r="AE46" s="159"/>
      <c r="AF46" s="171">
        <v>331</v>
      </c>
      <c r="AG46" s="171">
        <v>331</v>
      </c>
      <c r="AH46" s="159" t="s">
        <v>651</v>
      </c>
      <c r="AI46" s="159" t="s">
        <v>651</v>
      </c>
      <c r="AJ46" s="159" t="s">
        <v>651</v>
      </c>
      <c r="AK46" s="159" t="s">
        <v>670</v>
      </c>
      <c r="AL46" s="159" t="s">
        <v>2871</v>
      </c>
      <c r="AM46" s="170" t="s">
        <v>653</v>
      </c>
      <c r="AN46" s="169"/>
      <c r="AO46" s="170" t="s">
        <v>653</v>
      </c>
      <c r="AP46" s="170" t="s">
        <v>653</v>
      </c>
      <c r="AQ46" s="170" t="s">
        <v>653</v>
      </c>
      <c r="AR46" s="170" t="s">
        <v>653</v>
      </c>
      <c r="AS46" s="159" t="s">
        <v>1531</v>
      </c>
      <c r="AT46" s="159" t="s">
        <v>732</v>
      </c>
      <c r="AU46" s="170" t="s">
        <v>653</v>
      </c>
      <c r="AV46" s="170" t="s">
        <v>653</v>
      </c>
      <c r="AW46" s="169"/>
      <c r="AX46" s="170" t="s">
        <v>653</v>
      </c>
      <c r="AY46" s="169"/>
      <c r="AZ46" s="169"/>
      <c r="BA46" s="170" t="s">
        <v>653</v>
      </c>
      <c r="BB46" s="159" t="s">
        <v>1532</v>
      </c>
      <c r="BC46" s="170" t="s">
        <v>653</v>
      </c>
      <c r="BD46" s="169"/>
      <c r="BE46" s="170" t="s">
        <v>653</v>
      </c>
      <c r="BF46" s="170" t="s">
        <v>653</v>
      </c>
      <c r="BG46" s="169"/>
      <c r="BH46" s="170" t="s">
        <v>653</v>
      </c>
      <c r="BI46" s="170" t="s">
        <v>653</v>
      </c>
      <c r="BJ46" s="170" t="s">
        <v>653</v>
      </c>
      <c r="BK46" s="170" t="s">
        <v>653</v>
      </c>
      <c r="BL46" s="169"/>
      <c r="BM46" s="159"/>
      <c r="BN46" s="170" t="s">
        <v>653</v>
      </c>
      <c r="BO46" s="170" t="s">
        <v>653</v>
      </c>
      <c r="BP46" s="169"/>
      <c r="BQ46" s="170" t="s">
        <v>653</v>
      </c>
      <c r="BR46" s="170" t="s">
        <v>653</v>
      </c>
      <c r="BS46" s="170" t="s">
        <v>653</v>
      </c>
      <c r="BT46" s="170" t="s">
        <v>653</v>
      </c>
      <c r="BU46" s="170" t="s">
        <v>653</v>
      </c>
      <c r="BV46" s="159" t="s">
        <v>1533</v>
      </c>
      <c r="BW46" s="170" t="s">
        <v>653</v>
      </c>
      <c r="BX46" s="170" t="s">
        <v>653</v>
      </c>
      <c r="BY46" s="170" t="s">
        <v>653</v>
      </c>
      <c r="BZ46" s="170" t="s">
        <v>653</v>
      </c>
      <c r="CA46" s="169"/>
      <c r="CB46" s="170" t="s">
        <v>653</v>
      </c>
      <c r="CC46" s="169"/>
      <c r="CD46" s="170" t="s">
        <v>653</v>
      </c>
      <c r="CE46" s="170" t="s">
        <v>653</v>
      </c>
      <c r="CF46" s="159" t="s">
        <v>2872</v>
      </c>
      <c r="CG46" s="159" t="s">
        <v>698</v>
      </c>
      <c r="CH46" s="170" t="s">
        <v>653</v>
      </c>
      <c r="CI46" s="169"/>
      <c r="CJ46" s="169"/>
      <c r="CK46" s="169"/>
      <c r="CL46" s="170" t="s">
        <v>653</v>
      </c>
      <c r="CM46" s="170" t="s">
        <v>653</v>
      </c>
      <c r="CN46" s="170" t="s">
        <v>653</v>
      </c>
      <c r="CO46" s="159" t="s">
        <v>1534</v>
      </c>
      <c r="CP46" s="170" t="s">
        <v>653</v>
      </c>
      <c r="CQ46" s="170" t="s">
        <v>653</v>
      </c>
      <c r="CR46" s="170" t="s">
        <v>653</v>
      </c>
      <c r="CS46" s="169"/>
      <c r="CT46" s="170" t="s">
        <v>653</v>
      </c>
      <c r="CU46" s="170" t="s">
        <v>653</v>
      </c>
      <c r="CV46" s="159" t="s">
        <v>1535</v>
      </c>
      <c r="CW46" s="159" t="s">
        <v>714</v>
      </c>
      <c r="CX46" s="159"/>
      <c r="CY46" s="159" t="s">
        <v>688</v>
      </c>
      <c r="CZ46" s="159"/>
      <c r="DA46" s="170" t="s">
        <v>653</v>
      </c>
      <c r="DB46" s="170" t="s">
        <v>653</v>
      </c>
      <c r="DC46" s="170" t="s">
        <v>653</v>
      </c>
      <c r="DD46" s="169"/>
      <c r="DE46" s="169"/>
      <c r="DF46" s="169"/>
      <c r="DG46" s="169"/>
      <c r="DH46" s="159"/>
      <c r="DI46" s="159" t="s">
        <v>651</v>
      </c>
      <c r="DJ46" s="171">
        <v>0</v>
      </c>
      <c r="DK46" s="171">
        <v>100</v>
      </c>
      <c r="DL46" s="171">
        <v>0</v>
      </c>
      <c r="DM46" s="171">
        <v>0</v>
      </c>
      <c r="DN46" s="171">
        <v>0</v>
      </c>
      <c r="DO46" s="171">
        <v>0</v>
      </c>
      <c r="DP46" s="171">
        <v>0</v>
      </c>
      <c r="DQ46" s="159"/>
      <c r="DR46" s="159" t="s">
        <v>654</v>
      </c>
      <c r="DS46" s="159"/>
      <c r="DT46" s="159" t="s">
        <v>651</v>
      </c>
      <c r="DU46" s="171">
        <v>1</v>
      </c>
      <c r="DV46" s="159" t="s">
        <v>737</v>
      </c>
      <c r="DW46" s="159" t="s">
        <v>716</v>
      </c>
      <c r="DX46" s="171">
        <v>1</v>
      </c>
      <c r="DY46" s="171">
        <v>1</v>
      </c>
      <c r="DZ46" s="171">
        <v>0</v>
      </c>
      <c r="EA46" s="171">
        <v>0</v>
      </c>
      <c r="EB46" s="171">
        <v>0</v>
      </c>
      <c r="EC46" s="171">
        <v>0</v>
      </c>
      <c r="ED46" s="171">
        <v>0</v>
      </c>
      <c r="EE46" s="171">
        <v>0</v>
      </c>
      <c r="EF46" s="171">
        <v>0</v>
      </c>
      <c r="EG46" s="171">
        <v>0</v>
      </c>
      <c r="EH46" s="171">
        <v>0</v>
      </c>
      <c r="EI46" s="171">
        <v>0</v>
      </c>
      <c r="EJ46" s="171">
        <v>0</v>
      </c>
      <c r="EK46" s="171">
        <v>0</v>
      </c>
      <c r="EL46" s="171">
        <v>0</v>
      </c>
      <c r="EM46" s="171">
        <v>0</v>
      </c>
      <c r="EN46" s="171">
        <v>0</v>
      </c>
      <c r="EO46" s="171">
        <v>0</v>
      </c>
      <c r="EP46" s="171">
        <v>0</v>
      </c>
      <c r="EQ46" s="171">
        <v>0</v>
      </c>
      <c r="ER46" s="171">
        <v>0</v>
      </c>
      <c r="ES46" s="171">
        <v>0</v>
      </c>
      <c r="ET46" s="171">
        <v>0</v>
      </c>
      <c r="EU46" s="171">
        <v>0</v>
      </c>
      <c r="EV46" s="171">
        <v>0</v>
      </c>
      <c r="EW46" s="171">
        <v>0</v>
      </c>
      <c r="EX46" s="171">
        <v>0</v>
      </c>
      <c r="EY46" s="171">
        <v>0</v>
      </c>
      <c r="EZ46" s="171">
        <v>0</v>
      </c>
      <c r="FA46" s="171">
        <v>0</v>
      </c>
      <c r="FB46" s="171">
        <v>0</v>
      </c>
      <c r="FC46" s="171">
        <v>0</v>
      </c>
      <c r="FD46" s="171">
        <v>0</v>
      </c>
      <c r="FE46" s="171">
        <v>0</v>
      </c>
      <c r="FF46" s="171">
        <v>0</v>
      </c>
      <c r="FG46" s="171">
        <v>0</v>
      </c>
      <c r="FH46" s="171">
        <v>0</v>
      </c>
      <c r="FI46" s="171">
        <v>0</v>
      </c>
      <c r="FJ46" s="159"/>
      <c r="FK46" s="171">
        <v>1</v>
      </c>
      <c r="FL46" s="171">
        <v>1</v>
      </c>
      <c r="FM46" s="159" t="s">
        <v>717</v>
      </c>
      <c r="FN46" s="171">
        <v>0</v>
      </c>
      <c r="FO46" s="171">
        <v>0</v>
      </c>
      <c r="FP46" s="171">
        <v>0</v>
      </c>
      <c r="FQ46" s="171">
        <v>1</v>
      </c>
      <c r="FR46" s="171">
        <v>0</v>
      </c>
      <c r="FS46" s="171"/>
      <c r="FT46" s="171"/>
      <c r="FU46" s="170" t="s">
        <v>653</v>
      </c>
      <c r="FV46" s="170" t="s">
        <v>653</v>
      </c>
      <c r="FW46" s="169"/>
      <c r="FX46" s="159" t="s">
        <v>698</v>
      </c>
      <c r="FY46" s="171">
        <v>0</v>
      </c>
      <c r="FZ46" s="171"/>
      <c r="GA46" s="159"/>
      <c r="GB46" s="159" t="s">
        <v>662</v>
      </c>
      <c r="GC46" s="159"/>
      <c r="GD46" s="159"/>
      <c r="GE46" s="159" t="s">
        <v>663</v>
      </c>
    </row>
    <row r="47" spans="1:187">
      <c r="A47" s="159" t="s">
        <v>1536</v>
      </c>
      <c r="B47" s="159" t="s">
        <v>1973</v>
      </c>
      <c r="C47" s="159" t="s">
        <v>696</v>
      </c>
      <c r="D47" s="170" t="s">
        <v>653</v>
      </c>
      <c r="E47" s="169"/>
      <c r="F47" s="170" t="s">
        <v>653</v>
      </c>
      <c r="G47" s="169"/>
      <c r="H47" s="169"/>
      <c r="I47" s="169"/>
      <c r="J47" s="159"/>
      <c r="K47" s="170" t="s">
        <v>653</v>
      </c>
      <c r="L47" s="170" t="s">
        <v>653</v>
      </c>
      <c r="M47" s="169"/>
      <c r="N47" s="170" t="s">
        <v>653</v>
      </c>
      <c r="O47" s="169"/>
      <c r="P47" s="169"/>
      <c r="Q47" s="169"/>
      <c r="R47" s="169"/>
      <c r="S47" s="169"/>
      <c r="T47" s="159"/>
      <c r="U47" s="170" t="s">
        <v>653</v>
      </c>
      <c r="V47" s="170" t="s">
        <v>653</v>
      </c>
      <c r="W47" s="169"/>
      <c r="X47" s="170" t="s">
        <v>653</v>
      </c>
      <c r="Y47" s="169"/>
      <c r="Z47" s="169"/>
      <c r="AA47" s="170" t="s">
        <v>653</v>
      </c>
      <c r="AB47" s="170" t="s">
        <v>653</v>
      </c>
      <c r="AC47" s="169"/>
      <c r="AD47" s="169"/>
      <c r="AE47" s="159"/>
      <c r="AF47" s="171">
        <v>400</v>
      </c>
      <c r="AG47" s="171"/>
      <c r="AH47" s="159" t="s">
        <v>654</v>
      </c>
      <c r="AI47" s="159" t="s">
        <v>651</v>
      </c>
      <c r="AJ47" s="159" t="s">
        <v>651</v>
      </c>
      <c r="AK47" s="159" t="s">
        <v>670</v>
      </c>
      <c r="AL47" s="159" t="s">
        <v>1537</v>
      </c>
      <c r="AM47" s="170" t="s">
        <v>653</v>
      </c>
      <c r="AN47" s="169"/>
      <c r="AO47" s="170" t="s">
        <v>653</v>
      </c>
      <c r="AP47" s="170" t="s">
        <v>653</v>
      </c>
      <c r="AQ47" s="170" t="s">
        <v>653</v>
      </c>
      <c r="AR47" s="169"/>
      <c r="AS47" s="159"/>
      <c r="AT47" s="159" t="s">
        <v>673</v>
      </c>
      <c r="AU47" s="170" t="s">
        <v>653</v>
      </c>
      <c r="AV47" s="170" t="s">
        <v>653</v>
      </c>
      <c r="AW47" s="170" t="s">
        <v>653</v>
      </c>
      <c r="AX47" s="170" t="s">
        <v>653</v>
      </c>
      <c r="AY47" s="169"/>
      <c r="AZ47" s="169"/>
      <c r="BA47" s="169"/>
      <c r="BB47" s="159"/>
      <c r="BC47" s="170" t="s">
        <v>653</v>
      </c>
      <c r="BD47" s="169"/>
      <c r="BE47" s="170" t="s">
        <v>653</v>
      </c>
      <c r="BF47" s="169"/>
      <c r="BG47" s="170" t="s">
        <v>653</v>
      </c>
      <c r="BH47" s="170" t="s">
        <v>653</v>
      </c>
      <c r="BI47" s="170" t="s">
        <v>653</v>
      </c>
      <c r="BJ47" s="170" t="s">
        <v>653</v>
      </c>
      <c r="BK47" s="170" t="s">
        <v>653</v>
      </c>
      <c r="BL47" s="169"/>
      <c r="BM47" s="159"/>
      <c r="BN47" s="170" t="s">
        <v>653</v>
      </c>
      <c r="BO47" s="170" t="s">
        <v>653</v>
      </c>
      <c r="BP47" s="169"/>
      <c r="BQ47" s="169"/>
      <c r="BR47" s="170" t="s">
        <v>653</v>
      </c>
      <c r="BS47" s="169"/>
      <c r="BT47" s="170" t="s">
        <v>653</v>
      </c>
      <c r="BU47" s="169"/>
      <c r="BV47" s="159"/>
      <c r="BW47" s="170" t="s">
        <v>653</v>
      </c>
      <c r="BX47" s="169"/>
      <c r="BY47" s="170" t="s">
        <v>653</v>
      </c>
      <c r="BZ47" s="170" t="s">
        <v>653</v>
      </c>
      <c r="CA47" s="170" t="s">
        <v>653</v>
      </c>
      <c r="CB47" s="170" t="s">
        <v>653</v>
      </c>
      <c r="CC47" s="170" t="s">
        <v>653</v>
      </c>
      <c r="CD47" s="170" t="s">
        <v>653</v>
      </c>
      <c r="CE47" s="169"/>
      <c r="CF47" s="159"/>
      <c r="CG47" s="159" t="s">
        <v>698</v>
      </c>
      <c r="CH47" s="170" t="s">
        <v>653</v>
      </c>
      <c r="CI47" s="169"/>
      <c r="CJ47" s="169"/>
      <c r="CK47" s="169"/>
      <c r="CL47" s="170" t="s">
        <v>653</v>
      </c>
      <c r="CM47" s="169"/>
      <c r="CN47" s="169"/>
      <c r="CO47" s="159"/>
      <c r="CP47" s="169"/>
      <c r="CQ47" s="170" t="s">
        <v>653</v>
      </c>
      <c r="CR47" s="170" t="s">
        <v>653</v>
      </c>
      <c r="CS47" s="170" t="s">
        <v>653</v>
      </c>
      <c r="CT47" s="169"/>
      <c r="CU47" s="169"/>
      <c r="CV47" s="159"/>
      <c r="CW47" s="159" t="s">
        <v>651</v>
      </c>
      <c r="CX47" s="159" t="s">
        <v>2873</v>
      </c>
      <c r="CY47" s="159" t="s">
        <v>917</v>
      </c>
      <c r="CZ47" s="159"/>
      <c r="DA47" s="169"/>
      <c r="DB47" s="169"/>
      <c r="DC47" s="169"/>
      <c r="DD47" s="169"/>
      <c r="DE47" s="169"/>
      <c r="DF47" s="169"/>
      <c r="DG47" s="170" t="s">
        <v>653</v>
      </c>
      <c r="DH47" s="159"/>
      <c r="DI47" s="159" t="s">
        <v>660</v>
      </c>
      <c r="DJ47" s="169"/>
      <c r="DK47" s="169"/>
      <c r="DL47" s="169"/>
      <c r="DM47" s="169"/>
      <c r="DN47" s="169"/>
      <c r="DO47" s="169"/>
      <c r="DP47" s="169"/>
      <c r="DQ47" s="159"/>
      <c r="DR47" s="159" t="s">
        <v>651</v>
      </c>
      <c r="DS47" s="159" t="s">
        <v>1538</v>
      </c>
      <c r="DT47" s="159" t="s">
        <v>651</v>
      </c>
      <c r="DU47" s="171">
        <v>4</v>
      </c>
      <c r="DV47" s="159" t="s">
        <v>811</v>
      </c>
      <c r="DW47" s="159" t="s">
        <v>716</v>
      </c>
      <c r="DX47" s="171">
        <v>3</v>
      </c>
      <c r="DY47" s="171">
        <v>3</v>
      </c>
      <c r="DZ47" s="171">
        <v>0</v>
      </c>
      <c r="EA47" s="171">
        <v>0</v>
      </c>
      <c r="EB47" s="171">
        <v>0</v>
      </c>
      <c r="EC47" s="171">
        <v>0</v>
      </c>
      <c r="ED47" s="171">
        <v>0</v>
      </c>
      <c r="EE47" s="171">
        <v>0</v>
      </c>
      <c r="EF47" s="171">
        <v>0</v>
      </c>
      <c r="EG47" s="171">
        <v>0</v>
      </c>
      <c r="EH47" s="171">
        <v>1</v>
      </c>
      <c r="EI47" s="171">
        <v>0</v>
      </c>
      <c r="EJ47" s="171">
        <v>0</v>
      </c>
      <c r="EK47" s="171">
        <v>0</v>
      </c>
      <c r="EL47" s="171">
        <v>0</v>
      </c>
      <c r="EM47" s="171">
        <v>0</v>
      </c>
      <c r="EN47" s="171">
        <v>0</v>
      </c>
      <c r="EO47" s="171">
        <v>0</v>
      </c>
      <c r="EP47" s="171">
        <v>0</v>
      </c>
      <c r="EQ47" s="171">
        <v>0</v>
      </c>
      <c r="ER47" s="171">
        <v>0</v>
      </c>
      <c r="ES47" s="171">
        <v>0</v>
      </c>
      <c r="ET47" s="171">
        <v>0</v>
      </c>
      <c r="EU47" s="171">
        <v>0</v>
      </c>
      <c r="EV47" s="171">
        <v>0</v>
      </c>
      <c r="EW47" s="171">
        <v>0</v>
      </c>
      <c r="EX47" s="171">
        <v>0</v>
      </c>
      <c r="EY47" s="171">
        <v>0</v>
      </c>
      <c r="EZ47" s="171">
        <v>0</v>
      </c>
      <c r="FA47" s="171">
        <v>0</v>
      </c>
      <c r="FB47" s="171">
        <v>0</v>
      </c>
      <c r="FC47" s="171">
        <v>0</v>
      </c>
      <c r="FD47" s="171">
        <v>0</v>
      </c>
      <c r="FE47" s="171">
        <v>0</v>
      </c>
      <c r="FF47" s="171">
        <v>0</v>
      </c>
      <c r="FG47" s="171">
        <v>0</v>
      </c>
      <c r="FH47" s="171">
        <v>0</v>
      </c>
      <c r="FI47" s="171">
        <v>0</v>
      </c>
      <c r="FJ47" s="159"/>
      <c r="FK47" s="171">
        <v>4</v>
      </c>
      <c r="FL47" s="171">
        <v>3</v>
      </c>
      <c r="FM47" s="159" t="s">
        <v>717</v>
      </c>
      <c r="FN47" s="171">
        <v>0</v>
      </c>
      <c r="FO47" s="171">
        <v>1</v>
      </c>
      <c r="FP47" s="171">
        <v>0</v>
      </c>
      <c r="FQ47" s="171">
        <v>2</v>
      </c>
      <c r="FR47" s="171">
        <v>0</v>
      </c>
      <c r="FS47" s="171"/>
      <c r="FT47" s="171">
        <v>1</v>
      </c>
      <c r="FU47" s="170" t="s">
        <v>653</v>
      </c>
      <c r="FV47" s="170" t="s">
        <v>653</v>
      </c>
      <c r="FW47" s="169"/>
      <c r="FX47" s="159" t="s">
        <v>698</v>
      </c>
      <c r="FY47" s="171">
        <v>0</v>
      </c>
      <c r="FZ47" s="171"/>
      <c r="GA47" s="159"/>
      <c r="GB47" s="159" t="s">
        <v>662</v>
      </c>
      <c r="GC47" s="159"/>
      <c r="GD47" s="159"/>
      <c r="GE47" s="159" t="s">
        <v>676</v>
      </c>
    </row>
    <row r="48" spans="1:187">
      <c r="A48" s="159" t="s">
        <v>1539</v>
      </c>
      <c r="B48" s="159" t="s">
        <v>1972</v>
      </c>
      <c r="C48" s="159" t="s">
        <v>696</v>
      </c>
      <c r="D48" s="169"/>
      <c r="E48" s="170" t="s">
        <v>653</v>
      </c>
      <c r="F48" s="169"/>
      <c r="G48" s="169"/>
      <c r="H48" s="169"/>
      <c r="I48" s="169"/>
      <c r="J48" s="159"/>
      <c r="K48" s="170" t="s">
        <v>653</v>
      </c>
      <c r="L48" s="169"/>
      <c r="M48" s="169"/>
      <c r="N48" s="169"/>
      <c r="O48" s="169"/>
      <c r="P48" s="169"/>
      <c r="Q48" s="169"/>
      <c r="R48" s="169"/>
      <c r="S48" s="169"/>
      <c r="T48" s="159"/>
      <c r="U48" s="170" t="s">
        <v>653</v>
      </c>
      <c r="V48" s="170" t="s">
        <v>653</v>
      </c>
      <c r="W48" s="169"/>
      <c r="X48" s="169"/>
      <c r="Y48" s="169"/>
      <c r="Z48" s="169"/>
      <c r="AA48" s="169"/>
      <c r="AB48" s="169"/>
      <c r="AC48" s="169"/>
      <c r="AD48" s="169"/>
      <c r="AE48" s="159"/>
      <c r="AF48" s="171">
        <v>6</v>
      </c>
      <c r="AG48" s="171">
        <v>0</v>
      </c>
      <c r="AH48" s="159" t="s">
        <v>651</v>
      </c>
      <c r="AI48" s="159" t="s">
        <v>654</v>
      </c>
      <c r="AJ48" s="159" t="s">
        <v>651</v>
      </c>
      <c r="AK48" s="159" t="s">
        <v>654</v>
      </c>
      <c r="AL48" s="159"/>
      <c r="AM48" s="169"/>
      <c r="AN48" s="169"/>
      <c r="AO48" s="169"/>
      <c r="AP48" s="169"/>
      <c r="AQ48" s="169"/>
      <c r="AR48" s="169"/>
      <c r="AS48" s="159"/>
      <c r="AT48" s="169"/>
      <c r="AU48" s="170" t="s">
        <v>653</v>
      </c>
      <c r="AV48" s="169"/>
      <c r="AW48" s="170" t="s">
        <v>653</v>
      </c>
      <c r="AX48" s="170" t="s">
        <v>653</v>
      </c>
      <c r="AY48" s="169"/>
      <c r="AZ48" s="169"/>
      <c r="BA48" s="169"/>
      <c r="BB48" s="159"/>
      <c r="BC48" s="170" t="s">
        <v>653</v>
      </c>
      <c r="BD48" s="169"/>
      <c r="BE48" s="170" t="s">
        <v>653</v>
      </c>
      <c r="BF48" s="169"/>
      <c r="BG48" s="170" t="s">
        <v>653</v>
      </c>
      <c r="BH48" s="169"/>
      <c r="BI48" s="170" t="s">
        <v>653</v>
      </c>
      <c r="BJ48" s="169"/>
      <c r="BK48" s="169"/>
      <c r="BL48" s="169"/>
      <c r="BM48" s="159"/>
      <c r="BN48" s="170" t="s">
        <v>653</v>
      </c>
      <c r="BO48" s="169"/>
      <c r="BP48" s="169"/>
      <c r="BQ48" s="169"/>
      <c r="BR48" s="169"/>
      <c r="BS48" s="169"/>
      <c r="BT48" s="169"/>
      <c r="BU48" s="169"/>
      <c r="BV48" s="159"/>
      <c r="BW48" s="170" t="s">
        <v>653</v>
      </c>
      <c r="BX48" s="169"/>
      <c r="BY48" s="169"/>
      <c r="BZ48" s="169"/>
      <c r="CA48" s="169"/>
      <c r="CB48" s="169"/>
      <c r="CC48" s="169"/>
      <c r="CD48" s="170" t="s">
        <v>653</v>
      </c>
      <c r="CE48" s="169"/>
      <c r="CF48" s="159"/>
      <c r="CG48" s="159" t="s">
        <v>655</v>
      </c>
      <c r="CH48" s="169"/>
      <c r="CI48" s="169"/>
      <c r="CJ48" s="169"/>
      <c r="CK48" s="169"/>
      <c r="CL48" s="169"/>
      <c r="CM48" s="169"/>
      <c r="CN48" s="170" t="s">
        <v>653</v>
      </c>
      <c r="CO48" s="159" t="s">
        <v>1380</v>
      </c>
      <c r="CP48" s="169"/>
      <c r="CQ48" s="170" t="s">
        <v>653</v>
      </c>
      <c r="CR48" s="169"/>
      <c r="CS48" s="169"/>
      <c r="CT48" s="169"/>
      <c r="CU48" s="169"/>
      <c r="CV48" s="159"/>
      <c r="CW48" s="159" t="s">
        <v>657</v>
      </c>
      <c r="CX48" s="159"/>
      <c r="CY48" s="159" t="s">
        <v>658</v>
      </c>
      <c r="CZ48" s="159" t="s">
        <v>1540</v>
      </c>
      <c r="DA48" s="169"/>
      <c r="DB48" s="169"/>
      <c r="DC48" s="169"/>
      <c r="DD48" s="169"/>
      <c r="DE48" s="169"/>
      <c r="DF48" s="170" t="s">
        <v>653</v>
      </c>
      <c r="DG48" s="169"/>
      <c r="DH48" s="159" t="s">
        <v>1541</v>
      </c>
      <c r="DI48" s="159" t="s">
        <v>660</v>
      </c>
      <c r="DJ48" s="169"/>
      <c r="DK48" s="169"/>
      <c r="DL48" s="169"/>
      <c r="DM48" s="169"/>
      <c r="DN48" s="169"/>
      <c r="DO48" s="169"/>
      <c r="DP48" s="169"/>
      <c r="DQ48" s="159"/>
      <c r="DR48" s="159" t="s">
        <v>654</v>
      </c>
      <c r="DS48" s="159"/>
      <c r="DT48" s="159" t="s">
        <v>654</v>
      </c>
      <c r="DU48" s="169"/>
      <c r="DV48" s="169"/>
      <c r="DW48" s="169"/>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69"/>
      <c r="EV48" s="169"/>
      <c r="EW48" s="169"/>
      <c r="EX48" s="169"/>
      <c r="EY48" s="169"/>
      <c r="EZ48" s="169"/>
      <c r="FA48" s="169"/>
      <c r="FB48" s="169"/>
      <c r="FC48" s="169"/>
      <c r="FD48" s="169"/>
      <c r="FE48" s="169"/>
      <c r="FF48" s="169"/>
      <c r="FG48" s="169"/>
      <c r="FH48" s="169"/>
      <c r="FI48" s="169"/>
      <c r="FJ48" s="159"/>
      <c r="FK48" s="169"/>
      <c r="FL48" s="169"/>
      <c r="FM48" s="169"/>
      <c r="FN48" s="169"/>
      <c r="FO48" s="169"/>
      <c r="FP48" s="169"/>
      <c r="FQ48" s="169"/>
      <c r="FR48" s="169"/>
      <c r="FS48" s="169"/>
      <c r="FT48" s="169"/>
      <c r="FU48" s="170" t="s">
        <v>653</v>
      </c>
      <c r="FV48" s="170" t="s">
        <v>653</v>
      </c>
      <c r="FW48" s="169"/>
      <c r="FX48" s="159" t="s">
        <v>655</v>
      </c>
      <c r="FY48" s="171">
        <v>0</v>
      </c>
      <c r="FZ48" s="171"/>
      <c r="GA48" s="159"/>
      <c r="GB48" s="159" t="s">
        <v>662</v>
      </c>
      <c r="GC48" s="159"/>
      <c r="GD48" s="159"/>
      <c r="GE48" s="159" t="s">
        <v>663</v>
      </c>
    </row>
    <row r="49" spans="1:187">
      <c r="A49" s="159" t="s">
        <v>1542</v>
      </c>
      <c r="B49" s="159" t="s">
        <v>1973</v>
      </c>
      <c r="C49" s="159" t="s">
        <v>652</v>
      </c>
      <c r="D49" s="169"/>
      <c r="E49" s="170" t="s">
        <v>653</v>
      </c>
      <c r="F49" s="170" t="s">
        <v>653</v>
      </c>
      <c r="G49" s="170" t="s">
        <v>653</v>
      </c>
      <c r="H49" s="169"/>
      <c r="I49" s="169"/>
      <c r="J49" s="159"/>
      <c r="K49" s="170" t="s">
        <v>653</v>
      </c>
      <c r="L49" s="169"/>
      <c r="M49" s="169"/>
      <c r="N49" s="169"/>
      <c r="O49" s="169"/>
      <c r="P49" s="170" t="s">
        <v>653</v>
      </c>
      <c r="Q49" s="170" t="s">
        <v>653</v>
      </c>
      <c r="R49" s="169"/>
      <c r="S49" s="169"/>
      <c r="T49" s="159"/>
      <c r="U49" s="170" t="s">
        <v>653</v>
      </c>
      <c r="V49" s="170" t="s">
        <v>653</v>
      </c>
      <c r="W49" s="170" t="s">
        <v>653</v>
      </c>
      <c r="X49" s="170" t="s">
        <v>653</v>
      </c>
      <c r="Y49" s="169"/>
      <c r="Z49" s="169"/>
      <c r="AA49" s="169"/>
      <c r="AB49" s="169"/>
      <c r="AC49" s="169"/>
      <c r="AD49" s="170" t="s">
        <v>653</v>
      </c>
      <c r="AE49" s="159" t="s">
        <v>1543</v>
      </c>
      <c r="AF49" s="171">
        <v>401</v>
      </c>
      <c r="AG49" s="171">
        <v>0</v>
      </c>
      <c r="AH49" s="159" t="s">
        <v>654</v>
      </c>
      <c r="AI49" s="159" t="s">
        <v>651</v>
      </c>
      <c r="AJ49" s="159" t="s">
        <v>651</v>
      </c>
      <c r="AK49" s="159" t="s">
        <v>654</v>
      </c>
      <c r="AL49" s="159"/>
      <c r="AM49" s="169"/>
      <c r="AN49" s="169"/>
      <c r="AO49" s="169"/>
      <c r="AP49" s="169"/>
      <c r="AQ49" s="169"/>
      <c r="AR49" s="169"/>
      <c r="AS49" s="159"/>
      <c r="AT49" s="169"/>
      <c r="AU49" s="170" t="s">
        <v>653</v>
      </c>
      <c r="AV49" s="170" t="s">
        <v>653</v>
      </c>
      <c r="AW49" s="169"/>
      <c r="AX49" s="170" t="s">
        <v>653</v>
      </c>
      <c r="AY49" s="169"/>
      <c r="AZ49" s="169"/>
      <c r="BA49" s="169"/>
      <c r="BB49" s="159"/>
      <c r="BC49" s="170" t="s">
        <v>653</v>
      </c>
      <c r="BD49" s="169"/>
      <c r="BE49" s="170" t="s">
        <v>653</v>
      </c>
      <c r="BF49" s="170" t="s">
        <v>653</v>
      </c>
      <c r="BG49" s="170" t="s">
        <v>653</v>
      </c>
      <c r="BH49" s="170" t="s">
        <v>653</v>
      </c>
      <c r="BI49" s="170" t="s">
        <v>653</v>
      </c>
      <c r="BJ49" s="170" t="s">
        <v>653</v>
      </c>
      <c r="BK49" s="170" t="s">
        <v>653</v>
      </c>
      <c r="BL49" s="170" t="s">
        <v>653</v>
      </c>
      <c r="BM49" s="159" t="s">
        <v>1544</v>
      </c>
      <c r="BN49" s="169"/>
      <c r="BO49" s="169"/>
      <c r="BP49" s="170" t="s">
        <v>653</v>
      </c>
      <c r="BQ49" s="170" t="s">
        <v>653</v>
      </c>
      <c r="BR49" s="170" t="s">
        <v>653</v>
      </c>
      <c r="BS49" s="170" t="s">
        <v>653</v>
      </c>
      <c r="BT49" s="170" t="s">
        <v>653</v>
      </c>
      <c r="BU49" s="170" t="s">
        <v>653</v>
      </c>
      <c r="BV49" s="159" t="s">
        <v>1545</v>
      </c>
      <c r="BW49" s="170" t="s">
        <v>653</v>
      </c>
      <c r="BX49" s="169"/>
      <c r="BY49" s="169"/>
      <c r="BZ49" s="169"/>
      <c r="CA49" s="169"/>
      <c r="CB49" s="170" t="s">
        <v>653</v>
      </c>
      <c r="CC49" s="170" t="s">
        <v>653</v>
      </c>
      <c r="CD49" s="170" t="s">
        <v>653</v>
      </c>
      <c r="CE49" s="170" t="s">
        <v>653</v>
      </c>
      <c r="CF49" s="159" t="s">
        <v>1120</v>
      </c>
      <c r="CG49" s="159" t="s">
        <v>655</v>
      </c>
      <c r="CH49" s="170" t="s">
        <v>653</v>
      </c>
      <c r="CI49" s="169"/>
      <c r="CJ49" s="169"/>
      <c r="CK49" s="170" t="s">
        <v>653</v>
      </c>
      <c r="CL49" s="169"/>
      <c r="CM49" s="170" t="s">
        <v>653</v>
      </c>
      <c r="CN49" s="170" t="s">
        <v>653</v>
      </c>
      <c r="CO49" s="159" t="s">
        <v>2874</v>
      </c>
      <c r="CP49" s="169"/>
      <c r="CQ49" s="170" t="s">
        <v>653</v>
      </c>
      <c r="CR49" s="170" t="s">
        <v>653</v>
      </c>
      <c r="CS49" s="170" t="s">
        <v>653</v>
      </c>
      <c r="CT49" s="169"/>
      <c r="CU49" s="170" t="s">
        <v>653</v>
      </c>
      <c r="CV49" s="159" t="s">
        <v>1120</v>
      </c>
      <c r="CW49" s="159" t="s">
        <v>714</v>
      </c>
      <c r="CX49" s="159"/>
      <c r="CY49" s="159" t="s">
        <v>658</v>
      </c>
      <c r="CZ49" s="159" t="s">
        <v>2875</v>
      </c>
      <c r="DA49" s="169"/>
      <c r="DB49" s="169"/>
      <c r="DC49" s="169"/>
      <c r="DD49" s="169"/>
      <c r="DE49" s="169"/>
      <c r="DF49" s="170" t="s">
        <v>653</v>
      </c>
      <c r="DG49" s="169"/>
      <c r="DH49" s="159" t="s">
        <v>2876</v>
      </c>
      <c r="DI49" s="159" t="s">
        <v>651</v>
      </c>
      <c r="DJ49" s="171">
        <v>0</v>
      </c>
      <c r="DK49" s="171">
        <v>100</v>
      </c>
      <c r="DL49" s="171">
        <v>0</v>
      </c>
      <c r="DM49" s="171">
        <v>0</v>
      </c>
      <c r="DN49" s="171">
        <v>0</v>
      </c>
      <c r="DO49" s="171">
        <v>0</v>
      </c>
      <c r="DP49" s="171">
        <v>0</v>
      </c>
      <c r="DQ49" s="159"/>
      <c r="DR49" s="159" t="s">
        <v>651</v>
      </c>
      <c r="DS49" s="159" t="s">
        <v>1546</v>
      </c>
      <c r="DT49" s="159" t="s">
        <v>654</v>
      </c>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c r="FG49" s="169"/>
      <c r="FH49" s="169"/>
      <c r="FI49" s="169"/>
      <c r="FJ49" s="159"/>
      <c r="FK49" s="169"/>
      <c r="FL49" s="169"/>
      <c r="FM49" s="169"/>
      <c r="FN49" s="169"/>
      <c r="FO49" s="169"/>
      <c r="FP49" s="169"/>
      <c r="FQ49" s="169"/>
      <c r="FR49" s="169"/>
      <c r="FS49" s="169"/>
      <c r="FT49" s="169"/>
      <c r="FU49" s="170" t="s">
        <v>653</v>
      </c>
      <c r="FV49" s="170" t="s">
        <v>653</v>
      </c>
      <c r="FW49" s="169"/>
      <c r="FX49" s="159" t="s">
        <v>673</v>
      </c>
      <c r="FY49" s="171">
        <v>1</v>
      </c>
      <c r="FZ49" s="171">
        <v>1</v>
      </c>
      <c r="GA49" s="159" t="s">
        <v>774</v>
      </c>
      <c r="GB49" s="159" t="s">
        <v>662</v>
      </c>
      <c r="GC49" s="159"/>
      <c r="GD49" s="159"/>
      <c r="GE49" s="159" t="s">
        <v>676</v>
      </c>
    </row>
    <row r="50" spans="1:187">
      <c r="A50" s="159" t="s">
        <v>1547</v>
      </c>
      <c r="B50" s="159" t="s">
        <v>1972</v>
      </c>
      <c r="C50" s="159" t="s">
        <v>652</v>
      </c>
      <c r="D50" s="169"/>
      <c r="E50" s="170" t="s">
        <v>653</v>
      </c>
      <c r="F50" s="169"/>
      <c r="G50" s="169"/>
      <c r="H50" s="169"/>
      <c r="I50" s="169"/>
      <c r="J50" s="159"/>
      <c r="K50" s="170" t="s">
        <v>653</v>
      </c>
      <c r="L50" s="169"/>
      <c r="M50" s="169"/>
      <c r="N50" s="169"/>
      <c r="O50" s="169"/>
      <c r="P50" s="169"/>
      <c r="Q50" s="169"/>
      <c r="R50" s="169"/>
      <c r="S50" s="169"/>
      <c r="T50" s="159"/>
      <c r="U50" s="170" t="s">
        <v>653</v>
      </c>
      <c r="V50" s="170" t="s">
        <v>653</v>
      </c>
      <c r="W50" s="169"/>
      <c r="X50" s="169"/>
      <c r="Y50" s="169"/>
      <c r="Z50" s="169"/>
      <c r="AA50" s="169"/>
      <c r="AB50" s="169"/>
      <c r="AC50" s="169"/>
      <c r="AD50" s="169"/>
      <c r="AE50" s="159"/>
      <c r="AF50" s="171">
        <v>5</v>
      </c>
      <c r="AG50" s="171">
        <v>0</v>
      </c>
      <c r="AH50" s="159" t="s">
        <v>651</v>
      </c>
      <c r="AI50" s="159" t="s">
        <v>654</v>
      </c>
      <c r="AJ50" s="159" t="s">
        <v>651</v>
      </c>
      <c r="AK50" s="159" t="s">
        <v>654</v>
      </c>
      <c r="AL50" s="159"/>
      <c r="AM50" s="169"/>
      <c r="AN50" s="169"/>
      <c r="AO50" s="169"/>
      <c r="AP50" s="169"/>
      <c r="AQ50" s="169"/>
      <c r="AR50" s="169"/>
      <c r="AS50" s="159"/>
      <c r="AT50" s="169"/>
      <c r="AU50" s="169"/>
      <c r="AV50" s="170" t="s">
        <v>653</v>
      </c>
      <c r="AW50" s="170" t="s">
        <v>653</v>
      </c>
      <c r="AX50" s="170" t="s">
        <v>653</v>
      </c>
      <c r="AY50" s="169"/>
      <c r="AZ50" s="169"/>
      <c r="BA50" s="169"/>
      <c r="BB50" s="159"/>
      <c r="BC50" s="169"/>
      <c r="BD50" s="169"/>
      <c r="BE50" s="169"/>
      <c r="BF50" s="169"/>
      <c r="BG50" s="169"/>
      <c r="BH50" s="169"/>
      <c r="BI50" s="169"/>
      <c r="BJ50" s="169"/>
      <c r="BK50" s="169"/>
      <c r="BL50" s="170" t="s">
        <v>653</v>
      </c>
      <c r="BM50" s="159" t="s">
        <v>1380</v>
      </c>
      <c r="BN50" s="169"/>
      <c r="BO50" s="169"/>
      <c r="BP50" s="169"/>
      <c r="BQ50" s="169"/>
      <c r="BR50" s="169"/>
      <c r="BS50" s="169"/>
      <c r="BT50" s="169"/>
      <c r="BU50" s="170" t="s">
        <v>653</v>
      </c>
      <c r="BV50" s="159" t="s">
        <v>1380</v>
      </c>
      <c r="BW50" s="170" t="s">
        <v>653</v>
      </c>
      <c r="BX50" s="169"/>
      <c r="BY50" s="169"/>
      <c r="BZ50" s="169"/>
      <c r="CA50" s="169"/>
      <c r="CB50" s="169"/>
      <c r="CC50" s="169"/>
      <c r="CD50" s="170" t="s">
        <v>653</v>
      </c>
      <c r="CE50" s="169"/>
      <c r="CF50" s="159"/>
      <c r="CG50" s="159" t="s">
        <v>655</v>
      </c>
      <c r="CH50" s="169"/>
      <c r="CI50" s="169"/>
      <c r="CJ50" s="169"/>
      <c r="CK50" s="169"/>
      <c r="CL50" s="169"/>
      <c r="CM50" s="169"/>
      <c r="CN50" s="170" t="s">
        <v>653</v>
      </c>
      <c r="CO50" s="159" t="s">
        <v>1380</v>
      </c>
      <c r="CP50" s="169"/>
      <c r="CQ50" s="170" t="s">
        <v>653</v>
      </c>
      <c r="CR50" s="169"/>
      <c r="CS50" s="169"/>
      <c r="CT50" s="169"/>
      <c r="CU50" s="169"/>
      <c r="CV50" s="159"/>
      <c r="CW50" s="159" t="s">
        <v>657</v>
      </c>
      <c r="CX50" s="159"/>
      <c r="CY50" s="159" t="s">
        <v>658</v>
      </c>
      <c r="CZ50" s="159" t="s">
        <v>1368</v>
      </c>
      <c r="DA50" s="169"/>
      <c r="DB50" s="169"/>
      <c r="DC50" s="169"/>
      <c r="DD50" s="169"/>
      <c r="DE50" s="169"/>
      <c r="DF50" s="170" t="s">
        <v>653</v>
      </c>
      <c r="DG50" s="169"/>
      <c r="DH50" s="159" t="s">
        <v>1548</v>
      </c>
      <c r="DI50" s="159" t="s">
        <v>660</v>
      </c>
      <c r="DJ50" s="169"/>
      <c r="DK50" s="169"/>
      <c r="DL50" s="169"/>
      <c r="DM50" s="169"/>
      <c r="DN50" s="169"/>
      <c r="DO50" s="169"/>
      <c r="DP50" s="169"/>
      <c r="DQ50" s="159"/>
      <c r="DR50" s="159" t="s">
        <v>654</v>
      </c>
      <c r="DS50" s="159"/>
      <c r="DT50" s="159" t="s">
        <v>654</v>
      </c>
      <c r="DU50" s="169"/>
      <c r="DV50" s="169"/>
      <c r="DW50" s="169"/>
      <c r="DX50" s="169"/>
      <c r="DY50" s="169"/>
      <c r="DZ50" s="169"/>
      <c r="EA50" s="169"/>
      <c r="EB50" s="169"/>
      <c r="EC50" s="169"/>
      <c r="ED50" s="169"/>
      <c r="EE50" s="169"/>
      <c r="EF50" s="169"/>
      <c r="EG50" s="169"/>
      <c r="EH50" s="169"/>
      <c r="EI50" s="169"/>
      <c r="EJ50" s="169"/>
      <c r="EK50" s="169"/>
      <c r="EL50" s="169"/>
      <c r="EM50" s="169"/>
      <c r="EN50" s="169"/>
      <c r="EO50" s="169"/>
      <c r="EP50" s="169"/>
      <c r="EQ50" s="169"/>
      <c r="ER50" s="169"/>
      <c r="ES50" s="169"/>
      <c r="ET50" s="169"/>
      <c r="EU50" s="169"/>
      <c r="EV50" s="169"/>
      <c r="EW50" s="169"/>
      <c r="EX50" s="169"/>
      <c r="EY50" s="169"/>
      <c r="EZ50" s="169"/>
      <c r="FA50" s="169"/>
      <c r="FB50" s="169"/>
      <c r="FC50" s="169"/>
      <c r="FD50" s="169"/>
      <c r="FE50" s="169"/>
      <c r="FF50" s="169"/>
      <c r="FG50" s="169"/>
      <c r="FH50" s="169"/>
      <c r="FI50" s="169"/>
      <c r="FJ50" s="159"/>
      <c r="FK50" s="169"/>
      <c r="FL50" s="169"/>
      <c r="FM50" s="169"/>
      <c r="FN50" s="169"/>
      <c r="FO50" s="169"/>
      <c r="FP50" s="169"/>
      <c r="FQ50" s="169"/>
      <c r="FR50" s="169"/>
      <c r="FS50" s="169"/>
      <c r="FT50" s="169"/>
      <c r="FU50" s="170" t="s">
        <v>653</v>
      </c>
      <c r="FV50" s="170" t="s">
        <v>653</v>
      </c>
      <c r="FW50" s="169"/>
      <c r="FX50" s="159" t="s">
        <v>655</v>
      </c>
      <c r="FY50" s="171">
        <v>0</v>
      </c>
      <c r="FZ50" s="171"/>
      <c r="GA50" s="159"/>
      <c r="GB50" s="159" t="s">
        <v>662</v>
      </c>
      <c r="GC50" s="159"/>
      <c r="GD50" s="159"/>
      <c r="GE50" s="159" t="s">
        <v>663</v>
      </c>
    </row>
    <row r="51" spans="1:187">
      <c r="A51" s="159" t="s">
        <v>1549</v>
      </c>
      <c r="B51" s="159" t="s">
        <v>1972</v>
      </c>
      <c r="C51" s="159" t="s">
        <v>696</v>
      </c>
      <c r="D51" s="169"/>
      <c r="E51" s="169"/>
      <c r="F51" s="170" t="s">
        <v>653</v>
      </c>
      <c r="G51" s="169"/>
      <c r="H51" s="169"/>
      <c r="I51" s="169"/>
      <c r="J51" s="159"/>
      <c r="K51" s="170" t="s">
        <v>653</v>
      </c>
      <c r="L51" s="169"/>
      <c r="M51" s="169"/>
      <c r="N51" s="169"/>
      <c r="O51" s="169"/>
      <c r="P51" s="169"/>
      <c r="Q51" s="169"/>
      <c r="R51" s="170" t="s">
        <v>653</v>
      </c>
      <c r="S51" s="169"/>
      <c r="T51" s="159"/>
      <c r="U51" s="170" t="s">
        <v>653</v>
      </c>
      <c r="V51" s="169"/>
      <c r="W51" s="170" t="s">
        <v>653</v>
      </c>
      <c r="X51" s="170" t="s">
        <v>653</v>
      </c>
      <c r="Y51" s="169"/>
      <c r="Z51" s="169"/>
      <c r="AA51" s="170" t="s">
        <v>653</v>
      </c>
      <c r="AB51" s="170" t="s">
        <v>653</v>
      </c>
      <c r="AC51" s="169"/>
      <c r="AD51" s="169"/>
      <c r="AE51" s="159"/>
      <c r="AF51" s="171">
        <v>1</v>
      </c>
      <c r="AG51" s="171">
        <v>1</v>
      </c>
      <c r="AH51" s="159" t="s">
        <v>651</v>
      </c>
      <c r="AI51" s="159" t="s">
        <v>651</v>
      </c>
      <c r="AJ51" s="159" t="s">
        <v>651</v>
      </c>
      <c r="AK51" s="159" t="s">
        <v>670</v>
      </c>
      <c r="AL51" s="159" t="s">
        <v>2877</v>
      </c>
      <c r="AM51" s="170" t="s">
        <v>653</v>
      </c>
      <c r="AN51" s="169"/>
      <c r="AO51" s="170" t="s">
        <v>653</v>
      </c>
      <c r="AP51" s="170" t="s">
        <v>653</v>
      </c>
      <c r="AQ51" s="169"/>
      <c r="AR51" s="170" t="s">
        <v>653</v>
      </c>
      <c r="AS51" s="159" t="s">
        <v>1550</v>
      </c>
      <c r="AT51" s="159" t="s">
        <v>732</v>
      </c>
      <c r="AU51" s="170" t="s">
        <v>653</v>
      </c>
      <c r="AV51" s="170" t="s">
        <v>653</v>
      </c>
      <c r="AW51" s="169"/>
      <c r="AX51" s="170" t="s">
        <v>653</v>
      </c>
      <c r="AY51" s="170" t="s">
        <v>653</v>
      </c>
      <c r="AZ51" s="170" t="s">
        <v>653</v>
      </c>
      <c r="BA51" s="169"/>
      <c r="BB51" s="159"/>
      <c r="BC51" s="170" t="s">
        <v>653</v>
      </c>
      <c r="BD51" s="169"/>
      <c r="BE51" s="170" t="s">
        <v>653</v>
      </c>
      <c r="BF51" s="170" t="s">
        <v>653</v>
      </c>
      <c r="BG51" s="170" t="s">
        <v>653</v>
      </c>
      <c r="BH51" s="170" t="s">
        <v>653</v>
      </c>
      <c r="BI51" s="170" t="s">
        <v>653</v>
      </c>
      <c r="BJ51" s="170" t="s">
        <v>653</v>
      </c>
      <c r="BK51" s="170" t="s">
        <v>653</v>
      </c>
      <c r="BL51" s="169"/>
      <c r="BM51" s="159"/>
      <c r="BN51" s="170" t="s">
        <v>653</v>
      </c>
      <c r="BO51" s="170" t="s">
        <v>653</v>
      </c>
      <c r="BP51" s="169"/>
      <c r="BQ51" s="170" t="s">
        <v>653</v>
      </c>
      <c r="BR51" s="169"/>
      <c r="BS51" s="169"/>
      <c r="BT51" s="170" t="s">
        <v>653</v>
      </c>
      <c r="BU51" s="169"/>
      <c r="BV51" s="159"/>
      <c r="BW51" s="170" t="s">
        <v>653</v>
      </c>
      <c r="BX51" s="170" t="s">
        <v>653</v>
      </c>
      <c r="BY51" s="170" t="s">
        <v>653</v>
      </c>
      <c r="BZ51" s="169"/>
      <c r="CA51" s="170" t="s">
        <v>653</v>
      </c>
      <c r="CB51" s="170" t="s">
        <v>653</v>
      </c>
      <c r="CC51" s="169"/>
      <c r="CD51" s="170" t="s">
        <v>653</v>
      </c>
      <c r="CE51" s="169"/>
      <c r="CF51" s="159"/>
      <c r="CG51" s="159" t="s">
        <v>698</v>
      </c>
      <c r="CH51" s="170" t="s">
        <v>653</v>
      </c>
      <c r="CI51" s="169"/>
      <c r="CJ51" s="169"/>
      <c r="CK51" s="169"/>
      <c r="CL51" s="170" t="s">
        <v>653</v>
      </c>
      <c r="CM51" s="169"/>
      <c r="CN51" s="169"/>
      <c r="CO51" s="159"/>
      <c r="CP51" s="169"/>
      <c r="CQ51" s="170" t="s">
        <v>653</v>
      </c>
      <c r="CR51" s="170" t="s">
        <v>653</v>
      </c>
      <c r="CS51" s="170" t="s">
        <v>653</v>
      </c>
      <c r="CT51" s="169"/>
      <c r="CU51" s="169"/>
      <c r="CV51" s="159"/>
      <c r="CW51" s="159" t="s">
        <v>657</v>
      </c>
      <c r="CX51" s="159"/>
      <c r="CY51" s="159" t="s">
        <v>688</v>
      </c>
      <c r="CZ51" s="159"/>
      <c r="DA51" s="170" t="s">
        <v>653</v>
      </c>
      <c r="DB51" s="170" t="s">
        <v>653</v>
      </c>
      <c r="DC51" s="169"/>
      <c r="DD51" s="169"/>
      <c r="DE51" s="169"/>
      <c r="DF51" s="169"/>
      <c r="DG51" s="169"/>
      <c r="DH51" s="159"/>
      <c r="DI51" s="159" t="s">
        <v>660</v>
      </c>
      <c r="DJ51" s="169"/>
      <c r="DK51" s="169"/>
      <c r="DL51" s="169"/>
      <c r="DM51" s="169"/>
      <c r="DN51" s="169"/>
      <c r="DO51" s="169"/>
      <c r="DP51" s="169"/>
      <c r="DQ51" s="159"/>
      <c r="DR51" s="159" t="s">
        <v>654</v>
      </c>
      <c r="DS51" s="159"/>
      <c r="DT51" s="159" t="s">
        <v>654</v>
      </c>
      <c r="DU51" s="169"/>
      <c r="DV51" s="169"/>
      <c r="DW51" s="169"/>
      <c r="DX51" s="169"/>
      <c r="DY51" s="169"/>
      <c r="DZ51" s="169"/>
      <c r="EA51" s="169"/>
      <c r="EB51" s="169"/>
      <c r="EC51" s="169"/>
      <c r="ED51" s="169"/>
      <c r="EE51" s="169"/>
      <c r="EF51" s="169"/>
      <c r="EG51" s="169"/>
      <c r="EH51" s="169"/>
      <c r="EI51" s="169"/>
      <c r="EJ51" s="169"/>
      <c r="EK51" s="169"/>
      <c r="EL51" s="169"/>
      <c r="EM51" s="169"/>
      <c r="EN51" s="169"/>
      <c r="EO51" s="169"/>
      <c r="EP51" s="169"/>
      <c r="EQ51" s="169"/>
      <c r="ER51" s="169"/>
      <c r="ES51" s="169"/>
      <c r="ET51" s="169"/>
      <c r="EU51" s="169"/>
      <c r="EV51" s="169"/>
      <c r="EW51" s="169"/>
      <c r="EX51" s="169"/>
      <c r="EY51" s="169"/>
      <c r="EZ51" s="169"/>
      <c r="FA51" s="169"/>
      <c r="FB51" s="169"/>
      <c r="FC51" s="169"/>
      <c r="FD51" s="169"/>
      <c r="FE51" s="169"/>
      <c r="FF51" s="169"/>
      <c r="FG51" s="169"/>
      <c r="FH51" s="169"/>
      <c r="FI51" s="169"/>
      <c r="FJ51" s="159"/>
      <c r="FK51" s="169"/>
      <c r="FL51" s="169"/>
      <c r="FM51" s="169"/>
      <c r="FN51" s="169"/>
      <c r="FO51" s="169"/>
      <c r="FP51" s="169"/>
      <c r="FQ51" s="169"/>
      <c r="FR51" s="169"/>
      <c r="FS51" s="169"/>
      <c r="FT51" s="169"/>
      <c r="FU51" s="170" t="s">
        <v>653</v>
      </c>
      <c r="FV51" s="170" t="s">
        <v>653</v>
      </c>
      <c r="FW51" s="169"/>
      <c r="FX51" s="159" t="s">
        <v>698</v>
      </c>
      <c r="FY51" s="171">
        <v>0</v>
      </c>
      <c r="FZ51" s="171"/>
      <c r="GA51" s="159"/>
      <c r="GB51" s="159" t="s">
        <v>662</v>
      </c>
      <c r="GC51" s="159"/>
      <c r="GD51" s="159"/>
      <c r="GE51" s="159" t="s">
        <v>676</v>
      </c>
    </row>
    <row r="52" spans="1:187">
      <c r="A52" s="159" t="s">
        <v>1551</v>
      </c>
      <c r="B52" s="159" t="s">
        <v>1973</v>
      </c>
      <c r="C52" s="159" t="s">
        <v>652</v>
      </c>
      <c r="D52" s="170" t="s">
        <v>653</v>
      </c>
      <c r="E52" s="169"/>
      <c r="F52" s="170" t="s">
        <v>653</v>
      </c>
      <c r="G52" s="170" t="s">
        <v>653</v>
      </c>
      <c r="H52" s="169"/>
      <c r="I52" s="169"/>
      <c r="J52" s="159"/>
      <c r="K52" s="170" t="s">
        <v>653</v>
      </c>
      <c r="L52" s="169"/>
      <c r="M52" s="169"/>
      <c r="N52" s="170" t="s">
        <v>653</v>
      </c>
      <c r="O52" s="169"/>
      <c r="P52" s="169"/>
      <c r="Q52" s="169"/>
      <c r="R52" s="169"/>
      <c r="S52" s="169"/>
      <c r="T52" s="159"/>
      <c r="U52" s="169"/>
      <c r="V52" s="170" t="s">
        <v>653</v>
      </c>
      <c r="W52" s="169"/>
      <c r="X52" s="169"/>
      <c r="Y52" s="169"/>
      <c r="Z52" s="169"/>
      <c r="AA52" s="169"/>
      <c r="AB52" s="169"/>
      <c r="AC52" s="169"/>
      <c r="AD52" s="170" t="s">
        <v>653</v>
      </c>
      <c r="AE52" s="159" t="s">
        <v>1552</v>
      </c>
      <c r="AF52" s="171">
        <v>77</v>
      </c>
      <c r="AG52" s="171">
        <v>90</v>
      </c>
      <c r="AH52" s="159" t="s">
        <v>654</v>
      </c>
      <c r="AI52" s="159" t="s">
        <v>654</v>
      </c>
      <c r="AJ52" s="159" t="s">
        <v>654</v>
      </c>
      <c r="AK52" s="159" t="s">
        <v>669</v>
      </c>
      <c r="AL52" s="159" t="s">
        <v>1553</v>
      </c>
      <c r="AM52" s="170" t="s">
        <v>653</v>
      </c>
      <c r="AN52" s="169"/>
      <c r="AO52" s="169"/>
      <c r="AP52" s="169"/>
      <c r="AQ52" s="170" t="s">
        <v>653</v>
      </c>
      <c r="AR52" s="169"/>
      <c r="AS52" s="159"/>
      <c r="AT52" s="159" t="s">
        <v>1009</v>
      </c>
      <c r="AU52" s="170" t="s">
        <v>653</v>
      </c>
      <c r="AV52" s="169"/>
      <c r="AW52" s="170" t="s">
        <v>653</v>
      </c>
      <c r="AX52" s="170" t="s">
        <v>653</v>
      </c>
      <c r="AY52" s="169"/>
      <c r="AZ52" s="169"/>
      <c r="BA52" s="169"/>
      <c r="BB52" s="159"/>
      <c r="BC52" s="169"/>
      <c r="BD52" s="169"/>
      <c r="BE52" s="170" t="s">
        <v>653</v>
      </c>
      <c r="BF52" s="170" t="s">
        <v>653</v>
      </c>
      <c r="BG52" s="170" t="s">
        <v>653</v>
      </c>
      <c r="BH52" s="170" t="s">
        <v>653</v>
      </c>
      <c r="BI52" s="170" t="s">
        <v>653</v>
      </c>
      <c r="BJ52" s="169"/>
      <c r="BK52" s="169"/>
      <c r="BL52" s="170" t="s">
        <v>653</v>
      </c>
      <c r="BM52" s="159" t="s">
        <v>1554</v>
      </c>
      <c r="BN52" s="170" t="s">
        <v>653</v>
      </c>
      <c r="BO52" s="170" t="s">
        <v>653</v>
      </c>
      <c r="BP52" s="169"/>
      <c r="BQ52" s="169"/>
      <c r="BR52" s="170" t="s">
        <v>653</v>
      </c>
      <c r="BS52" s="169"/>
      <c r="BT52" s="170" t="s">
        <v>653</v>
      </c>
      <c r="BU52" s="169"/>
      <c r="BV52" s="159"/>
      <c r="BW52" s="170" t="s">
        <v>653</v>
      </c>
      <c r="BX52" s="170" t="s">
        <v>653</v>
      </c>
      <c r="BY52" s="169"/>
      <c r="BZ52" s="169"/>
      <c r="CA52" s="169"/>
      <c r="CB52" s="170" t="s">
        <v>653</v>
      </c>
      <c r="CC52" s="169"/>
      <c r="CD52" s="170" t="s">
        <v>653</v>
      </c>
      <c r="CE52" s="169"/>
      <c r="CF52" s="159"/>
      <c r="CG52" s="159" t="s">
        <v>655</v>
      </c>
      <c r="CH52" s="169"/>
      <c r="CI52" s="169"/>
      <c r="CJ52" s="169"/>
      <c r="CK52" s="170" t="s">
        <v>653</v>
      </c>
      <c r="CL52" s="170" t="s">
        <v>653</v>
      </c>
      <c r="CM52" s="169"/>
      <c r="CN52" s="169"/>
      <c r="CO52" s="159"/>
      <c r="CP52" s="170" t="s">
        <v>653</v>
      </c>
      <c r="CQ52" s="170" t="s">
        <v>653</v>
      </c>
      <c r="CR52" s="169"/>
      <c r="CS52" s="169"/>
      <c r="CT52" s="170" t="s">
        <v>653</v>
      </c>
      <c r="CU52" s="169"/>
      <c r="CV52" s="159"/>
      <c r="CW52" s="159" t="s">
        <v>657</v>
      </c>
      <c r="CX52" s="159"/>
      <c r="CY52" s="159" t="s">
        <v>658</v>
      </c>
      <c r="CZ52" s="159" t="s">
        <v>1555</v>
      </c>
      <c r="DA52" s="170" t="s">
        <v>653</v>
      </c>
      <c r="DB52" s="169"/>
      <c r="DC52" s="169"/>
      <c r="DD52" s="169"/>
      <c r="DE52" s="169"/>
      <c r="DF52" s="169"/>
      <c r="DG52" s="169"/>
      <c r="DH52" s="159"/>
      <c r="DI52" s="159" t="s">
        <v>660</v>
      </c>
      <c r="DJ52" s="169"/>
      <c r="DK52" s="169"/>
      <c r="DL52" s="169"/>
      <c r="DM52" s="169"/>
      <c r="DN52" s="169"/>
      <c r="DO52" s="169"/>
      <c r="DP52" s="169"/>
      <c r="DQ52" s="159"/>
      <c r="DR52" s="159" t="s">
        <v>654</v>
      </c>
      <c r="DS52" s="159"/>
      <c r="DT52" s="159" t="s">
        <v>654</v>
      </c>
      <c r="DU52" s="169"/>
      <c r="DV52" s="169"/>
      <c r="DW52" s="169"/>
      <c r="DX52" s="169"/>
      <c r="DY52" s="169"/>
      <c r="DZ52" s="169"/>
      <c r="EA52" s="169"/>
      <c r="EB52" s="169"/>
      <c r="EC52" s="169"/>
      <c r="ED52" s="169"/>
      <c r="EE52" s="169"/>
      <c r="EF52" s="169"/>
      <c r="EG52" s="169"/>
      <c r="EH52" s="169"/>
      <c r="EI52" s="169"/>
      <c r="EJ52" s="169"/>
      <c r="EK52" s="169"/>
      <c r="EL52" s="169"/>
      <c r="EM52" s="169"/>
      <c r="EN52" s="169"/>
      <c r="EO52" s="169"/>
      <c r="EP52" s="169"/>
      <c r="EQ52" s="169"/>
      <c r="ER52" s="169"/>
      <c r="ES52" s="169"/>
      <c r="ET52" s="169"/>
      <c r="EU52" s="169"/>
      <c r="EV52" s="169"/>
      <c r="EW52" s="169"/>
      <c r="EX52" s="169"/>
      <c r="EY52" s="169"/>
      <c r="EZ52" s="169"/>
      <c r="FA52" s="169"/>
      <c r="FB52" s="169"/>
      <c r="FC52" s="169"/>
      <c r="FD52" s="169"/>
      <c r="FE52" s="169"/>
      <c r="FF52" s="169"/>
      <c r="FG52" s="169"/>
      <c r="FH52" s="169"/>
      <c r="FI52" s="169"/>
      <c r="FJ52" s="159"/>
      <c r="FK52" s="169"/>
      <c r="FL52" s="169"/>
      <c r="FM52" s="169"/>
      <c r="FN52" s="169"/>
      <c r="FO52" s="169"/>
      <c r="FP52" s="169"/>
      <c r="FQ52" s="169"/>
      <c r="FR52" s="169"/>
      <c r="FS52" s="169"/>
      <c r="FT52" s="169"/>
      <c r="FU52" s="170" t="s">
        <v>653</v>
      </c>
      <c r="FV52" s="170" t="s">
        <v>653</v>
      </c>
      <c r="FW52" s="169"/>
      <c r="FX52" s="159" t="s">
        <v>655</v>
      </c>
      <c r="FY52" s="171">
        <v>0</v>
      </c>
      <c r="FZ52" s="171"/>
      <c r="GA52" s="159"/>
      <c r="GB52" s="159" t="s">
        <v>662</v>
      </c>
      <c r="GC52" s="159"/>
      <c r="GD52" s="159"/>
      <c r="GE52" s="159" t="s">
        <v>663</v>
      </c>
    </row>
    <row r="53" spans="1:187">
      <c r="A53" s="159" t="s">
        <v>1556</v>
      </c>
      <c r="B53" s="159" t="s">
        <v>1973</v>
      </c>
      <c r="C53" s="159" t="s">
        <v>696</v>
      </c>
      <c r="D53" s="169"/>
      <c r="E53" s="170" t="s">
        <v>653</v>
      </c>
      <c r="F53" s="169"/>
      <c r="G53" s="169"/>
      <c r="H53" s="169"/>
      <c r="I53" s="169"/>
      <c r="J53" s="159"/>
      <c r="K53" s="170" t="s">
        <v>653</v>
      </c>
      <c r="L53" s="170" t="s">
        <v>653</v>
      </c>
      <c r="M53" s="169"/>
      <c r="N53" s="170" t="s">
        <v>653</v>
      </c>
      <c r="O53" s="170" t="s">
        <v>653</v>
      </c>
      <c r="P53" s="169"/>
      <c r="Q53" s="169"/>
      <c r="R53" s="169"/>
      <c r="S53" s="169"/>
      <c r="T53" s="159"/>
      <c r="U53" s="170" t="s">
        <v>653</v>
      </c>
      <c r="V53" s="170" t="s">
        <v>653</v>
      </c>
      <c r="W53" s="170" t="s">
        <v>653</v>
      </c>
      <c r="X53" s="170" t="s">
        <v>653</v>
      </c>
      <c r="Y53" s="169"/>
      <c r="Z53" s="170" t="s">
        <v>653</v>
      </c>
      <c r="AA53" s="169"/>
      <c r="AB53" s="169"/>
      <c r="AC53" s="169"/>
      <c r="AD53" s="169"/>
      <c r="AE53" s="159"/>
      <c r="AF53" s="171">
        <v>164</v>
      </c>
      <c r="AG53" s="171">
        <v>100</v>
      </c>
      <c r="AH53" s="159" t="s">
        <v>654</v>
      </c>
      <c r="AI53" s="159" t="s">
        <v>654</v>
      </c>
      <c r="AJ53" s="159" t="s">
        <v>651</v>
      </c>
      <c r="AK53" s="159" t="s">
        <v>670</v>
      </c>
      <c r="AL53" s="159" t="s">
        <v>2878</v>
      </c>
      <c r="AM53" s="170" t="s">
        <v>653</v>
      </c>
      <c r="AN53" s="169"/>
      <c r="AO53" s="169"/>
      <c r="AP53" s="170" t="s">
        <v>653</v>
      </c>
      <c r="AQ53" s="169"/>
      <c r="AR53" s="169"/>
      <c r="AS53" s="159"/>
      <c r="AT53" s="159" t="s">
        <v>732</v>
      </c>
      <c r="AU53" s="170" t="s">
        <v>653</v>
      </c>
      <c r="AV53" s="170" t="s">
        <v>653</v>
      </c>
      <c r="AW53" s="169"/>
      <c r="AX53" s="169"/>
      <c r="AY53" s="169"/>
      <c r="AZ53" s="169"/>
      <c r="BA53" s="169"/>
      <c r="BB53" s="159"/>
      <c r="BC53" s="170" t="s">
        <v>653</v>
      </c>
      <c r="BD53" s="169"/>
      <c r="BE53" s="170" t="s">
        <v>653</v>
      </c>
      <c r="BF53" s="169"/>
      <c r="BG53" s="170" t="s">
        <v>653</v>
      </c>
      <c r="BH53" s="170" t="s">
        <v>653</v>
      </c>
      <c r="BI53" s="170" t="s">
        <v>653</v>
      </c>
      <c r="BJ53" s="170" t="s">
        <v>653</v>
      </c>
      <c r="BK53" s="170" t="s">
        <v>653</v>
      </c>
      <c r="BL53" s="169"/>
      <c r="BM53" s="159"/>
      <c r="BN53" s="170" t="s">
        <v>653</v>
      </c>
      <c r="BO53" s="170" t="s">
        <v>653</v>
      </c>
      <c r="BP53" s="170" t="s">
        <v>653</v>
      </c>
      <c r="BQ53" s="170" t="s">
        <v>653</v>
      </c>
      <c r="BR53" s="170" t="s">
        <v>653</v>
      </c>
      <c r="BS53" s="170" t="s">
        <v>653</v>
      </c>
      <c r="BT53" s="170" t="s">
        <v>653</v>
      </c>
      <c r="BU53" s="169"/>
      <c r="BV53" s="159"/>
      <c r="BW53" s="170" t="s">
        <v>653</v>
      </c>
      <c r="BX53" s="169"/>
      <c r="BY53" s="169"/>
      <c r="BZ53" s="170" t="s">
        <v>653</v>
      </c>
      <c r="CA53" s="169"/>
      <c r="CB53" s="170" t="s">
        <v>653</v>
      </c>
      <c r="CC53" s="169"/>
      <c r="CD53" s="170" t="s">
        <v>653</v>
      </c>
      <c r="CE53" s="169"/>
      <c r="CF53" s="159"/>
      <c r="CG53" s="159" t="s">
        <v>655</v>
      </c>
      <c r="CH53" s="169"/>
      <c r="CI53" s="169"/>
      <c r="CJ53" s="169"/>
      <c r="CK53" s="170" t="s">
        <v>653</v>
      </c>
      <c r="CL53" s="170" t="s">
        <v>653</v>
      </c>
      <c r="CM53" s="169"/>
      <c r="CN53" s="169"/>
      <c r="CO53" s="159"/>
      <c r="CP53" s="170" t="s">
        <v>653</v>
      </c>
      <c r="CQ53" s="170" t="s">
        <v>653</v>
      </c>
      <c r="CR53" s="169"/>
      <c r="CS53" s="170" t="s">
        <v>653</v>
      </c>
      <c r="CT53" s="170" t="s">
        <v>653</v>
      </c>
      <c r="CU53" s="169"/>
      <c r="CV53" s="159"/>
      <c r="CW53" s="159" t="s">
        <v>657</v>
      </c>
      <c r="CX53" s="159"/>
      <c r="CY53" s="159" t="s">
        <v>688</v>
      </c>
      <c r="CZ53" s="159"/>
      <c r="DA53" s="170" t="s">
        <v>653</v>
      </c>
      <c r="DB53" s="170" t="s">
        <v>653</v>
      </c>
      <c r="DC53" s="169"/>
      <c r="DD53" s="169"/>
      <c r="DE53" s="169"/>
      <c r="DF53" s="169"/>
      <c r="DG53" s="169"/>
      <c r="DH53" s="159"/>
      <c r="DI53" s="159" t="s">
        <v>660</v>
      </c>
      <c r="DJ53" s="169"/>
      <c r="DK53" s="169"/>
      <c r="DL53" s="169"/>
      <c r="DM53" s="169"/>
      <c r="DN53" s="169"/>
      <c r="DO53" s="169"/>
      <c r="DP53" s="169"/>
      <c r="DQ53" s="159"/>
      <c r="DR53" s="159" t="s">
        <v>654</v>
      </c>
      <c r="DS53" s="159"/>
      <c r="DT53" s="159" t="s">
        <v>654</v>
      </c>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69"/>
      <c r="EV53" s="169"/>
      <c r="EW53" s="169"/>
      <c r="EX53" s="169"/>
      <c r="EY53" s="169"/>
      <c r="EZ53" s="169"/>
      <c r="FA53" s="169"/>
      <c r="FB53" s="169"/>
      <c r="FC53" s="169"/>
      <c r="FD53" s="169"/>
      <c r="FE53" s="169"/>
      <c r="FF53" s="169"/>
      <c r="FG53" s="169"/>
      <c r="FH53" s="169"/>
      <c r="FI53" s="169"/>
      <c r="FJ53" s="159"/>
      <c r="FK53" s="169"/>
      <c r="FL53" s="169"/>
      <c r="FM53" s="169"/>
      <c r="FN53" s="169"/>
      <c r="FO53" s="169"/>
      <c r="FP53" s="169"/>
      <c r="FQ53" s="169"/>
      <c r="FR53" s="169"/>
      <c r="FS53" s="169"/>
      <c r="FT53" s="169"/>
      <c r="FU53" s="170" t="s">
        <v>653</v>
      </c>
      <c r="FV53" s="170" t="s">
        <v>653</v>
      </c>
      <c r="FW53" s="169"/>
      <c r="FX53" s="159" t="s">
        <v>673</v>
      </c>
      <c r="FY53" s="171">
        <v>0</v>
      </c>
      <c r="FZ53" s="171"/>
      <c r="GA53" s="159"/>
      <c r="GB53" s="159" t="s">
        <v>662</v>
      </c>
      <c r="GC53" s="159"/>
      <c r="GD53" s="159"/>
      <c r="GE53" s="159" t="s">
        <v>663</v>
      </c>
    </row>
    <row r="54" spans="1:187">
      <c r="A54" s="159" t="s">
        <v>1557</v>
      </c>
      <c r="B54" s="159" t="s">
        <v>1972</v>
      </c>
      <c r="C54" s="159" t="s">
        <v>730</v>
      </c>
      <c r="D54" s="169"/>
      <c r="E54" s="169"/>
      <c r="F54" s="169"/>
      <c r="G54" s="169"/>
      <c r="H54" s="169"/>
      <c r="I54" s="169"/>
      <c r="J54" s="159"/>
      <c r="K54" s="169"/>
      <c r="L54" s="169"/>
      <c r="M54" s="169"/>
      <c r="N54" s="169"/>
      <c r="O54" s="169"/>
      <c r="P54" s="169"/>
      <c r="Q54" s="169"/>
      <c r="R54" s="169"/>
      <c r="S54" s="170" t="s">
        <v>653</v>
      </c>
      <c r="T54" s="159" t="s">
        <v>1558</v>
      </c>
      <c r="U54" s="169"/>
      <c r="V54" s="169"/>
      <c r="W54" s="169"/>
      <c r="X54" s="169"/>
      <c r="Y54" s="169"/>
      <c r="Z54" s="169"/>
      <c r="AA54" s="169"/>
      <c r="AB54" s="169"/>
      <c r="AC54" s="169"/>
      <c r="AD54" s="170" t="s">
        <v>653</v>
      </c>
      <c r="AE54" s="159" t="s">
        <v>1558</v>
      </c>
      <c r="AF54" s="171">
        <v>0</v>
      </c>
      <c r="AG54" s="171">
        <v>0</v>
      </c>
      <c r="AH54" s="159" t="s">
        <v>654</v>
      </c>
      <c r="AI54" s="159" t="s">
        <v>654</v>
      </c>
      <c r="AJ54" s="159" t="s">
        <v>654</v>
      </c>
      <c r="AK54" s="159" t="s">
        <v>654</v>
      </c>
      <c r="AL54" s="159"/>
      <c r="AM54" s="169"/>
      <c r="AN54" s="169"/>
      <c r="AO54" s="169"/>
      <c r="AP54" s="169"/>
      <c r="AQ54" s="169"/>
      <c r="AR54" s="169"/>
      <c r="AS54" s="159"/>
      <c r="AT54" s="169"/>
      <c r="AU54" s="169"/>
      <c r="AV54" s="169"/>
      <c r="AW54" s="169"/>
      <c r="AX54" s="169"/>
      <c r="AY54" s="169"/>
      <c r="AZ54" s="169"/>
      <c r="BA54" s="170" t="s">
        <v>653</v>
      </c>
      <c r="BB54" s="159" t="s">
        <v>1559</v>
      </c>
      <c r="BC54" s="169"/>
      <c r="BD54" s="169"/>
      <c r="BE54" s="169"/>
      <c r="BF54" s="169"/>
      <c r="BG54" s="169"/>
      <c r="BH54" s="169"/>
      <c r="BI54" s="169"/>
      <c r="BJ54" s="169"/>
      <c r="BK54" s="169"/>
      <c r="BL54" s="170" t="s">
        <v>653</v>
      </c>
      <c r="BM54" s="159" t="s">
        <v>1560</v>
      </c>
      <c r="BN54" s="169"/>
      <c r="BO54" s="169"/>
      <c r="BP54" s="169"/>
      <c r="BQ54" s="169"/>
      <c r="BR54" s="169"/>
      <c r="BS54" s="169"/>
      <c r="BT54" s="169"/>
      <c r="BU54" s="170" t="s">
        <v>653</v>
      </c>
      <c r="BV54" s="159" t="s">
        <v>1561</v>
      </c>
      <c r="BW54" s="170" t="s">
        <v>653</v>
      </c>
      <c r="BX54" s="169"/>
      <c r="BY54" s="169"/>
      <c r="BZ54" s="169"/>
      <c r="CA54" s="169"/>
      <c r="CB54" s="169"/>
      <c r="CC54" s="169"/>
      <c r="CD54" s="169"/>
      <c r="CE54" s="170" t="s">
        <v>653</v>
      </c>
      <c r="CF54" s="159" t="s">
        <v>1562</v>
      </c>
      <c r="CG54" s="159" t="s">
        <v>661</v>
      </c>
      <c r="CH54" s="169"/>
      <c r="CI54" s="169"/>
      <c r="CJ54" s="169"/>
      <c r="CK54" s="169"/>
      <c r="CL54" s="169"/>
      <c r="CM54" s="169"/>
      <c r="CN54" s="170" t="s">
        <v>653</v>
      </c>
      <c r="CO54" s="159" t="s">
        <v>1558</v>
      </c>
      <c r="CP54" s="169"/>
      <c r="CQ54" s="169"/>
      <c r="CR54" s="169"/>
      <c r="CS54" s="169"/>
      <c r="CT54" s="169"/>
      <c r="CU54" s="170" t="s">
        <v>653</v>
      </c>
      <c r="CV54" s="159" t="s">
        <v>1559</v>
      </c>
      <c r="CW54" s="159" t="s">
        <v>657</v>
      </c>
      <c r="CX54" s="159"/>
      <c r="CY54" s="159" t="s">
        <v>658</v>
      </c>
      <c r="CZ54" s="159" t="s">
        <v>1563</v>
      </c>
      <c r="DA54" s="169"/>
      <c r="DB54" s="169"/>
      <c r="DC54" s="169"/>
      <c r="DD54" s="169"/>
      <c r="DE54" s="169"/>
      <c r="DF54" s="170" t="s">
        <v>653</v>
      </c>
      <c r="DG54" s="169"/>
      <c r="DH54" s="159" t="s">
        <v>1559</v>
      </c>
      <c r="DI54" s="159" t="s">
        <v>660</v>
      </c>
      <c r="DJ54" s="169"/>
      <c r="DK54" s="169"/>
      <c r="DL54" s="169"/>
      <c r="DM54" s="169"/>
      <c r="DN54" s="169"/>
      <c r="DO54" s="169"/>
      <c r="DP54" s="169"/>
      <c r="DQ54" s="159"/>
      <c r="DR54" s="159" t="s">
        <v>654</v>
      </c>
      <c r="DS54" s="159"/>
      <c r="DT54" s="159" t="s">
        <v>654</v>
      </c>
      <c r="DU54" s="169"/>
      <c r="DV54" s="169"/>
      <c r="DW54" s="169"/>
      <c r="DX54" s="169"/>
      <c r="DY54" s="169"/>
      <c r="DZ54" s="169"/>
      <c r="EA54" s="169"/>
      <c r="EB54" s="169"/>
      <c r="EC54" s="169"/>
      <c r="ED54" s="169"/>
      <c r="EE54" s="169"/>
      <c r="EF54" s="169"/>
      <c r="EG54" s="169"/>
      <c r="EH54" s="169"/>
      <c r="EI54" s="169"/>
      <c r="EJ54" s="169"/>
      <c r="EK54" s="169"/>
      <c r="EL54" s="169"/>
      <c r="EM54" s="169"/>
      <c r="EN54" s="169"/>
      <c r="EO54" s="169"/>
      <c r="EP54" s="169"/>
      <c r="EQ54" s="169"/>
      <c r="ER54" s="169"/>
      <c r="ES54" s="169"/>
      <c r="ET54" s="169"/>
      <c r="EU54" s="169"/>
      <c r="EV54" s="169"/>
      <c r="EW54" s="169"/>
      <c r="EX54" s="169"/>
      <c r="EY54" s="169"/>
      <c r="EZ54" s="169"/>
      <c r="FA54" s="169"/>
      <c r="FB54" s="169"/>
      <c r="FC54" s="169"/>
      <c r="FD54" s="169"/>
      <c r="FE54" s="169"/>
      <c r="FF54" s="169"/>
      <c r="FG54" s="169"/>
      <c r="FH54" s="169"/>
      <c r="FI54" s="169"/>
      <c r="FJ54" s="159"/>
      <c r="FK54" s="169"/>
      <c r="FL54" s="169"/>
      <c r="FM54" s="169"/>
      <c r="FN54" s="169"/>
      <c r="FO54" s="169"/>
      <c r="FP54" s="169"/>
      <c r="FQ54" s="169"/>
      <c r="FR54" s="169"/>
      <c r="FS54" s="169"/>
      <c r="FT54" s="169"/>
      <c r="FU54" s="169"/>
      <c r="FV54" s="169"/>
      <c r="FW54" s="170" t="s">
        <v>653</v>
      </c>
      <c r="FX54" s="159" t="s">
        <v>661</v>
      </c>
      <c r="FY54" s="171">
        <v>0</v>
      </c>
      <c r="FZ54" s="171"/>
      <c r="GA54" s="159"/>
      <c r="GB54" s="159" t="s">
        <v>662</v>
      </c>
      <c r="GC54" s="159"/>
      <c r="GD54" s="159"/>
      <c r="GE54" s="159" t="s">
        <v>676</v>
      </c>
    </row>
    <row r="55" spans="1:187">
      <c r="A55" s="159" t="s">
        <v>1564</v>
      </c>
      <c r="B55" s="159" t="s">
        <v>1972</v>
      </c>
      <c r="C55" s="159" t="s">
        <v>696</v>
      </c>
      <c r="D55" s="169"/>
      <c r="E55" s="169"/>
      <c r="F55" s="169"/>
      <c r="G55" s="169"/>
      <c r="H55" s="169"/>
      <c r="I55" s="170" t="s">
        <v>653</v>
      </c>
      <c r="J55" s="159"/>
      <c r="K55" s="169"/>
      <c r="L55" s="169"/>
      <c r="M55" s="169"/>
      <c r="N55" s="169"/>
      <c r="O55" s="169"/>
      <c r="P55" s="169"/>
      <c r="Q55" s="169"/>
      <c r="R55" s="169"/>
      <c r="S55" s="170" t="s">
        <v>653</v>
      </c>
      <c r="T55" s="159" t="s">
        <v>2879</v>
      </c>
      <c r="U55" s="170" t="s">
        <v>653</v>
      </c>
      <c r="V55" s="170" t="s">
        <v>653</v>
      </c>
      <c r="W55" s="169"/>
      <c r="X55" s="169"/>
      <c r="Y55" s="169"/>
      <c r="Z55" s="169"/>
      <c r="AA55" s="169"/>
      <c r="AB55" s="169"/>
      <c r="AC55" s="169"/>
      <c r="AD55" s="169"/>
      <c r="AE55" s="159"/>
      <c r="AF55" s="171">
        <v>9</v>
      </c>
      <c r="AG55" s="171"/>
      <c r="AH55" s="159" t="s">
        <v>654</v>
      </c>
      <c r="AI55" s="159" t="s">
        <v>654</v>
      </c>
      <c r="AJ55" s="159" t="s">
        <v>654</v>
      </c>
      <c r="AK55" s="159" t="s">
        <v>670</v>
      </c>
      <c r="AL55" s="159" t="s">
        <v>1565</v>
      </c>
      <c r="AM55" s="169"/>
      <c r="AN55" s="169"/>
      <c r="AO55" s="170" t="s">
        <v>653</v>
      </c>
      <c r="AP55" s="169"/>
      <c r="AQ55" s="169"/>
      <c r="AR55" s="169"/>
      <c r="AS55" s="159"/>
      <c r="AT55" s="159" t="s">
        <v>673</v>
      </c>
      <c r="AU55" s="169"/>
      <c r="AV55" s="169"/>
      <c r="AW55" s="170" t="s">
        <v>653</v>
      </c>
      <c r="AX55" s="169"/>
      <c r="AY55" s="169"/>
      <c r="AZ55" s="169"/>
      <c r="BA55" s="169"/>
      <c r="BB55" s="159"/>
      <c r="BC55" s="169"/>
      <c r="BD55" s="169"/>
      <c r="BE55" s="169"/>
      <c r="BF55" s="169"/>
      <c r="BG55" s="169"/>
      <c r="BH55" s="169"/>
      <c r="BI55" s="169"/>
      <c r="BJ55" s="169"/>
      <c r="BK55" s="169"/>
      <c r="BL55" s="170" t="s">
        <v>653</v>
      </c>
      <c r="BM55" s="159" t="s">
        <v>774</v>
      </c>
      <c r="BN55" s="169"/>
      <c r="BO55" s="169"/>
      <c r="BP55" s="169"/>
      <c r="BQ55" s="169"/>
      <c r="BR55" s="169"/>
      <c r="BS55" s="169"/>
      <c r="BT55" s="169"/>
      <c r="BU55" s="170" t="s">
        <v>653</v>
      </c>
      <c r="BV55" s="159" t="s">
        <v>774</v>
      </c>
      <c r="BW55" s="169"/>
      <c r="BX55" s="169"/>
      <c r="BY55" s="169"/>
      <c r="BZ55" s="170" t="s">
        <v>653</v>
      </c>
      <c r="CA55" s="169"/>
      <c r="CB55" s="169"/>
      <c r="CC55" s="169"/>
      <c r="CD55" s="169"/>
      <c r="CE55" s="169"/>
      <c r="CF55" s="159"/>
      <c r="CG55" s="159" t="s">
        <v>655</v>
      </c>
      <c r="CH55" s="169"/>
      <c r="CI55" s="169"/>
      <c r="CJ55" s="169"/>
      <c r="CK55" s="169"/>
      <c r="CL55" s="169"/>
      <c r="CM55" s="169"/>
      <c r="CN55" s="170" t="s">
        <v>653</v>
      </c>
      <c r="CO55" s="159" t="s">
        <v>774</v>
      </c>
      <c r="CP55" s="169"/>
      <c r="CQ55" s="169"/>
      <c r="CR55" s="170" t="s">
        <v>653</v>
      </c>
      <c r="CS55" s="169"/>
      <c r="CT55" s="169"/>
      <c r="CU55" s="169"/>
      <c r="CV55" s="159"/>
      <c r="CW55" s="159" t="s">
        <v>657</v>
      </c>
      <c r="CX55" s="159"/>
      <c r="CY55" s="159" t="s">
        <v>658</v>
      </c>
      <c r="CZ55" s="159" t="s">
        <v>1566</v>
      </c>
      <c r="DA55" s="169"/>
      <c r="DB55" s="169"/>
      <c r="DC55" s="169"/>
      <c r="DD55" s="169"/>
      <c r="DE55" s="169"/>
      <c r="DF55" s="170" t="s">
        <v>653</v>
      </c>
      <c r="DG55" s="169"/>
      <c r="DH55" s="159" t="s">
        <v>1567</v>
      </c>
      <c r="DI55" s="159" t="s">
        <v>660</v>
      </c>
      <c r="DJ55" s="169"/>
      <c r="DK55" s="169"/>
      <c r="DL55" s="169"/>
      <c r="DM55" s="169"/>
      <c r="DN55" s="169"/>
      <c r="DO55" s="169"/>
      <c r="DP55" s="169"/>
      <c r="DQ55" s="159"/>
      <c r="DR55" s="159" t="s">
        <v>654</v>
      </c>
      <c r="DS55" s="159"/>
      <c r="DT55" s="159" t="s">
        <v>654</v>
      </c>
      <c r="DU55" s="169"/>
      <c r="DV55" s="169"/>
      <c r="DW55" s="169"/>
      <c r="DX55" s="169"/>
      <c r="DY55" s="169"/>
      <c r="DZ55" s="169"/>
      <c r="EA55" s="169"/>
      <c r="EB55" s="169"/>
      <c r="EC55" s="169"/>
      <c r="ED55" s="169"/>
      <c r="EE55" s="169"/>
      <c r="EF55" s="169"/>
      <c r="EG55" s="169"/>
      <c r="EH55" s="169"/>
      <c r="EI55" s="169"/>
      <c r="EJ55" s="169"/>
      <c r="EK55" s="169"/>
      <c r="EL55" s="169"/>
      <c r="EM55" s="169"/>
      <c r="EN55" s="169"/>
      <c r="EO55" s="169"/>
      <c r="EP55" s="169"/>
      <c r="EQ55" s="169"/>
      <c r="ER55" s="169"/>
      <c r="ES55" s="169"/>
      <c r="ET55" s="169"/>
      <c r="EU55" s="169"/>
      <c r="EV55" s="169"/>
      <c r="EW55" s="169"/>
      <c r="EX55" s="169"/>
      <c r="EY55" s="169"/>
      <c r="EZ55" s="169"/>
      <c r="FA55" s="169"/>
      <c r="FB55" s="169"/>
      <c r="FC55" s="169"/>
      <c r="FD55" s="169"/>
      <c r="FE55" s="169"/>
      <c r="FF55" s="169"/>
      <c r="FG55" s="169"/>
      <c r="FH55" s="169"/>
      <c r="FI55" s="169"/>
      <c r="FJ55" s="159"/>
      <c r="FK55" s="169"/>
      <c r="FL55" s="169"/>
      <c r="FM55" s="169"/>
      <c r="FN55" s="169"/>
      <c r="FO55" s="169"/>
      <c r="FP55" s="169"/>
      <c r="FQ55" s="169"/>
      <c r="FR55" s="169"/>
      <c r="FS55" s="169"/>
      <c r="FT55" s="169"/>
      <c r="FU55" s="170" t="s">
        <v>653</v>
      </c>
      <c r="FV55" s="169"/>
      <c r="FW55" s="169"/>
      <c r="FX55" s="159" t="s">
        <v>655</v>
      </c>
      <c r="FY55" s="171">
        <v>0</v>
      </c>
      <c r="FZ55" s="171"/>
      <c r="GA55" s="159"/>
      <c r="GB55" s="159" t="s">
        <v>662</v>
      </c>
      <c r="GC55" s="159"/>
      <c r="GD55" s="159"/>
      <c r="GE55" s="159" t="s">
        <v>663</v>
      </c>
    </row>
    <row r="56" spans="1:187">
      <c r="A56" s="159" t="s">
        <v>1568</v>
      </c>
      <c r="B56" s="159" t="s">
        <v>1973</v>
      </c>
      <c r="C56" s="159" t="s">
        <v>696</v>
      </c>
      <c r="D56" s="170" t="s">
        <v>653</v>
      </c>
      <c r="E56" s="170" t="s">
        <v>653</v>
      </c>
      <c r="F56" s="170" t="s">
        <v>653</v>
      </c>
      <c r="G56" s="170" t="s">
        <v>653</v>
      </c>
      <c r="H56" s="169"/>
      <c r="I56" s="169"/>
      <c r="J56" s="159"/>
      <c r="K56" s="170" t="s">
        <v>653</v>
      </c>
      <c r="L56" s="169"/>
      <c r="M56" s="170" t="s">
        <v>653</v>
      </c>
      <c r="N56" s="170" t="s">
        <v>653</v>
      </c>
      <c r="O56" s="169"/>
      <c r="P56" s="170" t="s">
        <v>653</v>
      </c>
      <c r="Q56" s="169"/>
      <c r="R56" s="170" t="s">
        <v>653</v>
      </c>
      <c r="S56" s="169"/>
      <c r="T56" s="159"/>
      <c r="U56" s="169"/>
      <c r="V56" s="169"/>
      <c r="W56" s="169"/>
      <c r="X56" s="169"/>
      <c r="Y56" s="169"/>
      <c r="Z56" s="169"/>
      <c r="AA56" s="170" t="s">
        <v>653</v>
      </c>
      <c r="AB56" s="169"/>
      <c r="AC56" s="169"/>
      <c r="AD56" s="169"/>
      <c r="AE56" s="159"/>
      <c r="AF56" s="171">
        <v>140</v>
      </c>
      <c r="AG56" s="171">
        <v>120</v>
      </c>
      <c r="AH56" s="159" t="s">
        <v>651</v>
      </c>
      <c r="AI56" s="159" t="s">
        <v>651</v>
      </c>
      <c r="AJ56" s="159" t="s">
        <v>651</v>
      </c>
      <c r="AK56" s="159" t="s">
        <v>669</v>
      </c>
      <c r="AL56" s="159" t="s">
        <v>2880</v>
      </c>
      <c r="AM56" s="169"/>
      <c r="AN56" s="169"/>
      <c r="AO56" s="169"/>
      <c r="AP56" s="169"/>
      <c r="AQ56" s="170" t="s">
        <v>653</v>
      </c>
      <c r="AR56" s="169"/>
      <c r="AS56" s="159"/>
      <c r="AT56" s="159" t="s">
        <v>673</v>
      </c>
      <c r="AU56" s="170" t="s">
        <v>653</v>
      </c>
      <c r="AV56" s="170" t="s">
        <v>653</v>
      </c>
      <c r="AW56" s="169"/>
      <c r="AX56" s="170" t="s">
        <v>653</v>
      </c>
      <c r="AY56" s="169"/>
      <c r="AZ56" s="169"/>
      <c r="BA56" s="169"/>
      <c r="BB56" s="159"/>
      <c r="BC56" s="170" t="s">
        <v>653</v>
      </c>
      <c r="BD56" s="169"/>
      <c r="BE56" s="170" t="s">
        <v>653</v>
      </c>
      <c r="BF56" s="169"/>
      <c r="BG56" s="170" t="s">
        <v>653</v>
      </c>
      <c r="BH56" s="170" t="s">
        <v>653</v>
      </c>
      <c r="BI56" s="170" t="s">
        <v>653</v>
      </c>
      <c r="BJ56" s="170" t="s">
        <v>653</v>
      </c>
      <c r="BK56" s="170" t="s">
        <v>653</v>
      </c>
      <c r="BL56" s="169"/>
      <c r="BM56" s="159"/>
      <c r="BN56" s="170" t="s">
        <v>653</v>
      </c>
      <c r="BO56" s="170" t="s">
        <v>653</v>
      </c>
      <c r="BP56" s="169"/>
      <c r="BQ56" s="170" t="s">
        <v>653</v>
      </c>
      <c r="BR56" s="170" t="s">
        <v>653</v>
      </c>
      <c r="BS56" s="169"/>
      <c r="BT56" s="170" t="s">
        <v>653</v>
      </c>
      <c r="BU56" s="169"/>
      <c r="BV56" s="159"/>
      <c r="BW56" s="170" t="s">
        <v>653</v>
      </c>
      <c r="BX56" s="170" t="s">
        <v>653</v>
      </c>
      <c r="BY56" s="169"/>
      <c r="BZ56" s="170" t="s">
        <v>653</v>
      </c>
      <c r="CA56" s="169"/>
      <c r="CB56" s="170" t="s">
        <v>653</v>
      </c>
      <c r="CC56" s="169"/>
      <c r="CD56" s="170" t="s">
        <v>653</v>
      </c>
      <c r="CE56" s="169"/>
      <c r="CF56" s="159"/>
      <c r="CG56" s="159" t="s">
        <v>698</v>
      </c>
      <c r="CH56" s="169"/>
      <c r="CI56" s="169"/>
      <c r="CJ56" s="169"/>
      <c r="CK56" s="169"/>
      <c r="CL56" s="170" t="s">
        <v>653</v>
      </c>
      <c r="CM56" s="169"/>
      <c r="CN56" s="169"/>
      <c r="CO56" s="159"/>
      <c r="CP56" s="170" t="s">
        <v>653</v>
      </c>
      <c r="CQ56" s="169"/>
      <c r="CR56" s="170" t="s">
        <v>653</v>
      </c>
      <c r="CS56" s="169"/>
      <c r="CT56" s="169"/>
      <c r="CU56" s="169"/>
      <c r="CV56" s="159"/>
      <c r="CW56" s="159" t="s">
        <v>657</v>
      </c>
      <c r="CX56" s="159"/>
      <c r="CY56" s="159" t="s">
        <v>675</v>
      </c>
      <c r="CZ56" s="159"/>
      <c r="DA56" s="170" t="s">
        <v>653</v>
      </c>
      <c r="DB56" s="170" t="s">
        <v>653</v>
      </c>
      <c r="DC56" s="169"/>
      <c r="DD56" s="169"/>
      <c r="DE56" s="169"/>
      <c r="DF56" s="169"/>
      <c r="DG56" s="169"/>
      <c r="DH56" s="159"/>
      <c r="DI56" s="159" t="s">
        <v>660</v>
      </c>
      <c r="DJ56" s="169"/>
      <c r="DK56" s="169"/>
      <c r="DL56" s="169"/>
      <c r="DM56" s="169"/>
      <c r="DN56" s="169"/>
      <c r="DO56" s="169"/>
      <c r="DP56" s="169"/>
      <c r="DQ56" s="159"/>
      <c r="DR56" s="159" t="s">
        <v>654</v>
      </c>
      <c r="DS56" s="159"/>
      <c r="DT56" s="159" t="s">
        <v>654</v>
      </c>
      <c r="DU56" s="169"/>
      <c r="DV56" s="169"/>
      <c r="DW56" s="169"/>
      <c r="DX56" s="169"/>
      <c r="DY56" s="169"/>
      <c r="DZ56" s="169"/>
      <c r="EA56" s="169"/>
      <c r="EB56" s="169"/>
      <c r="EC56" s="169"/>
      <c r="ED56" s="169"/>
      <c r="EE56" s="169"/>
      <c r="EF56" s="169"/>
      <c r="EG56" s="169"/>
      <c r="EH56" s="169"/>
      <c r="EI56" s="169"/>
      <c r="EJ56" s="169"/>
      <c r="EK56" s="169"/>
      <c r="EL56" s="169"/>
      <c r="EM56" s="169"/>
      <c r="EN56" s="169"/>
      <c r="EO56" s="169"/>
      <c r="EP56" s="169"/>
      <c r="EQ56" s="169"/>
      <c r="ER56" s="169"/>
      <c r="ES56" s="169"/>
      <c r="ET56" s="169"/>
      <c r="EU56" s="169"/>
      <c r="EV56" s="169"/>
      <c r="EW56" s="169"/>
      <c r="EX56" s="169"/>
      <c r="EY56" s="169"/>
      <c r="EZ56" s="169"/>
      <c r="FA56" s="169"/>
      <c r="FB56" s="169"/>
      <c r="FC56" s="169"/>
      <c r="FD56" s="169"/>
      <c r="FE56" s="169"/>
      <c r="FF56" s="169"/>
      <c r="FG56" s="169"/>
      <c r="FH56" s="169"/>
      <c r="FI56" s="169"/>
      <c r="FJ56" s="159"/>
      <c r="FK56" s="169"/>
      <c r="FL56" s="169"/>
      <c r="FM56" s="169"/>
      <c r="FN56" s="169"/>
      <c r="FO56" s="169"/>
      <c r="FP56" s="169"/>
      <c r="FQ56" s="169"/>
      <c r="FR56" s="169"/>
      <c r="FS56" s="169"/>
      <c r="FT56" s="169"/>
      <c r="FU56" s="170" t="s">
        <v>653</v>
      </c>
      <c r="FV56" s="170" t="s">
        <v>653</v>
      </c>
      <c r="FW56" s="169"/>
      <c r="FX56" s="159" t="s">
        <v>698</v>
      </c>
      <c r="FY56" s="171">
        <v>0</v>
      </c>
      <c r="FZ56" s="171"/>
      <c r="GA56" s="159"/>
      <c r="GB56" s="159" t="s">
        <v>662</v>
      </c>
      <c r="GC56" s="159"/>
      <c r="GD56" s="159"/>
      <c r="GE56" s="159" t="s">
        <v>663</v>
      </c>
    </row>
    <row r="57" spans="1:187">
      <c r="A57" s="159" t="s">
        <v>1569</v>
      </c>
      <c r="B57" s="159" t="s">
        <v>1974</v>
      </c>
      <c r="C57" s="159" t="s">
        <v>696</v>
      </c>
      <c r="D57" s="169"/>
      <c r="E57" s="169"/>
      <c r="F57" s="169"/>
      <c r="G57" s="169"/>
      <c r="H57" s="170" t="s">
        <v>653</v>
      </c>
      <c r="I57" s="169"/>
      <c r="J57" s="159" t="s">
        <v>1570</v>
      </c>
      <c r="K57" s="170" t="s">
        <v>653</v>
      </c>
      <c r="L57" s="170" t="s">
        <v>653</v>
      </c>
      <c r="M57" s="170" t="s">
        <v>653</v>
      </c>
      <c r="N57" s="170" t="s">
        <v>653</v>
      </c>
      <c r="O57" s="169"/>
      <c r="P57" s="169"/>
      <c r="Q57" s="169"/>
      <c r="R57" s="170" t="s">
        <v>653</v>
      </c>
      <c r="S57" s="169"/>
      <c r="T57" s="159"/>
      <c r="U57" s="170" t="s">
        <v>653</v>
      </c>
      <c r="V57" s="170" t="s">
        <v>653</v>
      </c>
      <c r="W57" s="169"/>
      <c r="X57" s="169"/>
      <c r="Y57" s="170" t="s">
        <v>653</v>
      </c>
      <c r="Z57" s="169"/>
      <c r="AA57" s="169"/>
      <c r="AB57" s="170" t="s">
        <v>653</v>
      </c>
      <c r="AC57" s="169"/>
      <c r="AD57" s="169"/>
      <c r="AE57" s="159"/>
      <c r="AF57" s="171">
        <v>55</v>
      </c>
      <c r="AG57" s="171">
        <v>0</v>
      </c>
      <c r="AH57" s="159" t="s">
        <v>651</v>
      </c>
      <c r="AI57" s="159" t="s">
        <v>651</v>
      </c>
      <c r="AJ57" s="159" t="s">
        <v>651</v>
      </c>
      <c r="AK57" s="159" t="s">
        <v>669</v>
      </c>
      <c r="AL57" s="159" t="s">
        <v>1571</v>
      </c>
      <c r="AM57" s="170" t="s">
        <v>653</v>
      </c>
      <c r="AN57" s="170" t="s">
        <v>653</v>
      </c>
      <c r="AO57" s="170" t="s">
        <v>653</v>
      </c>
      <c r="AP57" s="170" t="s">
        <v>653</v>
      </c>
      <c r="AQ57" s="170" t="s">
        <v>653</v>
      </c>
      <c r="AR57" s="169"/>
      <c r="AS57" s="159"/>
      <c r="AT57" s="159" t="s">
        <v>698</v>
      </c>
      <c r="AU57" s="170" t="s">
        <v>653</v>
      </c>
      <c r="AV57" s="170" t="s">
        <v>653</v>
      </c>
      <c r="AW57" s="169"/>
      <c r="AX57" s="169"/>
      <c r="AY57" s="169"/>
      <c r="AZ57" s="169"/>
      <c r="BA57" s="169"/>
      <c r="BB57" s="159"/>
      <c r="BC57" s="170" t="s">
        <v>653</v>
      </c>
      <c r="BD57" s="170" t="s">
        <v>653</v>
      </c>
      <c r="BE57" s="170" t="s">
        <v>653</v>
      </c>
      <c r="BF57" s="170" t="s">
        <v>653</v>
      </c>
      <c r="BG57" s="170" t="s">
        <v>653</v>
      </c>
      <c r="BH57" s="170" t="s">
        <v>653</v>
      </c>
      <c r="BI57" s="170" t="s">
        <v>653</v>
      </c>
      <c r="BJ57" s="170" t="s">
        <v>653</v>
      </c>
      <c r="BK57" s="170" t="s">
        <v>653</v>
      </c>
      <c r="BL57" s="169"/>
      <c r="BM57" s="159"/>
      <c r="BN57" s="170" t="s">
        <v>653</v>
      </c>
      <c r="BO57" s="170" t="s">
        <v>653</v>
      </c>
      <c r="BP57" s="170" t="s">
        <v>653</v>
      </c>
      <c r="BQ57" s="170" t="s">
        <v>653</v>
      </c>
      <c r="BR57" s="170" t="s">
        <v>653</v>
      </c>
      <c r="BS57" s="169"/>
      <c r="BT57" s="170" t="s">
        <v>653</v>
      </c>
      <c r="BU57" s="169"/>
      <c r="BV57" s="159"/>
      <c r="BW57" s="170" t="s">
        <v>653</v>
      </c>
      <c r="BX57" s="170" t="s">
        <v>653</v>
      </c>
      <c r="BY57" s="170" t="s">
        <v>653</v>
      </c>
      <c r="BZ57" s="169"/>
      <c r="CA57" s="170" t="s">
        <v>653</v>
      </c>
      <c r="CB57" s="170" t="s">
        <v>653</v>
      </c>
      <c r="CC57" s="169"/>
      <c r="CD57" s="170" t="s">
        <v>653</v>
      </c>
      <c r="CE57" s="169"/>
      <c r="CF57" s="159"/>
      <c r="CG57" s="159" t="s">
        <v>673</v>
      </c>
      <c r="CH57" s="170" t="s">
        <v>653</v>
      </c>
      <c r="CI57" s="169"/>
      <c r="CJ57" s="169"/>
      <c r="CK57" s="169"/>
      <c r="CL57" s="170" t="s">
        <v>653</v>
      </c>
      <c r="CM57" s="169"/>
      <c r="CN57" s="169"/>
      <c r="CO57" s="159"/>
      <c r="CP57" s="170" t="s">
        <v>653</v>
      </c>
      <c r="CQ57" s="170" t="s">
        <v>653</v>
      </c>
      <c r="CR57" s="170" t="s">
        <v>653</v>
      </c>
      <c r="CS57" s="170" t="s">
        <v>653</v>
      </c>
      <c r="CT57" s="170" t="s">
        <v>653</v>
      </c>
      <c r="CU57" s="169"/>
      <c r="CV57" s="159"/>
      <c r="CW57" s="159" t="s">
        <v>657</v>
      </c>
      <c r="CX57" s="159"/>
      <c r="CY57" s="159" t="s">
        <v>688</v>
      </c>
      <c r="CZ57" s="159"/>
      <c r="DA57" s="170" t="s">
        <v>653</v>
      </c>
      <c r="DB57" s="170" t="s">
        <v>653</v>
      </c>
      <c r="DC57" s="169"/>
      <c r="DD57" s="169"/>
      <c r="DE57" s="169"/>
      <c r="DF57" s="169"/>
      <c r="DG57" s="169"/>
      <c r="DH57" s="159"/>
      <c r="DI57" s="159" t="s">
        <v>660</v>
      </c>
      <c r="DJ57" s="169"/>
      <c r="DK57" s="169"/>
      <c r="DL57" s="169"/>
      <c r="DM57" s="169"/>
      <c r="DN57" s="169"/>
      <c r="DO57" s="169"/>
      <c r="DP57" s="169"/>
      <c r="DQ57" s="159"/>
      <c r="DR57" s="159" t="s">
        <v>654</v>
      </c>
      <c r="DS57" s="159"/>
      <c r="DT57" s="159" t="s">
        <v>651</v>
      </c>
      <c r="DU57" s="171">
        <v>1</v>
      </c>
      <c r="DV57" s="159" t="s">
        <v>811</v>
      </c>
      <c r="DW57" s="159" t="s">
        <v>716</v>
      </c>
      <c r="DX57" s="171">
        <v>0</v>
      </c>
      <c r="DY57" s="171">
        <v>0</v>
      </c>
      <c r="DZ57" s="171">
        <v>0</v>
      </c>
      <c r="EA57" s="171">
        <v>0</v>
      </c>
      <c r="EB57" s="171">
        <v>0</v>
      </c>
      <c r="EC57" s="171">
        <v>0</v>
      </c>
      <c r="ED57" s="171">
        <v>0</v>
      </c>
      <c r="EE57" s="171">
        <v>0</v>
      </c>
      <c r="EF57" s="171">
        <v>0</v>
      </c>
      <c r="EG57" s="171">
        <v>0</v>
      </c>
      <c r="EH57" s="171">
        <v>0</v>
      </c>
      <c r="EI57" s="171">
        <v>0</v>
      </c>
      <c r="EJ57" s="171">
        <v>1</v>
      </c>
      <c r="EK57" s="171">
        <v>0</v>
      </c>
      <c r="EL57" s="171">
        <v>2</v>
      </c>
      <c r="EM57" s="171">
        <v>2</v>
      </c>
      <c r="EN57" s="171">
        <v>0</v>
      </c>
      <c r="EO57" s="171">
        <v>0</v>
      </c>
      <c r="EP57" s="171">
        <v>0</v>
      </c>
      <c r="EQ57" s="171">
        <v>0</v>
      </c>
      <c r="ER57" s="171">
        <v>0</v>
      </c>
      <c r="ES57" s="171">
        <v>0</v>
      </c>
      <c r="ET57" s="171">
        <v>0</v>
      </c>
      <c r="EU57" s="171">
        <v>0</v>
      </c>
      <c r="EV57" s="171">
        <v>0</v>
      </c>
      <c r="EW57" s="171">
        <v>0</v>
      </c>
      <c r="EX57" s="171">
        <v>2</v>
      </c>
      <c r="EY57" s="171">
        <v>2</v>
      </c>
      <c r="EZ57" s="171">
        <v>0</v>
      </c>
      <c r="FA57" s="171">
        <v>0</v>
      </c>
      <c r="FB57" s="171">
        <v>0</v>
      </c>
      <c r="FC57" s="171">
        <v>0</v>
      </c>
      <c r="FD57" s="171">
        <v>0</v>
      </c>
      <c r="FE57" s="171">
        <v>0</v>
      </c>
      <c r="FF57" s="171">
        <v>0</v>
      </c>
      <c r="FG57" s="171">
        <v>0</v>
      </c>
      <c r="FH57" s="171">
        <v>0</v>
      </c>
      <c r="FI57" s="171">
        <v>0</v>
      </c>
      <c r="FJ57" s="159"/>
      <c r="FK57" s="171">
        <v>5</v>
      </c>
      <c r="FL57" s="171">
        <v>4</v>
      </c>
      <c r="FM57" s="159" t="s">
        <v>717</v>
      </c>
      <c r="FN57" s="171">
        <v>0</v>
      </c>
      <c r="FO57" s="171">
        <v>2</v>
      </c>
      <c r="FP57" s="171">
        <v>0</v>
      </c>
      <c r="FQ57" s="171">
        <v>2</v>
      </c>
      <c r="FR57" s="171">
        <v>0</v>
      </c>
      <c r="FS57" s="171"/>
      <c r="FT57" s="171">
        <v>2</v>
      </c>
      <c r="FU57" s="170" t="s">
        <v>653</v>
      </c>
      <c r="FV57" s="170" t="s">
        <v>653</v>
      </c>
      <c r="FW57" s="169"/>
      <c r="FX57" s="159" t="s">
        <v>673</v>
      </c>
      <c r="FY57" s="171">
        <v>0</v>
      </c>
      <c r="FZ57" s="171"/>
      <c r="GA57" s="159"/>
      <c r="GB57" s="159" t="s">
        <v>662</v>
      </c>
      <c r="GC57" s="159"/>
      <c r="GD57" s="159"/>
      <c r="GE57" s="159" t="s">
        <v>676</v>
      </c>
    </row>
    <row r="58" spans="1:187">
      <c r="A58" s="159" t="s">
        <v>1572</v>
      </c>
      <c r="B58" s="159" t="s">
        <v>1974</v>
      </c>
      <c r="C58" s="159" t="s">
        <v>730</v>
      </c>
      <c r="D58" s="169"/>
      <c r="E58" s="169"/>
      <c r="F58" s="169"/>
      <c r="G58" s="169"/>
      <c r="H58" s="169"/>
      <c r="I58" s="169"/>
      <c r="J58" s="159"/>
      <c r="K58" s="170" t="s">
        <v>653</v>
      </c>
      <c r="L58" s="169"/>
      <c r="M58" s="169"/>
      <c r="N58" s="169"/>
      <c r="O58" s="169"/>
      <c r="P58" s="169"/>
      <c r="Q58" s="169"/>
      <c r="R58" s="169"/>
      <c r="S58" s="169"/>
      <c r="T58" s="159"/>
      <c r="U58" s="169"/>
      <c r="V58" s="169"/>
      <c r="W58" s="169"/>
      <c r="X58" s="169"/>
      <c r="Y58" s="169"/>
      <c r="Z58" s="169"/>
      <c r="AA58" s="169"/>
      <c r="AB58" s="170" t="s">
        <v>653</v>
      </c>
      <c r="AC58" s="169"/>
      <c r="AD58" s="169"/>
      <c r="AE58" s="159"/>
      <c r="AF58" s="171">
        <v>1</v>
      </c>
      <c r="AG58" s="171"/>
      <c r="AH58" s="159" t="s">
        <v>651</v>
      </c>
      <c r="AI58" s="159" t="s">
        <v>654</v>
      </c>
      <c r="AJ58" s="159" t="s">
        <v>654</v>
      </c>
      <c r="AK58" s="159" t="s">
        <v>654</v>
      </c>
      <c r="AL58" s="159"/>
      <c r="AM58" s="169"/>
      <c r="AN58" s="169"/>
      <c r="AO58" s="169"/>
      <c r="AP58" s="169"/>
      <c r="AQ58" s="169"/>
      <c r="AR58" s="169"/>
      <c r="AS58" s="159"/>
      <c r="AT58" s="169"/>
      <c r="AU58" s="170" t="s">
        <v>653</v>
      </c>
      <c r="AV58" s="169"/>
      <c r="AW58" s="170" t="s">
        <v>653</v>
      </c>
      <c r="AX58" s="169"/>
      <c r="AY58" s="169"/>
      <c r="AZ58" s="170" t="s">
        <v>653</v>
      </c>
      <c r="BA58" s="169"/>
      <c r="BB58" s="159"/>
      <c r="BC58" s="170" t="s">
        <v>653</v>
      </c>
      <c r="BD58" s="169"/>
      <c r="BE58" s="170" t="s">
        <v>653</v>
      </c>
      <c r="BF58" s="169"/>
      <c r="BG58" s="169"/>
      <c r="BH58" s="170" t="s">
        <v>653</v>
      </c>
      <c r="BI58" s="170" t="s">
        <v>653</v>
      </c>
      <c r="BJ58" s="169"/>
      <c r="BK58" s="169"/>
      <c r="BL58" s="169"/>
      <c r="BM58" s="159"/>
      <c r="BN58" s="169"/>
      <c r="BO58" s="169"/>
      <c r="BP58" s="169"/>
      <c r="BQ58" s="169"/>
      <c r="BR58" s="169"/>
      <c r="BS58" s="169"/>
      <c r="BT58" s="169"/>
      <c r="BU58" s="170" t="s">
        <v>653</v>
      </c>
      <c r="BV58" s="159" t="s">
        <v>2881</v>
      </c>
      <c r="BW58" s="169"/>
      <c r="BX58" s="169"/>
      <c r="BY58" s="169"/>
      <c r="BZ58" s="169"/>
      <c r="CA58" s="169"/>
      <c r="CB58" s="169"/>
      <c r="CC58" s="169"/>
      <c r="CD58" s="169"/>
      <c r="CE58" s="170" t="s">
        <v>653</v>
      </c>
      <c r="CF58" s="159" t="s">
        <v>1573</v>
      </c>
      <c r="CG58" s="159" t="s">
        <v>655</v>
      </c>
      <c r="CH58" s="169"/>
      <c r="CI58" s="169"/>
      <c r="CJ58" s="169"/>
      <c r="CK58" s="169"/>
      <c r="CL58" s="169"/>
      <c r="CM58" s="170" t="s">
        <v>653</v>
      </c>
      <c r="CN58" s="169"/>
      <c r="CO58" s="159"/>
      <c r="CP58" s="169"/>
      <c r="CQ58" s="169"/>
      <c r="CR58" s="169"/>
      <c r="CS58" s="169"/>
      <c r="CT58" s="169"/>
      <c r="CU58" s="170" t="s">
        <v>653</v>
      </c>
      <c r="CV58" s="159" t="s">
        <v>1574</v>
      </c>
      <c r="CW58" s="159" t="s">
        <v>657</v>
      </c>
      <c r="CX58" s="159"/>
      <c r="CY58" s="159" t="s">
        <v>688</v>
      </c>
      <c r="CZ58" s="159"/>
      <c r="DA58" s="169"/>
      <c r="DB58" s="169"/>
      <c r="DC58" s="169"/>
      <c r="DD58" s="169"/>
      <c r="DE58" s="169"/>
      <c r="DF58" s="170" t="s">
        <v>653</v>
      </c>
      <c r="DG58" s="169"/>
      <c r="DH58" s="159" t="s">
        <v>1575</v>
      </c>
      <c r="DI58" s="159" t="s">
        <v>660</v>
      </c>
      <c r="DJ58" s="169"/>
      <c r="DK58" s="169"/>
      <c r="DL58" s="169"/>
      <c r="DM58" s="169"/>
      <c r="DN58" s="169"/>
      <c r="DO58" s="169"/>
      <c r="DP58" s="169"/>
      <c r="DQ58" s="159"/>
      <c r="DR58" s="159" t="s">
        <v>654</v>
      </c>
      <c r="DS58" s="159"/>
      <c r="DT58" s="159" t="s">
        <v>654</v>
      </c>
      <c r="DU58" s="169"/>
      <c r="DV58" s="169"/>
      <c r="DW58" s="169"/>
      <c r="DX58" s="169"/>
      <c r="DY58" s="169"/>
      <c r="DZ58" s="169"/>
      <c r="EA58" s="169"/>
      <c r="EB58" s="169"/>
      <c r="EC58" s="169"/>
      <c r="ED58" s="169"/>
      <c r="EE58" s="169"/>
      <c r="EF58" s="169"/>
      <c r="EG58" s="169"/>
      <c r="EH58" s="169"/>
      <c r="EI58" s="169"/>
      <c r="EJ58" s="169"/>
      <c r="EK58" s="169"/>
      <c r="EL58" s="169"/>
      <c r="EM58" s="169"/>
      <c r="EN58" s="169"/>
      <c r="EO58" s="169"/>
      <c r="EP58" s="169"/>
      <c r="EQ58" s="169"/>
      <c r="ER58" s="169"/>
      <c r="ES58" s="169"/>
      <c r="ET58" s="169"/>
      <c r="EU58" s="169"/>
      <c r="EV58" s="169"/>
      <c r="EW58" s="169"/>
      <c r="EX58" s="169"/>
      <c r="EY58" s="169"/>
      <c r="EZ58" s="169"/>
      <c r="FA58" s="169"/>
      <c r="FB58" s="169"/>
      <c r="FC58" s="169"/>
      <c r="FD58" s="169"/>
      <c r="FE58" s="169"/>
      <c r="FF58" s="169"/>
      <c r="FG58" s="169"/>
      <c r="FH58" s="169"/>
      <c r="FI58" s="169"/>
      <c r="FJ58" s="159"/>
      <c r="FK58" s="169"/>
      <c r="FL58" s="169"/>
      <c r="FM58" s="169"/>
      <c r="FN58" s="169"/>
      <c r="FO58" s="169"/>
      <c r="FP58" s="169"/>
      <c r="FQ58" s="169"/>
      <c r="FR58" s="169"/>
      <c r="FS58" s="169"/>
      <c r="FT58" s="169"/>
      <c r="FU58" s="170" t="s">
        <v>653</v>
      </c>
      <c r="FV58" s="169"/>
      <c r="FW58" s="169"/>
      <c r="FX58" s="159" t="s">
        <v>655</v>
      </c>
      <c r="FY58" s="171">
        <v>0</v>
      </c>
      <c r="FZ58" s="171"/>
      <c r="GA58" s="159"/>
      <c r="GB58" s="159" t="s">
        <v>662</v>
      </c>
      <c r="GC58" s="159"/>
      <c r="GD58" s="159"/>
      <c r="GE58" s="159" t="s">
        <v>676</v>
      </c>
    </row>
    <row r="59" spans="1:187">
      <c r="A59" s="159" t="s">
        <v>1576</v>
      </c>
      <c r="B59" s="159" t="s">
        <v>1975</v>
      </c>
      <c r="C59" s="159" t="s">
        <v>652</v>
      </c>
      <c r="D59" s="170" t="s">
        <v>653</v>
      </c>
      <c r="E59" s="170" t="s">
        <v>653</v>
      </c>
      <c r="F59" s="169"/>
      <c r="G59" s="169"/>
      <c r="H59" s="169"/>
      <c r="I59" s="169"/>
      <c r="J59" s="159"/>
      <c r="K59" s="170" t="s">
        <v>653</v>
      </c>
      <c r="L59" s="169"/>
      <c r="M59" s="169"/>
      <c r="N59" s="169"/>
      <c r="O59" s="169"/>
      <c r="P59" s="169"/>
      <c r="Q59" s="169"/>
      <c r="R59" s="169"/>
      <c r="S59" s="170" t="s">
        <v>653</v>
      </c>
      <c r="T59" s="159" t="s">
        <v>1577</v>
      </c>
      <c r="U59" s="170" t="s">
        <v>653</v>
      </c>
      <c r="V59" s="170" t="s">
        <v>653</v>
      </c>
      <c r="W59" s="170" t="s">
        <v>653</v>
      </c>
      <c r="X59" s="169"/>
      <c r="Y59" s="169"/>
      <c r="Z59" s="169"/>
      <c r="AA59" s="169"/>
      <c r="AB59" s="169"/>
      <c r="AC59" s="169"/>
      <c r="AD59" s="170" t="s">
        <v>653</v>
      </c>
      <c r="AE59" s="159" t="s">
        <v>1578</v>
      </c>
      <c r="AF59" s="171">
        <v>3098</v>
      </c>
      <c r="AG59" s="171">
        <v>2453</v>
      </c>
      <c r="AH59" s="159" t="s">
        <v>654</v>
      </c>
      <c r="AI59" s="159" t="s">
        <v>651</v>
      </c>
      <c r="AJ59" s="159" t="s">
        <v>651</v>
      </c>
      <c r="AK59" s="159" t="s">
        <v>669</v>
      </c>
      <c r="AL59" s="159" t="s">
        <v>2882</v>
      </c>
      <c r="AM59" s="170" t="s">
        <v>653</v>
      </c>
      <c r="AN59" s="169"/>
      <c r="AO59" s="169"/>
      <c r="AP59" s="169"/>
      <c r="AQ59" s="169"/>
      <c r="AR59" s="170" t="s">
        <v>653</v>
      </c>
      <c r="AS59" s="159" t="s">
        <v>2883</v>
      </c>
      <c r="AT59" s="159" t="s">
        <v>687</v>
      </c>
      <c r="AU59" s="170" t="s">
        <v>653</v>
      </c>
      <c r="AV59" s="170" t="s">
        <v>653</v>
      </c>
      <c r="AW59" s="170" t="s">
        <v>653</v>
      </c>
      <c r="AX59" s="170" t="s">
        <v>653</v>
      </c>
      <c r="AY59" s="169"/>
      <c r="AZ59" s="169"/>
      <c r="BA59" s="169"/>
      <c r="BB59" s="159"/>
      <c r="BC59" s="170" t="s">
        <v>653</v>
      </c>
      <c r="BD59" s="169"/>
      <c r="BE59" s="170" t="s">
        <v>653</v>
      </c>
      <c r="BF59" s="169"/>
      <c r="BG59" s="170" t="s">
        <v>653</v>
      </c>
      <c r="BH59" s="170" t="s">
        <v>653</v>
      </c>
      <c r="BI59" s="170" t="s">
        <v>653</v>
      </c>
      <c r="BJ59" s="170" t="s">
        <v>653</v>
      </c>
      <c r="BK59" s="170" t="s">
        <v>653</v>
      </c>
      <c r="BL59" s="170" t="s">
        <v>653</v>
      </c>
      <c r="BM59" s="159" t="s">
        <v>1579</v>
      </c>
      <c r="BN59" s="170" t="s">
        <v>653</v>
      </c>
      <c r="BO59" s="170" t="s">
        <v>653</v>
      </c>
      <c r="BP59" s="170" t="s">
        <v>653</v>
      </c>
      <c r="BQ59" s="170" t="s">
        <v>653</v>
      </c>
      <c r="BR59" s="170" t="s">
        <v>653</v>
      </c>
      <c r="BS59" s="170" t="s">
        <v>653</v>
      </c>
      <c r="BT59" s="170" t="s">
        <v>653</v>
      </c>
      <c r="BU59" s="169"/>
      <c r="BV59" s="159"/>
      <c r="BW59" s="169"/>
      <c r="BX59" s="169"/>
      <c r="BY59" s="169"/>
      <c r="BZ59" s="170" t="s">
        <v>653</v>
      </c>
      <c r="CA59" s="170" t="s">
        <v>653</v>
      </c>
      <c r="CB59" s="170" t="s">
        <v>653</v>
      </c>
      <c r="CC59" s="169"/>
      <c r="CD59" s="170" t="s">
        <v>653</v>
      </c>
      <c r="CE59" s="170" t="s">
        <v>653</v>
      </c>
      <c r="CF59" s="159" t="s">
        <v>1580</v>
      </c>
      <c r="CG59" s="159" t="s">
        <v>698</v>
      </c>
      <c r="CH59" s="170" t="s">
        <v>653</v>
      </c>
      <c r="CI59" s="169"/>
      <c r="CJ59" s="169"/>
      <c r="CK59" s="169"/>
      <c r="CL59" s="169"/>
      <c r="CM59" s="169"/>
      <c r="CN59" s="169"/>
      <c r="CO59" s="159"/>
      <c r="CP59" s="169"/>
      <c r="CQ59" s="170" t="s">
        <v>653</v>
      </c>
      <c r="CR59" s="170" t="s">
        <v>653</v>
      </c>
      <c r="CS59" s="169"/>
      <c r="CT59" s="170" t="s">
        <v>653</v>
      </c>
      <c r="CU59" s="170" t="s">
        <v>653</v>
      </c>
      <c r="CV59" s="159" t="s">
        <v>1581</v>
      </c>
      <c r="CW59" s="159" t="s">
        <v>651</v>
      </c>
      <c r="CX59" s="159" t="s">
        <v>2884</v>
      </c>
      <c r="CY59" s="159" t="s">
        <v>688</v>
      </c>
      <c r="CZ59" s="159"/>
      <c r="DA59" s="170" t="s">
        <v>653</v>
      </c>
      <c r="DB59" s="170" t="s">
        <v>653</v>
      </c>
      <c r="DC59" s="169"/>
      <c r="DD59" s="169"/>
      <c r="DE59" s="169"/>
      <c r="DF59" s="169"/>
      <c r="DG59" s="169"/>
      <c r="DH59" s="159"/>
      <c r="DI59" s="159" t="s">
        <v>651</v>
      </c>
      <c r="DJ59" s="171">
        <v>0</v>
      </c>
      <c r="DK59" s="171">
        <v>70</v>
      </c>
      <c r="DL59" s="171">
        <v>20</v>
      </c>
      <c r="DM59" s="171">
        <v>0</v>
      </c>
      <c r="DN59" s="171">
        <v>10</v>
      </c>
      <c r="DO59" s="171">
        <v>0</v>
      </c>
      <c r="DP59" s="171">
        <v>0</v>
      </c>
      <c r="DQ59" s="159"/>
      <c r="DR59" s="159" t="s">
        <v>651</v>
      </c>
      <c r="DS59" s="159" t="s">
        <v>1582</v>
      </c>
      <c r="DT59" s="159" t="s">
        <v>651</v>
      </c>
      <c r="DU59" s="171">
        <v>6</v>
      </c>
      <c r="DV59" s="159" t="s">
        <v>811</v>
      </c>
      <c r="DW59" s="159" t="s">
        <v>716</v>
      </c>
      <c r="DX59" s="171">
        <v>3</v>
      </c>
      <c r="DY59" s="171">
        <v>3</v>
      </c>
      <c r="DZ59" s="171">
        <v>2</v>
      </c>
      <c r="EA59" s="171">
        <v>1</v>
      </c>
      <c r="EB59" s="171">
        <v>1</v>
      </c>
      <c r="EC59" s="171">
        <v>1</v>
      </c>
      <c r="ED59" s="171">
        <v>0</v>
      </c>
      <c r="EE59" s="171">
        <v>0</v>
      </c>
      <c r="EF59" s="171">
        <v>0</v>
      </c>
      <c r="EG59" s="171">
        <v>0</v>
      </c>
      <c r="EH59" s="171">
        <v>0</v>
      </c>
      <c r="EI59" s="171">
        <v>0</v>
      </c>
      <c r="EJ59" s="171">
        <v>0</v>
      </c>
      <c r="EK59" s="171">
        <v>0</v>
      </c>
      <c r="EL59" s="171">
        <v>0</v>
      </c>
      <c r="EM59" s="171">
        <v>0</v>
      </c>
      <c r="EN59" s="171">
        <v>0</v>
      </c>
      <c r="EO59" s="171">
        <v>0</v>
      </c>
      <c r="EP59" s="171">
        <v>0</v>
      </c>
      <c r="EQ59" s="171">
        <v>0</v>
      </c>
      <c r="ER59" s="171">
        <v>1</v>
      </c>
      <c r="ES59" s="171">
        <v>1</v>
      </c>
      <c r="ET59" s="171">
        <v>1</v>
      </c>
      <c r="EU59" s="171">
        <v>0</v>
      </c>
      <c r="EV59" s="171">
        <v>0</v>
      </c>
      <c r="EW59" s="171">
        <v>0</v>
      </c>
      <c r="EX59" s="171">
        <v>0</v>
      </c>
      <c r="EY59" s="171">
        <v>0</v>
      </c>
      <c r="EZ59" s="171">
        <v>0</v>
      </c>
      <c r="FA59" s="171">
        <v>0</v>
      </c>
      <c r="FB59" s="171">
        <v>0</v>
      </c>
      <c r="FC59" s="171">
        <v>0</v>
      </c>
      <c r="FD59" s="171">
        <v>0</v>
      </c>
      <c r="FE59" s="171">
        <v>0</v>
      </c>
      <c r="FF59" s="171">
        <v>1</v>
      </c>
      <c r="FG59" s="171">
        <v>1</v>
      </c>
      <c r="FH59" s="171">
        <v>1</v>
      </c>
      <c r="FI59" s="171">
        <v>1</v>
      </c>
      <c r="FJ59" s="159" t="s">
        <v>1583</v>
      </c>
      <c r="FK59" s="171">
        <v>6</v>
      </c>
      <c r="FL59" s="171">
        <v>5</v>
      </c>
      <c r="FM59" s="159" t="s">
        <v>717</v>
      </c>
      <c r="FN59" s="171">
        <v>1</v>
      </c>
      <c r="FO59" s="171">
        <v>0</v>
      </c>
      <c r="FP59" s="171">
        <v>6</v>
      </c>
      <c r="FQ59" s="171">
        <v>5</v>
      </c>
      <c r="FR59" s="171">
        <v>0</v>
      </c>
      <c r="FS59" s="171">
        <v>1</v>
      </c>
      <c r="FT59" s="171"/>
      <c r="FU59" s="170" t="s">
        <v>653</v>
      </c>
      <c r="FV59" s="170" t="s">
        <v>653</v>
      </c>
      <c r="FW59" s="169"/>
      <c r="FX59" s="159" t="s">
        <v>698</v>
      </c>
      <c r="FY59" s="171">
        <v>1</v>
      </c>
      <c r="FZ59" s="171">
        <v>1</v>
      </c>
      <c r="GA59" s="159" t="s">
        <v>2885</v>
      </c>
      <c r="GB59" s="159" t="s">
        <v>662</v>
      </c>
      <c r="GC59" s="159"/>
      <c r="GD59" s="159"/>
      <c r="GE59" s="159" t="s">
        <v>676</v>
      </c>
    </row>
    <row r="60" spans="1:187">
      <c r="A60" s="159" t="s">
        <v>1584</v>
      </c>
      <c r="B60" s="159" t="s">
        <v>1973</v>
      </c>
      <c r="C60" s="159" t="s">
        <v>652</v>
      </c>
      <c r="D60" s="169"/>
      <c r="E60" s="169"/>
      <c r="F60" s="170" t="s">
        <v>653</v>
      </c>
      <c r="G60" s="169"/>
      <c r="H60" s="169"/>
      <c r="I60" s="169"/>
      <c r="J60" s="159"/>
      <c r="K60" s="170" t="s">
        <v>653</v>
      </c>
      <c r="L60" s="169"/>
      <c r="M60" s="170" t="s">
        <v>653</v>
      </c>
      <c r="N60" s="170" t="s">
        <v>653</v>
      </c>
      <c r="O60" s="170" t="s">
        <v>653</v>
      </c>
      <c r="P60" s="169"/>
      <c r="Q60" s="169"/>
      <c r="R60" s="170" t="s">
        <v>653</v>
      </c>
      <c r="S60" s="170" t="s">
        <v>653</v>
      </c>
      <c r="T60" s="159" t="s">
        <v>1585</v>
      </c>
      <c r="U60" s="170" t="s">
        <v>653</v>
      </c>
      <c r="V60" s="170" t="s">
        <v>653</v>
      </c>
      <c r="W60" s="170" t="s">
        <v>653</v>
      </c>
      <c r="X60" s="169"/>
      <c r="Y60" s="170" t="s">
        <v>653</v>
      </c>
      <c r="Z60" s="169"/>
      <c r="AA60" s="170" t="s">
        <v>653</v>
      </c>
      <c r="AB60" s="169"/>
      <c r="AC60" s="170" t="s">
        <v>653</v>
      </c>
      <c r="AD60" s="169"/>
      <c r="AE60" s="159"/>
      <c r="AF60" s="171">
        <v>253</v>
      </c>
      <c r="AG60" s="171">
        <v>253</v>
      </c>
      <c r="AH60" s="159" t="s">
        <v>654</v>
      </c>
      <c r="AI60" s="159" t="s">
        <v>651</v>
      </c>
      <c r="AJ60" s="159" t="s">
        <v>651</v>
      </c>
      <c r="AK60" s="159" t="s">
        <v>670</v>
      </c>
      <c r="AL60" s="159" t="s">
        <v>2886</v>
      </c>
      <c r="AM60" s="170" t="s">
        <v>653</v>
      </c>
      <c r="AN60" s="169"/>
      <c r="AO60" s="169"/>
      <c r="AP60" s="170" t="s">
        <v>653</v>
      </c>
      <c r="AQ60" s="170" t="s">
        <v>653</v>
      </c>
      <c r="AR60" s="169"/>
      <c r="AS60" s="159"/>
      <c r="AT60" s="159" t="s">
        <v>698</v>
      </c>
      <c r="AU60" s="170" t="s">
        <v>653</v>
      </c>
      <c r="AV60" s="170" t="s">
        <v>653</v>
      </c>
      <c r="AW60" s="170" t="s">
        <v>653</v>
      </c>
      <c r="AX60" s="170" t="s">
        <v>653</v>
      </c>
      <c r="AY60" s="169"/>
      <c r="AZ60" s="169"/>
      <c r="BA60" s="169"/>
      <c r="BB60" s="159"/>
      <c r="BC60" s="170" t="s">
        <v>653</v>
      </c>
      <c r="BD60" s="169"/>
      <c r="BE60" s="170" t="s">
        <v>653</v>
      </c>
      <c r="BF60" s="170" t="s">
        <v>653</v>
      </c>
      <c r="BG60" s="170" t="s">
        <v>653</v>
      </c>
      <c r="BH60" s="170" t="s">
        <v>653</v>
      </c>
      <c r="BI60" s="170" t="s">
        <v>653</v>
      </c>
      <c r="BJ60" s="170" t="s">
        <v>653</v>
      </c>
      <c r="BK60" s="169"/>
      <c r="BL60" s="169"/>
      <c r="BM60" s="159"/>
      <c r="BN60" s="170" t="s">
        <v>653</v>
      </c>
      <c r="BO60" s="170" t="s">
        <v>653</v>
      </c>
      <c r="BP60" s="169"/>
      <c r="BQ60" s="169"/>
      <c r="BR60" s="170" t="s">
        <v>653</v>
      </c>
      <c r="BS60" s="170" t="s">
        <v>653</v>
      </c>
      <c r="BT60" s="170" t="s">
        <v>653</v>
      </c>
      <c r="BU60" s="169"/>
      <c r="BV60" s="159"/>
      <c r="BW60" s="170" t="s">
        <v>653</v>
      </c>
      <c r="BX60" s="169"/>
      <c r="BY60" s="170" t="s">
        <v>653</v>
      </c>
      <c r="BZ60" s="170" t="s">
        <v>653</v>
      </c>
      <c r="CA60" s="170" t="s">
        <v>653</v>
      </c>
      <c r="CB60" s="170" t="s">
        <v>653</v>
      </c>
      <c r="CC60" s="169"/>
      <c r="CD60" s="170" t="s">
        <v>653</v>
      </c>
      <c r="CE60" s="170" t="s">
        <v>653</v>
      </c>
      <c r="CF60" s="159" t="s">
        <v>1586</v>
      </c>
      <c r="CG60" s="159" t="s">
        <v>673</v>
      </c>
      <c r="CH60" s="169"/>
      <c r="CI60" s="169"/>
      <c r="CJ60" s="169"/>
      <c r="CK60" s="169"/>
      <c r="CL60" s="170" t="s">
        <v>653</v>
      </c>
      <c r="CM60" s="169"/>
      <c r="CN60" s="169"/>
      <c r="CO60" s="159"/>
      <c r="CP60" s="170" t="s">
        <v>653</v>
      </c>
      <c r="CQ60" s="170" t="s">
        <v>653</v>
      </c>
      <c r="CR60" s="170" t="s">
        <v>653</v>
      </c>
      <c r="CS60" s="169"/>
      <c r="CT60" s="169"/>
      <c r="CU60" s="169"/>
      <c r="CV60" s="159"/>
      <c r="CW60" s="159" t="s">
        <v>651</v>
      </c>
      <c r="CX60" s="159" t="s">
        <v>1587</v>
      </c>
      <c r="CY60" s="159" t="s">
        <v>658</v>
      </c>
      <c r="CZ60" s="159" t="s">
        <v>1588</v>
      </c>
      <c r="DA60" s="170" t="s">
        <v>653</v>
      </c>
      <c r="DB60" s="170" t="s">
        <v>653</v>
      </c>
      <c r="DC60" s="169"/>
      <c r="DD60" s="169"/>
      <c r="DE60" s="169"/>
      <c r="DF60" s="170" t="s">
        <v>653</v>
      </c>
      <c r="DG60" s="169"/>
      <c r="DH60" s="159" t="s">
        <v>1589</v>
      </c>
      <c r="DI60" s="159" t="s">
        <v>651</v>
      </c>
      <c r="DJ60" s="171">
        <v>0</v>
      </c>
      <c r="DK60" s="171">
        <v>0</v>
      </c>
      <c r="DL60" s="171">
        <v>0</v>
      </c>
      <c r="DM60" s="171">
        <v>100</v>
      </c>
      <c r="DN60" s="171">
        <v>0</v>
      </c>
      <c r="DO60" s="171">
        <v>0</v>
      </c>
      <c r="DP60" s="171">
        <v>0</v>
      </c>
      <c r="DQ60" s="159"/>
      <c r="DR60" s="159" t="s">
        <v>651</v>
      </c>
      <c r="DS60" s="159" t="s">
        <v>1590</v>
      </c>
      <c r="DT60" s="159" t="s">
        <v>651</v>
      </c>
      <c r="DU60" s="171">
        <v>6</v>
      </c>
      <c r="DV60" s="159" t="s">
        <v>811</v>
      </c>
      <c r="DW60" s="159" t="s">
        <v>716</v>
      </c>
      <c r="DX60" s="171">
        <v>0</v>
      </c>
      <c r="DY60" s="171">
        <v>0</v>
      </c>
      <c r="DZ60" s="171">
        <v>0</v>
      </c>
      <c r="EA60" s="171">
        <v>0</v>
      </c>
      <c r="EB60" s="171">
        <v>0</v>
      </c>
      <c r="EC60" s="171">
        <v>0</v>
      </c>
      <c r="ED60" s="171">
        <v>0</v>
      </c>
      <c r="EE60" s="171">
        <v>0</v>
      </c>
      <c r="EF60" s="171">
        <v>0</v>
      </c>
      <c r="EG60" s="171">
        <v>0</v>
      </c>
      <c r="EH60" s="171">
        <v>0</v>
      </c>
      <c r="EI60" s="171">
        <v>0</v>
      </c>
      <c r="EJ60" s="171">
        <v>0</v>
      </c>
      <c r="EK60" s="171">
        <v>0</v>
      </c>
      <c r="EL60" s="171">
        <v>0</v>
      </c>
      <c r="EM60" s="171">
        <v>0</v>
      </c>
      <c r="EN60" s="171">
        <v>0</v>
      </c>
      <c r="EO60" s="171">
        <v>0</v>
      </c>
      <c r="EP60" s="171">
        <v>0</v>
      </c>
      <c r="EQ60" s="171">
        <v>0</v>
      </c>
      <c r="ER60" s="171">
        <v>0</v>
      </c>
      <c r="ES60" s="171">
        <v>0</v>
      </c>
      <c r="ET60" s="171">
        <v>0</v>
      </c>
      <c r="EU60" s="171">
        <v>0</v>
      </c>
      <c r="EV60" s="171">
        <v>0</v>
      </c>
      <c r="EW60" s="171">
        <v>0</v>
      </c>
      <c r="EX60" s="171">
        <v>4</v>
      </c>
      <c r="EY60" s="171">
        <v>4</v>
      </c>
      <c r="EZ60" s="171">
        <v>0</v>
      </c>
      <c r="FA60" s="171">
        <v>0</v>
      </c>
      <c r="FB60" s="171">
        <v>0</v>
      </c>
      <c r="FC60" s="171">
        <v>0</v>
      </c>
      <c r="FD60" s="171">
        <v>0</v>
      </c>
      <c r="FE60" s="171">
        <v>0</v>
      </c>
      <c r="FF60" s="171">
        <v>2</v>
      </c>
      <c r="FG60" s="171">
        <v>2</v>
      </c>
      <c r="FH60" s="171">
        <v>0</v>
      </c>
      <c r="FI60" s="171">
        <v>0</v>
      </c>
      <c r="FJ60" s="159"/>
      <c r="FK60" s="171">
        <v>6</v>
      </c>
      <c r="FL60" s="171">
        <v>6</v>
      </c>
      <c r="FM60" s="159" t="s">
        <v>717</v>
      </c>
      <c r="FN60" s="171">
        <v>0</v>
      </c>
      <c r="FO60" s="171">
        <v>3</v>
      </c>
      <c r="FP60" s="171"/>
      <c r="FQ60" s="171">
        <v>3</v>
      </c>
      <c r="FR60" s="171">
        <v>0</v>
      </c>
      <c r="FS60" s="171"/>
      <c r="FT60" s="171">
        <v>3</v>
      </c>
      <c r="FU60" s="170" t="s">
        <v>653</v>
      </c>
      <c r="FV60" s="170" t="s">
        <v>653</v>
      </c>
      <c r="FW60" s="169"/>
      <c r="FX60" s="159" t="s">
        <v>673</v>
      </c>
      <c r="FY60" s="171">
        <v>0</v>
      </c>
      <c r="FZ60" s="171"/>
      <c r="GA60" s="159"/>
      <c r="GB60" s="159" t="s">
        <v>662</v>
      </c>
      <c r="GC60" s="159"/>
      <c r="GD60" s="159"/>
      <c r="GE60" s="159" t="s">
        <v>663</v>
      </c>
    </row>
    <row r="61" spans="1:187">
      <c r="A61" s="159" t="s">
        <v>1591</v>
      </c>
      <c r="B61" s="159" t="s">
        <v>1972</v>
      </c>
      <c r="C61" s="159" t="s">
        <v>696</v>
      </c>
      <c r="D61" s="169"/>
      <c r="E61" s="169"/>
      <c r="F61" s="169"/>
      <c r="G61" s="169"/>
      <c r="H61" s="169"/>
      <c r="I61" s="170" t="s">
        <v>653</v>
      </c>
      <c r="J61" s="159"/>
      <c r="K61" s="169"/>
      <c r="L61" s="169"/>
      <c r="M61" s="169"/>
      <c r="N61" s="169"/>
      <c r="O61" s="169"/>
      <c r="P61" s="169"/>
      <c r="Q61" s="169"/>
      <c r="R61" s="169"/>
      <c r="S61" s="170" t="s">
        <v>653</v>
      </c>
      <c r="T61" s="159" t="s">
        <v>1592</v>
      </c>
      <c r="U61" s="169"/>
      <c r="V61" s="169"/>
      <c r="W61" s="169"/>
      <c r="X61" s="169"/>
      <c r="Y61" s="169"/>
      <c r="Z61" s="169"/>
      <c r="AA61" s="169"/>
      <c r="AB61" s="169"/>
      <c r="AC61" s="169"/>
      <c r="AD61" s="170" t="s">
        <v>653</v>
      </c>
      <c r="AE61" s="159" t="s">
        <v>1593</v>
      </c>
      <c r="AF61" s="171">
        <v>19</v>
      </c>
      <c r="AG61" s="171"/>
      <c r="AH61" s="159" t="s">
        <v>651</v>
      </c>
      <c r="AI61" s="159" t="s">
        <v>651</v>
      </c>
      <c r="AJ61" s="159" t="s">
        <v>654</v>
      </c>
      <c r="AK61" s="159" t="s">
        <v>670</v>
      </c>
      <c r="AL61" s="159" t="s">
        <v>1594</v>
      </c>
      <c r="AM61" s="169"/>
      <c r="AN61" s="169"/>
      <c r="AO61" s="169"/>
      <c r="AP61" s="169"/>
      <c r="AQ61" s="169"/>
      <c r="AR61" s="170" t="s">
        <v>653</v>
      </c>
      <c r="AS61" s="159" t="s">
        <v>1595</v>
      </c>
      <c r="AT61" s="159" t="s">
        <v>673</v>
      </c>
      <c r="AU61" s="169"/>
      <c r="AV61" s="170" t="s">
        <v>653</v>
      </c>
      <c r="AW61" s="169"/>
      <c r="AX61" s="169"/>
      <c r="AY61" s="169"/>
      <c r="AZ61" s="169"/>
      <c r="BA61" s="169"/>
      <c r="BB61" s="159"/>
      <c r="BC61" s="169"/>
      <c r="BD61" s="169"/>
      <c r="BE61" s="169"/>
      <c r="BF61" s="169"/>
      <c r="BG61" s="169"/>
      <c r="BH61" s="169"/>
      <c r="BI61" s="169"/>
      <c r="BJ61" s="169"/>
      <c r="BK61" s="169"/>
      <c r="BL61" s="170" t="s">
        <v>653</v>
      </c>
      <c r="BM61" s="159" t="s">
        <v>1596</v>
      </c>
      <c r="BN61" s="169"/>
      <c r="BO61" s="169"/>
      <c r="BP61" s="169"/>
      <c r="BQ61" s="169"/>
      <c r="BR61" s="169"/>
      <c r="BS61" s="169"/>
      <c r="BT61" s="169"/>
      <c r="BU61" s="170" t="s">
        <v>653</v>
      </c>
      <c r="BV61" s="159" t="s">
        <v>1597</v>
      </c>
      <c r="BW61" s="170" t="s">
        <v>653</v>
      </c>
      <c r="BX61" s="169"/>
      <c r="BY61" s="170" t="s">
        <v>653</v>
      </c>
      <c r="BZ61" s="170" t="s">
        <v>653</v>
      </c>
      <c r="CA61" s="170" t="s">
        <v>653</v>
      </c>
      <c r="CB61" s="170" t="s">
        <v>653</v>
      </c>
      <c r="CC61" s="169"/>
      <c r="CD61" s="170" t="s">
        <v>653</v>
      </c>
      <c r="CE61" s="170" t="s">
        <v>653</v>
      </c>
      <c r="CF61" s="159" t="s">
        <v>1598</v>
      </c>
      <c r="CG61" s="159" t="s">
        <v>733</v>
      </c>
      <c r="CH61" s="169"/>
      <c r="CI61" s="169"/>
      <c r="CJ61" s="169"/>
      <c r="CK61" s="169"/>
      <c r="CL61" s="169"/>
      <c r="CM61" s="169"/>
      <c r="CN61" s="170" t="s">
        <v>653</v>
      </c>
      <c r="CO61" s="159" t="s">
        <v>1599</v>
      </c>
      <c r="CP61" s="169"/>
      <c r="CQ61" s="169"/>
      <c r="CR61" s="169"/>
      <c r="CS61" s="169"/>
      <c r="CT61" s="169"/>
      <c r="CU61" s="170" t="s">
        <v>653</v>
      </c>
      <c r="CV61" s="159" t="s">
        <v>1600</v>
      </c>
      <c r="CW61" s="159" t="s">
        <v>657</v>
      </c>
      <c r="CX61" s="159"/>
      <c r="CY61" s="159" t="s">
        <v>658</v>
      </c>
      <c r="CZ61" s="159" t="s">
        <v>1598</v>
      </c>
      <c r="DA61" s="169"/>
      <c r="DB61" s="169"/>
      <c r="DC61" s="169"/>
      <c r="DD61" s="169"/>
      <c r="DE61" s="169"/>
      <c r="DF61" s="170" t="s">
        <v>653</v>
      </c>
      <c r="DG61" s="169"/>
      <c r="DH61" s="159" t="s">
        <v>1601</v>
      </c>
      <c r="DI61" s="159" t="s">
        <v>660</v>
      </c>
      <c r="DJ61" s="169"/>
      <c r="DK61" s="169"/>
      <c r="DL61" s="169"/>
      <c r="DM61" s="169"/>
      <c r="DN61" s="169"/>
      <c r="DO61" s="169"/>
      <c r="DP61" s="169"/>
      <c r="DQ61" s="159"/>
      <c r="DR61" s="159" t="s">
        <v>654</v>
      </c>
      <c r="DS61" s="159"/>
      <c r="DT61" s="159" t="s">
        <v>654</v>
      </c>
      <c r="DU61" s="169"/>
      <c r="DV61" s="169"/>
      <c r="DW61" s="169"/>
      <c r="DX61" s="169"/>
      <c r="DY61" s="169"/>
      <c r="DZ61" s="169"/>
      <c r="EA61" s="169"/>
      <c r="EB61" s="169"/>
      <c r="EC61" s="169"/>
      <c r="ED61" s="169"/>
      <c r="EE61" s="169"/>
      <c r="EF61" s="169"/>
      <c r="EG61" s="169"/>
      <c r="EH61" s="169"/>
      <c r="EI61" s="169"/>
      <c r="EJ61" s="169"/>
      <c r="EK61" s="169"/>
      <c r="EL61" s="169"/>
      <c r="EM61" s="169"/>
      <c r="EN61" s="169"/>
      <c r="EO61" s="169"/>
      <c r="EP61" s="169"/>
      <c r="EQ61" s="169"/>
      <c r="ER61" s="169"/>
      <c r="ES61" s="169"/>
      <c r="ET61" s="169"/>
      <c r="EU61" s="169"/>
      <c r="EV61" s="169"/>
      <c r="EW61" s="169"/>
      <c r="EX61" s="169"/>
      <c r="EY61" s="169"/>
      <c r="EZ61" s="169"/>
      <c r="FA61" s="169"/>
      <c r="FB61" s="169"/>
      <c r="FC61" s="169"/>
      <c r="FD61" s="169"/>
      <c r="FE61" s="169"/>
      <c r="FF61" s="169"/>
      <c r="FG61" s="169"/>
      <c r="FH61" s="169"/>
      <c r="FI61" s="169"/>
      <c r="FJ61" s="159"/>
      <c r="FK61" s="169"/>
      <c r="FL61" s="169"/>
      <c r="FM61" s="169"/>
      <c r="FN61" s="169"/>
      <c r="FO61" s="169"/>
      <c r="FP61" s="169"/>
      <c r="FQ61" s="169"/>
      <c r="FR61" s="169"/>
      <c r="FS61" s="169"/>
      <c r="FT61" s="169"/>
      <c r="FU61" s="170" t="s">
        <v>653</v>
      </c>
      <c r="FV61" s="170" t="s">
        <v>653</v>
      </c>
      <c r="FW61" s="169"/>
      <c r="FX61" s="159" t="s">
        <v>733</v>
      </c>
      <c r="FY61" s="171">
        <v>0</v>
      </c>
      <c r="FZ61" s="171"/>
      <c r="GA61" s="159"/>
      <c r="GB61" s="159" t="s">
        <v>662</v>
      </c>
      <c r="GC61" s="159"/>
      <c r="GD61" s="159"/>
      <c r="GE61" s="159" t="s">
        <v>676</v>
      </c>
    </row>
    <row r="62" spans="1:187">
      <c r="A62" s="159" t="s">
        <v>1602</v>
      </c>
      <c r="B62" s="159" t="s">
        <v>1973</v>
      </c>
      <c r="C62" s="159" t="s">
        <v>652</v>
      </c>
      <c r="D62" s="170" t="s">
        <v>653</v>
      </c>
      <c r="E62" s="170" t="s">
        <v>653</v>
      </c>
      <c r="F62" s="169"/>
      <c r="G62" s="169"/>
      <c r="H62" s="169"/>
      <c r="I62" s="169"/>
      <c r="J62" s="159"/>
      <c r="K62" s="170" t="s">
        <v>653</v>
      </c>
      <c r="L62" s="169"/>
      <c r="M62" s="169"/>
      <c r="N62" s="170" t="s">
        <v>653</v>
      </c>
      <c r="O62" s="169"/>
      <c r="P62" s="169"/>
      <c r="Q62" s="169"/>
      <c r="R62" s="169"/>
      <c r="S62" s="169"/>
      <c r="T62" s="159"/>
      <c r="U62" s="170" t="s">
        <v>653</v>
      </c>
      <c r="V62" s="170" t="s">
        <v>653</v>
      </c>
      <c r="W62" s="169"/>
      <c r="X62" s="170" t="s">
        <v>653</v>
      </c>
      <c r="Y62" s="169"/>
      <c r="Z62" s="169"/>
      <c r="AA62" s="169"/>
      <c r="AB62" s="170" t="s">
        <v>653</v>
      </c>
      <c r="AC62" s="170" t="s">
        <v>653</v>
      </c>
      <c r="AD62" s="169"/>
      <c r="AE62" s="159"/>
      <c r="AF62" s="171">
        <v>494</v>
      </c>
      <c r="AG62" s="171"/>
      <c r="AH62" s="159" t="s">
        <v>654</v>
      </c>
      <c r="AI62" s="159" t="s">
        <v>651</v>
      </c>
      <c r="AJ62" s="159" t="s">
        <v>651</v>
      </c>
      <c r="AK62" s="159" t="s">
        <v>670</v>
      </c>
      <c r="AL62" s="159" t="s">
        <v>1603</v>
      </c>
      <c r="AM62" s="170" t="s">
        <v>653</v>
      </c>
      <c r="AN62" s="169"/>
      <c r="AO62" s="169"/>
      <c r="AP62" s="169"/>
      <c r="AQ62" s="169"/>
      <c r="AR62" s="169"/>
      <c r="AS62" s="159"/>
      <c r="AT62" s="159" t="s">
        <v>673</v>
      </c>
      <c r="AU62" s="170" t="s">
        <v>653</v>
      </c>
      <c r="AV62" s="170" t="s">
        <v>653</v>
      </c>
      <c r="AW62" s="170" t="s">
        <v>653</v>
      </c>
      <c r="AX62" s="169"/>
      <c r="AY62" s="169"/>
      <c r="AZ62" s="170" t="s">
        <v>653</v>
      </c>
      <c r="BA62" s="169"/>
      <c r="BB62" s="159"/>
      <c r="BC62" s="170" t="s">
        <v>653</v>
      </c>
      <c r="BD62" s="169"/>
      <c r="BE62" s="170" t="s">
        <v>653</v>
      </c>
      <c r="BF62" s="170" t="s">
        <v>653</v>
      </c>
      <c r="BG62" s="170" t="s">
        <v>653</v>
      </c>
      <c r="BH62" s="170" t="s">
        <v>653</v>
      </c>
      <c r="BI62" s="170" t="s">
        <v>653</v>
      </c>
      <c r="BJ62" s="170" t="s">
        <v>653</v>
      </c>
      <c r="BK62" s="170" t="s">
        <v>653</v>
      </c>
      <c r="BL62" s="169"/>
      <c r="BM62" s="159"/>
      <c r="BN62" s="170" t="s">
        <v>653</v>
      </c>
      <c r="BO62" s="170" t="s">
        <v>653</v>
      </c>
      <c r="BP62" s="169"/>
      <c r="BQ62" s="169"/>
      <c r="BR62" s="170" t="s">
        <v>653</v>
      </c>
      <c r="BS62" s="170" t="s">
        <v>653</v>
      </c>
      <c r="BT62" s="169"/>
      <c r="BU62" s="169"/>
      <c r="BV62" s="159"/>
      <c r="BW62" s="170" t="s">
        <v>653</v>
      </c>
      <c r="BX62" s="170" t="s">
        <v>653</v>
      </c>
      <c r="BY62" s="169"/>
      <c r="BZ62" s="170" t="s">
        <v>653</v>
      </c>
      <c r="CA62" s="170" t="s">
        <v>653</v>
      </c>
      <c r="CB62" s="170" t="s">
        <v>653</v>
      </c>
      <c r="CC62" s="170" t="s">
        <v>653</v>
      </c>
      <c r="CD62" s="170" t="s">
        <v>653</v>
      </c>
      <c r="CE62" s="169"/>
      <c r="CF62" s="159"/>
      <c r="CG62" s="159" t="s">
        <v>655</v>
      </c>
      <c r="CH62" s="170" t="s">
        <v>653</v>
      </c>
      <c r="CI62" s="169"/>
      <c r="CJ62" s="169"/>
      <c r="CK62" s="169"/>
      <c r="CL62" s="170" t="s">
        <v>653</v>
      </c>
      <c r="CM62" s="169"/>
      <c r="CN62" s="169"/>
      <c r="CO62" s="159"/>
      <c r="CP62" s="169"/>
      <c r="CQ62" s="170" t="s">
        <v>653</v>
      </c>
      <c r="CR62" s="170" t="s">
        <v>653</v>
      </c>
      <c r="CS62" s="169"/>
      <c r="CT62" s="169"/>
      <c r="CU62" s="169"/>
      <c r="CV62" s="159"/>
      <c r="CW62" s="159" t="s">
        <v>657</v>
      </c>
      <c r="CX62" s="159"/>
      <c r="CY62" s="159" t="s">
        <v>675</v>
      </c>
      <c r="CZ62" s="159"/>
      <c r="DA62" s="170" t="s">
        <v>653</v>
      </c>
      <c r="DB62" s="170" t="s">
        <v>653</v>
      </c>
      <c r="DC62" s="169"/>
      <c r="DD62" s="169"/>
      <c r="DE62" s="169"/>
      <c r="DF62" s="169"/>
      <c r="DG62" s="169"/>
      <c r="DH62" s="159"/>
      <c r="DI62" s="159" t="s">
        <v>660</v>
      </c>
      <c r="DJ62" s="169"/>
      <c r="DK62" s="169"/>
      <c r="DL62" s="169"/>
      <c r="DM62" s="169"/>
      <c r="DN62" s="169"/>
      <c r="DO62" s="169"/>
      <c r="DP62" s="169"/>
      <c r="DQ62" s="159"/>
      <c r="DR62" s="159" t="s">
        <v>654</v>
      </c>
      <c r="DS62" s="159"/>
      <c r="DT62" s="159" t="s">
        <v>651</v>
      </c>
      <c r="DU62" s="171">
        <v>7</v>
      </c>
      <c r="DV62" s="159" t="s">
        <v>811</v>
      </c>
      <c r="DW62" s="159" t="s">
        <v>716</v>
      </c>
      <c r="DX62" s="171">
        <v>0</v>
      </c>
      <c r="DY62" s="171">
        <v>0</v>
      </c>
      <c r="DZ62" s="171">
        <v>1</v>
      </c>
      <c r="EA62" s="171">
        <v>1</v>
      </c>
      <c r="EB62" s="171">
        <v>0</v>
      </c>
      <c r="EC62" s="171">
        <v>0</v>
      </c>
      <c r="ED62" s="171">
        <v>0</v>
      </c>
      <c r="EE62" s="171">
        <v>0</v>
      </c>
      <c r="EF62" s="171">
        <v>0</v>
      </c>
      <c r="EG62" s="171">
        <v>0</v>
      </c>
      <c r="EH62" s="171">
        <v>0</v>
      </c>
      <c r="EI62" s="171">
        <v>0</v>
      </c>
      <c r="EJ62" s="171">
        <v>0</v>
      </c>
      <c r="EK62" s="171">
        <v>0</v>
      </c>
      <c r="EL62" s="171">
        <v>0</v>
      </c>
      <c r="EM62" s="171">
        <v>0</v>
      </c>
      <c r="EN62" s="171">
        <v>0</v>
      </c>
      <c r="EO62" s="171">
        <v>0</v>
      </c>
      <c r="EP62" s="171">
        <v>0</v>
      </c>
      <c r="EQ62" s="171">
        <v>0</v>
      </c>
      <c r="ER62" s="171">
        <v>0</v>
      </c>
      <c r="ES62" s="171">
        <v>0</v>
      </c>
      <c r="ET62" s="171">
        <v>0</v>
      </c>
      <c r="EU62" s="171">
        <v>0</v>
      </c>
      <c r="EV62" s="171">
        <v>0</v>
      </c>
      <c r="EW62" s="171">
        <v>0</v>
      </c>
      <c r="EX62" s="171">
        <v>0</v>
      </c>
      <c r="EY62" s="171">
        <v>0</v>
      </c>
      <c r="EZ62" s="171">
        <v>0</v>
      </c>
      <c r="FA62" s="171">
        <v>0</v>
      </c>
      <c r="FB62" s="171">
        <v>0</v>
      </c>
      <c r="FC62" s="171">
        <v>0</v>
      </c>
      <c r="FD62" s="171">
        <v>1</v>
      </c>
      <c r="FE62" s="171">
        <v>1</v>
      </c>
      <c r="FF62" s="171">
        <v>0</v>
      </c>
      <c r="FG62" s="171">
        <v>0</v>
      </c>
      <c r="FH62" s="171">
        <v>5</v>
      </c>
      <c r="FI62" s="171">
        <v>4</v>
      </c>
      <c r="FJ62" s="159" t="s">
        <v>1604</v>
      </c>
      <c r="FK62" s="171">
        <v>6</v>
      </c>
      <c r="FL62" s="171">
        <v>5</v>
      </c>
      <c r="FM62" s="159" t="s">
        <v>717</v>
      </c>
      <c r="FN62" s="171">
        <v>1</v>
      </c>
      <c r="FO62" s="171">
        <v>2</v>
      </c>
      <c r="FP62" s="171">
        <v>0</v>
      </c>
      <c r="FQ62" s="171">
        <v>4</v>
      </c>
      <c r="FR62" s="171">
        <v>0</v>
      </c>
      <c r="FS62" s="171">
        <v>1</v>
      </c>
      <c r="FT62" s="171">
        <v>2</v>
      </c>
      <c r="FU62" s="170" t="s">
        <v>653</v>
      </c>
      <c r="FV62" s="170" t="s">
        <v>653</v>
      </c>
      <c r="FW62" s="169"/>
      <c r="FX62" s="159" t="s">
        <v>655</v>
      </c>
      <c r="FY62" s="171">
        <v>0</v>
      </c>
      <c r="FZ62" s="171"/>
      <c r="GA62" s="159"/>
      <c r="GB62" s="159" t="s">
        <v>662</v>
      </c>
      <c r="GC62" s="159"/>
      <c r="GD62" s="159"/>
      <c r="GE62" s="159" t="s">
        <v>663</v>
      </c>
    </row>
    <row r="63" spans="1:187">
      <c r="A63" s="159" t="s">
        <v>1605</v>
      </c>
      <c r="B63" s="159" t="s">
        <v>1974</v>
      </c>
      <c r="C63" s="159" t="s">
        <v>652</v>
      </c>
      <c r="D63" s="170" t="s">
        <v>653</v>
      </c>
      <c r="E63" s="169"/>
      <c r="F63" s="169"/>
      <c r="G63" s="170" t="s">
        <v>653</v>
      </c>
      <c r="H63" s="169"/>
      <c r="I63" s="169"/>
      <c r="J63" s="159"/>
      <c r="K63" s="169"/>
      <c r="L63" s="169"/>
      <c r="M63" s="169"/>
      <c r="N63" s="169"/>
      <c r="O63" s="169"/>
      <c r="P63" s="170" t="s">
        <v>653</v>
      </c>
      <c r="Q63" s="170" t="s">
        <v>653</v>
      </c>
      <c r="R63" s="169"/>
      <c r="S63" s="169"/>
      <c r="T63" s="159"/>
      <c r="U63" s="170" t="s">
        <v>653</v>
      </c>
      <c r="V63" s="170" t="s">
        <v>653</v>
      </c>
      <c r="W63" s="169"/>
      <c r="X63" s="170" t="s">
        <v>653</v>
      </c>
      <c r="Y63" s="169"/>
      <c r="Z63" s="169"/>
      <c r="AA63" s="169"/>
      <c r="AB63" s="170" t="s">
        <v>653</v>
      </c>
      <c r="AC63" s="169"/>
      <c r="AD63" s="169"/>
      <c r="AE63" s="159"/>
      <c r="AF63" s="171">
        <v>2</v>
      </c>
      <c r="AG63" s="171">
        <v>2</v>
      </c>
      <c r="AH63" s="159" t="s">
        <v>651</v>
      </c>
      <c r="AI63" s="159" t="s">
        <v>651</v>
      </c>
      <c r="AJ63" s="159" t="s">
        <v>651</v>
      </c>
      <c r="AK63" s="159" t="s">
        <v>669</v>
      </c>
      <c r="AL63" s="159" t="s">
        <v>1606</v>
      </c>
      <c r="AM63" s="169"/>
      <c r="AN63" s="169"/>
      <c r="AO63" s="170" t="s">
        <v>653</v>
      </c>
      <c r="AP63" s="170" t="s">
        <v>653</v>
      </c>
      <c r="AQ63" s="170" t="s">
        <v>653</v>
      </c>
      <c r="AR63" s="169"/>
      <c r="AS63" s="159"/>
      <c r="AT63" s="159" t="s">
        <v>687</v>
      </c>
      <c r="AU63" s="170" t="s">
        <v>653</v>
      </c>
      <c r="AV63" s="170" t="s">
        <v>653</v>
      </c>
      <c r="AW63" s="170" t="s">
        <v>653</v>
      </c>
      <c r="AX63" s="169"/>
      <c r="AY63" s="169"/>
      <c r="AZ63" s="169"/>
      <c r="BA63" s="169"/>
      <c r="BB63" s="159"/>
      <c r="BC63" s="170" t="s">
        <v>653</v>
      </c>
      <c r="BD63" s="169"/>
      <c r="BE63" s="170" t="s">
        <v>653</v>
      </c>
      <c r="BF63" s="170" t="s">
        <v>653</v>
      </c>
      <c r="BG63" s="169"/>
      <c r="BH63" s="169"/>
      <c r="BI63" s="169"/>
      <c r="BJ63" s="170" t="s">
        <v>653</v>
      </c>
      <c r="BK63" s="169"/>
      <c r="BL63" s="169"/>
      <c r="BM63" s="159"/>
      <c r="BN63" s="170" t="s">
        <v>653</v>
      </c>
      <c r="BO63" s="169"/>
      <c r="BP63" s="169"/>
      <c r="BQ63" s="169"/>
      <c r="BR63" s="170" t="s">
        <v>653</v>
      </c>
      <c r="BS63" s="169"/>
      <c r="BT63" s="169"/>
      <c r="BU63" s="169"/>
      <c r="BV63" s="159"/>
      <c r="BW63" s="170" t="s">
        <v>653</v>
      </c>
      <c r="BX63" s="170" t="s">
        <v>653</v>
      </c>
      <c r="BY63" s="170" t="s">
        <v>653</v>
      </c>
      <c r="BZ63" s="169"/>
      <c r="CA63" s="169"/>
      <c r="CB63" s="170" t="s">
        <v>653</v>
      </c>
      <c r="CC63" s="169"/>
      <c r="CD63" s="169"/>
      <c r="CE63" s="169"/>
      <c r="CF63" s="159"/>
      <c r="CG63" s="159" t="s">
        <v>655</v>
      </c>
      <c r="CH63" s="170" t="s">
        <v>653</v>
      </c>
      <c r="CI63" s="169"/>
      <c r="CJ63" s="169"/>
      <c r="CK63" s="169"/>
      <c r="CL63" s="170" t="s">
        <v>653</v>
      </c>
      <c r="CM63" s="169"/>
      <c r="CN63" s="169"/>
      <c r="CO63" s="159"/>
      <c r="CP63" s="170" t="s">
        <v>653</v>
      </c>
      <c r="CQ63" s="169"/>
      <c r="CR63" s="169"/>
      <c r="CS63" s="169"/>
      <c r="CT63" s="169"/>
      <c r="CU63" s="169"/>
      <c r="CV63" s="159"/>
      <c r="CW63" s="159" t="s">
        <v>657</v>
      </c>
      <c r="CX63" s="159"/>
      <c r="CY63" s="159" t="s">
        <v>688</v>
      </c>
      <c r="CZ63" s="159"/>
      <c r="DA63" s="169"/>
      <c r="DB63" s="170" t="s">
        <v>653</v>
      </c>
      <c r="DC63" s="169"/>
      <c r="DD63" s="169"/>
      <c r="DE63" s="169"/>
      <c r="DF63" s="169"/>
      <c r="DG63" s="169"/>
      <c r="DH63" s="159"/>
      <c r="DI63" s="159" t="s">
        <v>660</v>
      </c>
      <c r="DJ63" s="169"/>
      <c r="DK63" s="169"/>
      <c r="DL63" s="169"/>
      <c r="DM63" s="169"/>
      <c r="DN63" s="169"/>
      <c r="DO63" s="169"/>
      <c r="DP63" s="169"/>
      <c r="DQ63" s="159"/>
      <c r="DR63" s="159" t="s">
        <v>654</v>
      </c>
      <c r="DS63" s="159"/>
      <c r="DT63" s="159" t="s">
        <v>654</v>
      </c>
      <c r="DU63" s="169"/>
      <c r="DV63" s="169"/>
      <c r="DW63" s="169"/>
      <c r="DX63" s="169"/>
      <c r="DY63" s="169"/>
      <c r="DZ63" s="169"/>
      <c r="EA63" s="169"/>
      <c r="EB63" s="169"/>
      <c r="EC63" s="169"/>
      <c r="ED63" s="169"/>
      <c r="EE63" s="169"/>
      <c r="EF63" s="169"/>
      <c r="EG63" s="169"/>
      <c r="EH63" s="169"/>
      <c r="EI63" s="169"/>
      <c r="EJ63" s="169"/>
      <c r="EK63" s="169"/>
      <c r="EL63" s="169"/>
      <c r="EM63" s="169"/>
      <c r="EN63" s="169"/>
      <c r="EO63" s="169"/>
      <c r="EP63" s="169"/>
      <c r="EQ63" s="169"/>
      <c r="ER63" s="169"/>
      <c r="ES63" s="169"/>
      <c r="ET63" s="169"/>
      <c r="EU63" s="169"/>
      <c r="EV63" s="169"/>
      <c r="EW63" s="169"/>
      <c r="EX63" s="169"/>
      <c r="EY63" s="169"/>
      <c r="EZ63" s="169"/>
      <c r="FA63" s="169"/>
      <c r="FB63" s="169"/>
      <c r="FC63" s="169"/>
      <c r="FD63" s="169"/>
      <c r="FE63" s="169"/>
      <c r="FF63" s="169"/>
      <c r="FG63" s="169"/>
      <c r="FH63" s="169"/>
      <c r="FI63" s="169"/>
      <c r="FJ63" s="159"/>
      <c r="FK63" s="169"/>
      <c r="FL63" s="169"/>
      <c r="FM63" s="169"/>
      <c r="FN63" s="169"/>
      <c r="FO63" s="169"/>
      <c r="FP63" s="169"/>
      <c r="FQ63" s="169"/>
      <c r="FR63" s="169"/>
      <c r="FS63" s="169"/>
      <c r="FT63" s="169"/>
      <c r="FU63" s="170" t="s">
        <v>653</v>
      </c>
      <c r="FV63" s="170" t="s">
        <v>653</v>
      </c>
      <c r="FW63" s="169"/>
      <c r="FX63" s="159" t="s">
        <v>655</v>
      </c>
      <c r="FY63" s="171">
        <v>0</v>
      </c>
      <c r="FZ63" s="171"/>
      <c r="GA63" s="159"/>
      <c r="GB63" s="159" t="s">
        <v>662</v>
      </c>
      <c r="GC63" s="159"/>
      <c r="GD63" s="159"/>
      <c r="GE63" s="159" t="s">
        <v>676</v>
      </c>
    </row>
    <row r="64" spans="1:187">
      <c r="A64" s="159" t="s">
        <v>1607</v>
      </c>
      <c r="B64" s="159" t="s">
        <v>1972</v>
      </c>
      <c r="C64" s="159" t="s">
        <v>696</v>
      </c>
      <c r="D64" s="169"/>
      <c r="E64" s="169"/>
      <c r="F64" s="169"/>
      <c r="G64" s="169"/>
      <c r="H64" s="169"/>
      <c r="I64" s="170" t="s">
        <v>653</v>
      </c>
      <c r="J64" s="159"/>
      <c r="K64" s="170" t="s">
        <v>653</v>
      </c>
      <c r="L64" s="169"/>
      <c r="M64" s="169"/>
      <c r="N64" s="170" t="s">
        <v>653</v>
      </c>
      <c r="O64" s="169"/>
      <c r="P64" s="169"/>
      <c r="Q64" s="169"/>
      <c r="R64" s="169"/>
      <c r="S64" s="169"/>
      <c r="T64" s="159"/>
      <c r="U64" s="170" t="s">
        <v>653</v>
      </c>
      <c r="V64" s="170" t="s">
        <v>653</v>
      </c>
      <c r="W64" s="170" t="s">
        <v>653</v>
      </c>
      <c r="X64" s="170" t="s">
        <v>653</v>
      </c>
      <c r="Y64" s="169"/>
      <c r="Z64" s="169"/>
      <c r="AA64" s="169"/>
      <c r="AB64" s="170" t="s">
        <v>653</v>
      </c>
      <c r="AC64" s="169"/>
      <c r="AD64" s="169"/>
      <c r="AE64" s="159"/>
      <c r="AF64" s="171">
        <v>1</v>
      </c>
      <c r="AG64" s="171">
        <v>1</v>
      </c>
      <c r="AH64" s="159" t="s">
        <v>651</v>
      </c>
      <c r="AI64" s="159" t="s">
        <v>651</v>
      </c>
      <c r="AJ64" s="159" t="s">
        <v>654</v>
      </c>
      <c r="AK64" s="159" t="s">
        <v>654</v>
      </c>
      <c r="AL64" s="159"/>
      <c r="AM64" s="169"/>
      <c r="AN64" s="169"/>
      <c r="AO64" s="169"/>
      <c r="AP64" s="169"/>
      <c r="AQ64" s="169"/>
      <c r="AR64" s="169"/>
      <c r="AS64" s="159"/>
      <c r="AT64" s="169"/>
      <c r="AU64" s="170" t="s">
        <v>653</v>
      </c>
      <c r="AV64" s="170" t="s">
        <v>653</v>
      </c>
      <c r="AW64" s="170" t="s">
        <v>653</v>
      </c>
      <c r="AX64" s="169"/>
      <c r="AY64" s="169"/>
      <c r="AZ64" s="169"/>
      <c r="BA64" s="169"/>
      <c r="BB64" s="159"/>
      <c r="BC64" s="170" t="s">
        <v>653</v>
      </c>
      <c r="BD64" s="169"/>
      <c r="BE64" s="169"/>
      <c r="BF64" s="169"/>
      <c r="BG64" s="169"/>
      <c r="BH64" s="169"/>
      <c r="BI64" s="169"/>
      <c r="BJ64" s="170" t="s">
        <v>653</v>
      </c>
      <c r="BK64" s="170" t="s">
        <v>653</v>
      </c>
      <c r="BL64" s="169"/>
      <c r="BM64" s="159"/>
      <c r="BN64" s="170" t="s">
        <v>653</v>
      </c>
      <c r="BO64" s="169"/>
      <c r="BP64" s="170" t="s">
        <v>653</v>
      </c>
      <c r="BQ64" s="169"/>
      <c r="BR64" s="169"/>
      <c r="BS64" s="169"/>
      <c r="BT64" s="169"/>
      <c r="BU64" s="169"/>
      <c r="BV64" s="159"/>
      <c r="BW64" s="170" t="s">
        <v>653</v>
      </c>
      <c r="BX64" s="170" t="s">
        <v>653</v>
      </c>
      <c r="BY64" s="169"/>
      <c r="BZ64" s="169"/>
      <c r="CA64" s="170" t="s">
        <v>653</v>
      </c>
      <c r="CB64" s="169"/>
      <c r="CC64" s="169"/>
      <c r="CD64" s="169"/>
      <c r="CE64" s="169"/>
      <c r="CF64" s="159"/>
      <c r="CG64" s="159" t="s">
        <v>655</v>
      </c>
      <c r="CH64" s="170" t="s">
        <v>653</v>
      </c>
      <c r="CI64" s="170" t="s">
        <v>653</v>
      </c>
      <c r="CJ64" s="169"/>
      <c r="CK64" s="169"/>
      <c r="CL64" s="169"/>
      <c r="CM64" s="169"/>
      <c r="CN64" s="169"/>
      <c r="CO64" s="159"/>
      <c r="CP64" s="170" t="s">
        <v>653</v>
      </c>
      <c r="CQ64" s="170" t="s">
        <v>653</v>
      </c>
      <c r="CR64" s="169"/>
      <c r="CS64" s="169"/>
      <c r="CT64" s="169"/>
      <c r="CU64" s="169"/>
      <c r="CV64" s="159"/>
      <c r="CW64" s="159" t="s">
        <v>657</v>
      </c>
      <c r="CX64" s="159"/>
      <c r="CY64" s="159" t="s">
        <v>688</v>
      </c>
      <c r="CZ64" s="159"/>
      <c r="DA64" s="170" t="s">
        <v>653</v>
      </c>
      <c r="DB64" s="169"/>
      <c r="DC64" s="169"/>
      <c r="DD64" s="169"/>
      <c r="DE64" s="169"/>
      <c r="DF64" s="169"/>
      <c r="DG64" s="169"/>
      <c r="DH64" s="159"/>
      <c r="DI64" s="159" t="s">
        <v>660</v>
      </c>
      <c r="DJ64" s="169"/>
      <c r="DK64" s="169"/>
      <c r="DL64" s="169"/>
      <c r="DM64" s="169"/>
      <c r="DN64" s="169"/>
      <c r="DO64" s="169"/>
      <c r="DP64" s="169"/>
      <c r="DQ64" s="159"/>
      <c r="DR64" s="159" t="s">
        <v>654</v>
      </c>
      <c r="DS64" s="159"/>
      <c r="DT64" s="159" t="s">
        <v>654</v>
      </c>
      <c r="DU64" s="169"/>
      <c r="DV64" s="169"/>
      <c r="DW64" s="169"/>
      <c r="DX64" s="169"/>
      <c r="DY64" s="169"/>
      <c r="DZ64" s="169"/>
      <c r="EA64" s="169"/>
      <c r="EB64" s="169"/>
      <c r="EC64" s="169"/>
      <c r="ED64" s="169"/>
      <c r="EE64" s="169"/>
      <c r="EF64" s="169"/>
      <c r="EG64" s="169"/>
      <c r="EH64" s="169"/>
      <c r="EI64" s="169"/>
      <c r="EJ64" s="169"/>
      <c r="EK64" s="169"/>
      <c r="EL64" s="169"/>
      <c r="EM64" s="169"/>
      <c r="EN64" s="169"/>
      <c r="EO64" s="169"/>
      <c r="EP64" s="169"/>
      <c r="EQ64" s="169"/>
      <c r="ER64" s="169"/>
      <c r="ES64" s="169"/>
      <c r="ET64" s="169"/>
      <c r="EU64" s="169"/>
      <c r="EV64" s="169"/>
      <c r="EW64" s="169"/>
      <c r="EX64" s="169"/>
      <c r="EY64" s="169"/>
      <c r="EZ64" s="169"/>
      <c r="FA64" s="169"/>
      <c r="FB64" s="169"/>
      <c r="FC64" s="169"/>
      <c r="FD64" s="169"/>
      <c r="FE64" s="169"/>
      <c r="FF64" s="169"/>
      <c r="FG64" s="169"/>
      <c r="FH64" s="169"/>
      <c r="FI64" s="169"/>
      <c r="FJ64" s="159"/>
      <c r="FK64" s="169"/>
      <c r="FL64" s="169"/>
      <c r="FM64" s="169"/>
      <c r="FN64" s="169"/>
      <c r="FO64" s="169"/>
      <c r="FP64" s="169"/>
      <c r="FQ64" s="169"/>
      <c r="FR64" s="169"/>
      <c r="FS64" s="169"/>
      <c r="FT64" s="169"/>
      <c r="FU64" s="169"/>
      <c r="FV64" s="169"/>
      <c r="FW64" s="170" t="s">
        <v>653</v>
      </c>
      <c r="FX64" s="159" t="s">
        <v>655</v>
      </c>
      <c r="FY64" s="171">
        <v>0</v>
      </c>
      <c r="FZ64" s="171"/>
      <c r="GA64" s="159"/>
      <c r="GB64" s="159" t="s">
        <v>662</v>
      </c>
      <c r="GC64" s="159"/>
      <c r="GD64" s="159"/>
      <c r="GE64" s="159" t="s">
        <v>676</v>
      </c>
    </row>
    <row r="65" spans="1:187">
      <c r="A65" s="159" t="s">
        <v>1608</v>
      </c>
      <c r="B65" s="159" t="s">
        <v>1972</v>
      </c>
      <c r="C65" s="159" t="s">
        <v>652</v>
      </c>
      <c r="D65" s="169"/>
      <c r="E65" s="169"/>
      <c r="F65" s="169"/>
      <c r="G65" s="169"/>
      <c r="H65" s="169"/>
      <c r="I65" s="170" t="s">
        <v>653</v>
      </c>
      <c r="J65" s="159"/>
      <c r="K65" s="170" t="s">
        <v>653</v>
      </c>
      <c r="L65" s="169"/>
      <c r="M65" s="169"/>
      <c r="N65" s="169"/>
      <c r="O65" s="169"/>
      <c r="P65" s="169"/>
      <c r="Q65" s="169"/>
      <c r="R65" s="169"/>
      <c r="S65" s="169"/>
      <c r="T65" s="159"/>
      <c r="U65" s="170" t="s">
        <v>653</v>
      </c>
      <c r="V65" s="170" t="s">
        <v>653</v>
      </c>
      <c r="W65" s="169"/>
      <c r="X65" s="169"/>
      <c r="Y65" s="169"/>
      <c r="Z65" s="169"/>
      <c r="AA65" s="169"/>
      <c r="AB65" s="169"/>
      <c r="AC65" s="169"/>
      <c r="AD65" s="169"/>
      <c r="AE65" s="159"/>
      <c r="AF65" s="171">
        <v>11</v>
      </c>
      <c r="AG65" s="171">
        <v>3</v>
      </c>
      <c r="AH65" s="159" t="s">
        <v>654</v>
      </c>
      <c r="AI65" s="159" t="s">
        <v>654</v>
      </c>
      <c r="AJ65" s="159" t="s">
        <v>651</v>
      </c>
      <c r="AK65" s="159" t="s">
        <v>670</v>
      </c>
      <c r="AL65" s="159" t="s">
        <v>1609</v>
      </c>
      <c r="AM65" s="169"/>
      <c r="AN65" s="169"/>
      <c r="AO65" s="170" t="s">
        <v>653</v>
      </c>
      <c r="AP65" s="169"/>
      <c r="AQ65" s="169"/>
      <c r="AR65" s="169"/>
      <c r="AS65" s="159"/>
      <c r="AT65" s="159" t="s">
        <v>1009</v>
      </c>
      <c r="AU65" s="169"/>
      <c r="AV65" s="170" t="s">
        <v>653</v>
      </c>
      <c r="AW65" s="169"/>
      <c r="AX65" s="169"/>
      <c r="AY65" s="169"/>
      <c r="AZ65" s="169"/>
      <c r="BA65" s="169"/>
      <c r="BB65" s="159"/>
      <c r="BC65" s="169"/>
      <c r="BD65" s="169"/>
      <c r="BE65" s="169"/>
      <c r="BF65" s="169"/>
      <c r="BG65" s="169"/>
      <c r="BH65" s="169"/>
      <c r="BI65" s="169"/>
      <c r="BJ65" s="169"/>
      <c r="BK65" s="169"/>
      <c r="BL65" s="170" t="s">
        <v>653</v>
      </c>
      <c r="BM65" s="159" t="s">
        <v>2887</v>
      </c>
      <c r="BN65" s="169"/>
      <c r="BO65" s="169"/>
      <c r="BP65" s="169"/>
      <c r="BQ65" s="169"/>
      <c r="BR65" s="169"/>
      <c r="BS65" s="169"/>
      <c r="BT65" s="169"/>
      <c r="BU65" s="170" t="s">
        <v>653</v>
      </c>
      <c r="BV65" s="159" t="s">
        <v>1610</v>
      </c>
      <c r="BW65" s="170" t="s">
        <v>653</v>
      </c>
      <c r="BX65" s="169"/>
      <c r="BY65" s="169"/>
      <c r="BZ65" s="169"/>
      <c r="CA65" s="169"/>
      <c r="CB65" s="169"/>
      <c r="CC65" s="169"/>
      <c r="CD65" s="170" t="s">
        <v>653</v>
      </c>
      <c r="CE65" s="170" t="s">
        <v>653</v>
      </c>
      <c r="CF65" s="159" t="s">
        <v>2888</v>
      </c>
      <c r="CG65" s="159" t="s">
        <v>655</v>
      </c>
      <c r="CH65" s="169"/>
      <c r="CI65" s="169"/>
      <c r="CJ65" s="169"/>
      <c r="CK65" s="169"/>
      <c r="CL65" s="169"/>
      <c r="CM65" s="169"/>
      <c r="CN65" s="170" t="s">
        <v>653</v>
      </c>
      <c r="CO65" s="159" t="s">
        <v>1611</v>
      </c>
      <c r="CP65" s="169"/>
      <c r="CQ65" s="170" t="s">
        <v>653</v>
      </c>
      <c r="CR65" s="169"/>
      <c r="CS65" s="169"/>
      <c r="CT65" s="169"/>
      <c r="CU65" s="169"/>
      <c r="CV65" s="159"/>
      <c r="CW65" s="159" t="s">
        <v>657</v>
      </c>
      <c r="CX65" s="159"/>
      <c r="CY65" s="159" t="s">
        <v>658</v>
      </c>
      <c r="CZ65" s="159" t="s">
        <v>1612</v>
      </c>
      <c r="DA65" s="170" t="s">
        <v>653</v>
      </c>
      <c r="DB65" s="169"/>
      <c r="DC65" s="170" t="s">
        <v>653</v>
      </c>
      <c r="DD65" s="169"/>
      <c r="DE65" s="169"/>
      <c r="DF65" s="169"/>
      <c r="DG65" s="169"/>
      <c r="DH65" s="159"/>
      <c r="DI65" s="159" t="s">
        <v>660</v>
      </c>
      <c r="DJ65" s="169"/>
      <c r="DK65" s="169"/>
      <c r="DL65" s="169"/>
      <c r="DM65" s="169"/>
      <c r="DN65" s="169"/>
      <c r="DO65" s="169"/>
      <c r="DP65" s="169"/>
      <c r="DQ65" s="159"/>
      <c r="DR65" s="159" t="s">
        <v>654</v>
      </c>
      <c r="DS65" s="159"/>
      <c r="DT65" s="159" t="s">
        <v>654</v>
      </c>
      <c r="DU65" s="169"/>
      <c r="DV65" s="169"/>
      <c r="DW65" s="169"/>
      <c r="DX65" s="169"/>
      <c r="DY65" s="169"/>
      <c r="DZ65" s="169"/>
      <c r="EA65" s="169"/>
      <c r="EB65" s="169"/>
      <c r="EC65" s="169"/>
      <c r="ED65" s="169"/>
      <c r="EE65" s="169"/>
      <c r="EF65" s="169"/>
      <c r="EG65" s="169"/>
      <c r="EH65" s="169"/>
      <c r="EI65" s="169"/>
      <c r="EJ65" s="169"/>
      <c r="EK65" s="169"/>
      <c r="EL65" s="169"/>
      <c r="EM65" s="169"/>
      <c r="EN65" s="169"/>
      <c r="EO65" s="169"/>
      <c r="EP65" s="169"/>
      <c r="EQ65" s="169"/>
      <c r="ER65" s="169"/>
      <c r="ES65" s="169"/>
      <c r="ET65" s="169"/>
      <c r="EU65" s="169"/>
      <c r="EV65" s="169"/>
      <c r="EW65" s="169"/>
      <c r="EX65" s="169"/>
      <c r="EY65" s="169"/>
      <c r="EZ65" s="169"/>
      <c r="FA65" s="169"/>
      <c r="FB65" s="169"/>
      <c r="FC65" s="169"/>
      <c r="FD65" s="169"/>
      <c r="FE65" s="169"/>
      <c r="FF65" s="169"/>
      <c r="FG65" s="169"/>
      <c r="FH65" s="169"/>
      <c r="FI65" s="169"/>
      <c r="FJ65" s="159"/>
      <c r="FK65" s="169"/>
      <c r="FL65" s="169"/>
      <c r="FM65" s="169"/>
      <c r="FN65" s="169"/>
      <c r="FO65" s="169"/>
      <c r="FP65" s="169"/>
      <c r="FQ65" s="169"/>
      <c r="FR65" s="169"/>
      <c r="FS65" s="169"/>
      <c r="FT65" s="169"/>
      <c r="FU65" s="170" t="s">
        <v>653</v>
      </c>
      <c r="FV65" s="170" t="s">
        <v>653</v>
      </c>
      <c r="FW65" s="169"/>
      <c r="FX65" s="159" t="s">
        <v>655</v>
      </c>
      <c r="FY65" s="171">
        <v>0</v>
      </c>
      <c r="FZ65" s="171"/>
      <c r="GA65" s="159"/>
      <c r="GB65" s="159" t="s">
        <v>662</v>
      </c>
      <c r="GC65" s="159"/>
      <c r="GD65" s="159"/>
      <c r="GE65" s="159" t="s">
        <v>676</v>
      </c>
    </row>
    <row r="66" spans="1:187">
      <c r="A66" s="159" t="s">
        <v>1613</v>
      </c>
      <c r="B66" s="159" t="s">
        <v>1972</v>
      </c>
      <c r="C66" s="159" t="s">
        <v>696</v>
      </c>
      <c r="D66" s="169"/>
      <c r="E66" s="170" t="s">
        <v>653</v>
      </c>
      <c r="F66" s="170" t="s">
        <v>653</v>
      </c>
      <c r="G66" s="169"/>
      <c r="H66" s="169"/>
      <c r="I66" s="169"/>
      <c r="J66" s="159"/>
      <c r="K66" s="170" t="s">
        <v>653</v>
      </c>
      <c r="L66" s="169"/>
      <c r="M66" s="169"/>
      <c r="N66" s="169"/>
      <c r="O66" s="169"/>
      <c r="P66" s="169"/>
      <c r="Q66" s="169"/>
      <c r="R66" s="169"/>
      <c r="S66" s="169"/>
      <c r="T66" s="159"/>
      <c r="U66" s="170" t="s">
        <v>653</v>
      </c>
      <c r="V66" s="170" t="s">
        <v>653</v>
      </c>
      <c r="W66" s="169"/>
      <c r="X66" s="169"/>
      <c r="Y66" s="169"/>
      <c r="Z66" s="169"/>
      <c r="AA66" s="169"/>
      <c r="AB66" s="169"/>
      <c r="AC66" s="169"/>
      <c r="AD66" s="169"/>
      <c r="AE66" s="159"/>
      <c r="AF66" s="171">
        <v>7</v>
      </c>
      <c r="AG66" s="171">
        <v>0</v>
      </c>
      <c r="AH66" s="159" t="s">
        <v>651</v>
      </c>
      <c r="AI66" s="159" t="s">
        <v>654</v>
      </c>
      <c r="AJ66" s="159" t="s">
        <v>651</v>
      </c>
      <c r="AK66" s="159" t="s">
        <v>654</v>
      </c>
      <c r="AL66" s="159"/>
      <c r="AM66" s="169"/>
      <c r="AN66" s="169"/>
      <c r="AO66" s="169"/>
      <c r="AP66" s="169"/>
      <c r="AQ66" s="169"/>
      <c r="AR66" s="169"/>
      <c r="AS66" s="159"/>
      <c r="AT66" s="169"/>
      <c r="AU66" s="170" t="s">
        <v>653</v>
      </c>
      <c r="AV66" s="169"/>
      <c r="AW66" s="170" t="s">
        <v>653</v>
      </c>
      <c r="AX66" s="170" t="s">
        <v>653</v>
      </c>
      <c r="AY66" s="169"/>
      <c r="AZ66" s="170" t="s">
        <v>653</v>
      </c>
      <c r="BA66" s="169"/>
      <c r="BB66" s="159"/>
      <c r="BC66" s="170" t="s">
        <v>653</v>
      </c>
      <c r="BD66" s="169"/>
      <c r="BE66" s="170" t="s">
        <v>653</v>
      </c>
      <c r="BF66" s="169"/>
      <c r="BG66" s="170" t="s">
        <v>653</v>
      </c>
      <c r="BH66" s="169"/>
      <c r="BI66" s="170" t="s">
        <v>653</v>
      </c>
      <c r="BJ66" s="169"/>
      <c r="BK66" s="169"/>
      <c r="BL66" s="169"/>
      <c r="BM66" s="159"/>
      <c r="BN66" s="170" t="s">
        <v>653</v>
      </c>
      <c r="BO66" s="169"/>
      <c r="BP66" s="169"/>
      <c r="BQ66" s="169"/>
      <c r="BR66" s="169"/>
      <c r="BS66" s="169"/>
      <c r="BT66" s="169"/>
      <c r="BU66" s="169"/>
      <c r="BV66" s="159"/>
      <c r="BW66" s="170" t="s">
        <v>653</v>
      </c>
      <c r="BX66" s="169"/>
      <c r="BY66" s="169"/>
      <c r="BZ66" s="169"/>
      <c r="CA66" s="169"/>
      <c r="CB66" s="169"/>
      <c r="CC66" s="169"/>
      <c r="CD66" s="170" t="s">
        <v>653</v>
      </c>
      <c r="CE66" s="169"/>
      <c r="CF66" s="159"/>
      <c r="CG66" s="159" t="s">
        <v>655</v>
      </c>
      <c r="CH66" s="169"/>
      <c r="CI66" s="169"/>
      <c r="CJ66" s="169"/>
      <c r="CK66" s="169"/>
      <c r="CL66" s="170" t="s">
        <v>653</v>
      </c>
      <c r="CM66" s="169"/>
      <c r="CN66" s="169"/>
      <c r="CO66" s="159"/>
      <c r="CP66" s="169"/>
      <c r="CQ66" s="170" t="s">
        <v>653</v>
      </c>
      <c r="CR66" s="169"/>
      <c r="CS66" s="169"/>
      <c r="CT66" s="169"/>
      <c r="CU66" s="169"/>
      <c r="CV66" s="159"/>
      <c r="CW66" s="159" t="s">
        <v>657</v>
      </c>
      <c r="CX66" s="159"/>
      <c r="CY66" s="159" t="s">
        <v>658</v>
      </c>
      <c r="CZ66" s="159" t="s">
        <v>1614</v>
      </c>
      <c r="DA66" s="169"/>
      <c r="DB66" s="169"/>
      <c r="DC66" s="169"/>
      <c r="DD66" s="169"/>
      <c r="DE66" s="169"/>
      <c r="DF66" s="170" t="s">
        <v>653</v>
      </c>
      <c r="DG66" s="169"/>
      <c r="DH66" s="159" t="s">
        <v>1541</v>
      </c>
      <c r="DI66" s="159" t="s">
        <v>660</v>
      </c>
      <c r="DJ66" s="169"/>
      <c r="DK66" s="169"/>
      <c r="DL66" s="169"/>
      <c r="DM66" s="169"/>
      <c r="DN66" s="169"/>
      <c r="DO66" s="169"/>
      <c r="DP66" s="169"/>
      <c r="DQ66" s="159"/>
      <c r="DR66" s="159" t="s">
        <v>654</v>
      </c>
      <c r="DS66" s="159"/>
      <c r="DT66" s="159" t="s">
        <v>654</v>
      </c>
      <c r="DU66" s="169"/>
      <c r="DV66" s="169"/>
      <c r="DW66" s="169"/>
      <c r="DX66" s="169"/>
      <c r="DY66" s="169"/>
      <c r="DZ66" s="169"/>
      <c r="EA66" s="169"/>
      <c r="EB66" s="169"/>
      <c r="EC66" s="169"/>
      <c r="ED66" s="169"/>
      <c r="EE66" s="169"/>
      <c r="EF66" s="169"/>
      <c r="EG66" s="169"/>
      <c r="EH66" s="169"/>
      <c r="EI66" s="169"/>
      <c r="EJ66" s="169"/>
      <c r="EK66" s="169"/>
      <c r="EL66" s="169"/>
      <c r="EM66" s="169"/>
      <c r="EN66" s="169"/>
      <c r="EO66" s="169"/>
      <c r="EP66" s="169"/>
      <c r="EQ66" s="169"/>
      <c r="ER66" s="169"/>
      <c r="ES66" s="169"/>
      <c r="ET66" s="169"/>
      <c r="EU66" s="169"/>
      <c r="EV66" s="169"/>
      <c r="EW66" s="169"/>
      <c r="EX66" s="169"/>
      <c r="EY66" s="169"/>
      <c r="EZ66" s="169"/>
      <c r="FA66" s="169"/>
      <c r="FB66" s="169"/>
      <c r="FC66" s="169"/>
      <c r="FD66" s="169"/>
      <c r="FE66" s="169"/>
      <c r="FF66" s="169"/>
      <c r="FG66" s="169"/>
      <c r="FH66" s="169"/>
      <c r="FI66" s="169"/>
      <c r="FJ66" s="159"/>
      <c r="FK66" s="169"/>
      <c r="FL66" s="169"/>
      <c r="FM66" s="169"/>
      <c r="FN66" s="169"/>
      <c r="FO66" s="169"/>
      <c r="FP66" s="169"/>
      <c r="FQ66" s="169"/>
      <c r="FR66" s="169"/>
      <c r="FS66" s="169"/>
      <c r="FT66" s="169"/>
      <c r="FU66" s="170" t="s">
        <v>653</v>
      </c>
      <c r="FV66" s="170" t="s">
        <v>653</v>
      </c>
      <c r="FW66" s="169"/>
      <c r="FX66" s="159" t="s">
        <v>655</v>
      </c>
      <c r="FY66" s="171">
        <v>0</v>
      </c>
      <c r="FZ66" s="171"/>
      <c r="GA66" s="159"/>
      <c r="GB66" s="159" t="s">
        <v>662</v>
      </c>
      <c r="GC66" s="159"/>
      <c r="GD66" s="159"/>
      <c r="GE66" s="159" t="s">
        <v>663</v>
      </c>
    </row>
    <row r="67" spans="1:187">
      <c r="A67" s="159" t="s">
        <v>1615</v>
      </c>
      <c r="B67" s="159" t="s">
        <v>1974</v>
      </c>
      <c r="C67" s="159" t="s">
        <v>730</v>
      </c>
      <c r="D67" s="169"/>
      <c r="E67" s="169"/>
      <c r="F67" s="169"/>
      <c r="G67" s="169"/>
      <c r="H67" s="169"/>
      <c r="I67" s="169"/>
      <c r="J67" s="159"/>
      <c r="K67" s="170" t="s">
        <v>653</v>
      </c>
      <c r="L67" s="170" t="s">
        <v>653</v>
      </c>
      <c r="M67" s="170" t="s">
        <v>653</v>
      </c>
      <c r="N67" s="170" t="s">
        <v>653</v>
      </c>
      <c r="O67" s="169"/>
      <c r="P67" s="170" t="s">
        <v>653</v>
      </c>
      <c r="Q67" s="170" t="s">
        <v>653</v>
      </c>
      <c r="R67" s="169"/>
      <c r="S67" s="169"/>
      <c r="T67" s="159"/>
      <c r="U67" s="170" t="s">
        <v>653</v>
      </c>
      <c r="V67" s="170" t="s">
        <v>653</v>
      </c>
      <c r="W67" s="169"/>
      <c r="X67" s="170" t="s">
        <v>653</v>
      </c>
      <c r="Y67" s="169"/>
      <c r="Z67" s="169"/>
      <c r="AA67" s="170" t="s">
        <v>653</v>
      </c>
      <c r="AB67" s="170" t="s">
        <v>653</v>
      </c>
      <c r="AC67" s="170" t="s">
        <v>653</v>
      </c>
      <c r="AD67" s="169"/>
      <c r="AE67" s="159"/>
      <c r="AF67" s="171">
        <v>190</v>
      </c>
      <c r="AG67" s="171"/>
      <c r="AH67" s="159" t="s">
        <v>654</v>
      </c>
      <c r="AI67" s="159" t="s">
        <v>651</v>
      </c>
      <c r="AJ67" s="159" t="s">
        <v>651</v>
      </c>
      <c r="AK67" s="159" t="s">
        <v>669</v>
      </c>
      <c r="AL67" s="159" t="s">
        <v>1616</v>
      </c>
      <c r="AM67" s="169"/>
      <c r="AN67" s="169"/>
      <c r="AO67" s="170" t="s">
        <v>653</v>
      </c>
      <c r="AP67" s="170" t="s">
        <v>653</v>
      </c>
      <c r="AQ67" s="170" t="s">
        <v>653</v>
      </c>
      <c r="AR67" s="169"/>
      <c r="AS67" s="159"/>
      <c r="AT67" s="159" t="s">
        <v>698</v>
      </c>
      <c r="AU67" s="170" t="s">
        <v>653</v>
      </c>
      <c r="AV67" s="170" t="s">
        <v>653</v>
      </c>
      <c r="AW67" s="170" t="s">
        <v>653</v>
      </c>
      <c r="AX67" s="170" t="s">
        <v>653</v>
      </c>
      <c r="AY67" s="169"/>
      <c r="AZ67" s="169"/>
      <c r="BA67" s="169"/>
      <c r="BB67" s="159"/>
      <c r="BC67" s="170" t="s">
        <v>653</v>
      </c>
      <c r="BD67" s="170" t="s">
        <v>653</v>
      </c>
      <c r="BE67" s="170" t="s">
        <v>653</v>
      </c>
      <c r="BF67" s="170" t="s">
        <v>653</v>
      </c>
      <c r="BG67" s="170" t="s">
        <v>653</v>
      </c>
      <c r="BH67" s="169"/>
      <c r="BI67" s="170" t="s">
        <v>653</v>
      </c>
      <c r="BJ67" s="170" t="s">
        <v>653</v>
      </c>
      <c r="BK67" s="170" t="s">
        <v>653</v>
      </c>
      <c r="BL67" s="169"/>
      <c r="BM67" s="159"/>
      <c r="BN67" s="170" t="s">
        <v>653</v>
      </c>
      <c r="BO67" s="170" t="s">
        <v>653</v>
      </c>
      <c r="BP67" s="170" t="s">
        <v>653</v>
      </c>
      <c r="BQ67" s="170" t="s">
        <v>653</v>
      </c>
      <c r="BR67" s="170" t="s">
        <v>653</v>
      </c>
      <c r="BS67" s="170" t="s">
        <v>653</v>
      </c>
      <c r="BT67" s="170" t="s">
        <v>653</v>
      </c>
      <c r="BU67" s="169"/>
      <c r="BV67" s="159"/>
      <c r="BW67" s="170" t="s">
        <v>653</v>
      </c>
      <c r="BX67" s="170" t="s">
        <v>653</v>
      </c>
      <c r="BY67" s="170" t="s">
        <v>653</v>
      </c>
      <c r="BZ67" s="169"/>
      <c r="CA67" s="169"/>
      <c r="CB67" s="169"/>
      <c r="CC67" s="169"/>
      <c r="CD67" s="170" t="s">
        <v>653</v>
      </c>
      <c r="CE67" s="169"/>
      <c r="CF67" s="159"/>
      <c r="CG67" s="159" t="s">
        <v>698</v>
      </c>
      <c r="CH67" s="169"/>
      <c r="CI67" s="169"/>
      <c r="CJ67" s="169"/>
      <c r="CK67" s="169"/>
      <c r="CL67" s="170" t="s">
        <v>653</v>
      </c>
      <c r="CM67" s="170" t="s">
        <v>653</v>
      </c>
      <c r="CN67" s="169"/>
      <c r="CO67" s="159"/>
      <c r="CP67" s="169"/>
      <c r="CQ67" s="170" t="s">
        <v>653</v>
      </c>
      <c r="CR67" s="169"/>
      <c r="CS67" s="169"/>
      <c r="CT67" s="170" t="s">
        <v>653</v>
      </c>
      <c r="CU67" s="169"/>
      <c r="CV67" s="159"/>
      <c r="CW67" s="159" t="s">
        <v>651</v>
      </c>
      <c r="CX67" s="159" t="s">
        <v>1617</v>
      </c>
      <c r="CY67" s="159" t="s">
        <v>688</v>
      </c>
      <c r="CZ67" s="159"/>
      <c r="DA67" s="170" t="s">
        <v>653</v>
      </c>
      <c r="DB67" s="170" t="s">
        <v>653</v>
      </c>
      <c r="DC67" s="169"/>
      <c r="DD67" s="170" t="s">
        <v>653</v>
      </c>
      <c r="DE67" s="169"/>
      <c r="DF67" s="169"/>
      <c r="DG67" s="169"/>
      <c r="DH67" s="159"/>
      <c r="DI67" s="159" t="s">
        <v>651</v>
      </c>
      <c r="DJ67" s="171">
        <v>45</v>
      </c>
      <c r="DK67" s="171">
        <v>55</v>
      </c>
      <c r="DL67" s="171">
        <v>0</v>
      </c>
      <c r="DM67" s="171">
        <v>0</v>
      </c>
      <c r="DN67" s="171">
        <v>0</v>
      </c>
      <c r="DO67" s="171">
        <v>0</v>
      </c>
      <c r="DP67" s="171">
        <v>0</v>
      </c>
      <c r="DQ67" s="159"/>
      <c r="DR67" s="159" t="s">
        <v>654</v>
      </c>
      <c r="DS67" s="159"/>
      <c r="DT67" s="159" t="s">
        <v>651</v>
      </c>
      <c r="DU67" s="171">
        <v>5</v>
      </c>
      <c r="DV67" s="159" t="s">
        <v>811</v>
      </c>
      <c r="DW67" s="159" t="s">
        <v>996</v>
      </c>
      <c r="DX67" s="169"/>
      <c r="DY67" s="169"/>
      <c r="DZ67" s="169"/>
      <c r="EA67" s="169"/>
      <c r="EB67" s="169"/>
      <c r="EC67" s="169"/>
      <c r="ED67" s="169"/>
      <c r="EE67" s="169"/>
      <c r="EF67" s="169"/>
      <c r="EG67" s="169"/>
      <c r="EH67" s="169"/>
      <c r="EI67" s="169"/>
      <c r="EJ67" s="169"/>
      <c r="EK67" s="169"/>
      <c r="EL67" s="169"/>
      <c r="EM67" s="169"/>
      <c r="EN67" s="169"/>
      <c r="EO67" s="169"/>
      <c r="EP67" s="169"/>
      <c r="EQ67" s="169"/>
      <c r="ER67" s="169"/>
      <c r="ES67" s="169"/>
      <c r="ET67" s="169"/>
      <c r="EU67" s="169"/>
      <c r="EV67" s="169"/>
      <c r="EW67" s="169"/>
      <c r="EX67" s="169"/>
      <c r="EY67" s="169"/>
      <c r="EZ67" s="169"/>
      <c r="FA67" s="169"/>
      <c r="FB67" s="169"/>
      <c r="FC67" s="169"/>
      <c r="FD67" s="169"/>
      <c r="FE67" s="169"/>
      <c r="FF67" s="169"/>
      <c r="FG67" s="169"/>
      <c r="FH67" s="169"/>
      <c r="FI67" s="169"/>
      <c r="FJ67" s="159"/>
      <c r="FK67" s="171">
        <v>5</v>
      </c>
      <c r="FL67" s="171">
        <v>3</v>
      </c>
      <c r="FM67" s="159" t="s">
        <v>717</v>
      </c>
      <c r="FN67" s="171">
        <v>0</v>
      </c>
      <c r="FO67" s="171">
        <v>1</v>
      </c>
      <c r="FP67" s="171">
        <v>2</v>
      </c>
      <c r="FQ67" s="171">
        <v>3</v>
      </c>
      <c r="FR67" s="171">
        <v>0</v>
      </c>
      <c r="FS67" s="171"/>
      <c r="FT67" s="171">
        <v>1</v>
      </c>
      <c r="FU67" s="170" t="s">
        <v>653</v>
      </c>
      <c r="FV67" s="170" t="s">
        <v>653</v>
      </c>
      <c r="FW67" s="169"/>
      <c r="FX67" s="159" t="s">
        <v>655</v>
      </c>
      <c r="FY67" s="171">
        <v>0</v>
      </c>
      <c r="FZ67" s="171"/>
      <c r="GA67" s="159"/>
      <c r="GB67" s="159" t="s">
        <v>662</v>
      </c>
      <c r="GC67" s="159"/>
      <c r="GD67" s="159"/>
      <c r="GE67" s="159" t="s">
        <v>676</v>
      </c>
    </row>
    <row r="68" spans="1:187">
      <c r="A68" s="159" t="s">
        <v>1618</v>
      </c>
      <c r="B68" s="159" t="s">
        <v>1974</v>
      </c>
      <c r="C68" s="159" t="s">
        <v>696</v>
      </c>
      <c r="D68" s="170" t="s">
        <v>653</v>
      </c>
      <c r="E68" s="169"/>
      <c r="F68" s="169"/>
      <c r="G68" s="169"/>
      <c r="H68" s="169"/>
      <c r="I68" s="169"/>
      <c r="J68" s="159"/>
      <c r="K68" s="170" t="s">
        <v>653</v>
      </c>
      <c r="L68" s="170" t="s">
        <v>653</v>
      </c>
      <c r="M68" s="169"/>
      <c r="N68" s="169"/>
      <c r="O68" s="169"/>
      <c r="P68" s="170" t="s">
        <v>653</v>
      </c>
      <c r="Q68" s="170" t="s">
        <v>653</v>
      </c>
      <c r="R68" s="169"/>
      <c r="S68" s="169"/>
      <c r="T68" s="159"/>
      <c r="U68" s="170" t="s">
        <v>653</v>
      </c>
      <c r="V68" s="170" t="s">
        <v>653</v>
      </c>
      <c r="W68" s="169"/>
      <c r="X68" s="169"/>
      <c r="Y68" s="169"/>
      <c r="Z68" s="169"/>
      <c r="AA68" s="170" t="s">
        <v>653</v>
      </c>
      <c r="AB68" s="169"/>
      <c r="AC68" s="169"/>
      <c r="AD68" s="169"/>
      <c r="AE68" s="159"/>
      <c r="AF68" s="171">
        <v>233</v>
      </c>
      <c r="AG68" s="171"/>
      <c r="AH68" s="159" t="s">
        <v>654</v>
      </c>
      <c r="AI68" s="159" t="s">
        <v>651</v>
      </c>
      <c r="AJ68" s="159" t="s">
        <v>654</v>
      </c>
      <c r="AK68" s="159" t="s">
        <v>670</v>
      </c>
      <c r="AL68" s="159" t="s">
        <v>1619</v>
      </c>
      <c r="AM68" s="169"/>
      <c r="AN68" s="169"/>
      <c r="AO68" s="169"/>
      <c r="AP68" s="169"/>
      <c r="AQ68" s="170" t="s">
        <v>653</v>
      </c>
      <c r="AR68" s="170" t="s">
        <v>653</v>
      </c>
      <c r="AS68" s="159" t="s">
        <v>1620</v>
      </c>
      <c r="AT68" s="159" t="s">
        <v>732</v>
      </c>
      <c r="AU68" s="170" t="s">
        <v>653</v>
      </c>
      <c r="AV68" s="170" t="s">
        <v>653</v>
      </c>
      <c r="AW68" s="170" t="s">
        <v>653</v>
      </c>
      <c r="AX68" s="170" t="s">
        <v>653</v>
      </c>
      <c r="AY68" s="169"/>
      <c r="AZ68" s="169"/>
      <c r="BA68" s="169"/>
      <c r="BB68" s="159"/>
      <c r="BC68" s="170" t="s">
        <v>653</v>
      </c>
      <c r="BD68" s="169"/>
      <c r="BE68" s="170" t="s">
        <v>653</v>
      </c>
      <c r="BF68" s="170" t="s">
        <v>653</v>
      </c>
      <c r="BG68" s="170" t="s">
        <v>653</v>
      </c>
      <c r="BH68" s="170" t="s">
        <v>653</v>
      </c>
      <c r="BI68" s="170" t="s">
        <v>653</v>
      </c>
      <c r="BJ68" s="170" t="s">
        <v>653</v>
      </c>
      <c r="BK68" s="170" t="s">
        <v>653</v>
      </c>
      <c r="BL68" s="170" t="s">
        <v>653</v>
      </c>
      <c r="BM68" s="159" t="s">
        <v>1621</v>
      </c>
      <c r="BN68" s="170" t="s">
        <v>653</v>
      </c>
      <c r="BO68" s="170" t="s">
        <v>653</v>
      </c>
      <c r="BP68" s="169"/>
      <c r="BQ68" s="169"/>
      <c r="BR68" s="169"/>
      <c r="BS68" s="169"/>
      <c r="BT68" s="170" t="s">
        <v>653</v>
      </c>
      <c r="BU68" s="169"/>
      <c r="BV68" s="159"/>
      <c r="BW68" s="170" t="s">
        <v>653</v>
      </c>
      <c r="BX68" s="170" t="s">
        <v>653</v>
      </c>
      <c r="BY68" s="169"/>
      <c r="BZ68" s="170" t="s">
        <v>653</v>
      </c>
      <c r="CA68" s="169"/>
      <c r="CB68" s="169"/>
      <c r="CC68" s="169"/>
      <c r="CD68" s="169"/>
      <c r="CE68" s="169"/>
      <c r="CF68" s="159"/>
      <c r="CG68" s="159" t="s">
        <v>655</v>
      </c>
      <c r="CH68" s="169"/>
      <c r="CI68" s="169"/>
      <c r="CJ68" s="169"/>
      <c r="CK68" s="170" t="s">
        <v>653</v>
      </c>
      <c r="CL68" s="169"/>
      <c r="CM68" s="169"/>
      <c r="CN68" s="170" t="s">
        <v>653</v>
      </c>
      <c r="CO68" s="159" t="s">
        <v>1622</v>
      </c>
      <c r="CP68" s="169"/>
      <c r="CQ68" s="170" t="s">
        <v>653</v>
      </c>
      <c r="CR68" s="170" t="s">
        <v>653</v>
      </c>
      <c r="CS68" s="169"/>
      <c r="CT68" s="170" t="s">
        <v>653</v>
      </c>
      <c r="CU68" s="169"/>
      <c r="CV68" s="159"/>
      <c r="CW68" s="159" t="s">
        <v>651</v>
      </c>
      <c r="CX68" s="159" t="s">
        <v>1623</v>
      </c>
      <c r="CY68" s="159" t="s">
        <v>688</v>
      </c>
      <c r="CZ68" s="159"/>
      <c r="DA68" s="170" t="s">
        <v>653</v>
      </c>
      <c r="DB68" s="170" t="s">
        <v>653</v>
      </c>
      <c r="DC68" s="169"/>
      <c r="DD68" s="169"/>
      <c r="DE68" s="169"/>
      <c r="DF68" s="169"/>
      <c r="DG68" s="169"/>
      <c r="DH68" s="159"/>
      <c r="DI68" s="159" t="s">
        <v>651</v>
      </c>
      <c r="DJ68" s="171">
        <v>100</v>
      </c>
      <c r="DK68" s="171">
        <v>0</v>
      </c>
      <c r="DL68" s="171">
        <v>0</v>
      </c>
      <c r="DM68" s="171">
        <v>0</v>
      </c>
      <c r="DN68" s="171">
        <v>0</v>
      </c>
      <c r="DO68" s="171">
        <v>0</v>
      </c>
      <c r="DP68" s="171">
        <v>0</v>
      </c>
      <c r="DQ68" s="159"/>
      <c r="DR68" s="159" t="s">
        <v>654</v>
      </c>
      <c r="DS68" s="159"/>
      <c r="DT68" s="159" t="s">
        <v>651</v>
      </c>
      <c r="DU68" s="171">
        <v>1</v>
      </c>
      <c r="DV68" s="159" t="s">
        <v>811</v>
      </c>
      <c r="DW68" s="159" t="s">
        <v>716</v>
      </c>
      <c r="DX68" s="171">
        <v>3</v>
      </c>
      <c r="DY68" s="171">
        <v>3</v>
      </c>
      <c r="DZ68" s="171">
        <v>1</v>
      </c>
      <c r="EA68" s="171">
        <v>0</v>
      </c>
      <c r="EB68" s="171">
        <v>0</v>
      </c>
      <c r="EC68" s="171">
        <v>0</v>
      </c>
      <c r="ED68" s="171">
        <v>1</v>
      </c>
      <c r="EE68" s="171">
        <v>1</v>
      </c>
      <c r="EF68" s="171">
        <v>1</v>
      </c>
      <c r="EG68" s="171">
        <v>0</v>
      </c>
      <c r="EH68" s="171">
        <v>0</v>
      </c>
      <c r="EI68" s="171">
        <v>0</v>
      </c>
      <c r="EJ68" s="171">
        <v>0</v>
      </c>
      <c r="EK68" s="171">
        <v>0</v>
      </c>
      <c r="EL68" s="171">
        <v>0</v>
      </c>
      <c r="EM68" s="171">
        <v>0</v>
      </c>
      <c r="EN68" s="171">
        <v>0</v>
      </c>
      <c r="EO68" s="171">
        <v>0</v>
      </c>
      <c r="EP68" s="171">
        <v>0</v>
      </c>
      <c r="EQ68" s="171">
        <v>0</v>
      </c>
      <c r="ER68" s="171">
        <v>0</v>
      </c>
      <c r="ES68" s="171">
        <v>0</v>
      </c>
      <c r="ET68" s="171">
        <v>0</v>
      </c>
      <c r="EU68" s="171">
        <v>0</v>
      </c>
      <c r="EV68" s="171">
        <v>0</v>
      </c>
      <c r="EW68" s="171">
        <v>0</v>
      </c>
      <c r="EX68" s="171">
        <v>0</v>
      </c>
      <c r="EY68" s="171">
        <v>0</v>
      </c>
      <c r="EZ68" s="171">
        <v>0</v>
      </c>
      <c r="FA68" s="171">
        <v>0</v>
      </c>
      <c r="FB68" s="171">
        <v>0</v>
      </c>
      <c r="FC68" s="171">
        <v>0</v>
      </c>
      <c r="FD68" s="171">
        <v>0</v>
      </c>
      <c r="FE68" s="171">
        <v>0</v>
      </c>
      <c r="FF68" s="171">
        <v>0</v>
      </c>
      <c r="FG68" s="171">
        <v>0</v>
      </c>
      <c r="FH68" s="171">
        <v>0</v>
      </c>
      <c r="FI68" s="171">
        <v>0</v>
      </c>
      <c r="FJ68" s="159"/>
      <c r="FK68" s="171">
        <v>1</v>
      </c>
      <c r="FL68" s="171">
        <v>1</v>
      </c>
      <c r="FM68" s="159" t="s">
        <v>717</v>
      </c>
      <c r="FN68" s="171">
        <v>0</v>
      </c>
      <c r="FO68" s="171">
        <v>0</v>
      </c>
      <c r="FP68" s="171">
        <v>1</v>
      </c>
      <c r="FQ68" s="171">
        <v>0</v>
      </c>
      <c r="FR68" s="171">
        <v>0</v>
      </c>
      <c r="FS68" s="171"/>
      <c r="FT68" s="171"/>
      <c r="FU68" s="170" t="s">
        <v>653</v>
      </c>
      <c r="FV68" s="169"/>
      <c r="FW68" s="169"/>
      <c r="FX68" s="159" t="s">
        <v>661</v>
      </c>
      <c r="FY68" s="171">
        <v>0</v>
      </c>
      <c r="FZ68" s="171"/>
      <c r="GA68" s="159"/>
      <c r="GB68" s="159" t="s">
        <v>662</v>
      </c>
      <c r="GC68" s="159"/>
      <c r="GD68" s="159"/>
      <c r="GE68" s="159" t="s">
        <v>676</v>
      </c>
    </row>
    <row r="69" spans="1:187">
      <c r="A69" s="159" t="s">
        <v>1624</v>
      </c>
      <c r="B69" s="159" t="s">
        <v>1974</v>
      </c>
      <c r="C69" s="159" t="s">
        <v>696</v>
      </c>
      <c r="D69" s="169"/>
      <c r="E69" s="169"/>
      <c r="F69" s="169"/>
      <c r="G69" s="169"/>
      <c r="H69" s="169"/>
      <c r="I69" s="170" t="s">
        <v>653</v>
      </c>
      <c r="J69" s="159"/>
      <c r="K69" s="170" t="s">
        <v>653</v>
      </c>
      <c r="L69" s="170" t="s">
        <v>653</v>
      </c>
      <c r="M69" s="170" t="s">
        <v>653</v>
      </c>
      <c r="N69" s="169"/>
      <c r="O69" s="169"/>
      <c r="P69" s="169"/>
      <c r="Q69" s="169"/>
      <c r="R69" s="169"/>
      <c r="S69" s="169"/>
      <c r="T69" s="159"/>
      <c r="U69" s="170" t="s">
        <v>653</v>
      </c>
      <c r="V69" s="169"/>
      <c r="W69" s="169"/>
      <c r="X69" s="169"/>
      <c r="Y69" s="169"/>
      <c r="Z69" s="169"/>
      <c r="AA69" s="169"/>
      <c r="AB69" s="169"/>
      <c r="AC69" s="169"/>
      <c r="AD69" s="169"/>
      <c r="AE69" s="159"/>
      <c r="AF69" s="171">
        <v>34</v>
      </c>
      <c r="AG69" s="171">
        <v>0</v>
      </c>
      <c r="AH69" s="159" t="s">
        <v>654</v>
      </c>
      <c r="AI69" s="159" t="s">
        <v>654</v>
      </c>
      <c r="AJ69" s="159" t="s">
        <v>654</v>
      </c>
      <c r="AK69" s="159" t="s">
        <v>669</v>
      </c>
      <c r="AL69" s="159" t="s">
        <v>1625</v>
      </c>
      <c r="AM69" s="170" t="s">
        <v>653</v>
      </c>
      <c r="AN69" s="169"/>
      <c r="AO69" s="169"/>
      <c r="AP69" s="169"/>
      <c r="AQ69" s="170" t="s">
        <v>653</v>
      </c>
      <c r="AR69" s="169"/>
      <c r="AS69" s="159"/>
      <c r="AT69" s="159" t="s">
        <v>673</v>
      </c>
      <c r="AU69" s="170" t="s">
        <v>653</v>
      </c>
      <c r="AV69" s="170" t="s">
        <v>653</v>
      </c>
      <c r="AW69" s="169"/>
      <c r="AX69" s="169"/>
      <c r="AY69" s="169"/>
      <c r="AZ69" s="169"/>
      <c r="BA69" s="169"/>
      <c r="BB69" s="159"/>
      <c r="BC69" s="170" t="s">
        <v>653</v>
      </c>
      <c r="BD69" s="169"/>
      <c r="BE69" s="170" t="s">
        <v>653</v>
      </c>
      <c r="BF69" s="169"/>
      <c r="BG69" s="170" t="s">
        <v>653</v>
      </c>
      <c r="BH69" s="170" t="s">
        <v>653</v>
      </c>
      <c r="BI69" s="170" t="s">
        <v>653</v>
      </c>
      <c r="BJ69" s="170" t="s">
        <v>653</v>
      </c>
      <c r="BK69" s="169"/>
      <c r="BL69" s="169"/>
      <c r="BM69" s="159"/>
      <c r="BN69" s="170" t="s">
        <v>653</v>
      </c>
      <c r="BO69" s="169"/>
      <c r="BP69" s="169"/>
      <c r="BQ69" s="169"/>
      <c r="BR69" s="170" t="s">
        <v>653</v>
      </c>
      <c r="BS69" s="169"/>
      <c r="BT69" s="170" t="s">
        <v>653</v>
      </c>
      <c r="BU69" s="169"/>
      <c r="BV69" s="159"/>
      <c r="BW69" s="170" t="s">
        <v>653</v>
      </c>
      <c r="BX69" s="169"/>
      <c r="BY69" s="169"/>
      <c r="BZ69" s="169"/>
      <c r="CA69" s="169"/>
      <c r="CB69" s="169"/>
      <c r="CC69" s="169"/>
      <c r="CD69" s="169"/>
      <c r="CE69" s="169"/>
      <c r="CF69" s="159"/>
      <c r="CG69" s="159" t="s">
        <v>673</v>
      </c>
      <c r="CH69" s="170" t="s">
        <v>653</v>
      </c>
      <c r="CI69" s="169"/>
      <c r="CJ69" s="169"/>
      <c r="CK69" s="169"/>
      <c r="CL69" s="169"/>
      <c r="CM69" s="169"/>
      <c r="CN69" s="169"/>
      <c r="CO69" s="159"/>
      <c r="CP69" s="169"/>
      <c r="CQ69" s="169"/>
      <c r="CR69" s="169"/>
      <c r="CS69" s="170" t="s">
        <v>653</v>
      </c>
      <c r="CT69" s="169"/>
      <c r="CU69" s="169"/>
      <c r="CV69" s="159"/>
      <c r="CW69" s="159" t="s">
        <v>657</v>
      </c>
      <c r="CX69" s="159"/>
      <c r="CY69" s="159" t="s">
        <v>658</v>
      </c>
      <c r="CZ69" s="159" t="s">
        <v>1626</v>
      </c>
      <c r="DA69" s="170" t="s">
        <v>653</v>
      </c>
      <c r="DB69" s="170" t="s">
        <v>653</v>
      </c>
      <c r="DC69" s="169"/>
      <c r="DD69" s="169"/>
      <c r="DE69" s="169"/>
      <c r="DF69" s="169"/>
      <c r="DG69" s="169"/>
      <c r="DH69" s="159"/>
      <c r="DI69" s="159" t="s">
        <v>660</v>
      </c>
      <c r="DJ69" s="169"/>
      <c r="DK69" s="169"/>
      <c r="DL69" s="169"/>
      <c r="DM69" s="169"/>
      <c r="DN69" s="169"/>
      <c r="DO69" s="169"/>
      <c r="DP69" s="169"/>
      <c r="DQ69" s="159"/>
      <c r="DR69" s="159" t="s">
        <v>654</v>
      </c>
      <c r="DS69" s="159"/>
      <c r="DT69" s="159" t="s">
        <v>654</v>
      </c>
      <c r="DU69" s="169"/>
      <c r="DV69" s="169"/>
      <c r="DW69" s="169"/>
      <c r="DX69" s="169"/>
      <c r="DY69" s="169"/>
      <c r="DZ69" s="169"/>
      <c r="EA69" s="169"/>
      <c r="EB69" s="169"/>
      <c r="EC69" s="169"/>
      <c r="ED69" s="169"/>
      <c r="EE69" s="169"/>
      <c r="EF69" s="169"/>
      <c r="EG69" s="169"/>
      <c r="EH69" s="169"/>
      <c r="EI69" s="169"/>
      <c r="EJ69" s="169"/>
      <c r="EK69" s="169"/>
      <c r="EL69" s="169"/>
      <c r="EM69" s="169"/>
      <c r="EN69" s="169"/>
      <c r="EO69" s="169"/>
      <c r="EP69" s="169"/>
      <c r="EQ69" s="169"/>
      <c r="ER69" s="169"/>
      <c r="ES69" s="169"/>
      <c r="ET69" s="169"/>
      <c r="EU69" s="169"/>
      <c r="EV69" s="169"/>
      <c r="EW69" s="169"/>
      <c r="EX69" s="169"/>
      <c r="EY69" s="169"/>
      <c r="EZ69" s="169"/>
      <c r="FA69" s="169"/>
      <c r="FB69" s="169"/>
      <c r="FC69" s="169"/>
      <c r="FD69" s="169"/>
      <c r="FE69" s="169"/>
      <c r="FF69" s="169"/>
      <c r="FG69" s="169"/>
      <c r="FH69" s="169"/>
      <c r="FI69" s="169"/>
      <c r="FJ69" s="159"/>
      <c r="FK69" s="169"/>
      <c r="FL69" s="169"/>
      <c r="FM69" s="169"/>
      <c r="FN69" s="169"/>
      <c r="FO69" s="169"/>
      <c r="FP69" s="169"/>
      <c r="FQ69" s="169"/>
      <c r="FR69" s="169"/>
      <c r="FS69" s="169"/>
      <c r="FT69" s="169"/>
      <c r="FU69" s="170" t="s">
        <v>653</v>
      </c>
      <c r="FV69" s="169"/>
      <c r="FW69" s="169"/>
      <c r="FX69" s="159" t="s">
        <v>673</v>
      </c>
      <c r="FY69" s="171">
        <v>0</v>
      </c>
      <c r="FZ69" s="171"/>
      <c r="GA69" s="159"/>
      <c r="GB69" s="159" t="s">
        <v>662</v>
      </c>
      <c r="GC69" s="159"/>
      <c r="GD69" s="159"/>
      <c r="GE69" s="159" t="s">
        <v>676</v>
      </c>
    </row>
    <row r="70" spans="1:187">
      <c r="A70" s="159" t="s">
        <v>1627</v>
      </c>
      <c r="B70" s="159" t="s">
        <v>1974</v>
      </c>
      <c r="C70" s="159" t="s">
        <v>652</v>
      </c>
      <c r="D70" s="169"/>
      <c r="E70" s="169"/>
      <c r="F70" s="169"/>
      <c r="G70" s="169"/>
      <c r="H70" s="170" t="s">
        <v>653</v>
      </c>
      <c r="I70" s="169"/>
      <c r="J70" s="159" t="s">
        <v>1628</v>
      </c>
      <c r="K70" s="170" t="s">
        <v>653</v>
      </c>
      <c r="L70" s="170" t="s">
        <v>653</v>
      </c>
      <c r="M70" s="169"/>
      <c r="N70" s="169"/>
      <c r="O70" s="169"/>
      <c r="P70" s="169"/>
      <c r="Q70" s="169"/>
      <c r="R70" s="169"/>
      <c r="S70" s="169"/>
      <c r="T70" s="159"/>
      <c r="U70" s="170" t="s">
        <v>653</v>
      </c>
      <c r="V70" s="170" t="s">
        <v>653</v>
      </c>
      <c r="W70" s="169"/>
      <c r="X70" s="170" t="s">
        <v>653</v>
      </c>
      <c r="Y70" s="169"/>
      <c r="Z70" s="169"/>
      <c r="AA70" s="169"/>
      <c r="AB70" s="169"/>
      <c r="AC70" s="169"/>
      <c r="AD70" s="169"/>
      <c r="AE70" s="159"/>
      <c r="AF70" s="171">
        <v>49</v>
      </c>
      <c r="AG70" s="171">
        <v>0</v>
      </c>
      <c r="AH70" s="159" t="s">
        <v>654</v>
      </c>
      <c r="AI70" s="159" t="s">
        <v>654</v>
      </c>
      <c r="AJ70" s="159" t="s">
        <v>654</v>
      </c>
      <c r="AK70" s="159" t="s">
        <v>654</v>
      </c>
      <c r="AL70" s="159"/>
      <c r="AM70" s="169"/>
      <c r="AN70" s="169"/>
      <c r="AO70" s="169"/>
      <c r="AP70" s="169"/>
      <c r="AQ70" s="169"/>
      <c r="AR70" s="169"/>
      <c r="AS70" s="159"/>
      <c r="AT70" s="169"/>
      <c r="AU70" s="170" t="s">
        <v>653</v>
      </c>
      <c r="AV70" s="170" t="s">
        <v>653</v>
      </c>
      <c r="AW70" s="170" t="s">
        <v>653</v>
      </c>
      <c r="AX70" s="170" t="s">
        <v>653</v>
      </c>
      <c r="AY70" s="169"/>
      <c r="AZ70" s="169"/>
      <c r="BA70" s="169"/>
      <c r="BB70" s="159"/>
      <c r="BC70" s="170" t="s">
        <v>653</v>
      </c>
      <c r="BD70" s="169"/>
      <c r="BE70" s="170" t="s">
        <v>653</v>
      </c>
      <c r="BF70" s="169"/>
      <c r="BG70" s="170" t="s">
        <v>653</v>
      </c>
      <c r="BH70" s="170" t="s">
        <v>653</v>
      </c>
      <c r="BI70" s="170" t="s">
        <v>653</v>
      </c>
      <c r="BJ70" s="170" t="s">
        <v>653</v>
      </c>
      <c r="BK70" s="170" t="s">
        <v>653</v>
      </c>
      <c r="BL70" s="169"/>
      <c r="BM70" s="159"/>
      <c r="BN70" s="170" t="s">
        <v>653</v>
      </c>
      <c r="BO70" s="170" t="s">
        <v>653</v>
      </c>
      <c r="BP70" s="170" t="s">
        <v>653</v>
      </c>
      <c r="BQ70" s="170" t="s">
        <v>653</v>
      </c>
      <c r="BR70" s="170" t="s">
        <v>653</v>
      </c>
      <c r="BS70" s="170" t="s">
        <v>653</v>
      </c>
      <c r="BT70" s="170" t="s">
        <v>653</v>
      </c>
      <c r="BU70" s="169"/>
      <c r="BV70" s="159"/>
      <c r="BW70" s="170" t="s">
        <v>653</v>
      </c>
      <c r="BX70" s="170" t="s">
        <v>653</v>
      </c>
      <c r="BY70" s="170" t="s">
        <v>653</v>
      </c>
      <c r="BZ70" s="169"/>
      <c r="CA70" s="169"/>
      <c r="CB70" s="170" t="s">
        <v>653</v>
      </c>
      <c r="CC70" s="169"/>
      <c r="CD70" s="170" t="s">
        <v>653</v>
      </c>
      <c r="CE70" s="169"/>
      <c r="CF70" s="159"/>
      <c r="CG70" s="159" t="s">
        <v>655</v>
      </c>
      <c r="CH70" s="170" t="s">
        <v>653</v>
      </c>
      <c r="CI70" s="169"/>
      <c r="CJ70" s="169"/>
      <c r="CK70" s="169"/>
      <c r="CL70" s="170" t="s">
        <v>653</v>
      </c>
      <c r="CM70" s="170" t="s">
        <v>653</v>
      </c>
      <c r="CN70" s="169"/>
      <c r="CO70" s="159"/>
      <c r="CP70" s="170" t="s">
        <v>653</v>
      </c>
      <c r="CQ70" s="170" t="s">
        <v>653</v>
      </c>
      <c r="CR70" s="169"/>
      <c r="CS70" s="169"/>
      <c r="CT70" s="170" t="s">
        <v>653</v>
      </c>
      <c r="CU70" s="169"/>
      <c r="CV70" s="159"/>
      <c r="CW70" s="159" t="s">
        <v>657</v>
      </c>
      <c r="CX70" s="159"/>
      <c r="CY70" s="159" t="s">
        <v>688</v>
      </c>
      <c r="CZ70" s="159"/>
      <c r="DA70" s="170" t="s">
        <v>653</v>
      </c>
      <c r="DB70" s="170" t="s">
        <v>653</v>
      </c>
      <c r="DC70" s="169"/>
      <c r="DD70" s="169"/>
      <c r="DE70" s="169"/>
      <c r="DF70" s="169"/>
      <c r="DG70" s="169"/>
      <c r="DH70" s="159"/>
      <c r="DI70" s="159" t="s">
        <v>660</v>
      </c>
      <c r="DJ70" s="169"/>
      <c r="DK70" s="169"/>
      <c r="DL70" s="169"/>
      <c r="DM70" s="169"/>
      <c r="DN70" s="169"/>
      <c r="DO70" s="169"/>
      <c r="DP70" s="169"/>
      <c r="DQ70" s="159"/>
      <c r="DR70" s="159" t="s">
        <v>654</v>
      </c>
      <c r="DS70" s="159"/>
      <c r="DT70" s="159" t="s">
        <v>654</v>
      </c>
      <c r="DU70" s="169"/>
      <c r="DV70" s="169"/>
      <c r="DW70" s="169"/>
      <c r="DX70" s="169"/>
      <c r="DY70" s="169"/>
      <c r="DZ70" s="169"/>
      <c r="EA70" s="169"/>
      <c r="EB70" s="169"/>
      <c r="EC70" s="169"/>
      <c r="ED70" s="169"/>
      <c r="EE70" s="169"/>
      <c r="EF70" s="169"/>
      <c r="EG70" s="169"/>
      <c r="EH70" s="169"/>
      <c r="EI70" s="169"/>
      <c r="EJ70" s="169"/>
      <c r="EK70" s="169"/>
      <c r="EL70" s="169"/>
      <c r="EM70" s="169"/>
      <c r="EN70" s="169"/>
      <c r="EO70" s="169"/>
      <c r="EP70" s="169"/>
      <c r="EQ70" s="169"/>
      <c r="ER70" s="169"/>
      <c r="ES70" s="169"/>
      <c r="ET70" s="169"/>
      <c r="EU70" s="169"/>
      <c r="EV70" s="169"/>
      <c r="EW70" s="169"/>
      <c r="EX70" s="169"/>
      <c r="EY70" s="169"/>
      <c r="EZ70" s="169"/>
      <c r="FA70" s="169"/>
      <c r="FB70" s="169"/>
      <c r="FC70" s="169"/>
      <c r="FD70" s="169"/>
      <c r="FE70" s="169"/>
      <c r="FF70" s="169"/>
      <c r="FG70" s="169"/>
      <c r="FH70" s="169"/>
      <c r="FI70" s="169"/>
      <c r="FJ70" s="159"/>
      <c r="FK70" s="169"/>
      <c r="FL70" s="169"/>
      <c r="FM70" s="169"/>
      <c r="FN70" s="169"/>
      <c r="FO70" s="169"/>
      <c r="FP70" s="169"/>
      <c r="FQ70" s="169"/>
      <c r="FR70" s="169"/>
      <c r="FS70" s="169"/>
      <c r="FT70" s="169"/>
      <c r="FU70" s="170" t="s">
        <v>653</v>
      </c>
      <c r="FV70" s="170" t="s">
        <v>653</v>
      </c>
      <c r="FW70" s="169"/>
      <c r="FX70" s="159" t="s">
        <v>655</v>
      </c>
      <c r="FY70" s="171">
        <v>0</v>
      </c>
      <c r="FZ70" s="171"/>
      <c r="GA70" s="159"/>
      <c r="GB70" s="159" t="s">
        <v>662</v>
      </c>
      <c r="GC70" s="159"/>
      <c r="GD70" s="159"/>
      <c r="GE70" s="159" t="s">
        <v>676</v>
      </c>
    </row>
    <row r="71" spans="1:187">
      <c r="A71" s="159" t="s">
        <v>1629</v>
      </c>
      <c r="B71" s="159" t="s">
        <v>1974</v>
      </c>
      <c r="C71" s="159" t="s">
        <v>684</v>
      </c>
      <c r="D71" s="169"/>
      <c r="E71" s="169"/>
      <c r="F71" s="169"/>
      <c r="G71" s="169"/>
      <c r="H71" s="169"/>
      <c r="I71" s="169"/>
      <c r="J71" s="159"/>
      <c r="K71" s="169"/>
      <c r="L71" s="170" t="s">
        <v>653</v>
      </c>
      <c r="M71" s="169"/>
      <c r="N71" s="170" t="s">
        <v>653</v>
      </c>
      <c r="O71" s="169"/>
      <c r="P71" s="169"/>
      <c r="Q71" s="170" t="s">
        <v>653</v>
      </c>
      <c r="R71" s="169"/>
      <c r="S71" s="170" t="s">
        <v>653</v>
      </c>
      <c r="T71" s="159" t="s">
        <v>1630</v>
      </c>
      <c r="U71" s="170" t="s">
        <v>653</v>
      </c>
      <c r="V71" s="170" t="s">
        <v>653</v>
      </c>
      <c r="W71" s="169"/>
      <c r="X71" s="169"/>
      <c r="Y71" s="170" t="s">
        <v>653</v>
      </c>
      <c r="Z71" s="169"/>
      <c r="AA71" s="169"/>
      <c r="AB71" s="170" t="s">
        <v>653</v>
      </c>
      <c r="AC71" s="169"/>
      <c r="AD71" s="170" t="s">
        <v>653</v>
      </c>
      <c r="AE71" s="159" t="s">
        <v>2889</v>
      </c>
      <c r="AF71" s="171">
        <v>43</v>
      </c>
      <c r="AG71" s="171">
        <v>0</v>
      </c>
      <c r="AH71" s="159" t="s">
        <v>654</v>
      </c>
      <c r="AI71" s="159" t="s">
        <v>654</v>
      </c>
      <c r="AJ71" s="159" t="s">
        <v>651</v>
      </c>
      <c r="AK71" s="159" t="s">
        <v>669</v>
      </c>
      <c r="AL71" s="159" t="s">
        <v>2890</v>
      </c>
      <c r="AM71" s="169"/>
      <c r="AN71" s="169"/>
      <c r="AO71" s="170" t="s">
        <v>653</v>
      </c>
      <c r="AP71" s="170" t="s">
        <v>653</v>
      </c>
      <c r="AQ71" s="169"/>
      <c r="AR71" s="169"/>
      <c r="AS71" s="159"/>
      <c r="AT71" s="159" t="s">
        <v>687</v>
      </c>
      <c r="AU71" s="170" t="s">
        <v>653</v>
      </c>
      <c r="AV71" s="170" t="s">
        <v>653</v>
      </c>
      <c r="AW71" s="170" t="s">
        <v>653</v>
      </c>
      <c r="AX71" s="169"/>
      <c r="AY71" s="169"/>
      <c r="AZ71" s="170" t="s">
        <v>653</v>
      </c>
      <c r="BA71" s="169"/>
      <c r="BB71" s="159"/>
      <c r="BC71" s="170" t="s">
        <v>653</v>
      </c>
      <c r="BD71" s="169"/>
      <c r="BE71" s="170" t="s">
        <v>653</v>
      </c>
      <c r="BF71" s="170" t="s">
        <v>653</v>
      </c>
      <c r="BG71" s="170" t="s">
        <v>653</v>
      </c>
      <c r="BH71" s="170" t="s">
        <v>653</v>
      </c>
      <c r="BI71" s="170" t="s">
        <v>653</v>
      </c>
      <c r="BJ71" s="170" t="s">
        <v>653</v>
      </c>
      <c r="BK71" s="169"/>
      <c r="BL71" s="169"/>
      <c r="BM71" s="159"/>
      <c r="BN71" s="170" t="s">
        <v>653</v>
      </c>
      <c r="BO71" s="170" t="s">
        <v>653</v>
      </c>
      <c r="BP71" s="169"/>
      <c r="BQ71" s="170" t="s">
        <v>653</v>
      </c>
      <c r="BR71" s="170" t="s">
        <v>653</v>
      </c>
      <c r="BS71" s="169"/>
      <c r="BT71" s="170" t="s">
        <v>653</v>
      </c>
      <c r="BU71" s="169"/>
      <c r="BV71" s="159"/>
      <c r="BW71" s="169"/>
      <c r="BX71" s="169"/>
      <c r="BY71" s="169"/>
      <c r="BZ71" s="169"/>
      <c r="CA71" s="169"/>
      <c r="CB71" s="169"/>
      <c r="CC71" s="169"/>
      <c r="CD71" s="170" t="s">
        <v>653</v>
      </c>
      <c r="CE71" s="170" t="s">
        <v>653</v>
      </c>
      <c r="CF71" s="159" t="s">
        <v>1631</v>
      </c>
      <c r="CG71" s="159" t="s">
        <v>655</v>
      </c>
      <c r="CH71" s="170" t="s">
        <v>653</v>
      </c>
      <c r="CI71" s="169"/>
      <c r="CJ71" s="169"/>
      <c r="CK71" s="169"/>
      <c r="CL71" s="170" t="s">
        <v>653</v>
      </c>
      <c r="CM71" s="169"/>
      <c r="CN71" s="169"/>
      <c r="CO71" s="159"/>
      <c r="CP71" s="169"/>
      <c r="CQ71" s="169"/>
      <c r="CR71" s="170" t="s">
        <v>653</v>
      </c>
      <c r="CS71" s="169"/>
      <c r="CT71" s="169"/>
      <c r="CU71" s="170" t="s">
        <v>653</v>
      </c>
      <c r="CV71" s="159" t="s">
        <v>1632</v>
      </c>
      <c r="CW71" s="159" t="s">
        <v>651</v>
      </c>
      <c r="CX71" s="159" t="s">
        <v>2891</v>
      </c>
      <c r="CY71" s="159" t="s">
        <v>658</v>
      </c>
      <c r="CZ71" s="159" t="s">
        <v>1633</v>
      </c>
      <c r="DA71" s="170" t="s">
        <v>653</v>
      </c>
      <c r="DB71" s="170" t="s">
        <v>653</v>
      </c>
      <c r="DC71" s="169"/>
      <c r="DD71" s="169"/>
      <c r="DE71" s="170" t="s">
        <v>653</v>
      </c>
      <c r="DF71" s="170" t="s">
        <v>653</v>
      </c>
      <c r="DG71" s="169"/>
      <c r="DH71" s="159" t="s">
        <v>1634</v>
      </c>
      <c r="DI71" s="159" t="s">
        <v>651</v>
      </c>
      <c r="DJ71" s="171">
        <v>100</v>
      </c>
      <c r="DK71" s="171">
        <v>0</v>
      </c>
      <c r="DL71" s="171">
        <v>0</v>
      </c>
      <c r="DM71" s="171">
        <v>0</v>
      </c>
      <c r="DN71" s="171">
        <v>0</v>
      </c>
      <c r="DO71" s="171">
        <v>0</v>
      </c>
      <c r="DP71" s="171">
        <v>0</v>
      </c>
      <c r="DQ71" s="159"/>
      <c r="DR71" s="159" t="s">
        <v>654</v>
      </c>
      <c r="DS71" s="159"/>
      <c r="DT71" s="159" t="s">
        <v>651</v>
      </c>
      <c r="DU71" s="171">
        <v>1</v>
      </c>
      <c r="DV71" s="159" t="s">
        <v>811</v>
      </c>
      <c r="DW71" s="159" t="s">
        <v>716</v>
      </c>
      <c r="DX71" s="171">
        <v>0</v>
      </c>
      <c r="DY71" s="171">
        <v>0</v>
      </c>
      <c r="DZ71" s="171">
        <v>0</v>
      </c>
      <c r="EA71" s="171">
        <v>0</v>
      </c>
      <c r="EB71" s="171">
        <v>0</v>
      </c>
      <c r="EC71" s="171">
        <v>0</v>
      </c>
      <c r="ED71" s="171">
        <v>0</v>
      </c>
      <c r="EE71" s="171">
        <v>0</v>
      </c>
      <c r="EF71" s="171">
        <v>0</v>
      </c>
      <c r="EG71" s="171">
        <v>0</v>
      </c>
      <c r="EH71" s="171">
        <v>0</v>
      </c>
      <c r="EI71" s="171">
        <v>0</v>
      </c>
      <c r="EJ71" s="171">
        <v>0</v>
      </c>
      <c r="EK71" s="171">
        <v>0</v>
      </c>
      <c r="EL71" s="171">
        <v>0</v>
      </c>
      <c r="EM71" s="171">
        <v>0</v>
      </c>
      <c r="EN71" s="171">
        <v>0</v>
      </c>
      <c r="EO71" s="171">
        <v>0</v>
      </c>
      <c r="EP71" s="171">
        <v>0</v>
      </c>
      <c r="EQ71" s="171">
        <v>0</v>
      </c>
      <c r="ER71" s="171">
        <v>0</v>
      </c>
      <c r="ES71" s="171">
        <v>0</v>
      </c>
      <c r="ET71" s="171">
        <v>0</v>
      </c>
      <c r="EU71" s="171">
        <v>0</v>
      </c>
      <c r="EV71" s="171">
        <v>0</v>
      </c>
      <c r="EW71" s="171">
        <v>0</v>
      </c>
      <c r="EX71" s="171">
        <v>0</v>
      </c>
      <c r="EY71" s="171">
        <v>0</v>
      </c>
      <c r="EZ71" s="171">
        <v>0</v>
      </c>
      <c r="FA71" s="171">
        <v>0</v>
      </c>
      <c r="FB71" s="171">
        <v>0</v>
      </c>
      <c r="FC71" s="171">
        <v>0</v>
      </c>
      <c r="FD71" s="171">
        <v>0</v>
      </c>
      <c r="FE71" s="171">
        <v>0</v>
      </c>
      <c r="FF71" s="171">
        <v>0</v>
      </c>
      <c r="FG71" s="171">
        <v>0</v>
      </c>
      <c r="FH71" s="171">
        <v>1</v>
      </c>
      <c r="FI71" s="171">
        <v>1</v>
      </c>
      <c r="FJ71" s="159" t="s">
        <v>1635</v>
      </c>
      <c r="FK71" s="171">
        <v>1</v>
      </c>
      <c r="FL71" s="171">
        <v>1</v>
      </c>
      <c r="FM71" s="159" t="s">
        <v>717</v>
      </c>
      <c r="FN71" s="171">
        <v>0</v>
      </c>
      <c r="FO71" s="171">
        <v>1</v>
      </c>
      <c r="FP71" s="171">
        <v>0</v>
      </c>
      <c r="FQ71" s="171">
        <v>0</v>
      </c>
      <c r="FR71" s="171">
        <v>0</v>
      </c>
      <c r="FS71" s="171"/>
      <c r="FT71" s="171">
        <v>1</v>
      </c>
      <c r="FU71" s="170" t="s">
        <v>653</v>
      </c>
      <c r="FV71" s="169"/>
      <c r="FW71" s="169"/>
      <c r="FX71" s="159" t="s">
        <v>655</v>
      </c>
      <c r="FY71" s="171">
        <v>0</v>
      </c>
      <c r="FZ71" s="171"/>
      <c r="GA71" s="159"/>
      <c r="GB71" s="159" t="s">
        <v>662</v>
      </c>
      <c r="GC71" s="159"/>
      <c r="GD71" s="159"/>
      <c r="GE71" s="159" t="s">
        <v>663</v>
      </c>
    </row>
    <row r="72" spans="1:187">
      <c r="A72" s="159" t="s">
        <v>1636</v>
      </c>
      <c r="B72" s="159" t="s">
        <v>1974</v>
      </c>
      <c r="C72" s="159" t="s">
        <v>696</v>
      </c>
      <c r="D72" s="169"/>
      <c r="E72" s="169"/>
      <c r="F72" s="169"/>
      <c r="G72" s="169"/>
      <c r="H72" s="169"/>
      <c r="I72" s="170" t="s">
        <v>653</v>
      </c>
      <c r="J72" s="159"/>
      <c r="K72" s="170" t="s">
        <v>653</v>
      </c>
      <c r="L72" s="169"/>
      <c r="M72" s="169"/>
      <c r="N72" s="169"/>
      <c r="O72" s="169"/>
      <c r="P72" s="169"/>
      <c r="Q72" s="169"/>
      <c r="R72" s="169"/>
      <c r="S72" s="170" t="s">
        <v>653</v>
      </c>
      <c r="T72" s="159" t="s">
        <v>1637</v>
      </c>
      <c r="U72" s="170" t="s">
        <v>653</v>
      </c>
      <c r="V72" s="170" t="s">
        <v>653</v>
      </c>
      <c r="W72" s="169"/>
      <c r="X72" s="169"/>
      <c r="Y72" s="169"/>
      <c r="Z72" s="169"/>
      <c r="AA72" s="169"/>
      <c r="AB72" s="169"/>
      <c r="AC72" s="169"/>
      <c r="AD72" s="169"/>
      <c r="AE72" s="159"/>
      <c r="AF72" s="171">
        <v>110</v>
      </c>
      <c r="AG72" s="171">
        <v>2</v>
      </c>
      <c r="AH72" s="159" t="s">
        <v>654</v>
      </c>
      <c r="AI72" s="159" t="s">
        <v>651</v>
      </c>
      <c r="AJ72" s="159" t="s">
        <v>654</v>
      </c>
      <c r="AK72" s="159" t="s">
        <v>670</v>
      </c>
      <c r="AL72" s="159" t="s">
        <v>1371</v>
      </c>
      <c r="AM72" s="169"/>
      <c r="AN72" s="169"/>
      <c r="AO72" s="169"/>
      <c r="AP72" s="170" t="s">
        <v>653</v>
      </c>
      <c r="AQ72" s="170" t="s">
        <v>653</v>
      </c>
      <c r="AR72" s="169"/>
      <c r="AS72" s="159"/>
      <c r="AT72" s="159" t="s">
        <v>698</v>
      </c>
      <c r="AU72" s="170" t="s">
        <v>653</v>
      </c>
      <c r="AV72" s="170" t="s">
        <v>653</v>
      </c>
      <c r="AW72" s="170" t="s">
        <v>653</v>
      </c>
      <c r="AX72" s="169"/>
      <c r="AY72" s="169"/>
      <c r="AZ72" s="170" t="s">
        <v>653</v>
      </c>
      <c r="BA72" s="169"/>
      <c r="BB72" s="159"/>
      <c r="BC72" s="169"/>
      <c r="BD72" s="169"/>
      <c r="BE72" s="170" t="s">
        <v>653</v>
      </c>
      <c r="BF72" s="169"/>
      <c r="BG72" s="169"/>
      <c r="BH72" s="169"/>
      <c r="BI72" s="170" t="s">
        <v>653</v>
      </c>
      <c r="BJ72" s="169"/>
      <c r="BK72" s="169"/>
      <c r="BL72" s="170" t="s">
        <v>653</v>
      </c>
      <c r="BM72" s="159" t="s">
        <v>1638</v>
      </c>
      <c r="BN72" s="169"/>
      <c r="BO72" s="170" t="s">
        <v>653</v>
      </c>
      <c r="BP72" s="169"/>
      <c r="BQ72" s="169"/>
      <c r="BR72" s="170" t="s">
        <v>653</v>
      </c>
      <c r="BS72" s="169"/>
      <c r="BT72" s="169"/>
      <c r="BU72" s="169"/>
      <c r="BV72" s="159"/>
      <c r="BW72" s="170" t="s">
        <v>653</v>
      </c>
      <c r="BX72" s="169"/>
      <c r="BY72" s="169"/>
      <c r="BZ72" s="169"/>
      <c r="CA72" s="169"/>
      <c r="CB72" s="169"/>
      <c r="CC72" s="169"/>
      <c r="CD72" s="169"/>
      <c r="CE72" s="169"/>
      <c r="CF72" s="159"/>
      <c r="CG72" s="159" t="s">
        <v>655</v>
      </c>
      <c r="CH72" s="169"/>
      <c r="CI72" s="169"/>
      <c r="CJ72" s="169"/>
      <c r="CK72" s="169"/>
      <c r="CL72" s="170" t="s">
        <v>653</v>
      </c>
      <c r="CM72" s="169"/>
      <c r="CN72" s="169"/>
      <c r="CO72" s="159"/>
      <c r="CP72" s="170" t="s">
        <v>653</v>
      </c>
      <c r="CQ72" s="170" t="s">
        <v>653</v>
      </c>
      <c r="CR72" s="169"/>
      <c r="CS72" s="169"/>
      <c r="CT72" s="169"/>
      <c r="CU72" s="169"/>
      <c r="CV72" s="159"/>
      <c r="CW72" s="159" t="s">
        <v>657</v>
      </c>
      <c r="CX72" s="159"/>
      <c r="CY72" s="159" t="s">
        <v>688</v>
      </c>
      <c r="CZ72" s="159"/>
      <c r="DA72" s="169"/>
      <c r="DB72" s="170" t="s">
        <v>653</v>
      </c>
      <c r="DC72" s="169"/>
      <c r="DD72" s="169"/>
      <c r="DE72" s="169"/>
      <c r="DF72" s="169"/>
      <c r="DG72" s="169"/>
      <c r="DH72" s="159"/>
      <c r="DI72" s="159" t="s">
        <v>660</v>
      </c>
      <c r="DJ72" s="169"/>
      <c r="DK72" s="169"/>
      <c r="DL72" s="169"/>
      <c r="DM72" s="169"/>
      <c r="DN72" s="169"/>
      <c r="DO72" s="169"/>
      <c r="DP72" s="169"/>
      <c r="DQ72" s="159"/>
      <c r="DR72" s="159" t="s">
        <v>654</v>
      </c>
      <c r="DS72" s="159"/>
      <c r="DT72" s="159" t="s">
        <v>654</v>
      </c>
      <c r="DU72" s="169"/>
      <c r="DV72" s="169"/>
      <c r="DW72" s="169"/>
      <c r="DX72" s="169"/>
      <c r="DY72" s="169"/>
      <c r="DZ72" s="169"/>
      <c r="EA72" s="169"/>
      <c r="EB72" s="169"/>
      <c r="EC72" s="169"/>
      <c r="ED72" s="169"/>
      <c r="EE72" s="169"/>
      <c r="EF72" s="169"/>
      <c r="EG72" s="169"/>
      <c r="EH72" s="169"/>
      <c r="EI72" s="169"/>
      <c r="EJ72" s="169"/>
      <c r="EK72" s="169"/>
      <c r="EL72" s="169"/>
      <c r="EM72" s="169"/>
      <c r="EN72" s="169"/>
      <c r="EO72" s="169"/>
      <c r="EP72" s="169"/>
      <c r="EQ72" s="169"/>
      <c r="ER72" s="169"/>
      <c r="ES72" s="169"/>
      <c r="ET72" s="169"/>
      <c r="EU72" s="169"/>
      <c r="EV72" s="169"/>
      <c r="EW72" s="169"/>
      <c r="EX72" s="169"/>
      <c r="EY72" s="169"/>
      <c r="EZ72" s="169"/>
      <c r="FA72" s="169"/>
      <c r="FB72" s="169"/>
      <c r="FC72" s="169"/>
      <c r="FD72" s="169"/>
      <c r="FE72" s="169"/>
      <c r="FF72" s="169"/>
      <c r="FG72" s="169"/>
      <c r="FH72" s="169"/>
      <c r="FI72" s="169"/>
      <c r="FJ72" s="159"/>
      <c r="FK72" s="169"/>
      <c r="FL72" s="169"/>
      <c r="FM72" s="169"/>
      <c r="FN72" s="169"/>
      <c r="FO72" s="169"/>
      <c r="FP72" s="169"/>
      <c r="FQ72" s="169"/>
      <c r="FR72" s="169"/>
      <c r="FS72" s="169"/>
      <c r="FT72" s="169"/>
      <c r="FU72" s="170" t="s">
        <v>653</v>
      </c>
      <c r="FV72" s="169"/>
      <c r="FW72" s="169"/>
      <c r="FX72" s="159" t="s">
        <v>661</v>
      </c>
      <c r="FY72" s="171">
        <v>0</v>
      </c>
      <c r="FZ72" s="171"/>
      <c r="GA72" s="159"/>
      <c r="GB72" s="159" t="s">
        <v>662</v>
      </c>
      <c r="GC72" s="159"/>
      <c r="GD72" s="159"/>
      <c r="GE72" s="159" t="s">
        <v>676</v>
      </c>
    </row>
    <row r="73" spans="1:187">
      <c r="A73" s="159" t="s">
        <v>1639</v>
      </c>
      <c r="B73" s="159" t="s">
        <v>1974</v>
      </c>
      <c r="C73" s="159" t="s">
        <v>696</v>
      </c>
      <c r="D73" s="170" t="s">
        <v>653</v>
      </c>
      <c r="E73" s="169"/>
      <c r="F73" s="170" t="s">
        <v>653</v>
      </c>
      <c r="G73" s="169"/>
      <c r="H73" s="169"/>
      <c r="I73" s="169"/>
      <c r="J73" s="159"/>
      <c r="K73" s="169"/>
      <c r="L73" s="170" t="s">
        <v>653</v>
      </c>
      <c r="M73" s="169"/>
      <c r="N73" s="169"/>
      <c r="O73" s="169"/>
      <c r="P73" s="169"/>
      <c r="Q73" s="169"/>
      <c r="R73" s="169"/>
      <c r="S73" s="169"/>
      <c r="T73" s="159"/>
      <c r="U73" s="170" t="s">
        <v>653</v>
      </c>
      <c r="V73" s="170" t="s">
        <v>653</v>
      </c>
      <c r="W73" s="169"/>
      <c r="X73" s="169"/>
      <c r="Y73" s="170" t="s">
        <v>653</v>
      </c>
      <c r="Z73" s="169"/>
      <c r="AA73" s="169"/>
      <c r="AB73" s="169"/>
      <c r="AC73" s="169"/>
      <c r="AD73" s="169"/>
      <c r="AE73" s="159"/>
      <c r="AF73" s="171">
        <v>24</v>
      </c>
      <c r="AG73" s="171"/>
      <c r="AH73" s="159" t="s">
        <v>654</v>
      </c>
      <c r="AI73" s="159" t="s">
        <v>654</v>
      </c>
      <c r="AJ73" s="159" t="s">
        <v>654</v>
      </c>
      <c r="AK73" s="159" t="s">
        <v>671</v>
      </c>
      <c r="AL73" s="159"/>
      <c r="AM73" s="169"/>
      <c r="AN73" s="169"/>
      <c r="AO73" s="169"/>
      <c r="AP73" s="169"/>
      <c r="AQ73" s="169"/>
      <c r="AR73" s="169"/>
      <c r="AS73" s="159"/>
      <c r="AT73" s="169"/>
      <c r="AU73" s="170" t="s">
        <v>653</v>
      </c>
      <c r="AV73" s="170" t="s">
        <v>653</v>
      </c>
      <c r="AW73" s="169"/>
      <c r="AX73" s="169"/>
      <c r="AY73" s="169"/>
      <c r="AZ73" s="169"/>
      <c r="BA73" s="169"/>
      <c r="BB73" s="159"/>
      <c r="BC73" s="169"/>
      <c r="BD73" s="169"/>
      <c r="BE73" s="170" t="s">
        <v>653</v>
      </c>
      <c r="BF73" s="169"/>
      <c r="BG73" s="169"/>
      <c r="BH73" s="169"/>
      <c r="BI73" s="169"/>
      <c r="BJ73" s="170" t="s">
        <v>653</v>
      </c>
      <c r="BK73" s="170" t="s">
        <v>653</v>
      </c>
      <c r="BL73" s="169"/>
      <c r="BM73" s="159"/>
      <c r="BN73" s="169"/>
      <c r="BO73" s="170" t="s">
        <v>653</v>
      </c>
      <c r="BP73" s="169"/>
      <c r="BQ73" s="169"/>
      <c r="BR73" s="170" t="s">
        <v>653</v>
      </c>
      <c r="BS73" s="169"/>
      <c r="BT73" s="169"/>
      <c r="BU73" s="169"/>
      <c r="BV73" s="159"/>
      <c r="BW73" s="169"/>
      <c r="BX73" s="169"/>
      <c r="BY73" s="169"/>
      <c r="BZ73" s="170" t="s">
        <v>653</v>
      </c>
      <c r="CA73" s="170" t="s">
        <v>653</v>
      </c>
      <c r="CB73" s="169"/>
      <c r="CC73" s="169"/>
      <c r="CD73" s="170" t="s">
        <v>653</v>
      </c>
      <c r="CE73" s="169"/>
      <c r="CF73" s="159"/>
      <c r="CG73" s="159" t="s">
        <v>673</v>
      </c>
      <c r="CH73" s="169"/>
      <c r="CI73" s="169"/>
      <c r="CJ73" s="169"/>
      <c r="CK73" s="169"/>
      <c r="CL73" s="169"/>
      <c r="CM73" s="170" t="s">
        <v>653</v>
      </c>
      <c r="CN73" s="169"/>
      <c r="CO73" s="159"/>
      <c r="CP73" s="169"/>
      <c r="CQ73" s="170" t="s">
        <v>653</v>
      </c>
      <c r="CR73" s="170" t="s">
        <v>653</v>
      </c>
      <c r="CS73" s="169"/>
      <c r="CT73" s="169"/>
      <c r="CU73" s="169"/>
      <c r="CV73" s="159"/>
      <c r="CW73" s="159" t="s">
        <v>714</v>
      </c>
      <c r="CX73" s="159"/>
      <c r="CY73" s="159" t="s">
        <v>688</v>
      </c>
      <c r="CZ73" s="159"/>
      <c r="DA73" s="170" t="s">
        <v>653</v>
      </c>
      <c r="DB73" s="170" t="s">
        <v>653</v>
      </c>
      <c r="DC73" s="169"/>
      <c r="DD73" s="169"/>
      <c r="DE73" s="169"/>
      <c r="DF73" s="169"/>
      <c r="DG73" s="169"/>
      <c r="DH73" s="159"/>
      <c r="DI73" s="159" t="s">
        <v>660</v>
      </c>
      <c r="DJ73" s="169"/>
      <c r="DK73" s="169"/>
      <c r="DL73" s="169"/>
      <c r="DM73" s="169"/>
      <c r="DN73" s="169"/>
      <c r="DO73" s="169"/>
      <c r="DP73" s="169"/>
      <c r="DQ73" s="159"/>
      <c r="DR73" s="159" t="s">
        <v>654</v>
      </c>
      <c r="DS73" s="159"/>
      <c r="DT73" s="159" t="s">
        <v>654</v>
      </c>
      <c r="DU73" s="169"/>
      <c r="DV73" s="169"/>
      <c r="DW73" s="169"/>
      <c r="DX73" s="169"/>
      <c r="DY73" s="169"/>
      <c r="DZ73" s="169"/>
      <c r="EA73" s="169"/>
      <c r="EB73" s="169"/>
      <c r="EC73" s="169"/>
      <c r="ED73" s="169"/>
      <c r="EE73" s="169"/>
      <c r="EF73" s="169"/>
      <c r="EG73" s="169"/>
      <c r="EH73" s="169"/>
      <c r="EI73" s="169"/>
      <c r="EJ73" s="169"/>
      <c r="EK73" s="169"/>
      <c r="EL73" s="169"/>
      <c r="EM73" s="169"/>
      <c r="EN73" s="169"/>
      <c r="EO73" s="169"/>
      <c r="EP73" s="169"/>
      <c r="EQ73" s="169"/>
      <c r="ER73" s="169"/>
      <c r="ES73" s="169"/>
      <c r="ET73" s="169"/>
      <c r="EU73" s="169"/>
      <c r="EV73" s="169"/>
      <c r="EW73" s="169"/>
      <c r="EX73" s="169"/>
      <c r="EY73" s="169"/>
      <c r="EZ73" s="169"/>
      <c r="FA73" s="169"/>
      <c r="FB73" s="169"/>
      <c r="FC73" s="169"/>
      <c r="FD73" s="169"/>
      <c r="FE73" s="169"/>
      <c r="FF73" s="169"/>
      <c r="FG73" s="169"/>
      <c r="FH73" s="169"/>
      <c r="FI73" s="169"/>
      <c r="FJ73" s="159"/>
      <c r="FK73" s="169"/>
      <c r="FL73" s="169"/>
      <c r="FM73" s="169"/>
      <c r="FN73" s="169"/>
      <c r="FO73" s="169"/>
      <c r="FP73" s="169"/>
      <c r="FQ73" s="169"/>
      <c r="FR73" s="169"/>
      <c r="FS73" s="169"/>
      <c r="FT73" s="169"/>
      <c r="FU73" s="170" t="s">
        <v>653</v>
      </c>
      <c r="FV73" s="169"/>
      <c r="FW73" s="169"/>
      <c r="FX73" s="159" t="s">
        <v>673</v>
      </c>
      <c r="FY73" s="171">
        <v>0</v>
      </c>
      <c r="FZ73" s="171"/>
      <c r="GA73" s="159"/>
      <c r="GB73" s="159" t="s">
        <v>662</v>
      </c>
      <c r="GC73" s="159"/>
      <c r="GD73" s="159"/>
      <c r="GE73" s="159" t="s">
        <v>676</v>
      </c>
    </row>
    <row r="74" spans="1:187">
      <c r="A74" s="159" t="s">
        <v>1640</v>
      </c>
      <c r="B74" s="159" t="s">
        <v>1974</v>
      </c>
      <c r="C74" s="159" t="s">
        <v>652</v>
      </c>
      <c r="D74" s="169"/>
      <c r="E74" s="169"/>
      <c r="F74" s="170" t="s">
        <v>653</v>
      </c>
      <c r="G74" s="170" t="s">
        <v>653</v>
      </c>
      <c r="H74" s="169"/>
      <c r="I74" s="169"/>
      <c r="J74" s="159"/>
      <c r="K74" s="170" t="s">
        <v>653</v>
      </c>
      <c r="L74" s="169"/>
      <c r="M74" s="169"/>
      <c r="N74" s="169"/>
      <c r="O74" s="169"/>
      <c r="P74" s="169"/>
      <c r="Q74" s="169"/>
      <c r="R74" s="170" t="s">
        <v>653</v>
      </c>
      <c r="S74" s="169"/>
      <c r="T74" s="159"/>
      <c r="U74" s="170" t="s">
        <v>653</v>
      </c>
      <c r="V74" s="170" t="s">
        <v>653</v>
      </c>
      <c r="W74" s="169"/>
      <c r="X74" s="169"/>
      <c r="Y74" s="169"/>
      <c r="Z74" s="169"/>
      <c r="AA74" s="170" t="s">
        <v>653</v>
      </c>
      <c r="AB74" s="169"/>
      <c r="AC74" s="169"/>
      <c r="AD74" s="169"/>
      <c r="AE74" s="159"/>
      <c r="AF74" s="171">
        <v>140</v>
      </c>
      <c r="AG74" s="171"/>
      <c r="AH74" s="159" t="s">
        <v>651</v>
      </c>
      <c r="AI74" s="159" t="s">
        <v>651</v>
      </c>
      <c r="AJ74" s="159" t="s">
        <v>651</v>
      </c>
      <c r="AK74" s="159" t="s">
        <v>654</v>
      </c>
      <c r="AL74" s="159"/>
      <c r="AM74" s="169"/>
      <c r="AN74" s="169"/>
      <c r="AO74" s="169"/>
      <c r="AP74" s="169"/>
      <c r="AQ74" s="169"/>
      <c r="AR74" s="169"/>
      <c r="AS74" s="159"/>
      <c r="AT74" s="169"/>
      <c r="AU74" s="170" t="s">
        <v>653</v>
      </c>
      <c r="AV74" s="170" t="s">
        <v>653</v>
      </c>
      <c r="AW74" s="170" t="s">
        <v>653</v>
      </c>
      <c r="AX74" s="170" t="s">
        <v>653</v>
      </c>
      <c r="AY74" s="169"/>
      <c r="AZ74" s="169"/>
      <c r="BA74" s="169"/>
      <c r="BB74" s="159"/>
      <c r="BC74" s="170" t="s">
        <v>653</v>
      </c>
      <c r="BD74" s="169"/>
      <c r="BE74" s="170" t="s">
        <v>653</v>
      </c>
      <c r="BF74" s="169"/>
      <c r="BG74" s="169"/>
      <c r="BH74" s="170" t="s">
        <v>653</v>
      </c>
      <c r="BI74" s="170" t="s">
        <v>653</v>
      </c>
      <c r="BJ74" s="170" t="s">
        <v>653</v>
      </c>
      <c r="BK74" s="170" t="s">
        <v>653</v>
      </c>
      <c r="BL74" s="169"/>
      <c r="BM74" s="159"/>
      <c r="BN74" s="170" t="s">
        <v>653</v>
      </c>
      <c r="BO74" s="170" t="s">
        <v>653</v>
      </c>
      <c r="BP74" s="169"/>
      <c r="BQ74" s="170" t="s">
        <v>653</v>
      </c>
      <c r="BR74" s="169"/>
      <c r="BS74" s="170" t="s">
        <v>653</v>
      </c>
      <c r="BT74" s="170" t="s">
        <v>653</v>
      </c>
      <c r="BU74" s="169"/>
      <c r="BV74" s="159"/>
      <c r="BW74" s="170" t="s">
        <v>653</v>
      </c>
      <c r="BX74" s="170" t="s">
        <v>653</v>
      </c>
      <c r="BY74" s="169"/>
      <c r="BZ74" s="169"/>
      <c r="CA74" s="169"/>
      <c r="CB74" s="169"/>
      <c r="CC74" s="169"/>
      <c r="CD74" s="170" t="s">
        <v>653</v>
      </c>
      <c r="CE74" s="169"/>
      <c r="CF74" s="159"/>
      <c r="CG74" s="159" t="s">
        <v>655</v>
      </c>
      <c r="CH74" s="170" t="s">
        <v>653</v>
      </c>
      <c r="CI74" s="169"/>
      <c r="CJ74" s="169"/>
      <c r="CK74" s="169"/>
      <c r="CL74" s="170" t="s">
        <v>653</v>
      </c>
      <c r="CM74" s="169"/>
      <c r="CN74" s="169"/>
      <c r="CO74" s="159"/>
      <c r="CP74" s="169"/>
      <c r="CQ74" s="169"/>
      <c r="CR74" s="170" t="s">
        <v>653</v>
      </c>
      <c r="CS74" s="169"/>
      <c r="CT74" s="169"/>
      <c r="CU74" s="169"/>
      <c r="CV74" s="159"/>
      <c r="CW74" s="159" t="s">
        <v>657</v>
      </c>
      <c r="CX74" s="159"/>
      <c r="CY74" s="159" t="s">
        <v>917</v>
      </c>
      <c r="CZ74" s="159"/>
      <c r="DA74" s="170" t="s">
        <v>653</v>
      </c>
      <c r="DB74" s="169"/>
      <c r="DC74" s="169"/>
      <c r="DD74" s="169"/>
      <c r="DE74" s="169"/>
      <c r="DF74" s="169"/>
      <c r="DG74" s="169"/>
      <c r="DH74" s="159"/>
      <c r="DI74" s="159" t="s">
        <v>660</v>
      </c>
      <c r="DJ74" s="169"/>
      <c r="DK74" s="169"/>
      <c r="DL74" s="169"/>
      <c r="DM74" s="169"/>
      <c r="DN74" s="169"/>
      <c r="DO74" s="169"/>
      <c r="DP74" s="169"/>
      <c r="DQ74" s="159"/>
      <c r="DR74" s="159" t="s">
        <v>654</v>
      </c>
      <c r="DS74" s="159"/>
      <c r="DT74" s="159" t="s">
        <v>651</v>
      </c>
      <c r="DU74" s="171">
        <v>8</v>
      </c>
      <c r="DV74" s="159" t="s">
        <v>811</v>
      </c>
      <c r="DW74" s="159" t="s">
        <v>996</v>
      </c>
      <c r="DX74" s="169"/>
      <c r="DY74" s="169"/>
      <c r="DZ74" s="169"/>
      <c r="EA74" s="169"/>
      <c r="EB74" s="169"/>
      <c r="EC74" s="169"/>
      <c r="ED74" s="169"/>
      <c r="EE74" s="169"/>
      <c r="EF74" s="169"/>
      <c r="EG74" s="169"/>
      <c r="EH74" s="169"/>
      <c r="EI74" s="169"/>
      <c r="EJ74" s="169"/>
      <c r="EK74" s="169"/>
      <c r="EL74" s="169"/>
      <c r="EM74" s="169"/>
      <c r="EN74" s="169"/>
      <c r="EO74" s="169"/>
      <c r="EP74" s="169"/>
      <c r="EQ74" s="169"/>
      <c r="ER74" s="169"/>
      <c r="ES74" s="169"/>
      <c r="ET74" s="169"/>
      <c r="EU74" s="169"/>
      <c r="EV74" s="169"/>
      <c r="EW74" s="169"/>
      <c r="EX74" s="169"/>
      <c r="EY74" s="169"/>
      <c r="EZ74" s="169"/>
      <c r="FA74" s="169"/>
      <c r="FB74" s="169"/>
      <c r="FC74" s="169"/>
      <c r="FD74" s="169"/>
      <c r="FE74" s="169"/>
      <c r="FF74" s="169"/>
      <c r="FG74" s="169"/>
      <c r="FH74" s="169"/>
      <c r="FI74" s="169"/>
      <c r="FJ74" s="159"/>
      <c r="FK74" s="171">
        <v>8</v>
      </c>
      <c r="FL74" s="171">
        <v>6</v>
      </c>
      <c r="FM74" s="159" t="s">
        <v>717</v>
      </c>
      <c r="FN74" s="171">
        <v>2</v>
      </c>
      <c r="FO74" s="171">
        <v>1</v>
      </c>
      <c r="FP74" s="171">
        <v>5</v>
      </c>
      <c r="FQ74" s="171">
        <v>5</v>
      </c>
      <c r="FR74" s="171">
        <v>0</v>
      </c>
      <c r="FS74" s="171">
        <v>2</v>
      </c>
      <c r="FT74" s="171">
        <v>1</v>
      </c>
      <c r="FU74" s="170" t="s">
        <v>653</v>
      </c>
      <c r="FV74" s="170" t="s">
        <v>653</v>
      </c>
      <c r="FW74" s="169"/>
      <c r="FX74" s="159" t="s">
        <v>655</v>
      </c>
      <c r="FY74" s="171">
        <v>0</v>
      </c>
      <c r="FZ74" s="171"/>
      <c r="GA74" s="159"/>
      <c r="GB74" s="159" t="s">
        <v>662</v>
      </c>
      <c r="GC74" s="159"/>
      <c r="GD74" s="159"/>
      <c r="GE74" s="159" t="s">
        <v>676</v>
      </c>
    </row>
    <row r="75" spans="1:187">
      <c r="A75" s="159" t="s">
        <v>1642</v>
      </c>
      <c r="B75" s="159" t="s">
        <v>1974</v>
      </c>
      <c r="C75" s="159" t="s">
        <v>684</v>
      </c>
      <c r="D75" s="169"/>
      <c r="E75" s="169"/>
      <c r="F75" s="169"/>
      <c r="G75" s="169"/>
      <c r="H75" s="169"/>
      <c r="I75" s="169"/>
      <c r="J75" s="159"/>
      <c r="K75" s="170" t="s">
        <v>653</v>
      </c>
      <c r="L75" s="169"/>
      <c r="M75" s="169"/>
      <c r="N75" s="169"/>
      <c r="O75" s="169"/>
      <c r="P75" s="169"/>
      <c r="Q75" s="169"/>
      <c r="R75" s="169"/>
      <c r="S75" s="169"/>
      <c r="T75" s="159"/>
      <c r="U75" s="170" t="s">
        <v>653</v>
      </c>
      <c r="V75" s="170" t="s">
        <v>653</v>
      </c>
      <c r="W75" s="169"/>
      <c r="X75" s="170" t="s">
        <v>653</v>
      </c>
      <c r="Y75" s="169"/>
      <c r="Z75" s="169"/>
      <c r="AA75" s="169"/>
      <c r="AB75" s="170" t="s">
        <v>653</v>
      </c>
      <c r="AC75" s="169"/>
      <c r="AD75" s="169"/>
      <c r="AE75" s="159"/>
      <c r="AF75" s="171">
        <v>33</v>
      </c>
      <c r="AG75" s="171">
        <v>0</v>
      </c>
      <c r="AH75" s="159" t="s">
        <v>654</v>
      </c>
      <c r="AI75" s="159" t="s">
        <v>651</v>
      </c>
      <c r="AJ75" s="159" t="s">
        <v>654</v>
      </c>
      <c r="AK75" s="159" t="s">
        <v>669</v>
      </c>
      <c r="AL75" s="159" t="s">
        <v>1643</v>
      </c>
      <c r="AM75" s="169"/>
      <c r="AN75" s="169"/>
      <c r="AO75" s="170" t="s">
        <v>653</v>
      </c>
      <c r="AP75" s="169"/>
      <c r="AQ75" s="170" t="s">
        <v>653</v>
      </c>
      <c r="AR75" s="169"/>
      <c r="AS75" s="159"/>
      <c r="AT75" s="159" t="s">
        <v>687</v>
      </c>
      <c r="AU75" s="170" t="s">
        <v>653</v>
      </c>
      <c r="AV75" s="170" t="s">
        <v>653</v>
      </c>
      <c r="AW75" s="169"/>
      <c r="AX75" s="169"/>
      <c r="AY75" s="169"/>
      <c r="AZ75" s="169"/>
      <c r="BA75" s="169"/>
      <c r="BB75" s="159"/>
      <c r="BC75" s="170" t="s">
        <v>653</v>
      </c>
      <c r="BD75" s="169"/>
      <c r="BE75" s="170" t="s">
        <v>653</v>
      </c>
      <c r="BF75" s="169"/>
      <c r="BG75" s="169"/>
      <c r="BH75" s="170" t="s">
        <v>653</v>
      </c>
      <c r="BI75" s="169"/>
      <c r="BJ75" s="170" t="s">
        <v>653</v>
      </c>
      <c r="BK75" s="170" t="s">
        <v>653</v>
      </c>
      <c r="BL75" s="169"/>
      <c r="BM75" s="159"/>
      <c r="BN75" s="170" t="s">
        <v>653</v>
      </c>
      <c r="BO75" s="169"/>
      <c r="BP75" s="170" t="s">
        <v>653</v>
      </c>
      <c r="BQ75" s="169"/>
      <c r="BR75" s="169"/>
      <c r="BS75" s="169"/>
      <c r="BT75" s="169"/>
      <c r="BU75" s="169"/>
      <c r="BV75" s="159"/>
      <c r="BW75" s="170" t="s">
        <v>653</v>
      </c>
      <c r="BX75" s="170" t="s">
        <v>653</v>
      </c>
      <c r="BY75" s="169"/>
      <c r="BZ75" s="169"/>
      <c r="CA75" s="169"/>
      <c r="CB75" s="169"/>
      <c r="CC75" s="169"/>
      <c r="CD75" s="170" t="s">
        <v>653</v>
      </c>
      <c r="CE75" s="169"/>
      <c r="CF75" s="159"/>
      <c r="CG75" s="159" t="s">
        <v>655</v>
      </c>
      <c r="CH75" s="170" t="s">
        <v>653</v>
      </c>
      <c r="CI75" s="169"/>
      <c r="CJ75" s="169"/>
      <c r="CK75" s="169"/>
      <c r="CL75" s="169"/>
      <c r="CM75" s="170" t="s">
        <v>653</v>
      </c>
      <c r="CN75" s="169"/>
      <c r="CO75" s="159"/>
      <c r="CP75" s="170" t="s">
        <v>653</v>
      </c>
      <c r="CQ75" s="169"/>
      <c r="CR75" s="169"/>
      <c r="CS75" s="169"/>
      <c r="CT75" s="169"/>
      <c r="CU75" s="169"/>
      <c r="CV75" s="159"/>
      <c r="CW75" s="159" t="s">
        <v>657</v>
      </c>
      <c r="CX75" s="159"/>
      <c r="CY75" s="159" t="s">
        <v>688</v>
      </c>
      <c r="CZ75" s="159"/>
      <c r="DA75" s="169"/>
      <c r="DB75" s="169"/>
      <c r="DC75" s="169"/>
      <c r="DD75" s="169"/>
      <c r="DE75" s="169"/>
      <c r="DF75" s="170" t="s">
        <v>653</v>
      </c>
      <c r="DG75" s="169"/>
      <c r="DH75" s="159" t="s">
        <v>1644</v>
      </c>
      <c r="DI75" s="159" t="s">
        <v>660</v>
      </c>
      <c r="DJ75" s="169"/>
      <c r="DK75" s="169"/>
      <c r="DL75" s="169"/>
      <c r="DM75" s="169"/>
      <c r="DN75" s="169"/>
      <c r="DO75" s="169"/>
      <c r="DP75" s="169"/>
      <c r="DQ75" s="159"/>
      <c r="DR75" s="159" t="s">
        <v>654</v>
      </c>
      <c r="DS75" s="159"/>
      <c r="DT75" s="159" t="s">
        <v>654</v>
      </c>
      <c r="DU75" s="169"/>
      <c r="DV75" s="169"/>
      <c r="DW75" s="169"/>
      <c r="DX75" s="169"/>
      <c r="DY75" s="169"/>
      <c r="DZ75" s="169"/>
      <c r="EA75" s="169"/>
      <c r="EB75" s="169"/>
      <c r="EC75" s="169"/>
      <c r="ED75" s="169"/>
      <c r="EE75" s="169"/>
      <c r="EF75" s="169"/>
      <c r="EG75" s="169"/>
      <c r="EH75" s="169"/>
      <c r="EI75" s="169"/>
      <c r="EJ75" s="169"/>
      <c r="EK75" s="169"/>
      <c r="EL75" s="169"/>
      <c r="EM75" s="169"/>
      <c r="EN75" s="169"/>
      <c r="EO75" s="169"/>
      <c r="EP75" s="169"/>
      <c r="EQ75" s="169"/>
      <c r="ER75" s="169"/>
      <c r="ES75" s="169"/>
      <c r="ET75" s="169"/>
      <c r="EU75" s="169"/>
      <c r="EV75" s="169"/>
      <c r="EW75" s="169"/>
      <c r="EX75" s="169"/>
      <c r="EY75" s="169"/>
      <c r="EZ75" s="169"/>
      <c r="FA75" s="169"/>
      <c r="FB75" s="169"/>
      <c r="FC75" s="169"/>
      <c r="FD75" s="169"/>
      <c r="FE75" s="169"/>
      <c r="FF75" s="169"/>
      <c r="FG75" s="169"/>
      <c r="FH75" s="169"/>
      <c r="FI75" s="169"/>
      <c r="FJ75" s="159"/>
      <c r="FK75" s="169"/>
      <c r="FL75" s="169"/>
      <c r="FM75" s="169"/>
      <c r="FN75" s="169"/>
      <c r="FO75" s="169"/>
      <c r="FP75" s="169"/>
      <c r="FQ75" s="169"/>
      <c r="FR75" s="169"/>
      <c r="FS75" s="169"/>
      <c r="FT75" s="169"/>
      <c r="FU75" s="170" t="s">
        <v>653</v>
      </c>
      <c r="FV75" s="170" t="s">
        <v>653</v>
      </c>
      <c r="FW75" s="169"/>
      <c r="FX75" s="159" t="s">
        <v>655</v>
      </c>
      <c r="FY75" s="171">
        <v>0</v>
      </c>
      <c r="FZ75" s="171"/>
      <c r="GA75" s="159"/>
      <c r="GB75" s="159" t="s">
        <v>662</v>
      </c>
      <c r="GC75" s="159"/>
      <c r="GD75" s="159"/>
      <c r="GE75" s="159" t="s">
        <v>676</v>
      </c>
    </row>
    <row r="76" spans="1:187">
      <c r="A76" s="159" t="s">
        <v>1645</v>
      </c>
      <c r="B76" s="159" t="s">
        <v>1974</v>
      </c>
      <c r="C76" s="159" t="s">
        <v>696</v>
      </c>
      <c r="D76" s="169"/>
      <c r="E76" s="169"/>
      <c r="F76" s="170" t="s">
        <v>653</v>
      </c>
      <c r="G76" s="170" t="s">
        <v>653</v>
      </c>
      <c r="H76" s="169"/>
      <c r="I76" s="169"/>
      <c r="J76" s="159"/>
      <c r="K76" s="169"/>
      <c r="L76" s="169"/>
      <c r="M76" s="169"/>
      <c r="N76" s="169"/>
      <c r="O76" s="169"/>
      <c r="P76" s="169"/>
      <c r="Q76" s="169"/>
      <c r="R76" s="170" t="s">
        <v>653</v>
      </c>
      <c r="S76" s="169"/>
      <c r="T76" s="159"/>
      <c r="U76" s="170" t="s">
        <v>653</v>
      </c>
      <c r="V76" s="170" t="s">
        <v>653</v>
      </c>
      <c r="W76" s="169"/>
      <c r="X76" s="170" t="s">
        <v>653</v>
      </c>
      <c r="Y76" s="169"/>
      <c r="Z76" s="169"/>
      <c r="AA76" s="170" t="s">
        <v>653</v>
      </c>
      <c r="AB76" s="170" t="s">
        <v>653</v>
      </c>
      <c r="AC76" s="169"/>
      <c r="AD76" s="169"/>
      <c r="AE76" s="159"/>
      <c r="AF76" s="171">
        <v>41</v>
      </c>
      <c r="AG76" s="171">
        <v>0</v>
      </c>
      <c r="AH76" s="159" t="s">
        <v>654</v>
      </c>
      <c r="AI76" s="159" t="s">
        <v>651</v>
      </c>
      <c r="AJ76" s="159" t="s">
        <v>651</v>
      </c>
      <c r="AK76" s="159" t="s">
        <v>671</v>
      </c>
      <c r="AL76" s="159"/>
      <c r="AM76" s="169"/>
      <c r="AN76" s="169"/>
      <c r="AO76" s="169"/>
      <c r="AP76" s="169"/>
      <c r="AQ76" s="169"/>
      <c r="AR76" s="169"/>
      <c r="AS76" s="159"/>
      <c r="AT76" s="169"/>
      <c r="AU76" s="170" t="s">
        <v>653</v>
      </c>
      <c r="AV76" s="170" t="s">
        <v>653</v>
      </c>
      <c r="AW76" s="169"/>
      <c r="AX76" s="170" t="s">
        <v>653</v>
      </c>
      <c r="AY76" s="169"/>
      <c r="AZ76" s="170" t="s">
        <v>653</v>
      </c>
      <c r="BA76" s="169"/>
      <c r="BB76" s="159"/>
      <c r="BC76" s="170" t="s">
        <v>653</v>
      </c>
      <c r="BD76" s="169"/>
      <c r="BE76" s="170" t="s">
        <v>653</v>
      </c>
      <c r="BF76" s="169"/>
      <c r="BG76" s="169"/>
      <c r="BH76" s="170" t="s">
        <v>653</v>
      </c>
      <c r="BI76" s="169"/>
      <c r="BJ76" s="170" t="s">
        <v>653</v>
      </c>
      <c r="BK76" s="170" t="s">
        <v>653</v>
      </c>
      <c r="BL76" s="169"/>
      <c r="BM76" s="159"/>
      <c r="BN76" s="170" t="s">
        <v>653</v>
      </c>
      <c r="BO76" s="170" t="s">
        <v>653</v>
      </c>
      <c r="BP76" s="169"/>
      <c r="BQ76" s="169"/>
      <c r="BR76" s="170" t="s">
        <v>653</v>
      </c>
      <c r="BS76" s="169"/>
      <c r="BT76" s="170" t="s">
        <v>653</v>
      </c>
      <c r="BU76" s="169"/>
      <c r="BV76" s="159"/>
      <c r="BW76" s="170" t="s">
        <v>653</v>
      </c>
      <c r="BX76" s="169"/>
      <c r="BY76" s="169"/>
      <c r="BZ76" s="169"/>
      <c r="CA76" s="169"/>
      <c r="CB76" s="170" t="s">
        <v>653</v>
      </c>
      <c r="CC76" s="169"/>
      <c r="CD76" s="170" t="s">
        <v>653</v>
      </c>
      <c r="CE76" s="169"/>
      <c r="CF76" s="159"/>
      <c r="CG76" s="159" t="s">
        <v>673</v>
      </c>
      <c r="CH76" s="170" t="s">
        <v>653</v>
      </c>
      <c r="CI76" s="169"/>
      <c r="CJ76" s="169"/>
      <c r="CK76" s="169"/>
      <c r="CL76" s="170" t="s">
        <v>653</v>
      </c>
      <c r="CM76" s="170" t="s">
        <v>653</v>
      </c>
      <c r="CN76" s="169"/>
      <c r="CO76" s="159"/>
      <c r="CP76" s="170" t="s">
        <v>653</v>
      </c>
      <c r="CQ76" s="169"/>
      <c r="CR76" s="169"/>
      <c r="CS76" s="169"/>
      <c r="CT76" s="169"/>
      <c r="CU76" s="169"/>
      <c r="CV76" s="159"/>
      <c r="CW76" s="159" t="s">
        <v>657</v>
      </c>
      <c r="CX76" s="159"/>
      <c r="CY76" s="159" t="s">
        <v>688</v>
      </c>
      <c r="CZ76" s="159"/>
      <c r="DA76" s="170" t="s">
        <v>653</v>
      </c>
      <c r="DB76" s="170" t="s">
        <v>653</v>
      </c>
      <c r="DC76" s="169"/>
      <c r="DD76" s="169"/>
      <c r="DE76" s="169"/>
      <c r="DF76" s="169"/>
      <c r="DG76" s="169"/>
      <c r="DH76" s="159"/>
      <c r="DI76" s="159" t="s">
        <v>660</v>
      </c>
      <c r="DJ76" s="169"/>
      <c r="DK76" s="169"/>
      <c r="DL76" s="169"/>
      <c r="DM76" s="169"/>
      <c r="DN76" s="169"/>
      <c r="DO76" s="169"/>
      <c r="DP76" s="169"/>
      <c r="DQ76" s="159"/>
      <c r="DR76" s="159" t="s">
        <v>654</v>
      </c>
      <c r="DS76" s="159"/>
      <c r="DT76" s="159" t="s">
        <v>654</v>
      </c>
      <c r="DU76" s="169"/>
      <c r="DV76" s="169"/>
      <c r="DW76" s="169"/>
      <c r="DX76" s="169"/>
      <c r="DY76" s="169"/>
      <c r="DZ76" s="169"/>
      <c r="EA76" s="169"/>
      <c r="EB76" s="169"/>
      <c r="EC76" s="169"/>
      <c r="ED76" s="169"/>
      <c r="EE76" s="169"/>
      <c r="EF76" s="169"/>
      <c r="EG76" s="169"/>
      <c r="EH76" s="169"/>
      <c r="EI76" s="169"/>
      <c r="EJ76" s="169"/>
      <c r="EK76" s="169"/>
      <c r="EL76" s="169"/>
      <c r="EM76" s="169"/>
      <c r="EN76" s="169"/>
      <c r="EO76" s="169"/>
      <c r="EP76" s="169"/>
      <c r="EQ76" s="169"/>
      <c r="ER76" s="169"/>
      <c r="ES76" s="169"/>
      <c r="ET76" s="169"/>
      <c r="EU76" s="169"/>
      <c r="EV76" s="169"/>
      <c r="EW76" s="169"/>
      <c r="EX76" s="169"/>
      <c r="EY76" s="169"/>
      <c r="EZ76" s="169"/>
      <c r="FA76" s="169"/>
      <c r="FB76" s="169"/>
      <c r="FC76" s="169"/>
      <c r="FD76" s="169"/>
      <c r="FE76" s="169"/>
      <c r="FF76" s="169"/>
      <c r="FG76" s="169"/>
      <c r="FH76" s="169"/>
      <c r="FI76" s="169"/>
      <c r="FJ76" s="159"/>
      <c r="FK76" s="169"/>
      <c r="FL76" s="169"/>
      <c r="FM76" s="169"/>
      <c r="FN76" s="169"/>
      <c r="FO76" s="169"/>
      <c r="FP76" s="169"/>
      <c r="FQ76" s="169"/>
      <c r="FR76" s="169"/>
      <c r="FS76" s="169"/>
      <c r="FT76" s="169"/>
      <c r="FU76" s="170" t="s">
        <v>653</v>
      </c>
      <c r="FV76" s="170" t="s">
        <v>653</v>
      </c>
      <c r="FW76" s="169"/>
      <c r="FX76" s="159" t="s">
        <v>673</v>
      </c>
      <c r="FY76" s="171">
        <v>0</v>
      </c>
      <c r="FZ76" s="171"/>
      <c r="GA76" s="159"/>
      <c r="GB76" s="159" t="s">
        <v>662</v>
      </c>
      <c r="GC76" s="159"/>
      <c r="GD76" s="159"/>
      <c r="GE76" s="159" t="s">
        <v>676</v>
      </c>
    </row>
    <row r="77" spans="1:187">
      <c r="A77" s="159" t="s">
        <v>1646</v>
      </c>
      <c r="B77" s="159" t="s">
        <v>1974</v>
      </c>
      <c r="C77" s="159" t="s">
        <v>652</v>
      </c>
      <c r="D77" s="170" t="s">
        <v>653</v>
      </c>
      <c r="E77" s="169"/>
      <c r="F77" s="170" t="s">
        <v>653</v>
      </c>
      <c r="G77" s="169"/>
      <c r="H77" s="170" t="s">
        <v>653</v>
      </c>
      <c r="I77" s="169"/>
      <c r="J77" s="159" t="s">
        <v>1647</v>
      </c>
      <c r="K77" s="169"/>
      <c r="L77" s="170" t="s">
        <v>653</v>
      </c>
      <c r="M77" s="169"/>
      <c r="N77" s="170" t="s">
        <v>653</v>
      </c>
      <c r="O77" s="169"/>
      <c r="P77" s="170" t="s">
        <v>653</v>
      </c>
      <c r="Q77" s="169"/>
      <c r="R77" s="169"/>
      <c r="S77" s="169"/>
      <c r="T77" s="159"/>
      <c r="U77" s="170" t="s">
        <v>653</v>
      </c>
      <c r="V77" s="170" t="s">
        <v>653</v>
      </c>
      <c r="W77" s="169"/>
      <c r="X77" s="169"/>
      <c r="Y77" s="169"/>
      <c r="Z77" s="169"/>
      <c r="AA77" s="169"/>
      <c r="AB77" s="170" t="s">
        <v>653</v>
      </c>
      <c r="AC77" s="169"/>
      <c r="AD77" s="169"/>
      <c r="AE77" s="159"/>
      <c r="AF77" s="171">
        <v>105</v>
      </c>
      <c r="AG77" s="171">
        <v>2</v>
      </c>
      <c r="AH77" s="159" t="s">
        <v>654</v>
      </c>
      <c r="AI77" s="159" t="s">
        <v>654</v>
      </c>
      <c r="AJ77" s="159" t="s">
        <v>651</v>
      </c>
      <c r="AK77" s="159" t="s">
        <v>669</v>
      </c>
      <c r="AL77" s="159" t="s">
        <v>2892</v>
      </c>
      <c r="AM77" s="169"/>
      <c r="AN77" s="170" t="s">
        <v>653</v>
      </c>
      <c r="AO77" s="170" t="s">
        <v>653</v>
      </c>
      <c r="AP77" s="170" t="s">
        <v>653</v>
      </c>
      <c r="AQ77" s="169"/>
      <c r="AR77" s="169"/>
      <c r="AS77" s="159"/>
      <c r="AT77" s="159" t="s">
        <v>673</v>
      </c>
      <c r="AU77" s="170" t="s">
        <v>653</v>
      </c>
      <c r="AV77" s="170" t="s">
        <v>653</v>
      </c>
      <c r="AW77" s="169"/>
      <c r="AX77" s="169"/>
      <c r="AY77" s="169"/>
      <c r="AZ77" s="169"/>
      <c r="BA77" s="169"/>
      <c r="BB77" s="159"/>
      <c r="BC77" s="169"/>
      <c r="BD77" s="170" t="s">
        <v>653</v>
      </c>
      <c r="BE77" s="170" t="s">
        <v>653</v>
      </c>
      <c r="BF77" s="169"/>
      <c r="BG77" s="170" t="s">
        <v>653</v>
      </c>
      <c r="BH77" s="170" t="s">
        <v>653</v>
      </c>
      <c r="BI77" s="170" t="s">
        <v>653</v>
      </c>
      <c r="BJ77" s="169"/>
      <c r="BK77" s="170" t="s">
        <v>653</v>
      </c>
      <c r="BL77" s="169"/>
      <c r="BM77" s="159"/>
      <c r="BN77" s="170" t="s">
        <v>653</v>
      </c>
      <c r="BO77" s="170" t="s">
        <v>653</v>
      </c>
      <c r="BP77" s="169"/>
      <c r="BQ77" s="170" t="s">
        <v>653</v>
      </c>
      <c r="BR77" s="170" t="s">
        <v>653</v>
      </c>
      <c r="BS77" s="169"/>
      <c r="BT77" s="170" t="s">
        <v>653</v>
      </c>
      <c r="BU77" s="169"/>
      <c r="BV77" s="159"/>
      <c r="BW77" s="170" t="s">
        <v>653</v>
      </c>
      <c r="BX77" s="170" t="s">
        <v>653</v>
      </c>
      <c r="BY77" s="169"/>
      <c r="BZ77" s="169"/>
      <c r="CA77" s="169"/>
      <c r="CB77" s="170" t="s">
        <v>653</v>
      </c>
      <c r="CC77" s="169"/>
      <c r="CD77" s="170" t="s">
        <v>653</v>
      </c>
      <c r="CE77" s="169"/>
      <c r="CF77" s="159"/>
      <c r="CG77" s="159" t="s">
        <v>655</v>
      </c>
      <c r="CH77" s="169"/>
      <c r="CI77" s="169"/>
      <c r="CJ77" s="169"/>
      <c r="CK77" s="169"/>
      <c r="CL77" s="170" t="s">
        <v>653</v>
      </c>
      <c r="CM77" s="170" t="s">
        <v>653</v>
      </c>
      <c r="CN77" s="169"/>
      <c r="CO77" s="159"/>
      <c r="CP77" s="169"/>
      <c r="CQ77" s="170" t="s">
        <v>653</v>
      </c>
      <c r="CR77" s="170" t="s">
        <v>653</v>
      </c>
      <c r="CS77" s="169"/>
      <c r="CT77" s="170" t="s">
        <v>653</v>
      </c>
      <c r="CU77" s="169"/>
      <c r="CV77" s="159"/>
      <c r="CW77" s="159" t="s">
        <v>651</v>
      </c>
      <c r="CX77" s="159" t="s">
        <v>1648</v>
      </c>
      <c r="CY77" s="159" t="s">
        <v>675</v>
      </c>
      <c r="CZ77" s="159"/>
      <c r="DA77" s="170" t="s">
        <v>653</v>
      </c>
      <c r="DB77" s="170" t="s">
        <v>653</v>
      </c>
      <c r="DC77" s="169"/>
      <c r="DD77" s="169"/>
      <c r="DE77" s="169"/>
      <c r="DF77" s="169"/>
      <c r="DG77" s="169"/>
      <c r="DH77" s="159"/>
      <c r="DI77" s="159" t="s">
        <v>660</v>
      </c>
      <c r="DJ77" s="169"/>
      <c r="DK77" s="169"/>
      <c r="DL77" s="169"/>
      <c r="DM77" s="169"/>
      <c r="DN77" s="169"/>
      <c r="DO77" s="169"/>
      <c r="DP77" s="169"/>
      <c r="DQ77" s="159"/>
      <c r="DR77" s="159" t="s">
        <v>654</v>
      </c>
      <c r="DS77" s="159"/>
      <c r="DT77" s="159" t="s">
        <v>654</v>
      </c>
      <c r="DU77" s="169"/>
      <c r="DV77" s="169"/>
      <c r="DW77" s="169"/>
      <c r="DX77" s="169"/>
      <c r="DY77" s="169"/>
      <c r="DZ77" s="169"/>
      <c r="EA77" s="169"/>
      <c r="EB77" s="169"/>
      <c r="EC77" s="169"/>
      <c r="ED77" s="169"/>
      <c r="EE77" s="169"/>
      <c r="EF77" s="169"/>
      <c r="EG77" s="169"/>
      <c r="EH77" s="169"/>
      <c r="EI77" s="169"/>
      <c r="EJ77" s="169"/>
      <c r="EK77" s="169"/>
      <c r="EL77" s="169"/>
      <c r="EM77" s="169"/>
      <c r="EN77" s="169"/>
      <c r="EO77" s="169"/>
      <c r="EP77" s="169"/>
      <c r="EQ77" s="169"/>
      <c r="ER77" s="169"/>
      <c r="ES77" s="169"/>
      <c r="ET77" s="169"/>
      <c r="EU77" s="169"/>
      <c r="EV77" s="169"/>
      <c r="EW77" s="169"/>
      <c r="EX77" s="169"/>
      <c r="EY77" s="169"/>
      <c r="EZ77" s="169"/>
      <c r="FA77" s="169"/>
      <c r="FB77" s="169"/>
      <c r="FC77" s="169"/>
      <c r="FD77" s="169"/>
      <c r="FE77" s="169"/>
      <c r="FF77" s="169"/>
      <c r="FG77" s="169"/>
      <c r="FH77" s="169"/>
      <c r="FI77" s="169"/>
      <c r="FJ77" s="159"/>
      <c r="FK77" s="169"/>
      <c r="FL77" s="169"/>
      <c r="FM77" s="169"/>
      <c r="FN77" s="169"/>
      <c r="FO77" s="169"/>
      <c r="FP77" s="169"/>
      <c r="FQ77" s="169"/>
      <c r="FR77" s="169"/>
      <c r="FS77" s="169"/>
      <c r="FT77" s="169"/>
      <c r="FU77" s="170" t="s">
        <v>653</v>
      </c>
      <c r="FV77" s="170" t="s">
        <v>653</v>
      </c>
      <c r="FW77" s="169"/>
      <c r="FX77" s="159" t="s">
        <v>655</v>
      </c>
      <c r="FY77" s="171">
        <v>0</v>
      </c>
      <c r="FZ77" s="171"/>
      <c r="GA77" s="159"/>
      <c r="GB77" s="159" t="s">
        <v>662</v>
      </c>
      <c r="GC77" s="159"/>
      <c r="GD77" s="159"/>
      <c r="GE77" s="159" t="s">
        <v>676</v>
      </c>
    </row>
    <row r="78" spans="1:187">
      <c r="A78" s="159" t="s">
        <v>1649</v>
      </c>
      <c r="B78" s="159" t="s">
        <v>1974</v>
      </c>
      <c r="C78" s="159" t="s">
        <v>696</v>
      </c>
      <c r="D78" s="169"/>
      <c r="E78" s="169"/>
      <c r="F78" s="170" t="s">
        <v>653</v>
      </c>
      <c r="G78" s="169"/>
      <c r="H78" s="169"/>
      <c r="I78" s="169"/>
      <c r="J78" s="159"/>
      <c r="K78" s="170" t="s">
        <v>653</v>
      </c>
      <c r="L78" s="170" t="s">
        <v>653</v>
      </c>
      <c r="M78" s="169"/>
      <c r="N78" s="169"/>
      <c r="O78" s="169"/>
      <c r="P78" s="169"/>
      <c r="Q78" s="169"/>
      <c r="R78" s="169"/>
      <c r="S78" s="169"/>
      <c r="T78" s="159"/>
      <c r="U78" s="170" t="s">
        <v>653</v>
      </c>
      <c r="V78" s="170" t="s">
        <v>653</v>
      </c>
      <c r="W78" s="169"/>
      <c r="X78" s="169"/>
      <c r="Y78" s="169"/>
      <c r="Z78" s="169"/>
      <c r="AA78" s="170" t="s">
        <v>653</v>
      </c>
      <c r="AB78" s="169"/>
      <c r="AC78" s="169"/>
      <c r="AD78" s="169"/>
      <c r="AE78" s="159"/>
      <c r="AF78" s="171">
        <v>27</v>
      </c>
      <c r="AG78" s="171"/>
      <c r="AH78" s="159" t="s">
        <v>651</v>
      </c>
      <c r="AI78" s="159" t="s">
        <v>651</v>
      </c>
      <c r="AJ78" s="159" t="s">
        <v>651</v>
      </c>
      <c r="AK78" s="159" t="s">
        <v>669</v>
      </c>
      <c r="AL78" s="159" t="s">
        <v>1133</v>
      </c>
      <c r="AM78" s="169"/>
      <c r="AN78" s="170" t="s">
        <v>653</v>
      </c>
      <c r="AO78" s="170" t="s">
        <v>653</v>
      </c>
      <c r="AP78" s="169"/>
      <c r="AQ78" s="169"/>
      <c r="AR78" s="169"/>
      <c r="AS78" s="159"/>
      <c r="AT78" s="159" t="s">
        <v>673</v>
      </c>
      <c r="AU78" s="170" t="s">
        <v>653</v>
      </c>
      <c r="AV78" s="169"/>
      <c r="AW78" s="170" t="s">
        <v>653</v>
      </c>
      <c r="AX78" s="169"/>
      <c r="AY78" s="169"/>
      <c r="AZ78" s="169"/>
      <c r="BA78" s="169"/>
      <c r="BB78" s="159"/>
      <c r="BC78" s="170" t="s">
        <v>653</v>
      </c>
      <c r="BD78" s="169"/>
      <c r="BE78" s="170" t="s">
        <v>653</v>
      </c>
      <c r="BF78" s="169"/>
      <c r="BG78" s="170" t="s">
        <v>653</v>
      </c>
      <c r="BH78" s="169"/>
      <c r="BI78" s="169"/>
      <c r="BJ78" s="170" t="s">
        <v>653</v>
      </c>
      <c r="BK78" s="169"/>
      <c r="BL78" s="169"/>
      <c r="BM78" s="159"/>
      <c r="BN78" s="170" t="s">
        <v>653</v>
      </c>
      <c r="BO78" s="170" t="s">
        <v>653</v>
      </c>
      <c r="BP78" s="169"/>
      <c r="BQ78" s="169"/>
      <c r="BR78" s="169"/>
      <c r="BS78" s="170" t="s">
        <v>653</v>
      </c>
      <c r="BT78" s="169"/>
      <c r="BU78" s="169"/>
      <c r="BV78" s="159"/>
      <c r="BW78" s="170" t="s">
        <v>653</v>
      </c>
      <c r="BX78" s="170" t="s">
        <v>653</v>
      </c>
      <c r="BY78" s="170" t="s">
        <v>653</v>
      </c>
      <c r="BZ78" s="169"/>
      <c r="CA78" s="169"/>
      <c r="CB78" s="169"/>
      <c r="CC78" s="169"/>
      <c r="CD78" s="170" t="s">
        <v>653</v>
      </c>
      <c r="CE78" s="169"/>
      <c r="CF78" s="159"/>
      <c r="CG78" s="159" t="s">
        <v>673</v>
      </c>
      <c r="CH78" s="170" t="s">
        <v>653</v>
      </c>
      <c r="CI78" s="169"/>
      <c r="CJ78" s="169"/>
      <c r="CK78" s="169"/>
      <c r="CL78" s="170" t="s">
        <v>653</v>
      </c>
      <c r="CM78" s="169"/>
      <c r="CN78" s="169"/>
      <c r="CO78" s="159"/>
      <c r="CP78" s="169"/>
      <c r="CQ78" s="170" t="s">
        <v>653</v>
      </c>
      <c r="CR78" s="170" t="s">
        <v>653</v>
      </c>
      <c r="CS78" s="169"/>
      <c r="CT78" s="169"/>
      <c r="CU78" s="169"/>
      <c r="CV78" s="159"/>
      <c r="CW78" s="159" t="s">
        <v>657</v>
      </c>
      <c r="CX78" s="159"/>
      <c r="CY78" s="159" t="s">
        <v>688</v>
      </c>
      <c r="CZ78" s="159"/>
      <c r="DA78" s="169"/>
      <c r="DB78" s="170" t="s">
        <v>653</v>
      </c>
      <c r="DC78" s="169"/>
      <c r="DD78" s="169"/>
      <c r="DE78" s="169"/>
      <c r="DF78" s="169"/>
      <c r="DG78" s="169"/>
      <c r="DH78" s="159"/>
      <c r="DI78" s="159" t="s">
        <v>660</v>
      </c>
      <c r="DJ78" s="169"/>
      <c r="DK78" s="169"/>
      <c r="DL78" s="169"/>
      <c r="DM78" s="169"/>
      <c r="DN78" s="169"/>
      <c r="DO78" s="169"/>
      <c r="DP78" s="169"/>
      <c r="DQ78" s="159"/>
      <c r="DR78" s="159" t="s">
        <v>654</v>
      </c>
      <c r="DS78" s="159"/>
      <c r="DT78" s="159" t="s">
        <v>654</v>
      </c>
      <c r="DU78" s="169"/>
      <c r="DV78" s="169"/>
      <c r="DW78" s="169"/>
      <c r="DX78" s="169"/>
      <c r="DY78" s="169"/>
      <c r="DZ78" s="169"/>
      <c r="EA78" s="169"/>
      <c r="EB78" s="169"/>
      <c r="EC78" s="169"/>
      <c r="ED78" s="169"/>
      <c r="EE78" s="169"/>
      <c r="EF78" s="169"/>
      <c r="EG78" s="169"/>
      <c r="EH78" s="169"/>
      <c r="EI78" s="169"/>
      <c r="EJ78" s="169"/>
      <c r="EK78" s="169"/>
      <c r="EL78" s="169"/>
      <c r="EM78" s="169"/>
      <c r="EN78" s="169"/>
      <c r="EO78" s="169"/>
      <c r="EP78" s="169"/>
      <c r="EQ78" s="169"/>
      <c r="ER78" s="169"/>
      <c r="ES78" s="169"/>
      <c r="ET78" s="169"/>
      <c r="EU78" s="169"/>
      <c r="EV78" s="169"/>
      <c r="EW78" s="169"/>
      <c r="EX78" s="169"/>
      <c r="EY78" s="169"/>
      <c r="EZ78" s="169"/>
      <c r="FA78" s="169"/>
      <c r="FB78" s="169"/>
      <c r="FC78" s="169"/>
      <c r="FD78" s="169"/>
      <c r="FE78" s="169"/>
      <c r="FF78" s="169"/>
      <c r="FG78" s="169"/>
      <c r="FH78" s="169"/>
      <c r="FI78" s="169"/>
      <c r="FJ78" s="159"/>
      <c r="FK78" s="169"/>
      <c r="FL78" s="169"/>
      <c r="FM78" s="169"/>
      <c r="FN78" s="169"/>
      <c r="FO78" s="169"/>
      <c r="FP78" s="169"/>
      <c r="FQ78" s="169"/>
      <c r="FR78" s="169"/>
      <c r="FS78" s="169"/>
      <c r="FT78" s="169"/>
      <c r="FU78" s="170" t="s">
        <v>653</v>
      </c>
      <c r="FV78" s="169"/>
      <c r="FW78" s="169"/>
      <c r="FX78" s="159" t="s">
        <v>673</v>
      </c>
      <c r="FY78" s="171">
        <v>0</v>
      </c>
      <c r="FZ78" s="171"/>
      <c r="GA78" s="159"/>
      <c r="GB78" s="159" t="s">
        <v>662</v>
      </c>
      <c r="GC78" s="159"/>
      <c r="GD78" s="159"/>
      <c r="GE78" s="159" t="s">
        <v>663</v>
      </c>
    </row>
    <row r="79" spans="1:187">
      <c r="A79" s="159" t="s">
        <v>1650</v>
      </c>
      <c r="B79" s="159" t="s">
        <v>1974</v>
      </c>
      <c r="C79" s="159" t="s">
        <v>696</v>
      </c>
      <c r="D79" s="169"/>
      <c r="E79" s="169"/>
      <c r="F79" s="169"/>
      <c r="G79" s="169"/>
      <c r="H79" s="169"/>
      <c r="I79" s="170" t="s">
        <v>653</v>
      </c>
      <c r="J79" s="159"/>
      <c r="K79" s="170" t="s">
        <v>653</v>
      </c>
      <c r="L79" s="169"/>
      <c r="M79" s="169"/>
      <c r="N79" s="169"/>
      <c r="O79" s="170" t="s">
        <v>653</v>
      </c>
      <c r="P79" s="169"/>
      <c r="Q79" s="169"/>
      <c r="R79" s="169"/>
      <c r="S79" s="169"/>
      <c r="T79" s="159"/>
      <c r="U79" s="170" t="s">
        <v>653</v>
      </c>
      <c r="V79" s="170" t="s">
        <v>653</v>
      </c>
      <c r="W79" s="169"/>
      <c r="X79" s="169"/>
      <c r="Y79" s="170" t="s">
        <v>653</v>
      </c>
      <c r="Z79" s="169"/>
      <c r="AA79" s="169"/>
      <c r="AB79" s="170" t="s">
        <v>653</v>
      </c>
      <c r="AC79" s="169"/>
      <c r="AD79" s="169"/>
      <c r="AE79" s="159"/>
      <c r="AF79" s="171">
        <v>92</v>
      </c>
      <c r="AG79" s="171"/>
      <c r="AH79" s="159" t="s">
        <v>654</v>
      </c>
      <c r="AI79" s="159" t="s">
        <v>651</v>
      </c>
      <c r="AJ79" s="159" t="s">
        <v>651</v>
      </c>
      <c r="AK79" s="159" t="s">
        <v>671</v>
      </c>
      <c r="AL79" s="159"/>
      <c r="AM79" s="169"/>
      <c r="AN79" s="169"/>
      <c r="AO79" s="169"/>
      <c r="AP79" s="169"/>
      <c r="AQ79" s="169"/>
      <c r="AR79" s="169"/>
      <c r="AS79" s="159"/>
      <c r="AT79" s="169"/>
      <c r="AU79" s="170" t="s">
        <v>653</v>
      </c>
      <c r="AV79" s="170" t="s">
        <v>653</v>
      </c>
      <c r="AW79" s="170" t="s">
        <v>653</v>
      </c>
      <c r="AX79" s="170" t="s">
        <v>653</v>
      </c>
      <c r="AY79" s="169"/>
      <c r="AZ79" s="170" t="s">
        <v>653</v>
      </c>
      <c r="BA79" s="169"/>
      <c r="BB79" s="159"/>
      <c r="BC79" s="170" t="s">
        <v>653</v>
      </c>
      <c r="BD79" s="169"/>
      <c r="BE79" s="170" t="s">
        <v>653</v>
      </c>
      <c r="BF79" s="170" t="s">
        <v>653</v>
      </c>
      <c r="BG79" s="170" t="s">
        <v>653</v>
      </c>
      <c r="BH79" s="170" t="s">
        <v>653</v>
      </c>
      <c r="BI79" s="170" t="s">
        <v>653</v>
      </c>
      <c r="BJ79" s="170" t="s">
        <v>653</v>
      </c>
      <c r="BK79" s="169"/>
      <c r="BL79" s="169"/>
      <c r="BM79" s="159"/>
      <c r="BN79" s="170" t="s">
        <v>653</v>
      </c>
      <c r="BO79" s="170" t="s">
        <v>653</v>
      </c>
      <c r="BP79" s="169"/>
      <c r="BQ79" s="170" t="s">
        <v>653</v>
      </c>
      <c r="BR79" s="170" t="s">
        <v>653</v>
      </c>
      <c r="BS79" s="170" t="s">
        <v>653</v>
      </c>
      <c r="BT79" s="169"/>
      <c r="BU79" s="169"/>
      <c r="BV79" s="159"/>
      <c r="BW79" s="169"/>
      <c r="BX79" s="169"/>
      <c r="BY79" s="170" t="s">
        <v>653</v>
      </c>
      <c r="BZ79" s="170" t="s">
        <v>653</v>
      </c>
      <c r="CA79" s="170" t="s">
        <v>653</v>
      </c>
      <c r="CB79" s="169"/>
      <c r="CC79" s="169"/>
      <c r="CD79" s="170" t="s">
        <v>653</v>
      </c>
      <c r="CE79" s="169"/>
      <c r="CF79" s="159"/>
      <c r="CG79" s="159" t="s">
        <v>733</v>
      </c>
      <c r="CH79" s="169"/>
      <c r="CI79" s="169"/>
      <c r="CJ79" s="169"/>
      <c r="CK79" s="169"/>
      <c r="CL79" s="170" t="s">
        <v>653</v>
      </c>
      <c r="CM79" s="169"/>
      <c r="CN79" s="169"/>
      <c r="CO79" s="159"/>
      <c r="CP79" s="169"/>
      <c r="CQ79" s="170" t="s">
        <v>653</v>
      </c>
      <c r="CR79" s="169"/>
      <c r="CS79" s="169"/>
      <c r="CT79" s="169"/>
      <c r="CU79" s="169"/>
      <c r="CV79" s="159"/>
      <c r="CW79" s="159" t="s">
        <v>657</v>
      </c>
      <c r="CX79" s="159"/>
      <c r="CY79" s="159" t="s">
        <v>688</v>
      </c>
      <c r="CZ79" s="159"/>
      <c r="DA79" s="170" t="s">
        <v>653</v>
      </c>
      <c r="DB79" s="170" t="s">
        <v>653</v>
      </c>
      <c r="DC79" s="169"/>
      <c r="DD79" s="169"/>
      <c r="DE79" s="169"/>
      <c r="DF79" s="169"/>
      <c r="DG79" s="169"/>
      <c r="DH79" s="159"/>
      <c r="DI79" s="159" t="s">
        <v>660</v>
      </c>
      <c r="DJ79" s="169"/>
      <c r="DK79" s="169"/>
      <c r="DL79" s="169"/>
      <c r="DM79" s="169"/>
      <c r="DN79" s="169"/>
      <c r="DO79" s="169"/>
      <c r="DP79" s="169"/>
      <c r="DQ79" s="159"/>
      <c r="DR79" s="159" t="s">
        <v>654</v>
      </c>
      <c r="DS79" s="159"/>
      <c r="DT79" s="159" t="s">
        <v>654</v>
      </c>
      <c r="DU79" s="169"/>
      <c r="DV79" s="169"/>
      <c r="DW79" s="169"/>
      <c r="DX79" s="169"/>
      <c r="DY79" s="169"/>
      <c r="DZ79" s="169"/>
      <c r="EA79" s="169"/>
      <c r="EB79" s="169"/>
      <c r="EC79" s="169"/>
      <c r="ED79" s="169"/>
      <c r="EE79" s="169"/>
      <c r="EF79" s="169"/>
      <c r="EG79" s="169"/>
      <c r="EH79" s="169"/>
      <c r="EI79" s="169"/>
      <c r="EJ79" s="169"/>
      <c r="EK79" s="169"/>
      <c r="EL79" s="169"/>
      <c r="EM79" s="169"/>
      <c r="EN79" s="169"/>
      <c r="EO79" s="169"/>
      <c r="EP79" s="169"/>
      <c r="EQ79" s="169"/>
      <c r="ER79" s="169"/>
      <c r="ES79" s="169"/>
      <c r="ET79" s="169"/>
      <c r="EU79" s="169"/>
      <c r="EV79" s="169"/>
      <c r="EW79" s="169"/>
      <c r="EX79" s="169"/>
      <c r="EY79" s="169"/>
      <c r="EZ79" s="169"/>
      <c r="FA79" s="169"/>
      <c r="FB79" s="169"/>
      <c r="FC79" s="169"/>
      <c r="FD79" s="169"/>
      <c r="FE79" s="169"/>
      <c r="FF79" s="169"/>
      <c r="FG79" s="169"/>
      <c r="FH79" s="169"/>
      <c r="FI79" s="169"/>
      <c r="FJ79" s="159"/>
      <c r="FK79" s="169"/>
      <c r="FL79" s="169"/>
      <c r="FM79" s="169"/>
      <c r="FN79" s="169"/>
      <c r="FO79" s="169"/>
      <c r="FP79" s="169"/>
      <c r="FQ79" s="169"/>
      <c r="FR79" s="169"/>
      <c r="FS79" s="169"/>
      <c r="FT79" s="169"/>
      <c r="FU79" s="170" t="s">
        <v>653</v>
      </c>
      <c r="FV79" s="170" t="s">
        <v>653</v>
      </c>
      <c r="FW79" s="169"/>
      <c r="FX79" s="159" t="s">
        <v>655</v>
      </c>
      <c r="FY79" s="171">
        <v>0</v>
      </c>
      <c r="FZ79" s="171"/>
      <c r="GA79" s="159"/>
      <c r="GB79" s="159" t="s">
        <v>662</v>
      </c>
      <c r="GC79" s="159"/>
      <c r="GD79" s="159"/>
      <c r="GE79" s="159" t="s">
        <v>676</v>
      </c>
    </row>
    <row r="80" spans="1:187">
      <c r="A80" s="159" t="s">
        <v>1651</v>
      </c>
      <c r="B80" s="159" t="s">
        <v>1974</v>
      </c>
      <c r="C80" s="159" t="s">
        <v>696</v>
      </c>
      <c r="D80" s="169"/>
      <c r="E80" s="169"/>
      <c r="F80" s="169"/>
      <c r="G80" s="169"/>
      <c r="H80" s="170" t="s">
        <v>653</v>
      </c>
      <c r="I80" s="169"/>
      <c r="J80" s="159" t="s">
        <v>2893</v>
      </c>
      <c r="K80" s="169"/>
      <c r="L80" s="169"/>
      <c r="M80" s="169"/>
      <c r="N80" s="170" t="s">
        <v>653</v>
      </c>
      <c r="O80" s="169"/>
      <c r="P80" s="169"/>
      <c r="Q80" s="169"/>
      <c r="R80" s="170" t="s">
        <v>653</v>
      </c>
      <c r="S80" s="169"/>
      <c r="T80" s="159"/>
      <c r="U80" s="170" t="s">
        <v>653</v>
      </c>
      <c r="V80" s="170" t="s">
        <v>653</v>
      </c>
      <c r="W80" s="169"/>
      <c r="X80" s="169"/>
      <c r="Y80" s="169"/>
      <c r="Z80" s="169"/>
      <c r="AA80" s="169"/>
      <c r="AB80" s="169"/>
      <c r="AC80" s="169"/>
      <c r="AD80" s="169"/>
      <c r="AE80" s="159"/>
      <c r="AF80" s="171">
        <v>27</v>
      </c>
      <c r="AG80" s="171"/>
      <c r="AH80" s="159" t="s">
        <v>654</v>
      </c>
      <c r="AI80" s="159" t="s">
        <v>651</v>
      </c>
      <c r="AJ80" s="159" t="s">
        <v>654</v>
      </c>
      <c r="AK80" s="159" t="s">
        <v>654</v>
      </c>
      <c r="AL80" s="159"/>
      <c r="AM80" s="169"/>
      <c r="AN80" s="169"/>
      <c r="AO80" s="169"/>
      <c r="AP80" s="169"/>
      <c r="AQ80" s="169"/>
      <c r="AR80" s="169"/>
      <c r="AS80" s="159"/>
      <c r="AT80" s="169"/>
      <c r="AU80" s="170" t="s">
        <v>653</v>
      </c>
      <c r="AV80" s="170" t="s">
        <v>653</v>
      </c>
      <c r="AW80" s="169"/>
      <c r="AX80" s="169"/>
      <c r="AY80" s="169"/>
      <c r="AZ80" s="169"/>
      <c r="BA80" s="169"/>
      <c r="BB80" s="159"/>
      <c r="BC80" s="170" t="s">
        <v>653</v>
      </c>
      <c r="BD80" s="169"/>
      <c r="BE80" s="170" t="s">
        <v>653</v>
      </c>
      <c r="BF80" s="169"/>
      <c r="BG80" s="170" t="s">
        <v>653</v>
      </c>
      <c r="BH80" s="169"/>
      <c r="BI80" s="170" t="s">
        <v>653</v>
      </c>
      <c r="BJ80" s="170" t="s">
        <v>653</v>
      </c>
      <c r="BK80" s="169"/>
      <c r="BL80" s="169"/>
      <c r="BM80" s="159"/>
      <c r="BN80" s="170" t="s">
        <v>653</v>
      </c>
      <c r="BO80" s="169"/>
      <c r="BP80" s="170" t="s">
        <v>653</v>
      </c>
      <c r="BQ80" s="169"/>
      <c r="BR80" s="170" t="s">
        <v>653</v>
      </c>
      <c r="BS80" s="169"/>
      <c r="BT80" s="169"/>
      <c r="BU80" s="169"/>
      <c r="BV80" s="159"/>
      <c r="BW80" s="170" t="s">
        <v>653</v>
      </c>
      <c r="BX80" s="169"/>
      <c r="BY80" s="169"/>
      <c r="BZ80" s="169"/>
      <c r="CA80" s="169"/>
      <c r="CB80" s="169"/>
      <c r="CC80" s="169"/>
      <c r="CD80" s="169"/>
      <c r="CE80" s="169"/>
      <c r="CF80" s="159"/>
      <c r="CG80" s="159" t="s">
        <v>655</v>
      </c>
      <c r="CH80" s="170" t="s">
        <v>653</v>
      </c>
      <c r="CI80" s="169"/>
      <c r="CJ80" s="169"/>
      <c r="CK80" s="169"/>
      <c r="CL80" s="170" t="s">
        <v>653</v>
      </c>
      <c r="CM80" s="169"/>
      <c r="CN80" s="169"/>
      <c r="CO80" s="159"/>
      <c r="CP80" s="169"/>
      <c r="CQ80" s="170" t="s">
        <v>653</v>
      </c>
      <c r="CR80" s="169"/>
      <c r="CS80" s="169"/>
      <c r="CT80" s="169"/>
      <c r="CU80" s="169"/>
      <c r="CV80" s="159"/>
      <c r="CW80" s="159" t="s">
        <v>657</v>
      </c>
      <c r="CX80" s="159"/>
      <c r="CY80" s="159" t="s">
        <v>688</v>
      </c>
      <c r="CZ80" s="159"/>
      <c r="DA80" s="170" t="s">
        <v>653</v>
      </c>
      <c r="DB80" s="169"/>
      <c r="DC80" s="169"/>
      <c r="DD80" s="169"/>
      <c r="DE80" s="169"/>
      <c r="DF80" s="169"/>
      <c r="DG80" s="169"/>
      <c r="DH80" s="159"/>
      <c r="DI80" s="159" t="s">
        <v>660</v>
      </c>
      <c r="DJ80" s="169"/>
      <c r="DK80" s="169"/>
      <c r="DL80" s="169"/>
      <c r="DM80" s="169"/>
      <c r="DN80" s="169"/>
      <c r="DO80" s="169"/>
      <c r="DP80" s="169"/>
      <c r="DQ80" s="159"/>
      <c r="DR80" s="159" t="s">
        <v>654</v>
      </c>
      <c r="DS80" s="159"/>
      <c r="DT80" s="159" t="s">
        <v>654</v>
      </c>
      <c r="DU80" s="169"/>
      <c r="DV80" s="169"/>
      <c r="DW80" s="169"/>
      <c r="DX80" s="169"/>
      <c r="DY80" s="169"/>
      <c r="DZ80" s="169"/>
      <c r="EA80" s="169"/>
      <c r="EB80" s="169"/>
      <c r="EC80" s="169"/>
      <c r="ED80" s="169"/>
      <c r="EE80" s="169"/>
      <c r="EF80" s="169"/>
      <c r="EG80" s="169"/>
      <c r="EH80" s="169"/>
      <c r="EI80" s="169"/>
      <c r="EJ80" s="169"/>
      <c r="EK80" s="169"/>
      <c r="EL80" s="169"/>
      <c r="EM80" s="169"/>
      <c r="EN80" s="169"/>
      <c r="EO80" s="169"/>
      <c r="EP80" s="169"/>
      <c r="EQ80" s="169"/>
      <c r="ER80" s="169"/>
      <c r="ES80" s="169"/>
      <c r="ET80" s="169"/>
      <c r="EU80" s="169"/>
      <c r="EV80" s="169"/>
      <c r="EW80" s="169"/>
      <c r="EX80" s="169"/>
      <c r="EY80" s="169"/>
      <c r="EZ80" s="169"/>
      <c r="FA80" s="169"/>
      <c r="FB80" s="169"/>
      <c r="FC80" s="169"/>
      <c r="FD80" s="169"/>
      <c r="FE80" s="169"/>
      <c r="FF80" s="169"/>
      <c r="FG80" s="169"/>
      <c r="FH80" s="169"/>
      <c r="FI80" s="169"/>
      <c r="FJ80" s="159"/>
      <c r="FK80" s="169"/>
      <c r="FL80" s="169"/>
      <c r="FM80" s="169"/>
      <c r="FN80" s="169"/>
      <c r="FO80" s="169"/>
      <c r="FP80" s="169"/>
      <c r="FQ80" s="169"/>
      <c r="FR80" s="169"/>
      <c r="FS80" s="169"/>
      <c r="FT80" s="169"/>
      <c r="FU80" s="170" t="s">
        <v>653</v>
      </c>
      <c r="FV80" s="169"/>
      <c r="FW80" s="169"/>
      <c r="FX80" s="159" t="s">
        <v>655</v>
      </c>
      <c r="FY80" s="171">
        <v>0</v>
      </c>
      <c r="FZ80" s="171"/>
      <c r="GA80" s="159"/>
      <c r="GB80" s="159" t="s">
        <v>662</v>
      </c>
      <c r="GC80" s="159"/>
      <c r="GD80" s="159"/>
      <c r="GE80" s="159" t="s">
        <v>676</v>
      </c>
    </row>
    <row r="81" spans="1:187">
      <c r="A81" s="159" t="s">
        <v>1652</v>
      </c>
      <c r="B81" s="159" t="s">
        <v>1974</v>
      </c>
      <c r="C81" s="159" t="s">
        <v>684</v>
      </c>
      <c r="D81" s="169"/>
      <c r="E81" s="169"/>
      <c r="F81" s="169"/>
      <c r="G81" s="169"/>
      <c r="H81" s="169"/>
      <c r="I81" s="169"/>
      <c r="J81" s="159"/>
      <c r="K81" s="170" t="s">
        <v>653</v>
      </c>
      <c r="L81" s="169"/>
      <c r="M81" s="170" t="s">
        <v>653</v>
      </c>
      <c r="N81" s="170" t="s">
        <v>653</v>
      </c>
      <c r="O81" s="169"/>
      <c r="P81" s="169"/>
      <c r="Q81" s="169"/>
      <c r="R81" s="170" t="s">
        <v>653</v>
      </c>
      <c r="S81" s="169"/>
      <c r="T81" s="159"/>
      <c r="U81" s="170" t="s">
        <v>653</v>
      </c>
      <c r="V81" s="169"/>
      <c r="W81" s="169"/>
      <c r="X81" s="170" t="s">
        <v>653</v>
      </c>
      <c r="Y81" s="169"/>
      <c r="Z81" s="169"/>
      <c r="AA81" s="170" t="s">
        <v>653</v>
      </c>
      <c r="AB81" s="170" t="s">
        <v>653</v>
      </c>
      <c r="AC81" s="169"/>
      <c r="AD81" s="169"/>
      <c r="AE81" s="159"/>
      <c r="AF81" s="171">
        <v>53</v>
      </c>
      <c r="AG81" s="171"/>
      <c r="AH81" s="159" t="s">
        <v>651</v>
      </c>
      <c r="AI81" s="159" t="s">
        <v>651</v>
      </c>
      <c r="AJ81" s="159" t="s">
        <v>651</v>
      </c>
      <c r="AK81" s="159" t="s">
        <v>671</v>
      </c>
      <c r="AL81" s="159"/>
      <c r="AM81" s="169"/>
      <c r="AN81" s="169"/>
      <c r="AO81" s="169"/>
      <c r="AP81" s="169"/>
      <c r="AQ81" s="169"/>
      <c r="AR81" s="169"/>
      <c r="AS81" s="159"/>
      <c r="AT81" s="169"/>
      <c r="AU81" s="170" t="s">
        <v>653</v>
      </c>
      <c r="AV81" s="170" t="s">
        <v>653</v>
      </c>
      <c r="AW81" s="170" t="s">
        <v>653</v>
      </c>
      <c r="AX81" s="170" t="s">
        <v>653</v>
      </c>
      <c r="AY81" s="169"/>
      <c r="AZ81" s="170" t="s">
        <v>653</v>
      </c>
      <c r="BA81" s="169"/>
      <c r="BB81" s="159"/>
      <c r="BC81" s="170" t="s">
        <v>653</v>
      </c>
      <c r="BD81" s="169"/>
      <c r="BE81" s="170" t="s">
        <v>653</v>
      </c>
      <c r="BF81" s="169"/>
      <c r="BG81" s="169"/>
      <c r="BH81" s="170" t="s">
        <v>653</v>
      </c>
      <c r="BI81" s="170" t="s">
        <v>653</v>
      </c>
      <c r="BJ81" s="170" t="s">
        <v>653</v>
      </c>
      <c r="BK81" s="170" t="s">
        <v>653</v>
      </c>
      <c r="BL81" s="169"/>
      <c r="BM81" s="159"/>
      <c r="BN81" s="170" t="s">
        <v>653</v>
      </c>
      <c r="BO81" s="169"/>
      <c r="BP81" s="170" t="s">
        <v>653</v>
      </c>
      <c r="BQ81" s="170" t="s">
        <v>653</v>
      </c>
      <c r="BR81" s="169"/>
      <c r="BS81" s="169"/>
      <c r="BT81" s="170" t="s">
        <v>653</v>
      </c>
      <c r="BU81" s="169"/>
      <c r="BV81" s="159"/>
      <c r="BW81" s="169"/>
      <c r="BX81" s="170" t="s">
        <v>653</v>
      </c>
      <c r="BY81" s="169"/>
      <c r="BZ81" s="169"/>
      <c r="CA81" s="169"/>
      <c r="CB81" s="170" t="s">
        <v>653</v>
      </c>
      <c r="CC81" s="169"/>
      <c r="CD81" s="170" t="s">
        <v>653</v>
      </c>
      <c r="CE81" s="169"/>
      <c r="CF81" s="159"/>
      <c r="CG81" s="159" t="s">
        <v>655</v>
      </c>
      <c r="CH81" s="169"/>
      <c r="CI81" s="169"/>
      <c r="CJ81" s="169"/>
      <c r="CK81" s="169"/>
      <c r="CL81" s="170" t="s">
        <v>653</v>
      </c>
      <c r="CM81" s="169"/>
      <c r="CN81" s="169"/>
      <c r="CO81" s="159"/>
      <c r="CP81" s="169"/>
      <c r="CQ81" s="170" t="s">
        <v>653</v>
      </c>
      <c r="CR81" s="170" t="s">
        <v>653</v>
      </c>
      <c r="CS81" s="170" t="s">
        <v>653</v>
      </c>
      <c r="CT81" s="169"/>
      <c r="CU81" s="169"/>
      <c r="CV81" s="159"/>
      <c r="CW81" s="159" t="s">
        <v>657</v>
      </c>
      <c r="CX81" s="159"/>
      <c r="CY81" s="159" t="s">
        <v>688</v>
      </c>
      <c r="CZ81" s="159"/>
      <c r="DA81" s="170" t="s">
        <v>653</v>
      </c>
      <c r="DB81" s="170" t="s">
        <v>653</v>
      </c>
      <c r="DC81" s="169"/>
      <c r="DD81" s="169"/>
      <c r="DE81" s="170" t="s">
        <v>653</v>
      </c>
      <c r="DF81" s="169"/>
      <c r="DG81" s="169"/>
      <c r="DH81" s="159"/>
      <c r="DI81" s="159" t="s">
        <v>660</v>
      </c>
      <c r="DJ81" s="169"/>
      <c r="DK81" s="169"/>
      <c r="DL81" s="169"/>
      <c r="DM81" s="169"/>
      <c r="DN81" s="169"/>
      <c r="DO81" s="169"/>
      <c r="DP81" s="169"/>
      <c r="DQ81" s="159"/>
      <c r="DR81" s="159" t="s">
        <v>651</v>
      </c>
      <c r="DS81" s="159" t="s">
        <v>1653</v>
      </c>
      <c r="DT81" s="159" t="s">
        <v>654</v>
      </c>
      <c r="DU81" s="169"/>
      <c r="DV81" s="169"/>
      <c r="DW81" s="169"/>
      <c r="DX81" s="169"/>
      <c r="DY81" s="169"/>
      <c r="DZ81" s="169"/>
      <c r="EA81" s="169"/>
      <c r="EB81" s="169"/>
      <c r="EC81" s="169"/>
      <c r="ED81" s="169"/>
      <c r="EE81" s="169"/>
      <c r="EF81" s="169"/>
      <c r="EG81" s="169"/>
      <c r="EH81" s="169"/>
      <c r="EI81" s="169"/>
      <c r="EJ81" s="169"/>
      <c r="EK81" s="169"/>
      <c r="EL81" s="169"/>
      <c r="EM81" s="169"/>
      <c r="EN81" s="169"/>
      <c r="EO81" s="169"/>
      <c r="EP81" s="169"/>
      <c r="EQ81" s="169"/>
      <c r="ER81" s="169"/>
      <c r="ES81" s="169"/>
      <c r="ET81" s="169"/>
      <c r="EU81" s="169"/>
      <c r="EV81" s="169"/>
      <c r="EW81" s="169"/>
      <c r="EX81" s="169"/>
      <c r="EY81" s="169"/>
      <c r="EZ81" s="169"/>
      <c r="FA81" s="169"/>
      <c r="FB81" s="169"/>
      <c r="FC81" s="169"/>
      <c r="FD81" s="169"/>
      <c r="FE81" s="169"/>
      <c r="FF81" s="169"/>
      <c r="FG81" s="169"/>
      <c r="FH81" s="169"/>
      <c r="FI81" s="169"/>
      <c r="FJ81" s="159"/>
      <c r="FK81" s="169"/>
      <c r="FL81" s="169"/>
      <c r="FM81" s="169"/>
      <c r="FN81" s="169"/>
      <c r="FO81" s="169"/>
      <c r="FP81" s="169"/>
      <c r="FQ81" s="169"/>
      <c r="FR81" s="169"/>
      <c r="FS81" s="169"/>
      <c r="FT81" s="169"/>
      <c r="FU81" s="170" t="s">
        <v>653</v>
      </c>
      <c r="FV81" s="170" t="s">
        <v>653</v>
      </c>
      <c r="FW81" s="169"/>
      <c r="FX81" s="159" t="s">
        <v>655</v>
      </c>
      <c r="FY81" s="171">
        <v>0</v>
      </c>
      <c r="FZ81" s="171"/>
      <c r="GA81" s="159"/>
      <c r="GB81" s="159" t="s">
        <v>662</v>
      </c>
      <c r="GC81" s="159"/>
      <c r="GD81" s="159"/>
      <c r="GE81" s="159" t="s">
        <v>676</v>
      </c>
    </row>
    <row r="82" spans="1:187">
      <c r="A82" s="159" t="s">
        <v>1654</v>
      </c>
      <c r="B82" s="159" t="s">
        <v>1974</v>
      </c>
      <c r="C82" s="159" t="s">
        <v>730</v>
      </c>
      <c r="D82" s="169"/>
      <c r="E82" s="169"/>
      <c r="F82" s="169"/>
      <c r="G82" s="169"/>
      <c r="H82" s="169"/>
      <c r="I82" s="169"/>
      <c r="J82" s="159"/>
      <c r="K82" s="169"/>
      <c r="L82" s="169"/>
      <c r="M82" s="170" t="s">
        <v>653</v>
      </c>
      <c r="N82" s="169"/>
      <c r="O82" s="169"/>
      <c r="P82" s="169"/>
      <c r="Q82" s="169"/>
      <c r="R82" s="169"/>
      <c r="S82" s="169"/>
      <c r="T82" s="159"/>
      <c r="U82" s="170" t="s">
        <v>653</v>
      </c>
      <c r="V82" s="169"/>
      <c r="W82" s="169"/>
      <c r="X82" s="169"/>
      <c r="Y82" s="169"/>
      <c r="Z82" s="169"/>
      <c r="AA82" s="169"/>
      <c r="AB82" s="170" t="s">
        <v>653</v>
      </c>
      <c r="AC82" s="169"/>
      <c r="AD82" s="169"/>
      <c r="AE82" s="159"/>
      <c r="AF82" s="171">
        <v>94</v>
      </c>
      <c r="AG82" s="171">
        <v>3</v>
      </c>
      <c r="AH82" s="159" t="s">
        <v>654</v>
      </c>
      <c r="AI82" s="159" t="s">
        <v>651</v>
      </c>
      <c r="AJ82" s="159" t="s">
        <v>651</v>
      </c>
      <c r="AK82" s="159" t="s">
        <v>670</v>
      </c>
      <c r="AL82" s="159" t="s">
        <v>1655</v>
      </c>
      <c r="AM82" s="169"/>
      <c r="AN82" s="169"/>
      <c r="AO82" s="170" t="s">
        <v>653</v>
      </c>
      <c r="AP82" s="170" t="s">
        <v>653</v>
      </c>
      <c r="AQ82" s="169"/>
      <c r="AR82" s="169"/>
      <c r="AS82" s="159"/>
      <c r="AT82" s="159" t="s">
        <v>732</v>
      </c>
      <c r="AU82" s="170" t="s">
        <v>653</v>
      </c>
      <c r="AV82" s="170" t="s">
        <v>653</v>
      </c>
      <c r="AW82" s="170" t="s">
        <v>653</v>
      </c>
      <c r="AX82" s="170" t="s">
        <v>653</v>
      </c>
      <c r="AY82" s="169"/>
      <c r="AZ82" s="170" t="s">
        <v>653</v>
      </c>
      <c r="BA82" s="169"/>
      <c r="BB82" s="159"/>
      <c r="BC82" s="170" t="s">
        <v>653</v>
      </c>
      <c r="BD82" s="169"/>
      <c r="BE82" s="170" t="s">
        <v>653</v>
      </c>
      <c r="BF82" s="169"/>
      <c r="BG82" s="169"/>
      <c r="BH82" s="169"/>
      <c r="BI82" s="170" t="s">
        <v>653</v>
      </c>
      <c r="BJ82" s="170" t="s">
        <v>653</v>
      </c>
      <c r="BK82" s="170" t="s">
        <v>653</v>
      </c>
      <c r="BL82" s="169"/>
      <c r="BM82" s="159"/>
      <c r="BN82" s="170" t="s">
        <v>653</v>
      </c>
      <c r="BO82" s="170" t="s">
        <v>653</v>
      </c>
      <c r="BP82" s="170" t="s">
        <v>653</v>
      </c>
      <c r="BQ82" s="170" t="s">
        <v>653</v>
      </c>
      <c r="BR82" s="170" t="s">
        <v>653</v>
      </c>
      <c r="BS82" s="169"/>
      <c r="BT82" s="170" t="s">
        <v>653</v>
      </c>
      <c r="BU82" s="169"/>
      <c r="BV82" s="159"/>
      <c r="BW82" s="169"/>
      <c r="BX82" s="170" t="s">
        <v>653</v>
      </c>
      <c r="BY82" s="169"/>
      <c r="BZ82" s="169"/>
      <c r="CA82" s="169"/>
      <c r="CB82" s="169"/>
      <c r="CC82" s="169"/>
      <c r="CD82" s="170" t="s">
        <v>653</v>
      </c>
      <c r="CE82" s="169"/>
      <c r="CF82" s="159"/>
      <c r="CG82" s="159" t="s">
        <v>733</v>
      </c>
      <c r="CH82" s="170" t="s">
        <v>653</v>
      </c>
      <c r="CI82" s="169"/>
      <c r="CJ82" s="169"/>
      <c r="CK82" s="169"/>
      <c r="CL82" s="169"/>
      <c r="CM82" s="169"/>
      <c r="CN82" s="169"/>
      <c r="CO82" s="159"/>
      <c r="CP82" s="169"/>
      <c r="CQ82" s="169"/>
      <c r="CR82" s="170" t="s">
        <v>653</v>
      </c>
      <c r="CS82" s="169"/>
      <c r="CT82" s="170" t="s">
        <v>653</v>
      </c>
      <c r="CU82" s="169"/>
      <c r="CV82" s="159"/>
      <c r="CW82" s="159" t="s">
        <v>657</v>
      </c>
      <c r="CX82" s="159"/>
      <c r="CY82" s="159" t="s">
        <v>688</v>
      </c>
      <c r="CZ82" s="159"/>
      <c r="DA82" s="169"/>
      <c r="DB82" s="170" t="s">
        <v>653</v>
      </c>
      <c r="DC82" s="169"/>
      <c r="DD82" s="169"/>
      <c r="DE82" s="169"/>
      <c r="DF82" s="169"/>
      <c r="DG82" s="169"/>
      <c r="DH82" s="159"/>
      <c r="DI82" s="159" t="s">
        <v>660</v>
      </c>
      <c r="DJ82" s="169"/>
      <c r="DK82" s="169"/>
      <c r="DL82" s="169"/>
      <c r="DM82" s="169"/>
      <c r="DN82" s="169"/>
      <c r="DO82" s="169"/>
      <c r="DP82" s="169"/>
      <c r="DQ82" s="159"/>
      <c r="DR82" s="159" t="s">
        <v>654</v>
      </c>
      <c r="DS82" s="159"/>
      <c r="DT82" s="159" t="s">
        <v>654</v>
      </c>
      <c r="DU82" s="169"/>
      <c r="DV82" s="169"/>
      <c r="DW82" s="169"/>
      <c r="DX82" s="169"/>
      <c r="DY82" s="169"/>
      <c r="DZ82" s="169"/>
      <c r="EA82" s="169"/>
      <c r="EB82" s="169"/>
      <c r="EC82" s="169"/>
      <c r="ED82" s="169"/>
      <c r="EE82" s="169"/>
      <c r="EF82" s="169"/>
      <c r="EG82" s="169"/>
      <c r="EH82" s="169"/>
      <c r="EI82" s="169"/>
      <c r="EJ82" s="169"/>
      <c r="EK82" s="169"/>
      <c r="EL82" s="169"/>
      <c r="EM82" s="169"/>
      <c r="EN82" s="169"/>
      <c r="EO82" s="169"/>
      <c r="EP82" s="169"/>
      <c r="EQ82" s="169"/>
      <c r="ER82" s="169"/>
      <c r="ES82" s="169"/>
      <c r="ET82" s="169"/>
      <c r="EU82" s="169"/>
      <c r="EV82" s="169"/>
      <c r="EW82" s="169"/>
      <c r="EX82" s="169"/>
      <c r="EY82" s="169"/>
      <c r="EZ82" s="169"/>
      <c r="FA82" s="169"/>
      <c r="FB82" s="169"/>
      <c r="FC82" s="169"/>
      <c r="FD82" s="169"/>
      <c r="FE82" s="169"/>
      <c r="FF82" s="169"/>
      <c r="FG82" s="169"/>
      <c r="FH82" s="169"/>
      <c r="FI82" s="169"/>
      <c r="FJ82" s="159"/>
      <c r="FK82" s="169"/>
      <c r="FL82" s="169"/>
      <c r="FM82" s="169"/>
      <c r="FN82" s="169"/>
      <c r="FO82" s="169"/>
      <c r="FP82" s="169"/>
      <c r="FQ82" s="169"/>
      <c r="FR82" s="169"/>
      <c r="FS82" s="169"/>
      <c r="FT82" s="169"/>
      <c r="FU82" s="170" t="s">
        <v>653</v>
      </c>
      <c r="FV82" s="170" t="s">
        <v>653</v>
      </c>
      <c r="FW82" s="169"/>
      <c r="FX82" s="159" t="s">
        <v>673</v>
      </c>
      <c r="FY82" s="171">
        <v>0</v>
      </c>
      <c r="FZ82" s="171"/>
      <c r="GA82" s="159"/>
      <c r="GB82" s="159" t="s">
        <v>662</v>
      </c>
      <c r="GC82" s="159"/>
      <c r="GD82" s="159"/>
      <c r="GE82" s="159" t="s">
        <v>676</v>
      </c>
    </row>
    <row r="83" spans="1:187">
      <c r="A83" s="159" t="s">
        <v>1656</v>
      </c>
      <c r="B83" s="159" t="s">
        <v>1974</v>
      </c>
      <c r="C83" s="159" t="s">
        <v>684</v>
      </c>
      <c r="D83" s="169"/>
      <c r="E83" s="169"/>
      <c r="F83" s="169"/>
      <c r="G83" s="169"/>
      <c r="H83" s="169"/>
      <c r="I83" s="169"/>
      <c r="J83" s="159"/>
      <c r="K83" s="169"/>
      <c r="L83" s="170" t="s">
        <v>653</v>
      </c>
      <c r="M83" s="169"/>
      <c r="N83" s="169"/>
      <c r="O83" s="169"/>
      <c r="P83" s="169"/>
      <c r="Q83" s="169"/>
      <c r="R83" s="169"/>
      <c r="S83" s="169"/>
      <c r="T83" s="159"/>
      <c r="U83" s="169"/>
      <c r="V83" s="170" t="s">
        <v>653</v>
      </c>
      <c r="W83" s="169"/>
      <c r="X83" s="169"/>
      <c r="Y83" s="169"/>
      <c r="Z83" s="169"/>
      <c r="AA83" s="169"/>
      <c r="AB83" s="169"/>
      <c r="AC83" s="169"/>
      <c r="AD83" s="169"/>
      <c r="AE83" s="159"/>
      <c r="AF83" s="171">
        <v>57</v>
      </c>
      <c r="AG83" s="171"/>
      <c r="AH83" s="159" t="s">
        <v>654</v>
      </c>
      <c r="AI83" s="159" t="s">
        <v>654</v>
      </c>
      <c r="AJ83" s="159" t="s">
        <v>654</v>
      </c>
      <c r="AK83" s="159" t="s">
        <v>671</v>
      </c>
      <c r="AL83" s="159"/>
      <c r="AM83" s="169"/>
      <c r="AN83" s="169"/>
      <c r="AO83" s="169"/>
      <c r="AP83" s="169"/>
      <c r="AQ83" s="169"/>
      <c r="AR83" s="169"/>
      <c r="AS83" s="159"/>
      <c r="AT83" s="169"/>
      <c r="AU83" s="170" t="s">
        <v>653</v>
      </c>
      <c r="AV83" s="170" t="s">
        <v>653</v>
      </c>
      <c r="AW83" s="169"/>
      <c r="AX83" s="169"/>
      <c r="AY83" s="169"/>
      <c r="AZ83" s="169"/>
      <c r="BA83" s="169"/>
      <c r="BB83" s="159"/>
      <c r="BC83" s="170" t="s">
        <v>653</v>
      </c>
      <c r="BD83" s="169"/>
      <c r="BE83" s="170" t="s">
        <v>653</v>
      </c>
      <c r="BF83" s="170" t="s">
        <v>653</v>
      </c>
      <c r="BG83" s="170" t="s">
        <v>653</v>
      </c>
      <c r="BH83" s="170" t="s">
        <v>653</v>
      </c>
      <c r="BI83" s="170" t="s">
        <v>653</v>
      </c>
      <c r="BJ83" s="169"/>
      <c r="BK83" s="169"/>
      <c r="BL83" s="169"/>
      <c r="BM83" s="159"/>
      <c r="BN83" s="170" t="s">
        <v>653</v>
      </c>
      <c r="BO83" s="170" t="s">
        <v>653</v>
      </c>
      <c r="BP83" s="170" t="s">
        <v>653</v>
      </c>
      <c r="BQ83" s="170" t="s">
        <v>653</v>
      </c>
      <c r="BR83" s="169"/>
      <c r="BS83" s="169"/>
      <c r="BT83" s="170" t="s">
        <v>653</v>
      </c>
      <c r="BU83" s="169"/>
      <c r="BV83" s="159"/>
      <c r="BW83" s="170" t="s">
        <v>653</v>
      </c>
      <c r="BX83" s="169"/>
      <c r="BY83" s="169"/>
      <c r="BZ83" s="169"/>
      <c r="CA83" s="169"/>
      <c r="CB83" s="169"/>
      <c r="CC83" s="169"/>
      <c r="CD83" s="169"/>
      <c r="CE83" s="169"/>
      <c r="CF83" s="159"/>
      <c r="CG83" s="159" t="s">
        <v>655</v>
      </c>
      <c r="CH83" s="169"/>
      <c r="CI83" s="169"/>
      <c r="CJ83" s="169"/>
      <c r="CK83" s="169"/>
      <c r="CL83" s="170" t="s">
        <v>653</v>
      </c>
      <c r="CM83" s="170" t="s">
        <v>653</v>
      </c>
      <c r="CN83" s="169"/>
      <c r="CO83" s="159"/>
      <c r="CP83" s="169"/>
      <c r="CQ83" s="170" t="s">
        <v>653</v>
      </c>
      <c r="CR83" s="170" t="s">
        <v>653</v>
      </c>
      <c r="CS83" s="169"/>
      <c r="CT83" s="169"/>
      <c r="CU83" s="169"/>
      <c r="CV83" s="159"/>
      <c r="CW83" s="159" t="s">
        <v>657</v>
      </c>
      <c r="CX83" s="159"/>
      <c r="CY83" s="159" t="s">
        <v>917</v>
      </c>
      <c r="CZ83" s="159"/>
      <c r="DA83" s="170" t="s">
        <v>653</v>
      </c>
      <c r="DB83" s="169"/>
      <c r="DC83" s="169"/>
      <c r="DD83" s="169"/>
      <c r="DE83" s="169"/>
      <c r="DF83" s="169"/>
      <c r="DG83" s="169"/>
      <c r="DH83" s="159"/>
      <c r="DI83" s="159" t="s">
        <v>651</v>
      </c>
      <c r="DJ83" s="171">
        <v>0</v>
      </c>
      <c r="DK83" s="171">
        <v>0</v>
      </c>
      <c r="DL83" s="171">
        <v>0</v>
      </c>
      <c r="DM83" s="171">
        <v>0</v>
      </c>
      <c r="DN83" s="171">
        <v>0</v>
      </c>
      <c r="DO83" s="171">
        <v>100</v>
      </c>
      <c r="DP83" s="171">
        <v>0</v>
      </c>
      <c r="DQ83" s="159"/>
      <c r="DR83" s="159" t="s">
        <v>654</v>
      </c>
      <c r="DS83" s="159"/>
      <c r="DT83" s="159" t="s">
        <v>654</v>
      </c>
      <c r="DU83" s="169"/>
      <c r="DV83" s="169"/>
      <c r="DW83" s="169"/>
      <c r="DX83" s="169"/>
      <c r="DY83" s="169"/>
      <c r="DZ83" s="169"/>
      <c r="EA83" s="169"/>
      <c r="EB83" s="169"/>
      <c r="EC83" s="169"/>
      <c r="ED83" s="169"/>
      <c r="EE83" s="169"/>
      <c r="EF83" s="169"/>
      <c r="EG83" s="169"/>
      <c r="EH83" s="169"/>
      <c r="EI83" s="169"/>
      <c r="EJ83" s="169"/>
      <c r="EK83" s="169"/>
      <c r="EL83" s="169"/>
      <c r="EM83" s="169"/>
      <c r="EN83" s="169"/>
      <c r="EO83" s="169"/>
      <c r="EP83" s="169"/>
      <c r="EQ83" s="169"/>
      <c r="ER83" s="169"/>
      <c r="ES83" s="169"/>
      <c r="ET83" s="169"/>
      <c r="EU83" s="169"/>
      <c r="EV83" s="169"/>
      <c r="EW83" s="169"/>
      <c r="EX83" s="169"/>
      <c r="EY83" s="169"/>
      <c r="EZ83" s="169"/>
      <c r="FA83" s="169"/>
      <c r="FB83" s="169"/>
      <c r="FC83" s="169"/>
      <c r="FD83" s="169"/>
      <c r="FE83" s="169"/>
      <c r="FF83" s="169"/>
      <c r="FG83" s="169"/>
      <c r="FH83" s="169"/>
      <c r="FI83" s="169"/>
      <c r="FJ83" s="159"/>
      <c r="FK83" s="169"/>
      <c r="FL83" s="169"/>
      <c r="FM83" s="169"/>
      <c r="FN83" s="169"/>
      <c r="FO83" s="169"/>
      <c r="FP83" s="169"/>
      <c r="FQ83" s="169"/>
      <c r="FR83" s="169"/>
      <c r="FS83" s="169"/>
      <c r="FT83" s="169"/>
      <c r="FU83" s="170" t="s">
        <v>653</v>
      </c>
      <c r="FV83" s="169"/>
      <c r="FW83" s="169"/>
      <c r="FX83" s="159" t="s">
        <v>655</v>
      </c>
      <c r="FY83" s="171">
        <v>0</v>
      </c>
      <c r="FZ83" s="171"/>
      <c r="GA83" s="159"/>
      <c r="GB83" s="159" t="s">
        <v>662</v>
      </c>
      <c r="GC83" s="159"/>
      <c r="GD83" s="159"/>
      <c r="GE83" s="159" t="s">
        <v>663</v>
      </c>
    </row>
    <row r="84" spans="1:187">
      <c r="A84" s="159" t="s">
        <v>1657</v>
      </c>
      <c r="B84" s="159" t="s">
        <v>1974</v>
      </c>
      <c r="C84" s="159" t="s">
        <v>730</v>
      </c>
      <c r="D84" s="169"/>
      <c r="E84" s="169"/>
      <c r="F84" s="169"/>
      <c r="G84" s="169"/>
      <c r="H84" s="169"/>
      <c r="I84" s="169"/>
      <c r="J84" s="159"/>
      <c r="K84" s="170" t="s">
        <v>653</v>
      </c>
      <c r="L84" s="170" t="s">
        <v>653</v>
      </c>
      <c r="M84" s="169"/>
      <c r="N84" s="169"/>
      <c r="O84" s="169"/>
      <c r="P84" s="169"/>
      <c r="Q84" s="169"/>
      <c r="R84" s="169"/>
      <c r="S84" s="169"/>
      <c r="T84" s="159"/>
      <c r="U84" s="170" t="s">
        <v>653</v>
      </c>
      <c r="V84" s="170" t="s">
        <v>653</v>
      </c>
      <c r="W84" s="169"/>
      <c r="X84" s="169"/>
      <c r="Y84" s="169"/>
      <c r="Z84" s="169"/>
      <c r="AA84" s="169"/>
      <c r="AB84" s="169"/>
      <c r="AC84" s="169"/>
      <c r="AD84" s="169"/>
      <c r="AE84" s="159"/>
      <c r="AF84" s="171">
        <v>34</v>
      </c>
      <c r="AG84" s="171">
        <v>0</v>
      </c>
      <c r="AH84" s="159" t="s">
        <v>654</v>
      </c>
      <c r="AI84" s="159" t="s">
        <v>654</v>
      </c>
      <c r="AJ84" s="159" t="s">
        <v>654</v>
      </c>
      <c r="AK84" s="159" t="s">
        <v>654</v>
      </c>
      <c r="AL84" s="159"/>
      <c r="AM84" s="169"/>
      <c r="AN84" s="169"/>
      <c r="AO84" s="169"/>
      <c r="AP84" s="169"/>
      <c r="AQ84" s="169"/>
      <c r="AR84" s="169"/>
      <c r="AS84" s="159"/>
      <c r="AT84" s="169"/>
      <c r="AU84" s="169"/>
      <c r="AV84" s="169"/>
      <c r="AW84" s="169"/>
      <c r="AX84" s="169"/>
      <c r="AY84" s="169"/>
      <c r="AZ84" s="169"/>
      <c r="BA84" s="170" t="s">
        <v>653</v>
      </c>
      <c r="BB84" s="159" t="s">
        <v>2894</v>
      </c>
      <c r="BC84" s="169"/>
      <c r="BD84" s="169"/>
      <c r="BE84" s="170" t="s">
        <v>653</v>
      </c>
      <c r="BF84" s="169"/>
      <c r="BG84" s="169"/>
      <c r="BH84" s="170" t="s">
        <v>653</v>
      </c>
      <c r="BI84" s="170" t="s">
        <v>653</v>
      </c>
      <c r="BJ84" s="169"/>
      <c r="BK84" s="169"/>
      <c r="BL84" s="169"/>
      <c r="BM84" s="159"/>
      <c r="BN84" s="169"/>
      <c r="BO84" s="169"/>
      <c r="BP84" s="170" t="s">
        <v>653</v>
      </c>
      <c r="BQ84" s="169"/>
      <c r="BR84" s="169"/>
      <c r="BS84" s="169"/>
      <c r="BT84" s="169"/>
      <c r="BU84" s="169"/>
      <c r="BV84" s="159"/>
      <c r="BW84" s="170" t="s">
        <v>653</v>
      </c>
      <c r="BX84" s="169"/>
      <c r="BY84" s="169"/>
      <c r="BZ84" s="169"/>
      <c r="CA84" s="169"/>
      <c r="CB84" s="169"/>
      <c r="CC84" s="169"/>
      <c r="CD84" s="170" t="s">
        <v>653</v>
      </c>
      <c r="CE84" s="169"/>
      <c r="CF84" s="159"/>
      <c r="CG84" s="159" t="s">
        <v>655</v>
      </c>
      <c r="CH84" s="170" t="s">
        <v>653</v>
      </c>
      <c r="CI84" s="169"/>
      <c r="CJ84" s="169"/>
      <c r="CK84" s="169"/>
      <c r="CL84" s="169"/>
      <c r="CM84" s="169"/>
      <c r="CN84" s="169"/>
      <c r="CO84" s="159"/>
      <c r="CP84" s="169"/>
      <c r="CQ84" s="169"/>
      <c r="CR84" s="170" t="s">
        <v>653</v>
      </c>
      <c r="CS84" s="169"/>
      <c r="CT84" s="169"/>
      <c r="CU84" s="169"/>
      <c r="CV84" s="159"/>
      <c r="CW84" s="159" t="s">
        <v>651</v>
      </c>
      <c r="CX84" s="159" t="s">
        <v>1658</v>
      </c>
      <c r="CY84" s="159" t="s">
        <v>688</v>
      </c>
      <c r="CZ84" s="159"/>
      <c r="DA84" s="169"/>
      <c r="DB84" s="169"/>
      <c r="DC84" s="169"/>
      <c r="DD84" s="169"/>
      <c r="DE84" s="169"/>
      <c r="DF84" s="169"/>
      <c r="DG84" s="170" t="s">
        <v>653</v>
      </c>
      <c r="DH84" s="159"/>
      <c r="DI84" s="159" t="s">
        <v>660</v>
      </c>
      <c r="DJ84" s="169"/>
      <c r="DK84" s="169"/>
      <c r="DL84" s="169"/>
      <c r="DM84" s="169"/>
      <c r="DN84" s="169"/>
      <c r="DO84" s="169"/>
      <c r="DP84" s="169"/>
      <c r="DQ84" s="159"/>
      <c r="DR84" s="159" t="s">
        <v>654</v>
      </c>
      <c r="DS84" s="159"/>
      <c r="DT84" s="159" t="s">
        <v>654</v>
      </c>
      <c r="DU84" s="169"/>
      <c r="DV84" s="169"/>
      <c r="DW84" s="169"/>
      <c r="DX84" s="169"/>
      <c r="DY84" s="169"/>
      <c r="DZ84" s="169"/>
      <c r="EA84" s="169"/>
      <c r="EB84" s="169"/>
      <c r="EC84" s="169"/>
      <c r="ED84" s="169"/>
      <c r="EE84" s="169"/>
      <c r="EF84" s="169"/>
      <c r="EG84" s="169"/>
      <c r="EH84" s="169"/>
      <c r="EI84" s="169"/>
      <c r="EJ84" s="169"/>
      <c r="EK84" s="169"/>
      <c r="EL84" s="169"/>
      <c r="EM84" s="169"/>
      <c r="EN84" s="169"/>
      <c r="EO84" s="169"/>
      <c r="EP84" s="169"/>
      <c r="EQ84" s="169"/>
      <c r="ER84" s="169"/>
      <c r="ES84" s="169"/>
      <c r="ET84" s="169"/>
      <c r="EU84" s="169"/>
      <c r="EV84" s="169"/>
      <c r="EW84" s="169"/>
      <c r="EX84" s="169"/>
      <c r="EY84" s="169"/>
      <c r="EZ84" s="169"/>
      <c r="FA84" s="169"/>
      <c r="FB84" s="169"/>
      <c r="FC84" s="169"/>
      <c r="FD84" s="169"/>
      <c r="FE84" s="169"/>
      <c r="FF84" s="169"/>
      <c r="FG84" s="169"/>
      <c r="FH84" s="169"/>
      <c r="FI84" s="169"/>
      <c r="FJ84" s="159"/>
      <c r="FK84" s="169"/>
      <c r="FL84" s="169"/>
      <c r="FM84" s="169"/>
      <c r="FN84" s="169"/>
      <c r="FO84" s="169"/>
      <c r="FP84" s="169"/>
      <c r="FQ84" s="169"/>
      <c r="FR84" s="169"/>
      <c r="FS84" s="169"/>
      <c r="FT84" s="169"/>
      <c r="FU84" s="170" t="s">
        <v>653</v>
      </c>
      <c r="FV84" s="170" t="s">
        <v>653</v>
      </c>
      <c r="FW84" s="169"/>
      <c r="FX84" s="159" t="s">
        <v>655</v>
      </c>
      <c r="FY84" s="171">
        <v>0</v>
      </c>
      <c r="FZ84" s="171"/>
      <c r="GA84" s="159"/>
      <c r="GB84" s="159" t="s">
        <v>662</v>
      </c>
      <c r="GC84" s="159"/>
      <c r="GD84" s="159"/>
      <c r="GE84" s="159" t="s">
        <v>663</v>
      </c>
    </row>
    <row r="85" spans="1:187">
      <c r="A85" s="159" t="s">
        <v>1659</v>
      </c>
      <c r="B85" s="159" t="s">
        <v>1974</v>
      </c>
      <c r="C85" s="159" t="s">
        <v>696</v>
      </c>
      <c r="D85" s="169"/>
      <c r="E85" s="169"/>
      <c r="F85" s="169"/>
      <c r="G85" s="169"/>
      <c r="H85" s="169"/>
      <c r="I85" s="170" t="s">
        <v>653</v>
      </c>
      <c r="J85" s="159"/>
      <c r="K85" s="170" t="s">
        <v>653</v>
      </c>
      <c r="L85" s="170" t="s">
        <v>653</v>
      </c>
      <c r="M85" s="169"/>
      <c r="N85" s="169"/>
      <c r="O85" s="169"/>
      <c r="P85" s="169"/>
      <c r="Q85" s="169"/>
      <c r="R85" s="169"/>
      <c r="S85" s="169"/>
      <c r="T85" s="159"/>
      <c r="U85" s="170" t="s">
        <v>653</v>
      </c>
      <c r="V85" s="170" t="s">
        <v>653</v>
      </c>
      <c r="W85" s="169"/>
      <c r="X85" s="169"/>
      <c r="Y85" s="170" t="s">
        <v>653</v>
      </c>
      <c r="Z85" s="169"/>
      <c r="AA85" s="169"/>
      <c r="AB85" s="169"/>
      <c r="AC85" s="169"/>
      <c r="AD85" s="170" t="s">
        <v>653</v>
      </c>
      <c r="AE85" s="159" t="s">
        <v>1660</v>
      </c>
      <c r="AF85" s="171">
        <v>31</v>
      </c>
      <c r="AG85" s="171">
        <v>0</v>
      </c>
      <c r="AH85" s="159" t="s">
        <v>654</v>
      </c>
      <c r="AI85" s="159" t="s">
        <v>651</v>
      </c>
      <c r="AJ85" s="159" t="s">
        <v>651</v>
      </c>
      <c r="AK85" s="159" t="s">
        <v>669</v>
      </c>
      <c r="AL85" s="159" t="s">
        <v>1661</v>
      </c>
      <c r="AM85" s="170" t="s">
        <v>653</v>
      </c>
      <c r="AN85" s="169"/>
      <c r="AO85" s="169"/>
      <c r="AP85" s="169"/>
      <c r="AQ85" s="169"/>
      <c r="AR85" s="170" t="s">
        <v>653</v>
      </c>
      <c r="AS85" s="159" t="s">
        <v>1662</v>
      </c>
      <c r="AT85" s="159" t="s">
        <v>687</v>
      </c>
      <c r="AU85" s="170" t="s">
        <v>653</v>
      </c>
      <c r="AV85" s="170" t="s">
        <v>653</v>
      </c>
      <c r="AW85" s="169"/>
      <c r="AX85" s="169"/>
      <c r="AY85" s="169"/>
      <c r="AZ85" s="169"/>
      <c r="BA85" s="169"/>
      <c r="BB85" s="159"/>
      <c r="BC85" s="169"/>
      <c r="BD85" s="169"/>
      <c r="BE85" s="170" t="s">
        <v>653</v>
      </c>
      <c r="BF85" s="169"/>
      <c r="BG85" s="170" t="s">
        <v>653</v>
      </c>
      <c r="BH85" s="170" t="s">
        <v>653</v>
      </c>
      <c r="BI85" s="170" t="s">
        <v>653</v>
      </c>
      <c r="BJ85" s="170" t="s">
        <v>653</v>
      </c>
      <c r="BK85" s="170" t="s">
        <v>653</v>
      </c>
      <c r="BL85" s="169"/>
      <c r="BM85" s="159"/>
      <c r="BN85" s="169"/>
      <c r="BO85" s="169"/>
      <c r="BP85" s="169"/>
      <c r="BQ85" s="169"/>
      <c r="BR85" s="169"/>
      <c r="BS85" s="169"/>
      <c r="BT85" s="170" t="s">
        <v>653</v>
      </c>
      <c r="BU85" s="169"/>
      <c r="BV85" s="159"/>
      <c r="BW85" s="169"/>
      <c r="BX85" s="169"/>
      <c r="BY85" s="170" t="s">
        <v>653</v>
      </c>
      <c r="BZ85" s="169"/>
      <c r="CA85" s="169"/>
      <c r="CB85" s="170" t="s">
        <v>653</v>
      </c>
      <c r="CC85" s="169"/>
      <c r="CD85" s="170" t="s">
        <v>653</v>
      </c>
      <c r="CE85" s="169"/>
      <c r="CF85" s="159"/>
      <c r="CG85" s="159" t="s">
        <v>655</v>
      </c>
      <c r="CH85" s="170" t="s">
        <v>653</v>
      </c>
      <c r="CI85" s="169"/>
      <c r="CJ85" s="169"/>
      <c r="CK85" s="169"/>
      <c r="CL85" s="170" t="s">
        <v>653</v>
      </c>
      <c r="CM85" s="170" t="s">
        <v>653</v>
      </c>
      <c r="CN85" s="169"/>
      <c r="CO85" s="159"/>
      <c r="CP85" s="169"/>
      <c r="CQ85" s="170" t="s">
        <v>653</v>
      </c>
      <c r="CR85" s="169"/>
      <c r="CS85" s="169"/>
      <c r="CT85" s="169"/>
      <c r="CU85" s="170" t="s">
        <v>653</v>
      </c>
      <c r="CV85" s="159" t="s">
        <v>2895</v>
      </c>
      <c r="CW85" s="159" t="s">
        <v>651</v>
      </c>
      <c r="CX85" s="159" t="s">
        <v>2896</v>
      </c>
      <c r="CY85" s="159" t="s">
        <v>688</v>
      </c>
      <c r="CZ85" s="159"/>
      <c r="DA85" s="169"/>
      <c r="DB85" s="169"/>
      <c r="DC85" s="169"/>
      <c r="DD85" s="169"/>
      <c r="DE85" s="169"/>
      <c r="DF85" s="170" t="s">
        <v>653</v>
      </c>
      <c r="DG85" s="169"/>
      <c r="DH85" s="159" t="s">
        <v>1663</v>
      </c>
      <c r="DI85" s="159" t="s">
        <v>651</v>
      </c>
      <c r="DJ85" s="171">
        <v>0</v>
      </c>
      <c r="DK85" s="171">
        <v>0</v>
      </c>
      <c r="DL85" s="171">
        <v>20</v>
      </c>
      <c r="DM85" s="171">
        <v>0</v>
      </c>
      <c r="DN85" s="171">
        <v>80</v>
      </c>
      <c r="DO85" s="171">
        <v>0</v>
      </c>
      <c r="DP85" s="171">
        <v>0</v>
      </c>
      <c r="DQ85" s="159"/>
      <c r="DR85" s="159" t="s">
        <v>654</v>
      </c>
      <c r="DS85" s="159"/>
      <c r="DT85" s="159" t="s">
        <v>651</v>
      </c>
      <c r="DU85" s="171">
        <v>0</v>
      </c>
      <c r="DV85" s="159" t="s">
        <v>811</v>
      </c>
      <c r="DW85" s="159" t="s">
        <v>716</v>
      </c>
      <c r="DX85" s="171">
        <v>0</v>
      </c>
      <c r="DY85" s="171">
        <v>0</v>
      </c>
      <c r="DZ85" s="171">
        <v>0</v>
      </c>
      <c r="EA85" s="171">
        <v>0</v>
      </c>
      <c r="EB85" s="171">
        <v>0</v>
      </c>
      <c r="EC85" s="171">
        <v>0</v>
      </c>
      <c r="ED85" s="171">
        <v>0</v>
      </c>
      <c r="EE85" s="171">
        <v>0</v>
      </c>
      <c r="EF85" s="171">
        <v>0</v>
      </c>
      <c r="EG85" s="171">
        <v>0</v>
      </c>
      <c r="EH85" s="171">
        <v>0</v>
      </c>
      <c r="EI85" s="171">
        <v>0</v>
      </c>
      <c r="EJ85" s="171">
        <v>0</v>
      </c>
      <c r="EK85" s="171">
        <v>0</v>
      </c>
      <c r="EL85" s="171">
        <v>0</v>
      </c>
      <c r="EM85" s="171">
        <v>0</v>
      </c>
      <c r="EN85" s="171">
        <v>0</v>
      </c>
      <c r="EO85" s="171">
        <v>0</v>
      </c>
      <c r="EP85" s="171">
        <v>0</v>
      </c>
      <c r="EQ85" s="171">
        <v>0</v>
      </c>
      <c r="ER85" s="171">
        <v>0</v>
      </c>
      <c r="ES85" s="171">
        <v>0</v>
      </c>
      <c r="ET85" s="171">
        <v>0</v>
      </c>
      <c r="EU85" s="171">
        <v>0</v>
      </c>
      <c r="EV85" s="171">
        <v>0</v>
      </c>
      <c r="EW85" s="171">
        <v>0</v>
      </c>
      <c r="EX85" s="171">
        <v>0</v>
      </c>
      <c r="EY85" s="171">
        <v>0</v>
      </c>
      <c r="EZ85" s="171">
        <v>0</v>
      </c>
      <c r="FA85" s="171">
        <v>0</v>
      </c>
      <c r="FB85" s="171">
        <v>0</v>
      </c>
      <c r="FC85" s="171">
        <v>0</v>
      </c>
      <c r="FD85" s="171">
        <v>0</v>
      </c>
      <c r="FE85" s="171">
        <v>0</v>
      </c>
      <c r="FF85" s="171">
        <v>1</v>
      </c>
      <c r="FG85" s="171">
        <v>1</v>
      </c>
      <c r="FH85" s="171">
        <v>0</v>
      </c>
      <c r="FI85" s="171">
        <v>0</v>
      </c>
      <c r="FJ85" s="159"/>
      <c r="FK85" s="171">
        <v>1</v>
      </c>
      <c r="FL85" s="171">
        <v>1</v>
      </c>
      <c r="FM85" s="159" t="s">
        <v>717</v>
      </c>
      <c r="FN85" s="171">
        <v>0</v>
      </c>
      <c r="FO85" s="171">
        <v>1</v>
      </c>
      <c r="FP85" s="171">
        <v>0</v>
      </c>
      <c r="FQ85" s="171">
        <v>0</v>
      </c>
      <c r="FR85" s="171">
        <v>0</v>
      </c>
      <c r="FS85" s="171"/>
      <c r="FT85" s="171">
        <v>1</v>
      </c>
      <c r="FU85" s="170" t="s">
        <v>653</v>
      </c>
      <c r="FV85" s="170" t="s">
        <v>653</v>
      </c>
      <c r="FW85" s="169"/>
      <c r="FX85" s="159" t="s">
        <v>655</v>
      </c>
      <c r="FY85" s="171">
        <v>0</v>
      </c>
      <c r="FZ85" s="171"/>
      <c r="GA85" s="159"/>
      <c r="GB85" s="159" t="s">
        <v>662</v>
      </c>
      <c r="GC85" s="159"/>
      <c r="GD85" s="159"/>
      <c r="GE85" s="159" t="s">
        <v>676</v>
      </c>
    </row>
    <row r="86" spans="1:187">
      <c r="A86" s="159" t="s">
        <v>1664</v>
      </c>
      <c r="B86" s="159" t="s">
        <v>1974</v>
      </c>
      <c r="C86" s="159" t="s">
        <v>696</v>
      </c>
      <c r="D86" s="169"/>
      <c r="E86" s="169"/>
      <c r="F86" s="169"/>
      <c r="G86" s="169"/>
      <c r="H86" s="169"/>
      <c r="I86" s="170" t="s">
        <v>653</v>
      </c>
      <c r="J86" s="159"/>
      <c r="K86" s="169"/>
      <c r="L86" s="169"/>
      <c r="M86" s="169"/>
      <c r="N86" s="169"/>
      <c r="O86" s="169"/>
      <c r="P86" s="169"/>
      <c r="Q86" s="169"/>
      <c r="R86" s="170" t="s">
        <v>653</v>
      </c>
      <c r="S86" s="169"/>
      <c r="T86" s="159"/>
      <c r="U86" s="170" t="s">
        <v>653</v>
      </c>
      <c r="V86" s="170" t="s">
        <v>653</v>
      </c>
      <c r="W86" s="169"/>
      <c r="X86" s="170" t="s">
        <v>653</v>
      </c>
      <c r="Y86" s="169"/>
      <c r="Z86" s="169"/>
      <c r="AA86" s="169"/>
      <c r="AB86" s="169"/>
      <c r="AC86" s="169"/>
      <c r="AD86" s="169"/>
      <c r="AE86" s="159"/>
      <c r="AF86" s="171">
        <v>31</v>
      </c>
      <c r="AG86" s="171">
        <v>3</v>
      </c>
      <c r="AH86" s="159" t="s">
        <v>651</v>
      </c>
      <c r="AI86" s="159" t="s">
        <v>651</v>
      </c>
      <c r="AJ86" s="159" t="s">
        <v>651</v>
      </c>
      <c r="AK86" s="159" t="s">
        <v>654</v>
      </c>
      <c r="AL86" s="159"/>
      <c r="AM86" s="169"/>
      <c r="AN86" s="169"/>
      <c r="AO86" s="169"/>
      <c r="AP86" s="169"/>
      <c r="AQ86" s="169"/>
      <c r="AR86" s="169"/>
      <c r="AS86" s="159"/>
      <c r="AT86" s="169"/>
      <c r="AU86" s="170" t="s">
        <v>653</v>
      </c>
      <c r="AV86" s="170" t="s">
        <v>653</v>
      </c>
      <c r="AW86" s="169"/>
      <c r="AX86" s="169"/>
      <c r="AY86" s="170" t="s">
        <v>653</v>
      </c>
      <c r="AZ86" s="170" t="s">
        <v>653</v>
      </c>
      <c r="BA86" s="169"/>
      <c r="BB86" s="159"/>
      <c r="BC86" s="170" t="s">
        <v>653</v>
      </c>
      <c r="BD86" s="169"/>
      <c r="BE86" s="169"/>
      <c r="BF86" s="169"/>
      <c r="BG86" s="169"/>
      <c r="BH86" s="170" t="s">
        <v>653</v>
      </c>
      <c r="BI86" s="170" t="s">
        <v>653</v>
      </c>
      <c r="BJ86" s="170" t="s">
        <v>653</v>
      </c>
      <c r="BK86" s="169"/>
      <c r="BL86" s="169"/>
      <c r="BM86" s="159"/>
      <c r="BN86" s="169"/>
      <c r="BO86" s="169"/>
      <c r="BP86" s="169"/>
      <c r="BQ86" s="169"/>
      <c r="BR86" s="169"/>
      <c r="BS86" s="170" t="s">
        <v>653</v>
      </c>
      <c r="BT86" s="170" t="s">
        <v>653</v>
      </c>
      <c r="BU86" s="169"/>
      <c r="BV86" s="159"/>
      <c r="BW86" s="169"/>
      <c r="BX86" s="169"/>
      <c r="BY86" s="169"/>
      <c r="BZ86" s="169"/>
      <c r="CA86" s="169"/>
      <c r="CB86" s="170" t="s">
        <v>653</v>
      </c>
      <c r="CC86" s="169"/>
      <c r="CD86" s="170" t="s">
        <v>653</v>
      </c>
      <c r="CE86" s="169"/>
      <c r="CF86" s="159"/>
      <c r="CG86" s="159" t="s">
        <v>673</v>
      </c>
      <c r="CH86" s="170" t="s">
        <v>653</v>
      </c>
      <c r="CI86" s="169"/>
      <c r="CJ86" s="169"/>
      <c r="CK86" s="169"/>
      <c r="CL86" s="169"/>
      <c r="CM86" s="169"/>
      <c r="CN86" s="169"/>
      <c r="CO86" s="159"/>
      <c r="CP86" s="169"/>
      <c r="CQ86" s="169"/>
      <c r="CR86" s="169"/>
      <c r="CS86" s="170" t="s">
        <v>653</v>
      </c>
      <c r="CT86" s="169"/>
      <c r="CU86" s="169"/>
      <c r="CV86" s="159"/>
      <c r="CW86" s="159" t="s">
        <v>657</v>
      </c>
      <c r="CX86" s="159"/>
      <c r="CY86" s="159" t="s">
        <v>688</v>
      </c>
      <c r="CZ86" s="159"/>
      <c r="DA86" s="170" t="s">
        <v>653</v>
      </c>
      <c r="DB86" s="170" t="s">
        <v>653</v>
      </c>
      <c r="DC86" s="169"/>
      <c r="DD86" s="169"/>
      <c r="DE86" s="169"/>
      <c r="DF86" s="169"/>
      <c r="DG86" s="169"/>
      <c r="DH86" s="159"/>
      <c r="DI86" s="159" t="s">
        <v>660</v>
      </c>
      <c r="DJ86" s="169"/>
      <c r="DK86" s="169"/>
      <c r="DL86" s="169"/>
      <c r="DM86" s="169"/>
      <c r="DN86" s="169"/>
      <c r="DO86" s="169"/>
      <c r="DP86" s="169"/>
      <c r="DQ86" s="159"/>
      <c r="DR86" s="159" t="s">
        <v>654</v>
      </c>
      <c r="DS86" s="159"/>
      <c r="DT86" s="159" t="s">
        <v>654</v>
      </c>
      <c r="DU86" s="169"/>
      <c r="DV86" s="169"/>
      <c r="DW86" s="169"/>
      <c r="DX86" s="169"/>
      <c r="DY86" s="169"/>
      <c r="DZ86" s="169"/>
      <c r="EA86" s="169"/>
      <c r="EB86" s="169"/>
      <c r="EC86" s="169"/>
      <c r="ED86" s="169"/>
      <c r="EE86" s="169"/>
      <c r="EF86" s="169"/>
      <c r="EG86" s="169"/>
      <c r="EH86" s="169"/>
      <c r="EI86" s="169"/>
      <c r="EJ86" s="169"/>
      <c r="EK86" s="169"/>
      <c r="EL86" s="169"/>
      <c r="EM86" s="169"/>
      <c r="EN86" s="169"/>
      <c r="EO86" s="169"/>
      <c r="EP86" s="169"/>
      <c r="EQ86" s="169"/>
      <c r="ER86" s="169"/>
      <c r="ES86" s="169"/>
      <c r="ET86" s="169"/>
      <c r="EU86" s="169"/>
      <c r="EV86" s="169"/>
      <c r="EW86" s="169"/>
      <c r="EX86" s="169"/>
      <c r="EY86" s="169"/>
      <c r="EZ86" s="169"/>
      <c r="FA86" s="169"/>
      <c r="FB86" s="169"/>
      <c r="FC86" s="169"/>
      <c r="FD86" s="169"/>
      <c r="FE86" s="169"/>
      <c r="FF86" s="169"/>
      <c r="FG86" s="169"/>
      <c r="FH86" s="169"/>
      <c r="FI86" s="169"/>
      <c r="FJ86" s="159"/>
      <c r="FK86" s="169"/>
      <c r="FL86" s="169"/>
      <c r="FM86" s="169"/>
      <c r="FN86" s="169"/>
      <c r="FO86" s="169"/>
      <c r="FP86" s="169"/>
      <c r="FQ86" s="169"/>
      <c r="FR86" s="169"/>
      <c r="FS86" s="169"/>
      <c r="FT86" s="169"/>
      <c r="FU86" s="170" t="s">
        <v>653</v>
      </c>
      <c r="FV86" s="170" t="s">
        <v>653</v>
      </c>
      <c r="FW86" s="169"/>
      <c r="FX86" s="159" t="s">
        <v>673</v>
      </c>
      <c r="FY86" s="171">
        <v>0</v>
      </c>
      <c r="FZ86" s="171"/>
      <c r="GA86" s="159"/>
      <c r="GB86" s="159" t="s">
        <v>662</v>
      </c>
      <c r="GC86" s="159"/>
      <c r="GD86" s="159"/>
      <c r="GE86" s="159" t="s">
        <v>676</v>
      </c>
    </row>
    <row r="87" spans="1:187">
      <c r="A87" s="159" t="s">
        <v>1665</v>
      </c>
      <c r="B87" s="159" t="s">
        <v>1974</v>
      </c>
      <c r="C87" s="159" t="s">
        <v>652</v>
      </c>
      <c r="D87" s="169"/>
      <c r="E87" s="169"/>
      <c r="F87" s="169"/>
      <c r="G87" s="169"/>
      <c r="H87" s="169"/>
      <c r="I87" s="170" t="s">
        <v>653</v>
      </c>
      <c r="J87" s="159"/>
      <c r="K87" s="169"/>
      <c r="L87" s="169"/>
      <c r="M87" s="169"/>
      <c r="N87" s="169"/>
      <c r="O87" s="169"/>
      <c r="P87" s="169"/>
      <c r="Q87" s="169"/>
      <c r="R87" s="170" t="s">
        <v>653</v>
      </c>
      <c r="S87" s="169"/>
      <c r="T87" s="159"/>
      <c r="U87" s="169"/>
      <c r="V87" s="169"/>
      <c r="W87" s="169"/>
      <c r="X87" s="169"/>
      <c r="Y87" s="169"/>
      <c r="Z87" s="169"/>
      <c r="AA87" s="169"/>
      <c r="AB87" s="169"/>
      <c r="AC87" s="169"/>
      <c r="AD87" s="170" t="s">
        <v>653</v>
      </c>
      <c r="AE87" s="159" t="s">
        <v>1666</v>
      </c>
      <c r="AF87" s="171">
        <v>19</v>
      </c>
      <c r="AG87" s="171">
        <v>0</v>
      </c>
      <c r="AH87" s="159" t="s">
        <v>654</v>
      </c>
      <c r="AI87" s="159" t="s">
        <v>654</v>
      </c>
      <c r="AJ87" s="159" t="s">
        <v>654</v>
      </c>
      <c r="AK87" s="159" t="s">
        <v>669</v>
      </c>
      <c r="AL87" s="159" t="s">
        <v>1133</v>
      </c>
      <c r="AM87" s="169"/>
      <c r="AN87" s="169"/>
      <c r="AO87" s="169"/>
      <c r="AP87" s="169"/>
      <c r="AQ87" s="169"/>
      <c r="AR87" s="170" t="s">
        <v>653</v>
      </c>
      <c r="AS87" s="159" t="s">
        <v>1667</v>
      </c>
      <c r="AT87" s="159" t="s">
        <v>687</v>
      </c>
      <c r="AU87" s="170" t="s">
        <v>653</v>
      </c>
      <c r="AV87" s="169"/>
      <c r="AW87" s="169"/>
      <c r="AX87" s="170" t="s">
        <v>653</v>
      </c>
      <c r="AY87" s="169"/>
      <c r="AZ87" s="169"/>
      <c r="BA87" s="169"/>
      <c r="BB87" s="159"/>
      <c r="BC87" s="169"/>
      <c r="BD87" s="169"/>
      <c r="BE87" s="170" t="s">
        <v>653</v>
      </c>
      <c r="BF87" s="169"/>
      <c r="BG87" s="169"/>
      <c r="BH87" s="170" t="s">
        <v>653</v>
      </c>
      <c r="BI87" s="170" t="s">
        <v>653</v>
      </c>
      <c r="BJ87" s="170" t="s">
        <v>653</v>
      </c>
      <c r="BK87" s="170" t="s">
        <v>653</v>
      </c>
      <c r="BL87" s="169"/>
      <c r="BM87" s="159"/>
      <c r="BN87" s="170" t="s">
        <v>653</v>
      </c>
      <c r="BO87" s="169"/>
      <c r="BP87" s="169"/>
      <c r="BQ87" s="169"/>
      <c r="BR87" s="169"/>
      <c r="BS87" s="169"/>
      <c r="BT87" s="169"/>
      <c r="BU87" s="169"/>
      <c r="BV87" s="159"/>
      <c r="BW87" s="169"/>
      <c r="BX87" s="169"/>
      <c r="BY87" s="169"/>
      <c r="BZ87" s="169"/>
      <c r="CA87" s="169"/>
      <c r="CB87" s="169"/>
      <c r="CC87" s="169"/>
      <c r="CD87" s="169"/>
      <c r="CE87" s="170" t="s">
        <v>653</v>
      </c>
      <c r="CF87" s="159" t="s">
        <v>1668</v>
      </c>
      <c r="CG87" s="159" t="s">
        <v>661</v>
      </c>
      <c r="CH87" s="169"/>
      <c r="CI87" s="169"/>
      <c r="CJ87" s="169"/>
      <c r="CK87" s="169"/>
      <c r="CL87" s="169"/>
      <c r="CM87" s="169"/>
      <c r="CN87" s="170" t="s">
        <v>653</v>
      </c>
      <c r="CO87" s="159" t="s">
        <v>1669</v>
      </c>
      <c r="CP87" s="169"/>
      <c r="CQ87" s="169"/>
      <c r="CR87" s="169"/>
      <c r="CS87" s="169"/>
      <c r="CT87" s="169"/>
      <c r="CU87" s="170" t="s">
        <v>653</v>
      </c>
      <c r="CV87" s="159" t="s">
        <v>1670</v>
      </c>
      <c r="CW87" s="159" t="s">
        <v>657</v>
      </c>
      <c r="CX87" s="159"/>
      <c r="CY87" s="159" t="s">
        <v>688</v>
      </c>
      <c r="CZ87" s="159"/>
      <c r="DA87" s="169"/>
      <c r="DB87" s="169"/>
      <c r="DC87" s="169"/>
      <c r="DD87" s="169"/>
      <c r="DE87" s="169"/>
      <c r="DF87" s="169"/>
      <c r="DG87" s="170" t="s">
        <v>653</v>
      </c>
      <c r="DH87" s="159"/>
      <c r="DI87" s="159" t="s">
        <v>660</v>
      </c>
      <c r="DJ87" s="169"/>
      <c r="DK87" s="169"/>
      <c r="DL87" s="169"/>
      <c r="DM87" s="169"/>
      <c r="DN87" s="169"/>
      <c r="DO87" s="169"/>
      <c r="DP87" s="169"/>
      <c r="DQ87" s="159"/>
      <c r="DR87" s="159" t="s">
        <v>654</v>
      </c>
      <c r="DS87" s="159"/>
      <c r="DT87" s="159" t="s">
        <v>654</v>
      </c>
      <c r="DU87" s="169"/>
      <c r="DV87" s="169"/>
      <c r="DW87" s="169"/>
      <c r="DX87" s="169"/>
      <c r="DY87" s="169"/>
      <c r="DZ87" s="169"/>
      <c r="EA87" s="169"/>
      <c r="EB87" s="169"/>
      <c r="EC87" s="169"/>
      <c r="ED87" s="169"/>
      <c r="EE87" s="169"/>
      <c r="EF87" s="169"/>
      <c r="EG87" s="169"/>
      <c r="EH87" s="169"/>
      <c r="EI87" s="169"/>
      <c r="EJ87" s="169"/>
      <c r="EK87" s="169"/>
      <c r="EL87" s="169"/>
      <c r="EM87" s="169"/>
      <c r="EN87" s="169"/>
      <c r="EO87" s="169"/>
      <c r="EP87" s="169"/>
      <c r="EQ87" s="169"/>
      <c r="ER87" s="169"/>
      <c r="ES87" s="169"/>
      <c r="ET87" s="169"/>
      <c r="EU87" s="169"/>
      <c r="EV87" s="169"/>
      <c r="EW87" s="169"/>
      <c r="EX87" s="169"/>
      <c r="EY87" s="169"/>
      <c r="EZ87" s="169"/>
      <c r="FA87" s="169"/>
      <c r="FB87" s="169"/>
      <c r="FC87" s="169"/>
      <c r="FD87" s="169"/>
      <c r="FE87" s="169"/>
      <c r="FF87" s="169"/>
      <c r="FG87" s="169"/>
      <c r="FH87" s="169"/>
      <c r="FI87" s="169"/>
      <c r="FJ87" s="159"/>
      <c r="FK87" s="169"/>
      <c r="FL87" s="169"/>
      <c r="FM87" s="169"/>
      <c r="FN87" s="169"/>
      <c r="FO87" s="169"/>
      <c r="FP87" s="169"/>
      <c r="FQ87" s="169"/>
      <c r="FR87" s="169"/>
      <c r="FS87" s="169"/>
      <c r="FT87" s="169"/>
      <c r="FU87" s="170" t="s">
        <v>653</v>
      </c>
      <c r="FV87" s="169"/>
      <c r="FW87" s="169"/>
      <c r="FX87" s="159" t="s">
        <v>661</v>
      </c>
      <c r="FY87" s="171">
        <v>0</v>
      </c>
      <c r="FZ87" s="171"/>
      <c r="GA87" s="159"/>
      <c r="GB87" s="159" t="s">
        <v>662</v>
      </c>
      <c r="GC87" s="159"/>
      <c r="GD87" s="159"/>
      <c r="GE87" s="159" t="s">
        <v>676</v>
      </c>
    </row>
    <row r="88" spans="1:187">
      <c r="A88" s="159" t="s">
        <v>1671</v>
      </c>
      <c r="B88" s="159" t="s">
        <v>1974</v>
      </c>
      <c r="C88" s="159" t="s">
        <v>684</v>
      </c>
      <c r="D88" s="169"/>
      <c r="E88" s="169"/>
      <c r="F88" s="169"/>
      <c r="G88" s="169"/>
      <c r="H88" s="169"/>
      <c r="I88" s="169"/>
      <c r="J88" s="159"/>
      <c r="K88" s="169"/>
      <c r="L88" s="169"/>
      <c r="M88" s="169"/>
      <c r="N88" s="169"/>
      <c r="O88" s="169"/>
      <c r="P88" s="169"/>
      <c r="Q88" s="169"/>
      <c r="R88" s="170" t="s">
        <v>653</v>
      </c>
      <c r="S88" s="169"/>
      <c r="T88" s="159"/>
      <c r="U88" s="170" t="s">
        <v>653</v>
      </c>
      <c r="V88" s="170" t="s">
        <v>653</v>
      </c>
      <c r="W88" s="169"/>
      <c r="X88" s="169"/>
      <c r="Y88" s="169"/>
      <c r="Z88" s="169"/>
      <c r="AA88" s="169"/>
      <c r="AB88" s="169"/>
      <c r="AC88" s="169"/>
      <c r="AD88" s="169"/>
      <c r="AE88" s="159"/>
      <c r="AF88" s="171">
        <v>25</v>
      </c>
      <c r="AG88" s="171">
        <v>0</v>
      </c>
      <c r="AH88" s="159" t="s">
        <v>654</v>
      </c>
      <c r="AI88" s="159" t="s">
        <v>654</v>
      </c>
      <c r="AJ88" s="159" t="s">
        <v>654</v>
      </c>
      <c r="AK88" s="159" t="s">
        <v>654</v>
      </c>
      <c r="AL88" s="159"/>
      <c r="AM88" s="169"/>
      <c r="AN88" s="169"/>
      <c r="AO88" s="169"/>
      <c r="AP88" s="169"/>
      <c r="AQ88" s="169"/>
      <c r="AR88" s="169"/>
      <c r="AS88" s="159"/>
      <c r="AT88" s="169"/>
      <c r="AU88" s="170" t="s">
        <v>653</v>
      </c>
      <c r="AV88" s="170" t="s">
        <v>653</v>
      </c>
      <c r="AW88" s="169"/>
      <c r="AX88" s="169"/>
      <c r="AY88" s="169"/>
      <c r="AZ88" s="169"/>
      <c r="BA88" s="169"/>
      <c r="BB88" s="159"/>
      <c r="BC88" s="170" t="s">
        <v>653</v>
      </c>
      <c r="BD88" s="169"/>
      <c r="BE88" s="170" t="s">
        <v>653</v>
      </c>
      <c r="BF88" s="169"/>
      <c r="BG88" s="169"/>
      <c r="BH88" s="169"/>
      <c r="BI88" s="170" t="s">
        <v>653</v>
      </c>
      <c r="BJ88" s="170" t="s">
        <v>653</v>
      </c>
      <c r="BK88" s="170" t="s">
        <v>653</v>
      </c>
      <c r="BL88" s="169"/>
      <c r="BM88" s="159"/>
      <c r="BN88" s="170" t="s">
        <v>653</v>
      </c>
      <c r="BO88" s="170" t="s">
        <v>653</v>
      </c>
      <c r="BP88" s="170" t="s">
        <v>653</v>
      </c>
      <c r="BQ88" s="169"/>
      <c r="BR88" s="169"/>
      <c r="BS88" s="169"/>
      <c r="BT88" s="169"/>
      <c r="BU88" s="169"/>
      <c r="BV88" s="159"/>
      <c r="BW88" s="169"/>
      <c r="BX88" s="169"/>
      <c r="BY88" s="169"/>
      <c r="BZ88" s="169"/>
      <c r="CA88" s="169"/>
      <c r="CB88" s="169"/>
      <c r="CC88" s="169"/>
      <c r="CD88" s="169"/>
      <c r="CE88" s="170" t="s">
        <v>653</v>
      </c>
      <c r="CF88" s="159" t="s">
        <v>1672</v>
      </c>
      <c r="CG88" s="159" t="s">
        <v>655</v>
      </c>
      <c r="CH88" s="170" t="s">
        <v>653</v>
      </c>
      <c r="CI88" s="169"/>
      <c r="CJ88" s="169"/>
      <c r="CK88" s="169"/>
      <c r="CL88" s="169"/>
      <c r="CM88" s="169"/>
      <c r="CN88" s="169"/>
      <c r="CO88" s="159"/>
      <c r="CP88" s="169"/>
      <c r="CQ88" s="170" t="s">
        <v>653</v>
      </c>
      <c r="CR88" s="169"/>
      <c r="CS88" s="169"/>
      <c r="CT88" s="169"/>
      <c r="CU88" s="169"/>
      <c r="CV88" s="159"/>
      <c r="CW88" s="159" t="s">
        <v>657</v>
      </c>
      <c r="CX88" s="159"/>
      <c r="CY88" s="159" t="s">
        <v>688</v>
      </c>
      <c r="CZ88" s="159"/>
      <c r="DA88" s="170" t="s">
        <v>653</v>
      </c>
      <c r="DB88" s="169"/>
      <c r="DC88" s="169"/>
      <c r="DD88" s="169"/>
      <c r="DE88" s="169"/>
      <c r="DF88" s="169"/>
      <c r="DG88" s="169"/>
      <c r="DH88" s="159"/>
      <c r="DI88" s="159" t="s">
        <v>660</v>
      </c>
      <c r="DJ88" s="169"/>
      <c r="DK88" s="169"/>
      <c r="DL88" s="169"/>
      <c r="DM88" s="169"/>
      <c r="DN88" s="169"/>
      <c r="DO88" s="169"/>
      <c r="DP88" s="169"/>
      <c r="DQ88" s="159"/>
      <c r="DR88" s="159" t="s">
        <v>654</v>
      </c>
      <c r="DS88" s="159"/>
      <c r="DT88" s="159" t="s">
        <v>651</v>
      </c>
      <c r="DU88" s="171">
        <v>6</v>
      </c>
      <c r="DV88" s="159" t="s">
        <v>811</v>
      </c>
      <c r="DW88" s="159" t="s">
        <v>716</v>
      </c>
      <c r="DX88" s="171">
        <v>0</v>
      </c>
      <c r="DY88" s="171">
        <v>0</v>
      </c>
      <c r="DZ88" s="171">
        <v>0</v>
      </c>
      <c r="EA88" s="171">
        <v>0</v>
      </c>
      <c r="EB88" s="171">
        <v>0</v>
      </c>
      <c r="EC88" s="171">
        <v>0</v>
      </c>
      <c r="ED88" s="171">
        <v>0</v>
      </c>
      <c r="EE88" s="171">
        <v>0</v>
      </c>
      <c r="EF88" s="171">
        <v>0</v>
      </c>
      <c r="EG88" s="171">
        <v>0</v>
      </c>
      <c r="EH88" s="171">
        <v>0</v>
      </c>
      <c r="EI88" s="171">
        <v>0</v>
      </c>
      <c r="EJ88" s="171">
        <v>0</v>
      </c>
      <c r="EK88" s="171">
        <v>0</v>
      </c>
      <c r="EL88" s="171">
        <v>2</v>
      </c>
      <c r="EM88" s="171">
        <v>2</v>
      </c>
      <c r="EN88" s="171">
        <v>0</v>
      </c>
      <c r="EO88" s="171">
        <v>0</v>
      </c>
      <c r="EP88" s="171">
        <v>0</v>
      </c>
      <c r="EQ88" s="171">
        <v>0</v>
      </c>
      <c r="ER88" s="171">
        <v>0</v>
      </c>
      <c r="ES88" s="171">
        <v>0</v>
      </c>
      <c r="ET88" s="171">
        <v>0</v>
      </c>
      <c r="EU88" s="171">
        <v>0</v>
      </c>
      <c r="EV88" s="171">
        <v>0</v>
      </c>
      <c r="EW88" s="171">
        <v>0</v>
      </c>
      <c r="EX88" s="171">
        <v>4</v>
      </c>
      <c r="EY88" s="171">
        <v>4</v>
      </c>
      <c r="EZ88" s="171">
        <v>0</v>
      </c>
      <c r="FA88" s="171">
        <v>0</v>
      </c>
      <c r="FB88" s="171">
        <v>0</v>
      </c>
      <c r="FC88" s="171">
        <v>0</v>
      </c>
      <c r="FD88" s="171">
        <v>0</v>
      </c>
      <c r="FE88" s="171">
        <v>0</v>
      </c>
      <c r="FF88" s="171">
        <v>0</v>
      </c>
      <c r="FG88" s="171">
        <v>0</v>
      </c>
      <c r="FH88" s="171">
        <v>0</v>
      </c>
      <c r="FI88" s="171">
        <v>0</v>
      </c>
      <c r="FJ88" s="159"/>
      <c r="FK88" s="171">
        <v>6</v>
      </c>
      <c r="FL88" s="171">
        <v>6</v>
      </c>
      <c r="FM88" s="159" t="s">
        <v>717</v>
      </c>
      <c r="FN88" s="171">
        <v>0</v>
      </c>
      <c r="FO88" s="171">
        <v>1</v>
      </c>
      <c r="FP88" s="171">
        <v>0</v>
      </c>
      <c r="FQ88" s="171">
        <v>5</v>
      </c>
      <c r="FR88" s="171">
        <v>0</v>
      </c>
      <c r="FS88" s="171"/>
      <c r="FT88" s="171">
        <v>1</v>
      </c>
      <c r="FU88" s="170" t="s">
        <v>653</v>
      </c>
      <c r="FV88" s="170" t="s">
        <v>653</v>
      </c>
      <c r="FW88" s="169"/>
      <c r="FX88" s="159" t="s">
        <v>655</v>
      </c>
      <c r="FY88" s="171">
        <v>0</v>
      </c>
      <c r="FZ88" s="171"/>
      <c r="GA88" s="159"/>
      <c r="GB88" s="159" t="s">
        <v>662</v>
      </c>
      <c r="GC88" s="159"/>
      <c r="GD88" s="159"/>
      <c r="GE88" s="159" t="s">
        <v>663</v>
      </c>
    </row>
    <row r="89" spans="1:187">
      <c r="A89" s="159" t="s">
        <v>1673</v>
      </c>
      <c r="B89" s="159" t="s">
        <v>1974</v>
      </c>
      <c r="C89" s="159" t="s">
        <v>652</v>
      </c>
      <c r="D89" s="169"/>
      <c r="E89" s="169"/>
      <c r="F89" s="170" t="s">
        <v>653</v>
      </c>
      <c r="G89" s="169"/>
      <c r="H89" s="169"/>
      <c r="I89" s="169"/>
      <c r="J89" s="159"/>
      <c r="K89" s="170" t="s">
        <v>653</v>
      </c>
      <c r="L89" s="169"/>
      <c r="M89" s="169"/>
      <c r="N89" s="169"/>
      <c r="O89" s="169"/>
      <c r="P89" s="169"/>
      <c r="Q89" s="169"/>
      <c r="R89" s="169"/>
      <c r="S89" s="169"/>
      <c r="T89" s="159"/>
      <c r="U89" s="170" t="s">
        <v>653</v>
      </c>
      <c r="V89" s="169"/>
      <c r="W89" s="169"/>
      <c r="X89" s="169"/>
      <c r="Y89" s="169"/>
      <c r="Z89" s="169"/>
      <c r="AA89" s="169"/>
      <c r="AB89" s="169"/>
      <c r="AC89" s="169"/>
      <c r="AD89" s="169"/>
      <c r="AE89" s="159"/>
      <c r="AF89" s="171">
        <v>31</v>
      </c>
      <c r="AG89" s="171"/>
      <c r="AH89" s="159" t="s">
        <v>654</v>
      </c>
      <c r="AI89" s="159" t="s">
        <v>651</v>
      </c>
      <c r="AJ89" s="159" t="s">
        <v>651</v>
      </c>
      <c r="AK89" s="159" t="s">
        <v>671</v>
      </c>
      <c r="AL89" s="159"/>
      <c r="AM89" s="169"/>
      <c r="AN89" s="169"/>
      <c r="AO89" s="169"/>
      <c r="AP89" s="169"/>
      <c r="AQ89" s="169"/>
      <c r="AR89" s="169"/>
      <c r="AS89" s="159"/>
      <c r="AT89" s="169"/>
      <c r="AU89" s="170" t="s">
        <v>653</v>
      </c>
      <c r="AV89" s="170" t="s">
        <v>653</v>
      </c>
      <c r="AW89" s="170" t="s">
        <v>653</v>
      </c>
      <c r="AX89" s="169"/>
      <c r="AY89" s="169"/>
      <c r="AZ89" s="170" t="s">
        <v>653</v>
      </c>
      <c r="BA89" s="169"/>
      <c r="BB89" s="159"/>
      <c r="BC89" s="169"/>
      <c r="BD89" s="169"/>
      <c r="BE89" s="170" t="s">
        <v>653</v>
      </c>
      <c r="BF89" s="169"/>
      <c r="BG89" s="169"/>
      <c r="BH89" s="169"/>
      <c r="BI89" s="169"/>
      <c r="BJ89" s="169"/>
      <c r="BK89" s="169"/>
      <c r="BL89" s="169"/>
      <c r="BM89" s="159"/>
      <c r="BN89" s="170" t="s">
        <v>653</v>
      </c>
      <c r="BO89" s="170" t="s">
        <v>653</v>
      </c>
      <c r="BP89" s="170" t="s">
        <v>653</v>
      </c>
      <c r="BQ89" s="170" t="s">
        <v>653</v>
      </c>
      <c r="BR89" s="169"/>
      <c r="BS89" s="169"/>
      <c r="BT89" s="169"/>
      <c r="BU89" s="169"/>
      <c r="BV89" s="159"/>
      <c r="BW89" s="169"/>
      <c r="BX89" s="169"/>
      <c r="BY89" s="169"/>
      <c r="BZ89" s="169"/>
      <c r="CA89" s="169"/>
      <c r="CB89" s="170" t="s">
        <v>653</v>
      </c>
      <c r="CC89" s="169"/>
      <c r="CD89" s="169"/>
      <c r="CE89" s="169"/>
      <c r="CF89" s="159"/>
      <c r="CG89" s="159" t="s">
        <v>655</v>
      </c>
      <c r="CH89" s="169"/>
      <c r="CI89" s="169"/>
      <c r="CJ89" s="169"/>
      <c r="CK89" s="169"/>
      <c r="CL89" s="169"/>
      <c r="CM89" s="170" t="s">
        <v>653</v>
      </c>
      <c r="CN89" s="169"/>
      <c r="CO89" s="159"/>
      <c r="CP89" s="169"/>
      <c r="CQ89" s="169"/>
      <c r="CR89" s="170" t="s">
        <v>653</v>
      </c>
      <c r="CS89" s="169"/>
      <c r="CT89" s="169"/>
      <c r="CU89" s="169"/>
      <c r="CV89" s="159"/>
      <c r="CW89" s="159" t="s">
        <v>657</v>
      </c>
      <c r="CX89" s="159"/>
      <c r="CY89" s="159" t="s">
        <v>688</v>
      </c>
      <c r="CZ89" s="159"/>
      <c r="DA89" s="170" t="s">
        <v>653</v>
      </c>
      <c r="DB89" s="170" t="s">
        <v>653</v>
      </c>
      <c r="DC89" s="169"/>
      <c r="DD89" s="169"/>
      <c r="DE89" s="169"/>
      <c r="DF89" s="169"/>
      <c r="DG89" s="169"/>
      <c r="DH89" s="159"/>
      <c r="DI89" s="159" t="s">
        <v>660</v>
      </c>
      <c r="DJ89" s="169"/>
      <c r="DK89" s="169"/>
      <c r="DL89" s="169"/>
      <c r="DM89" s="169"/>
      <c r="DN89" s="169"/>
      <c r="DO89" s="169"/>
      <c r="DP89" s="169"/>
      <c r="DQ89" s="159"/>
      <c r="DR89" s="159" t="s">
        <v>654</v>
      </c>
      <c r="DS89" s="159"/>
      <c r="DT89" s="159" t="s">
        <v>654</v>
      </c>
      <c r="DU89" s="169"/>
      <c r="DV89" s="169"/>
      <c r="DW89" s="169"/>
      <c r="DX89" s="169"/>
      <c r="DY89" s="169"/>
      <c r="DZ89" s="169"/>
      <c r="EA89" s="169"/>
      <c r="EB89" s="169"/>
      <c r="EC89" s="169"/>
      <c r="ED89" s="169"/>
      <c r="EE89" s="169"/>
      <c r="EF89" s="169"/>
      <c r="EG89" s="169"/>
      <c r="EH89" s="169"/>
      <c r="EI89" s="169"/>
      <c r="EJ89" s="169"/>
      <c r="EK89" s="169"/>
      <c r="EL89" s="169"/>
      <c r="EM89" s="169"/>
      <c r="EN89" s="169"/>
      <c r="EO89" s="169"/>
      <c r="EP89" s="169"/>
      <c r="EQ89" s="169"/>
      <c r="ER89" s="169"/>
      <c r="ES89" s="169"/>
      <c r="ET89" s="169"/>
      <c r="EU89" s="169"/>
      <c r="EV89" s="169"/>
      <c r="EW89" s="169"/>
      <c r="EX89" s="169"/>
      <c r="EY89" s="169"/>
      <c r="EZ89" s="169"/>
      <c r="FA89" s="169"/>
      <c r="FB89" s="169"/>
      <c r="FC89" s="169"/>
      <c r="FD89" s="169"/>
      <c r="FE89" s="169"/>
      <c r="FF89" s="169"/>
      <c r="FG89" s="169"/>
      <c r="FH89" s="169"/>
      <c r="FI89" s="169"/>
      <c r="FJ89" s="159"/>
      <c r="FK89" s="169"/>
      <c r="FL89" s="169"/>
      <c r="FM89" s="169"/>
      <c r="FN89" s="169"/>
      <c r="FO89" s="169"/>
      <c r="FP89" s="169"/>
      <c r="FQ89" s="169"/>
      <c r="FR89" s="169"/>
      <c r="FS89" s="169"/>
      <c r="FT89" s="169"/>
      <c r="FU89" s="170" t="s">
        <v>653</v>
      </c>
      <c r="FV89" s="169"/>
      <c r="FW89" s="169"/>
      <c r="FX89" s="159" t="s">
        <v>733</v>
      </c>
      <c r="FY89" s="171">
        <v>0</v>
      </c>
      <c r="FZ89" s="171"/>
      <c r="GA89" s="159"/>
      <c r="GB89" s="159" t="s">
        <v>662</v>
      </c>
      <c r="GC89" s="159"/>
      <c r="GD89" s="159"/>
      <c r="GE89" s="159" t="s">
        <v>663</v>
      </c>
    </row>
    <row r="90" spans="1:187">
      <c r="A90" s="159" t="s">
        <v>1674</v>
      </c>
      <c r="B90" s="159" t="s">
        <v>1974</v>
      </c>
      <c r="C90" s="159" t="s">
        <v>696</v>
      </c>
      <c r="D90" s="169"/>
      <c r="E90" s="169"/>
      <c r="F90" s="169"/>
      <c r="G90" s="169"/>
      <c r="H90" s="169"/>
      <c r="I90" s="170" t="s">
        <v>653</v>
      </c>
      <c r="J90" s="159"/>
      <c r="K90" s="170" t="s">
        <v>653</v>
      </c>
      <c r="L90" s="169"/>
      <c r="M90" s="170" t="s">
        <v>653</v>
      </c>
      <c r="N90" s="169"/>
      <c r="O90" s="169"/>
      <c r="P90" s="169"/>
      <c r="Q90" s="169"/>
      <c r="R90" s="169"/>
      <c r="S90" s="169"/>
      <c r="T90" s="159"/>
      <c r="U90" s="170" t="s">
        <v>653</v>
      </c>
      <c r="V90" s="170" t="s">
        <v>653</v>
      </c>
      <c r="W90" s="169"/>
      <c r="X90" s="169"/>
      <c r="Y90" s="169"/>
      <c r="Z90" s="169"/>
      <c r="AA90" s="169"/>
      <c r="AB90" s="169"/>
      <c r="AC90" s="169"/>
      <c r="AD90" s="169"/>
      <c r="AE90" s="159"/>
      <c r="AF90" s="171">
        <v>31</v>
      </c>
      <c r="AG90" s="171"/>
      <c r="AH90" s="159" t="s">
        <v>654</v>
      </c>
      <c r="AI90" s="159" t="s">
        <v>651</v>
      </c>
      <c r="AJ90" s="159" t="s">
        <v>651</v>
      </c>
      <c r="AK90" s="159" t="s">
        <v>654</v>
      </c>
      <c r="AL90" s="159"/>
      <c r="AM90" s="169"/>
      <c r="AN90" s="169"/>
      <c r="AO90" s="169"/>
      <c r="AP90" s="169"/>
      <c r="AQ90" s="169"/>
      <c r="AR90" s="169"/>
      <c r="AS90" s="159"/>
      <c r="AT90" s="169"/>
      <c r="AU90" s="170" t="s">
        <v>653</v>
      </c>
      <c r="AV90" s="170" t="s">
        <v>653</v>
      </c>
      <c r="AW90" s="170" t="s">
        <v>653</v>
      </c>
      <c r="AX90" s="170" t="s">
        <v>653</v>
      </c>
      <c r="AY90" s="169"/>
      <c r="AZ90" s="169"/>
      <c r="BA90" s="169"/>
      <c r="BB90" s="159"/>
      <c r="BC90" s="170" t="s">
        <v>653</v>
      </c>
      <c r="BD90" s="169"/>
      <c r="BE90" s="170" t="s">
        <v>653</v>
      </c>
      <c r="BF90" s="170" t="s">
        <v>653</v>
      </c>
      <c r="BG90" s="170" t="s">
        <v>653</v>
      </c>
      <c r="BH90" s="170" t="s">
        <v>653</v>
      </c>
      <c r="BI90" s="170" t="s">
        <v>653</v>
      </c>
      <c r="BJ90" s="170" t="s">
        <v>653</v>
      </c>
      <c r="BK90" s="169"/>
      <c r="BL90" s="169"/>
      <c r="BM90" s="159"/>
      <c r="BN90" s="170" t="s">
        <v>653</v>
      </c>
      <c r="BO90" s="170" t="s">
        <v>653</v>
      </c>
      <c r="BP90" s="169"/>
      <c r="BQ90" s="169"/>
      <c r="BR90" s="170" t="s">
        <v>653</v>
      </c>
      <c r="BS90" s="169"/>
      <c r="BT90" s="169"/>
      <c r="BU90" s="169"/>
      <c r="BV90" s="159"/>
      <c r="BW90" s="169"/>
      <c r="BX90" s="169"/>
      <c r="BY90" s="170" t="s">
        <v>653</v>
      </c>
      <c r="BZ90" s="169"/>
      <c r="CA90" s="170" t="s">
        <v>653</v>
      </c>
      <c r="CB90" s="169"/>
      <c r="CC90" s="169"/>
      <c r="CD90" s="170" t="s">
        <v>653</v>
      </c>
      <c r="CE90" s="169"/>
      <c r="CF90" s="159"/>
      <c r="CG90" s="159" t="s">
        <v>673</v>
      </c>
      <c r="CH90" s="170" t="s">
        <v>653</v>
      </c>
      <c r="CI90" s="169"/>
      <c r="CJ90" s="169"/>
      <c r="CK90" s="169"/>
      <c r="CL90" s="169"/>
      <c r="CM90" s="169"/>
      <c r="CN90" s="169"/>
      <c r="CO90" s="159"/>
      <c r="CP90" s="169"/>
      <c r="CQ90" s="170" t="s">
        <v>653</v>
      </c>
      <c r="CR90" s="170" t="s">
        <v>653</v>
      </c>
      <c r="CS90" s="170" t="s">
        <v>653</v>
      </c>
      <c r="CT90" s="169"/>
      <c r="CU90" s="169"/>
      <c r="CV90" s="159"/>
      <c r="CW90" s="159" t="s">
        <v>657</v>
      </c>
      <c r="CX90" s="159"/>
      <c r="CY90" s="159" t="s">
        <v>688</v>
      </c>
      <c r="CZ90" s="159"/>
      <c r="DA90" s="169"/>
      <c r="DB90" s="170" t="s">
        <v>653</v>
      </c>
      <c r="DC90" s="169"/>
      <c r="DD90" s="169"/>
      <c r="DE90" s="169"/>
      <c r="DF90" s="169"/>
      <c r="DG90" s="169"/>
      <c r="DH90" s="159"/>
      <c r="DI90" s="159" t="s">
        <v>660</v>
      </c>
      <c r="DJ90" s="169"/>
      <c r="DK90" s="169"/>
      <c r="DL90" s="169"/>
      <c r="DM90" s="169"/>
      <c r="DN90" s="169"/>
      <c r="DO90" s="169"/>
      <c r="DP90" s="169"/>
      <c r="DQ90" s="159"/>
      <c r="DR90" s="159" t="s">
        <v>654</v>
      </c>
      <c r="DS90" s="159"/>
      <c r="DT90" s="159" t="s">
        <v>654</v>
      </c>
      <c r="DU90" s="169"/>
      <c r="DV90" s="169"/>
      <c r="DW90" s="169"/>
      <c r="DX90" s="169"/>
      <c r="DY90" s="169"/>
      <c r="DZ90" s="169"/>
      <c r="EA90" s="169"/>
      <c r="EB90" s="169"/>
      <c r="EC90" s="169"/>
      <c r="ED90" s="169"/>
      <c r="EE90" s="169"/>
      <c r="EF90" s="169"/>
      <c r="EG90" s="169"/>
      <c r="EH90" s="169"/>
      <c r="EI90" s="169"/>
      <c r="EJ90" s="169"/>
      <c r="EK90" s="169"/>
      <c r="EL90" s="169"/>
      <c r="EM90" s="169"/>
      <c r="EN90" s="169"/>
      <c r="EO90" s="169"/>
      <c r="EP90" s="169"/>
      <c r="EQ90" s="169"/>
      <c r="ER90" s="169"/>
      <c r="ES90" s="169"/>
      <c r="ET90" s="169"/>
      <c r="EU90" s="169"/>
      <c r="EV90" s="169"/>
      <c r="EW90" s="169"/>
      <c r="EX90" s="169"/>
      <c r="EY90" s="169"/>
      <c r="EZ90" s="169"/>
      <c r="FA90" s="169"/>
      <c r="FB90" s="169"/>
      <c r="FC90" s="169"/>
      <c r="FD90" s="169"/>
      <c r="FE90" s="169"/>
      <c r="FF90" s="169"/>
      <c r="FG90" s="169"/>
      <c r="FH90" s="169"/>
      <c r="FI90" s="169"/>
      <c r="FJ90" s="159"/>
      <c r="FK90" s="169"/>
      <c r="FL90" s="169"/>
      <c r="FM90" s="169"/>
      <c r="FN90" s="169"/>
      <c r="FO90" s="169"/>
      <c r="FP90" s="169"/>
      <c r="FQ90" s="169"/>
      <c r="FR90" s="169"/>
      <c r="FS90" s="169"/>
      <c r="FT90" s="169"/>
      <c r="FU90" s="170" t="s">
        <v>653</v>
      </c>
      <c r="FV90" s="170" t="s">
        <v>653</v>
      </c>
      <c r="FW90" s="169"/>
      <c r="FX90" s="159" t="s">
        <v>673</v>
      </c>
      <c r="FY90" s="171">
        <v>0</v>
      </c>
      <c r="FZ90" s="171"/>
      <c r="GA90" s="159"/>
      <c r="GB90" s="159" t="s">
        <v>662</v>
      </c>
      <c r="GC90" s="159"/>
      <c r="GD90" s="159"/>
      <c r="GE90" s="159" t="s">
        <v>663</v>
      </c>
    </row>
    <row r="91" spans="1:187">
      <c r="A91" s="159" t="s">
        <v>1675</v>
      </c>
      <c r="B91" s="159" t="s">
        <v>1974</v>
      </c>
      <c r="C91" s="159" t="s">
        <v>696</v>
      </c>
      <c r="D91" s="169"/>
      <c r="E91" s="169"/>
      <c r="F91" s="169"/>
      <c r="G91" s="169"/>
      <c r="H91" s="170" t="s">
        <v>653</v>
      </c>
      <c r="I91" s="169"/>
      <c r="J91" s="159" t="s">
        <v>1676</v>
      </c>
      <c r="K91" s="170" t="s">
        <v>653</v>
      </c>
      <c r="L91" s="170" t="s">
        <v>653</v>
      </c>
      <c r="M91" s="169"/>
      <c r="N91" s="170" t="s">
        <v>653</v>
      </c>
      <c r="O91" s="169"/>
      <c r="P91" s="169"/>
      <c r="Q91" s="169"/>
      <c r="R91" s="170" t="s">
        <v>653</v>
      </c>
      <c r="S91" s="169"/>
      <c r="T91" s="159"/>
      <c r="U91" s="170" t="s">
        <v>653</v>
      </c>
      <c r="V91" s="170" t="s">
        <v>653</v>
      </c>
      <c r="W91" s="169"/>
      <c r="X91" s="169"/>
      <c r="Y91" s="169"/>
      <c r="Z91" s="169"/>
      <c r="AA91" s="169"/>
      <c r="AB91" s="169"/>
      <c r="AC91" s="169"/>
      <c r="AD91" s="170" t="s">
        <v>653</v>
      </c>
      <c r="AE91" s="159" t="s">
        <v>1677</v>
      </c>
      <c r="AF91" s="171">
        <v>67</v>
      </c>
      <c r="AG91" s="171"/>
      <c r="AH91" s="159" t="s">
        <v>654</v>
      </c>
      <c r="AI91" s="159" t="s">
        <v>651</v>
      </c>
      <c r="AJ91" s="159" t="s">
        <v>651</v>
      </c>
      <c r="AK91" s="159" t="s">
        <v>654</v>
      </c>
      <c r="AL91" s="159"/>
      <c r="AM91" s="169"/>
      <c r="AN91" s="169"/>
      <c r="AO91" s="169"/>
      <c r="AP91" s="169"/>
      <c r="AQ91" s="169"/>
      <c r="AR91" s="169"/>
      <c r="AS91" s="159"/>
      <c r="AT91" s="169"/>
      <c r="AU91" s="170" t="s">
        <v>653</v>
      </c>
      <c r="AV91" s="170" t="s">
        <v>653</v>
      </c>
      <c r="AW91" s="170" t="s">
        <v>653</v>
      </c>
      <c r="AX91" s="170" t="s">
        <v>653</v>
      </c>
      <c r="AY91" s="169"/>
      <c r="AZ91" s="169"/>
      <c r="BA91" s="169"/>
      <c r="BB91" s="159"/>
      <c r="BC91" s="170" t="s">
        <v>653</v>
      </c>
      <c r="BD91" s="169"/>
      <c r="BE91" s="170" t="s">
        <v>653</v>
      </c>
      <c r="BF91" s="170" t="s">
        <v>653</v>
      </c>
      <c r="BG91" s="170" t="s">
        <v>653</v>
      </c>
      <c r="BH91" s="170" t="s">
        <v>653</v>
      </c>
      <c r="BI91" s="170" t="s">
        <v>653</v>
      </c>
      <c r="BJ91" s="170" t="s">
        <v>653</v>
      </c>
      <c r="BK91" s="170" t="s">
        <v>653</v>
      </c>
      <c r="BL91" s="169"/>
      <c r="BM91" s="159"/>
      <c r="BN91" s="170" t="s">
        <v>653</v>
      </c>
      <c r="BO91" s="170" t="s">
        <v>653</v>
      </c>
      <c r="BP91" s="169"/>
      <c r="BQ91" s="169"/>
      <c r="BR91" s="170" t="s">
        <v>653</v>
      </c>
      <c r="BS91" s="169"/>
      <c r="BT91" s="170" t="s">
        <v>653</v>
      </c>
      <c r="BU91" s="169"/>
      <c r="BV91" s="159"/>
      <c r="BW91" s="169"/>
      <c r="BX91" s="169"/>
      <c r="BY91" s="169"/>
      <c r="BZ91" s="170" t="s">
        <v>653</v>
      </c>
      <c r="CA91" s="169"/>
      <c r="CB91" s="169"/>
      <c r="CC91" s="169"/>
      <c r="CD91" s="170" t="s">
        <v>653</v>
      </c>
      <c r="CE91" s="170" t="s">
        <v>653</v>
      </c>
      <c r="CF91" s="159" t="s">
        <v>1678</v>
      </c>
      <c r="CG91" s="159" t="s">
        <v>655</v>
      </c>
      <c r="CH91" s="169"/>
      <c r="CI91" s="169"/>
      <c r="CJ91" s="169"/>
      <c r="CK91" s="170" t="s">
        <v>653</v>
      </c>
      <c r="CL91" s="169"/>
      <c r="CM91" s="170" t="s">
        <v>653</v>
      </c>
      <c r="CN91" s="169"/>
      <c r="CO91" s="159"/>
      <c r="CP91" s="169"/>
      <c r="CQ91" s="170" t="s">
        <v>653</v>
      </c>
      <c r="CR91" s="169"/>
      <c r="CS91" s="169"/>
      <c r="CT91" s="169"/>
      <c r="CU91" s="169"/>
      <c r="CV91" s="159"/>
      <c r="CW91" s="159" t="s">
        <v>657</v>
      </c>
      <c r="CX91" s="159"/>
      <c r="CY91" s="159" t="s">
        <v>688</v>
      </c>
      <c r="CZ91" s="159"/>
      <c r="DA91" s="170" t="s">
        <v>653</v>
      </c>
      <c r="DB91" s="170" t="s">
        <v>653</v>
      </c>
      <c r="DC91" s="169"/>
      <c r="DD91" s="169"/>
      <c r="DE91" s="170" t="s">
        <v>653</v>
      </c>
      <c r="DF91" s="170" t="s">
        <v>653</v>
      </c>
      <c r="DG91" s="169"/>
      <c r="DH91" s="159" t="s">
        <v>1679</v>
      </c>
      <c r="DI91" s="159" t="s">
        <v>660</v>
      </c>
      <c r="DJ91" s="169"/>
      <c r="DK91" s="169"/>
      <c r="DL91" s="169"/>
      <c r="DM91" s="169"/>
      <c r="DN91" s="169"/>
      <c r="DO91" s="169"/>
      <c r="DP91" s="169"/>
      <c r="DQ91" s="159"/>
      <c r="DR91" s="159" t="s">
        <v>654</v>
      </c>
      <c r="DS91" s="159"/>
      <c r="DT91" s="159" t="s">
        <v>654</v>
      </c>
      <c r="DU91" s="169"/>
      <c r="DV91" s="169"/>
      <c r="DW91" s="169"/>
      <c r="DX91" s="169"/>
      <c r="DY91" s="169"/>
      <c r="DZ91" s="169"/>
      <c r="EA91" s="169"/>
      <c r="EB91" s="169"/>
      <c r="EC91" s="169"/>
      <c r="ED91" s="169"/>
      <c r="EE91" s="169"/>
      <c r="EF91" s="169"/>
      <c r="EG91" s="169"/>
      <c r="EH91" s="169"/>
      <c r="EI91" s="169"/>
      <c r="EJ91" s="169"/>
      <c r="EK91" s="169"/>
      <c r="EL91" s="169"/>
      <c r="EM91" s="169"/>
      <c r="EN91" s="169"/>
      <c r="EO91" s="169"/>
      <c r="EP91" s="169"/>
      <c r="EQ91" s="169"/>
      <c r="ER91" s="169"/>
      <c r="ES91" s="169"/>
      <c r="ET91" s="169"/>
      <c r="EU91" s="169"/>
      <c r="EV91" s="169"/>
      <c r="EW91" s="169"/>
      <c r="EX91" s="169"/>
      <c r="EY91" s="169"/>
      <c r="EZ91" s="169"/>
      <c r="FA91" s="169"/>
      <c r="FB91" s="169"/>
      <c r="FC91" s="169"/>
      <c r="FD91" s="169"/>
      <c r="FE91" s="169"/>
      <c r="FF91" s="169"/>
      <c r="FG91" s="169"/>
      <c r="FH91" s="169"/>
      <c r="FI91" s="169"/>
      <c r="FJ91" s="159"/>
      <c r="FK91" s="169"/>
      <c r="FL91" s="169"/>
      <c r="FM91" s="169"/>
      <c r="FN91" s="169"/>
      <c r="FO91" s="169"/>
      <c r="FP91" s="169"/>
      <c r="FQ91" s="169"/>
      <c r="FR91" s="169"/>
      <c r="FS91" s="169"/>
      <c r="FT91" s="169"/>
      <c r="FU91" s="170" t="s">
        <v>653</v>
      </c>
      <c r="FV91" s="170" t="s">
        <v>653</v>
      </c>
      <c r="FW91" s="169"/>
      <c r="FX91" s="159" t="s">
        <v>655</v>
      </c>
      <c r="FY91" s="171">
        <v>0</v>
      </c>
      <c r="FZ91" s="171"/>
      <c r="GA91" s="159"/>
      <c r="GB91" s="159" t="s">
        <v>662</v>
      </c>
      <c r="GC91" s="159"/>
      <c r="GD91" s="159"/>
      <c r="GE91" s="159" t="s">
        <v>663</v>
      </c>
    </row>
    <row r="92" spans="1:187">
      <c r="A92" s="159" t="s">
        <v>1680</v>
      </c>
      <c r="B92" s="159" t="s">
        <v>1974</v>
      </c>
      <c r="C92" s="159" t="s">
        <v>684</v>
      </c>
      <c r="D92" s="169"/>
      <c r="E92" s="169"/>
      <c r="F92" s="169"/>
      <c r="G92" s="169"/>
      <c r="H92" s="169"/>
      <c r="I92" s="169"/>
      <c r="J92" s="159"/>
      <c r="K92" s="170" t="s">
        <v>653</v>
      </c>
      <c r="L92" s="169"/>
      <c r="M92" s="170" t="s">
        <v>653</v>
      </c>
      <c r="N92" s="170" t="s">
        <v>653</v>
      </c>
      <c r="O92" s="169"/>
      <c r="P92" s="169"/>
      <c r="Q92" s="170" t="s">
        <v>653</v>
      </c>
      <c r="R92" s="169"/>
      <c r="S92" s="169"/>
      <c r="T92" s="159"/>
      <c r="U92" s="170" t="s">
        <v>653</v>
      </c>
      <c r="V92" s="170" t="s">
        <v>653</v>
      </c>
      <c r="W92" s="169"/>
      <c r="X92" s="170" t="s">
        <v>653</v>
      </c>
      <c r="Y92" s="169"/>
      <c r="Z92" s="169"/>
      <c r="AA92" s="170" t="s">
        <v>653</v>
      </c>
      <c r="AB92" s="170" t="s">
        <v>653</v>
      </c>
      <c r="AC92" s="170" t="s">
        <v>653</v>
      </c>
      <c r="AD92" s="169"/>
      <c r="AE92" s="159"/>
      <c r="AF92" s="171">
        <v>161</v>
      </c>
      <c r="AG92" s="171"/>
      <c r="AH92" s="159" t="s">
        <v>654</v>
      </c>
      <c r="AI92" s="159" t="s">
        <v>651</v>
      </c>
      <c r="AJ92" s="159" t="s">
        <v>651</v>
      </c>
      <c r="AK92" s="159" t="s">
        <v>670</v>
      </c>
      <c r="AL92" s="159" t="s">
        <v>2897</v>
      </c>
      <c r="AM92" s="169"/>
      <c r="AN92" s="169"/>
      <c r="AO92" s="170" t="s">
        <v>653</v>
      </c>
      <c r="AP92" s="170" t="s">
        <v>653</v>
      </c>
      <c r="AQ92" s="170" t="s">
        <v>653</v>
      </c>
      <c r="AR92" s="169"/>
      <c r="AS92" s="159"/>
      <c r="AT92" s="159" t="s">
        <v>732</v>
      </c>
      <c r="AU92" s="170" t="s">
        <v>653</v>
      </c>
      <c r="AV92" s="170" t="s">
        <v>653</v>
      </c>
      <c r="AW92" s="170" t="s">
        <v>653</v>
      </c>
      <c r="AX92" s="170" t="s">
        <v>653</v>
      </c>
      <c r="AY92" s="169"/>
      <c r="AZ92" s="169"/>
      <c r="BA92" s="169"/>
      <c r="BB92" s="159"/>
      <c r="BC92" s="170" t="s">
        <v>653</v>
      </c>
      <c r="BD92" s="169"/>
      <c r="BE92" s="170" t="s">
        <v>653</v>
      </c>
      <c r="BF92" s="170" t="s">
        <v>653</v>
      </c>
      <c r="BG92" s="170" t="s">
        <v>653</v>
      </c>
      <c r="BH92" s="170" t="s">
        <v>653</v>
      </c>
      <c r="BI92" s="170" t="s">
        <v>653</v>
      </c>
      <c r="BJ92" s="170" t="s">
        <v>653</v>
      </c>
      <c r="BK92" s="169"/>
      <c r="BL92" s="169"/>
      <c r="BM92" s="159"/>
      <c r="BN92" s="169"/>
      <c r="BO92" s="169"/>
      <c r="BP92" s="169"/>
      <c r="BQ92" s="170" t="s">
        <v>653</v>
      </c>
      <c r="BR92" s="170" t="s">
        <v>653</v>
      </c>
      <c r="BS92" s="170" t="s">
        <v>653</v>
      </c>
      <c r="BT92" s="170" t="s">
        <v>653</v>
      </c>
      <c r="BU92" s="169"/>
      <c r="BV92" s="159"/>
      <c r="BW92" s="169"/>
      <c r="BX92" s="169"/>
      <c r="BY92" s="170" t="s">
        <v>653</v>
      </c>
      <c r="BZ92" s="169"/>
      <c r="CA92" s="170" t="s">
        <v>653</v>
      </c>
      <c r="CB92" s="170" t="s">
        <v>653</v>
      </c>
      <c r="CC92" s="169"/>
      <c r="CD92" s="170" t="s">
        <v>653</v>
      </c>
      <c r="CE92" s="169"/>
      <c r="CF92" s="159"/>
      <c r="CG92" s="159" t="s">
        <v>698</v>
      </c>
      <c r="CH92" s="170" t="s">
        <v>653</v>
      </c>
      <c r="CI92" s="169"/>
      <c r="CJ92" s="170" t="s">
        <v>653</v>
      </c>
      <c r="CK92" s="169"/>
      <c r="CL92" s="169"/>
      <c r="CM92" s="170" t="s">
        <v>653</v>
      </c>
      <c r="CN92" s="169"/>
      <c r="CO92" s="159"/>
      <c r="CP92" s="169"/>
      <c r="CQ92" s="170" t="s">
        <v>653</v>
      </c>
      <c r="CR92" s="170" t="s">
        <v>653</v>
      </c>
      <c r="CS92" s="170" t="s">
        <v>653</v>
      </c>
      <c r="CT92" s="169"/>
      <c r="CU92" s="169"/>
      <c r="CV92" s="159"/>
      <c r="CW92" s="159" t="s">
        <v>651</v>
      </c>
      <c r="CX92" s="159" t="s">
        <v>1681</v>
      </c>
      <c r="CY92" s="159" t="s">
        <v>675</v>
      </c>
      <c r="CZ92" s="159"/>
      <c r="DA92" s="170" t="s">
        <v>653</v>
      </c>
      <c r="DB92" s="170" t="s">
        <v>653</v>
      </c>
      <c r="DC92" s="169"/>
      <c r="DD92" s="170" t="s">
        <v>653</v>
      </c>
      <c r="DE92" s="170" t="s">
        <v>653</v>
      </c>
      <c r="DF92" s="169"/>
      <c r="DG92" s="169"/>
      <c r="DH92" s="159"/>
      <c r="DI92" s="159" t="s">
        <v>651</v>
      </c>
      <c r="DJ92" s="171">
        <v>50</v>
      </c>
      <c r="DK92" s="171">
        <v>50</v>
      </c>
      <c r="DL92" s="171">
        <v>0</v>
      </c>
      <c r="DM92" s="171">
        <v>0</v>
      </c>
      <c r="DN92" s="171">
        <v>0</v>
      </c>
      <c r="DO92" s="171">
        <v>0</v>
      </c>
      <c r="DP92" s="171">
        <v>0</v>
      </c>
      <c r="DQ92" s="159"/>
      <c r="DR92" s="159" t="s">
        <v>651</v>
      </c>
      <c r="DS92" s="159" t="s">
        <v>1682</v>
      </c>
      <c r="DT92" s="159" t="s">
        <v>654</v>
      </c>
      <c r="DU92" s="169"/>
      <c r="DV92" s="169"/>
      <c r="DW92" s="169"/>
      <c r="DX92" s="169"/>
      <c r="DY92" s="169"/>
      <c r="DZ92" s="169"/>
      <c r="EA92" s="169"/>
      <c r="EB92" s="169"/>
      <c r="EC92" s="169"/>
      <c r="ED92" s="169"/>
      <c r="EE92" s="169"/>
      <c r="EF92" s="169"/>
      <c r="EG92" s="169"/>
      <c r="EH92" s="169"/>
      <c r="EI92" s="169"/>
      <c r="EJ92" s="169"/>
      <c r="EK92" s="169"/>
      <c r="EL92" s="169"/>
      <c r="EM92" s="169"/>
      <c r="EN92" s="169"/>
      <c r="EO92" s="169"/>
      <c r="EP92" s="169"/>
      <c r="EQ92" s="169"/>
      <c r="ER92" s="169"/>
      <c r="ES92" s="169"/>
      <c r="ET92" s="169"/>
      <c r="EU92" s="169"/>
      <c r="EV92" s="169"/>
      <c r="EW92" s="169"/>
      <c r="EX92" s="169"/>
      <c r="EY92" s="169"/>
      <c r="EZ92" s="169"/>
      <c r="FA92" s="169"/>
      <c r="FB92" s="169"/>
      <c r="FC92" s="169"/>
      <c r="FD92" s="169"/>
      <c r="FE92" s="169"/>
      <c r="FF92" s="169"/>
      <c r="FG92" s="169"/>
      <c r="FH92" s="169"/>
      <c r="FI92" s="169"/>
      <c r="FJ92" s="159"/>
      <c r="FK92" s="169"/>
      <c r="FL92" s="169"/>
      <c r="FM92" s="169"/>
      <c r="FN92" s="169"/>
      <c r="FO92" s="169"/>
      <c r="FP92" s="169"/>
      <c r="FQ92" s="169"/>
      <c r="FR92" s="169"/>
      <c r="FS92" s="169"/>
      <c r="FT92" s="169"/>
      <c r="FU92" s="170" t="s">
        <v>653</v>
      </c>
      <c r="FV92" s="170" t="s">
        <v>653</v>
      </c>
      <c r="FW92" s="169"/>
      <c r="FX92" s="159" t="s">
        <v>698</v>
      </c>
      <c r="FY92" s="171">
        <v>0</v>
      </c>
      <c r="FZ92" s="171"/>
      <c r="GA92" s="159"/>
      <c r="GB92" s="159" t="s">
        <v>662</v>
      </c>
      <c r="GC92" s="159"/>
      <c r="GD92" s="159"/>
      <c r="GE92" s="159" t="s">
        <v>663</v>
      </c>
    </row>
    <row r="93" spans="1:187">
      <c r="A93" s="159" t="s">
        <v>1683</v>
      </c>
      <c r="B93" s="159" t="s">
        <v>1974</v>
      </c>
      <c r="C93" s="159" t="s">
        <v>730</v>
      </c>
      <c r="D93" s="169"/>
      <c r="E93" s="169"/>
      <c r="F93" s="169"/>
      <c r="G93" s="169"/>
      <c r="H93" s="169"/>
      <c r="I93" s="169"/>
      <c r="J93" s="159"/>
      <c r="K93" s="169"/>
      <c r="L93" s="170" t="s">
        <v>653</v>
      </c>
      <c r="M93" s="169"/>
      <c r="N93" s="169"/>
      <c r="O93" s="169"/>
      <c r="P93" s="170" t="s">
        <v>653</v>
      </c>
      <c r="Q93" s="170" t="s">
        <v>653</v>
      </c>
      <c r="R93" s="169"/>
      <c r="S93" s="169"/>
      <c r="T93" s="159"/>
      <c r="U93" s="170" t="s">
        <v>653</v>
      </c>
      <c r="V93" s="170" t="s">
        <v>653</v>
      </c>
      <c r="W93" s="170" t="s">
        <v>653</v>
      </c>
      <c r="X93" s="169"/>
      <c r="Y93" s="169"/>
      <c r="Z93" s="169"/>
      <c r="AA93" s="170" t="s">
        <v>653</v>
      </c>
      <c r="AB93" s="169"/>
      <c r="AC93" s="169"/>
      <c r="AD93" s="169"/>
      <c r="AE93" s="159"/>
      <c r="AF93" s="171">
        <v>92</v>
      </c>
      <c r="AG93" s="171">
        <v>5</v>
      </c>
      <c r="AH93" s="159" t="s">
        <v>654</v>
      </c>
      <c r="AI93" s="159" t="s">
        <v>654</v>
      </c>
      <c r="AJ93" s="159" t="s">
        <v>654</v>
      </c>
      <c r="AK93" s="159" t="s">
        <v>669</v>
      </c>
      <c r="AL93" s="159" t="s">
        <v>1684</v>
      </c>
      <c r="AM93" s="169"/>
      <c r="AN93" s="169"/>
      <c r="AO93" s="169"/>
      <c r="AP93" s="170" t="s">
        <v>653</v>
      </c>
      <c r="AQ93" s="170" t="s">
        <v>653</v>
      </c>
      <c r="AR93" s="169"/>
      <c r="AS93" s="159"/>
      <c r="AT93" s="159" t="s">
        <v>732</v>
      </c>
      <c r="AU93" s="170" t="s">
        <v>653</v>
      </c>
      <c r="AV93" s="170" t="s">
        <v>653</v>
      </c>
      <c r="AW93" s="170" t="s">
        <v>653</v>
      </c>
      <c r="AX93" s="169"/>
      <c r="AY93" s="169"/>
      <c r="AZ93" s="170" t="s">
        <v>653</v>
      </c>
      <c r="BA93" s="169"/>
      <c r="BB93" s="159"/>
      <c r="BC93" s="170" t="s">
        <v>653</v>
      </c>
      <c r="BD93" s="169"/>
      <c r="BE93" s="170" t="s">
        <v>653</v>
      </c>
      <c r="BF93" s="169"/>
      <c r="BG93" s="169"/>
      <c r="BH93" s="170" t="s">
        <v>653</v>
      </c>
      <c r="BI93" s="170" t="s">
        <v>653</v>
      </c>
      <c r="BJ93" s="170" t="s">
        <v>653</v>
      </c>
      <c r="BK93" s="169"/>
      <c r="BL93" s="169"/>
      <c r="BM93" s="159"/>
      <c r="BN93" s="170" t="s">
        <v>653</v>
      </c>
      <c r="BO93" s="170" t="s">
        <v>653</v>
      </c>
      <c r="BP93" s="169"/>
      <c r="BQ93" s="169"/>
      <c r="BR93" s="169"/>
      <c r="BS93" s="169"/>
      <c r="BT93" s="170" t="s">
        <v>653</v>
      </c>
      <c r="BU93" s="169"/>
      <c r="BV93" s="159"/>
      <c r="BW93" s="169"/>
      <c r="BX93" s="169"/>
      <c r="BY93" s="169"/>
      <c r="BZ93" s="170" t="s">
        <v>653</v>
      </c>
      <c r="CA93" s="169"/>
      <c r="CB93" s="170" t="s">
        <v>653</v>
      </c>
      <c r="CC93" s="169"/>
      <c r="CD93" s="170" t="s">
        <v>653</v>
      </c>
      <c r="CE93" s="169"/>
      <c r="CF93" s="159"/>
      <c r="CG93" s="159" t="s">
        <v>655</v>
      </c>
      <c r="CH93" s="169"/>
      <c r="CI93" s="169"/>
      <c r="CJ93" s="169"/>
      <c r="CK93" s="169"/>
      <c r="CL93" s="169"/>
      <c r="CM93" s="170" t="s">
        <v>653</v>
      </c>
      <c r="CN93" s="169"/>
      <c r="CO93" s="159"/>
      <c r="CP93" s="169"/>
      <c r="CQ93" s="170" t="s">
        <v>653</v>
      </c>
      <c r="CR93" s="170" t="s">
        <v>653</v>
      </c>
      <c r="CS93" s="169"/>
      <c r="CT93" s="169"/>
      <c r="CU93" s="169"/>
      <c r="CV93" s="159"/>
      <c r="CW93" s="159" t="s">
        <v>714</v>
      </c>
      <c r="CX93" s="159"/>
      <c r="CY93" s="159" t="s">
        <v>917</v>
      </c>
      <c r="CZ93" s="159"/>
      <c r="DA93" s="170" t="s">
        <v>653</v>
      </c>
      <c r="DB93" s="170" t="s">
        <v>653</v>
      </c>
      <c r="DC93" s="169"/>
      <c r="DD93" s="169"/>
      <c r="DE93" s="170" t="s">
        <v>653</v>
      </c>
      <c r="DF93" s="169"/>
      <c r="DG93" s="169"/>
      <c r="DH93" s="159"/>
      <c r="DI93" s="159" t="s">
        <v>651</v>
      </c>
      <c r="DJ93" s="171">
        <v>100</v>
      </c>
      <c r="DK93" s="171">
        <v>0</v>
      </c>
      <c r="DL93" s="171">
        <v>0</v>
      </c>
      <c r="DM93" s="171">
        <v>0</v>
      </c>
      <c r="DN93" s="171">
        <v>0</v>
      </c>
      <c r="DO93" s="171">
        <v>0</v>
      </c>
      <c r="DP93" s="171">
        <v>0</v>
      </c>
      <c r="DQ93" s="159"/>
      <c r="DR93" s="159" t="s">
        <v>654</v>
      </c>
      <c r="DS93" s="159"/>
      <c r="DT93" s="159" t="s">
        <v>651</v>
      </c>
      <c r="DU93" s="171">
        <v>2</v>
      </c>
      <c r="DV93" s="159" t="s">
        <v>737</v>
      </c>
      <c r="DW93" s="159" t="s">
        <v>716</v>
      </c>
      <c r="DX93" s="171">
        <v>1</v>
      </c>
      <c r="DY93" s="171">
        <v>1</v>
      </c>
      <c r="DZ93" s="171">
        <v>0</v>
      </c>
      <c r="EA93" s="171">
        <v>0</v>
      </c>
      <c r="EB93" s="171">
        <v>1</v>
      </c>
      <c r="EC93" s="171">
        <v>1</v>
      </c>
      <c r="ED93" s="171">
        <v>0</v>
      </c>
      <c r="EE93" s="171">
        <v>0</v>
      </c>
      <c r="EF93" s="171">
        <v>1</v>
      </c>
      <c r="EG93" s="171">
        <v>1</v>
      </c>
      <c r="EH93" s="171">
        <v>0</v>
      </c>
      <c r="EI93" s="171">
        <v>0</v>
      </c>
      <c r="EJ93" s="171">
        <v>0</v>
      </c>
      <c r="EK93" s="171">
        <v>0</v>
      </c>
      <c r="EL93" s="171">
        <v>0</v>
      </c>
      <c r="EM93" s="171">
        <v>0</v>
      </c>
      <c r="EN93" s="171">
        <v>0</v>
      </c>
      <c r="EO93" s="171">
        <v>0</v>
      </c>
      <c r="EP93" s="171">
        <v>0</v>
      </c>
      <c r="EQ93" s="171">
        <v>0</v>
      </c>
      <c r="ER93" s="171">
        <v>0</v>
      </c>
      <c r="ES93" s="171">
        <v>0</v>
      </c>
      <c r="ET93" s="171">
        <v>0</v>
      </c>
      <c r="EU93" s="171">
        <v>0</v>
      </c>
      <c r="EV93" s="171">
        <v>0</v>
      </c>
      <c r="EW93" s="171">
        <v>0</v>
      </c>
      <c r="EX93" s="171">
        <v>0</v>
      </c>
      <c r="EY93" s="171">
        <v>0</v>
      </c>
      <c r="EZ93" s="171">
        <v>0</v>
      </c>
      <c r="FA93" s="171">
        <v>0</v>
      </c>
      <c r="FB93" s="171">
        <v>0</v>
      </c>
      <c r="FC93" s="171">
        <v>0</v>
      </c>
      <c r="FD93" s="171">
        <v>0</v>
      </c>
      <c r="FE93" s="171">
        <v>0</v>
      </c>
      <c r="FF93" s="171">
        <v>1</v>
      </c>
      <c r="FG93" s="171">
        <v>1</v>
      </c>
      <c r="FH93" s="171">
        <v>0</v>
      </c>
      <c r="FI93" s="171">
        <v>0</v>
      </c>
      <c r="FJ93" s="159"/>
      <c r="FK93" s="171">
        <v>2</v>
      </c>
      <c r="FL93" s="171">
        <v>2</v>
      </c>
      <c r="FM93" s="159" t="s">
        <v>717</v>
      </c>
      <c r="FN93" s="171">
        <v>0</v>
      </c>
      <c r="FO93" s="171">
        <v>1</v>
      </c>
      <c r="FP93" s="171">
        <v>0</v>
      </c>
      <c r="FQ93" s="171">
        <v>1</v>
      </c>
      <c r="FR93" s="171">
        <v>0</v>
      </c>
      <c r="FS93" s="171"/>
      <c r="FT93" s="171">
        <v>1</v>
      </c>
      <c r="FU93" s="170" t="s">
        <v>653</v>
      </c>
      <c r="FV93" s="170" t="s">
        <v>653</v>
      </c>
      <c r="FW93" s="169"/>
      <c r="FX93" s="159" t="s">
        <v>655</v>
      </c>
      <c r="FY93" s="171">
        <v>0</v>
      </c>
      <c r="FZ93" s="171"/>
      <c r="GA93" s="159"/>
      <c r="GB93" s="159" t="s">
        <v>662</v>
      </c>
      <c r="GC93" s="159"/>
      <c r="GD93" s="159"/>
      <c r="GE93" s="159" t="s">
        <v>663</v>
      </c>
    </row>
    <row r="94" spans="1:187">
      <c r="A94" s="159" t="s">
        <v>1685</v>
      </c>
      <c r="B94" s="159" t="s">
        <v>1974</v>
      </c>
      <c r="C94" s="159" t="s">
        <v>696</v>
      </c>
      <c r="D94" s="170" t="s">
        <v>653</v>
      </c>
      <c r="E94" s="170" t="s">
        <v>653</v>
      </c>
      <c r="F94" s="170" t="s">
        <v>653</v>
      </c>
      <c r="G94" s="170" t="s">
        <v>653</v>
      </c>
      <c r="H94" s="170" t="s">
        <v>653</v>
      </c>
      <c r="I94" s="169"/>
      <c r="J94" s="159" t="s">
        <v>1686</v>
      </c>
      <c r="K94" s="170" t="s">
        <v>653</v>
      </c>
      <c r="L94" s="170" t="s">
        <v>653</v>
      </c>
      <c r="M94" s="169"/>
      <c r="N94" s="170" t="s">
        <v>653</v>
      </c>
      <c r="O94" s="169"/>
      <c r="P94" s="169"/>
      <c r="Q94" s="169"/>
      <c r="R94" s="169"/>
      <c r="S94" s="169"/>
      <c r="T94" s="159"/>
      <c r="U94" s="170" t="s">
        <v>653</v>
      </c>
      <c r="V94" s="170" t="s">
        <v>653</v>
      </c>
      <c r="W94" s="169"/>
      <c r="X94" s="169"/>
      <c r="Y94" s="169"/>
      <c r="Z94" s="169"/>
      <c r="AA94" s="170" t="s">
        <v>653</v>
      </c>
      <c r="AB94" s="170" t="s">
        <v>653</v>
      </c>
      <c r="AC94" s="169"/>
      <c r="AD94" s="169"/>
      <c r="AE94" s="159"/>
      <c r="AF94" s="171">
        <v>53</v>
      </c>
      <c r="AG94" s="171">
        <v>0</v>
      </c>
      <c r="AH94" s="159" t="s">
        <v>651</v>
      </c>
      <c r="AI94" s="159" t="s">
        <v>651</v>
      </c>
      <c r="AJ94" s="159" t="s">
        <v>651</v>
      </c>
      <c r="AK94" s="159" t="s">
        <v>671</v>
      </c>
      <c r="AL94" s="159"/>
      <c r="AM94" s="169"/>
      <c r="AN94" s="169"/>
      <c r="AO94" s="169"/>
      <c r="AP94" s="169"/>
      <c r="AQ94" s="169"/>
      <c r="AR94" s="169"/>
      <c r="AS94" s="159"/>
      <c r="AT94" s="169"/>
      <c r="AU94" s="170" t="s">
        <v>653</v>
      </c>
      <c r="AV94" s="170" t="s">
        <v>653</v>
      </c>
      <c r="AW94" s="170" t="s">
        <v>653</v>
      </c>
      <c r="AX94" s="170" t="s">
        <v>653</v>
      </c>
      <c r="AY94" s="169"/>
      <c r="AZ94" s="169"/>
      <c r="BA94" s="169"/>
      <c r="BB94" s="159"/>
      <c r="BC94" s="170" t="s">
        <v>653</v>
      </c>
      <c r="BD94" s="169"/>
      <c r="BE94" s="170" t="s">
        <v>653</v>
      </c>
      <c r="BF94" s="169"/>
      <c r="BG94" s="169"/>
      <c r="BH94" s="170" t="s">
        <v>653</v>
      </c>
      <c r="BI94" s="170" t="s">
        <v>653</v>
      </c>
      <c r="BJ94" s="169"/>
      <c r="BK94" s="169"/>
      <c r="BL94" s="170" t="s">
        <v>653</v>
      </c>
      <c r="BM94" s="159" t="s">
        <v>1687</v>
      </c>
      <c r="BN94" s="170" t="s">
        <v>653</v>
      </c>
      <c r="BO94" s="170" t="s">
        <v>653</v>
      </c>
      <c r="BP94" s="170" t="s">
        <v>653</v>
      </c>
      <c r="BQ94" s="170" t="s">
        <v>653</v>
      </c>
      <c r="BR94" s="169"/>
      <c r="BS94" s="169"/>
      <c r="BT94" s="169"/>
      <c r="BU94" s="169"/>
      <c r="BV94" s="159"/>
      <c r="BW94" s="170" t="s">
        <v>653</v>
      </c>
      <c r="BX94" s="170" t="s">
        <v>653</v>
      </c>
      <c r="BY94" s="169"/>
      <c r="BZ94" s="169"/>
      <c r="CA94" s="169"/>
      <c r="CB94" s="169"/>
      <c r="CC94" s="169"/>
      <c r="CD94" s="170" t="s">
        <v>653</v>
      </c>
      <c r="CE94" s="169"/>
      <c r="CF94" s="159"/>
      <c r="CG94" s="159" t="s">
        <v>655</v>
      </c>
      <c r="CH94" s="169"/>
      <c r="CI94" s="169"/>
      <c r="CJ94" s="169"/>
      <c r="CK94" s="169"/>
      <c r="CL94" s="169"/>
      <c r="CM94" s="170" t="s">
        <v>653</v>
      </c>
      <c r="CN94" s="169"/>
      <c r="CO94" s="159"/>
      <c r="CP94" s="170" t="s">
        <v>653</v>
      </c>
      <c r="CQ94" s="169"/>
      <c r="CR94" s="170" t="s">
        <v>653</v>
      </c>
      <c r="CS94" s="169"/>
      <c r="CT94" s="169"/>
      <c r="CU94" s="169"/>
      <c r="CV94" s="159"/>
      <c r="CW94" s="159" t="s">
        <v>657</v>
      </c>
      <c r="CX94" s="159"/>
      <c r="CY94" s="159" t="s">
        <v>688</v>
      </c>
      <c r="CZ94" s="159"/>
      <c r="DA94" s="169"/>
      <c r="DB94" s="169"/>
      <c r="DC94" s="169"/>
      <c r="DD94" s="169"/>
      <c r="DE94" s="169"/>
      <c r="DF94" s="169"/>
      <c r="DG94" s="170" t="s">
        <v>653</v>
      </c>
      <c r="DH94" s="159"/>
      <c r="DI94" s="159" t="s">
        <v>660</v>
      </c>
      <c r="DJ94" s="169"/>
      <c r="DK94" s="169"/>
      <c r="DL94" s="169"/>
      <c r="DM94" s="169"/>
      <c r="DN94" s="169"/>
      <c r="DO94" s="169"/>
      <c r="DP94" s="169"/>
      <c r="DQ94" s="159"/>
      <c r="DR94" s="159" t="s">
        <v>654</v>
      </c>
      <c r="DS94" s="159"/>
      <c r="DT94" s="159" t="s">
        <v>654</v>
      </c>
      <c r="DU94" s="169"/>
      <c r="DV94" s="169"/>
      <c r="DW94" s="169"/>
      <c r="DX94" s="169"/>
      <c r="DY94" s="169"/>
      <c r="DZ94" s="169"/>
      <c r="EA94" s="169"/>
      <c r="EB94" s="169"/>
      <c r="EC94" s="169"/>
      <c r="ED94" s="169"/>
      <c r="EE94" s="169"/>
      <c r="EF94" s="169"/>
      <c r="EG94" s="169"/>
      <c r="EH94" s="169"/>
      <c r="EI94" s="169"/>
      <c r="EJ94" s="169"/>
      <c r="EK94" s="169"/>
      <c r="EL94" s="169"/>
      <c r="EM94" s="169"/>
      <c r="EN94" s="169"/>
      <c r="EO94" s="169"/>
      <c r="EP94" s="169"/>
      <c r="EQ94" s="169"/>
      <c r="ER94" s="169"/>
      <c r="ES94" s="169"/>
      <c r="ET94" s="169"/>
      <c r="EU94" s="169"/>
      <c r="EV94" s="169"/>
      <c r="EW94" s="169"/>
      <c r="EX94" s="169"/>
      <c r="EY94" s="169"/>
      <c r="EZ94" s="169"/>
      <c r="FA94" s="169"/>
      <c r="FB94" s="169"/>
      <c r="FC94" s="169"/>
      <c r="FD94" s="169"/>
      <c r="FE94" s="169"/>
      <c r="FF94" s="169"/>
      <c r="FG94" s="169"/>
      <c r="FH94" s="169"/>
      <c r="FI94" s="169"/>
      <c r="FJ94" s="159"/>
      <c r="FK94" s="169"/>
      <c r="FL94" s="169"/>
      <c r="FM94" s="169"/>
      <c r="FN94" s="169"/>
      <c r="FO94" s="169"/>
      <c r="FP94" s="169"/>
      <c r="FQ94" s="169"/>
      <c r="FR94" s="169"/>
      <c r="FS94" s="169"/>
      <c r="FT94" s="169"/>
      <c r="FU94" s="170" t="s">
        <v>653</v>
      </c>
      <c r="FV94" s="170" t="s">
        <v>653</v>
      </c>
      <c r="FW94" s="169"/>
      <c r="FX94" s="159" t="s">
        <v>655</v>
      </c>
      <c r="FY94" s="171">
        <v>0</v>
      </c>
      <c r="FZ94" s="171"/>
      <c r="GA94" s="159"/>
      <c r="GB94" s="159" t="s">
        <v>662</v>
      </c>
      <c r="GC94" s="159"/>
      <c r="GD94" s="159"/>
      <c r="GE94" s="159" t="s">
        <v>663</v>
      </c>
    </row>
    <row r="95" spans="1:187">
      <c r="A95" s="159" t="s">
        <v>1688</v>
      </c>
      <c r="B95" s="159" t="s">
        <v>1974</v>
      </c>
      <c r="C95" s="159" t="s">
        <v>652</v>
      </c>
      <c r="D95" s="169"/>
      <c r="E95" s="169"/>
      <c r="F95" s="169"/>
      <c r="G95" s="169"/>
      <c r="H95" s="170" t="s">
        <v>653</v>
      </c>
      <c r="I95" s="169"/>
      <c r="J95" s="159" t="s">
        <v>1689</v>
      </c>
      <c r="K95" s="169"/>
      <c r="L95" s="169"/>
      <c r="M95" s="169"/>
      <c r="N95" s="169"/>
      <c r="O95" s="169"/>
      <c r="P95" s="169"/>
      <c r="Q95" s="169"/>
      <c r="R95" s="170" t="s">
        <v>653</v>
      </c>
      <c r="S95" s="169"/>
      <c r="T95" s="159"/>
      <c r="U95" s="170" t="s">
        <v>653</v>
      </c>
      <c r="V95" s="170" t="s">
        <v>653</v>
      </c>
      <c r="W95" s="169"/>
      <c r="X95" s="169"/>
      <c r="Y95" s="169"/>
      <c r="Z95" s="169"/>
      <c r="AA95" s="169"/>
      <c r="AB95" s="169"/>
      <c r="AC95" s="169"/>
      <c r="AD95" s="169"/>
      <c r="AE95" s="159"/>
      <c r="AF95" s="171">
        <v>160</v>
      </c>
      <c r="AG95" s="171">
        <v>0</v>
      </c>
      <c r="AH95" s="159" t="s">
        <v>654</v>
      </c>
      <c r="AI95" s="159" t="s">
        <v>654</v>
      </c>
      <c r="AJ95" s="159" t="s">
        <v>654</v>
      </c>
      <c r="AK95" s="159" t="s">
        <v>654</v>
      </c>
      <c r="AL95" s="159"/>
      <c r="AM95" s="169"/>
      <c r="AN95" s="169"/>
      <c r="AO95" s="169"/>
      <c r="AP95" s="169"/>
      <c r="AQ95" s="169"/>
      <c r="AR95" s="169"/>
      <c r="AS95" s="159"/>
      <c r="AT95" s="169"/>
      <c r="AU95" s="170" t="s">
        <v>653</v>
      </c>
      <c r="AV95" s="170" t="s">
        <v>653</v>
      </c>
      <c r="AW95" s="170" t="s">
        <v>653</v>
      </c>
      <c r="AX95" s="169"/>
      <c r="AY95" s="169"/>
      <c r="AZ95" s="169"/>
      <c r="BA95" s="169"/>
      <c r="BB95" s="159"/>
      <c r="BC95" s="170" t="s">
        <v>653</v>
      </c>
      <c r="BD95" s="169"/>
      <c r="BE95" s="170" t="s">
        <v>653</v>
      </c>
      <c r="BF95" s="169"/>
      <c r="BG95" s="170" t="s">
        <v>653</v>
      </c>
      <c r="BH95" s="170" t="s">
        <v>653</v>
      </c>
      <c r="BI95" s="170" t="s">
        <v>653</v>
      </c>
      <c r="BJ95" s="169"/>
      <c r="BK95" s="169"/>
      <c r="BL95" s="169"/>
      <c r="BM95" s="159"/>
      <c r="BN95" s="170" t="s">
        <v>653</v>
      </c>
      <c r="BO95" s="169"/>
      <c r="BP95" s="169"/>
      <c r="BQ95" s="169"/>
      <c r="BR95" s="169"/>
      <c r="BS95" s="169"/>
      <c r="BT95" s="169"/>
      <c r="BU95" s="169"/>
      <c r="BV95" s="159"/>
      <c r="BW95" s="169"/>
      <c r="BX95" s="170" t="s">
        <v>653</v>
      </c>
      <c r="BY95" s="169"/>
      <c r="BZ95" s="169"/>
      <c r="CA95" s="169"/>
      <c r="CB95" s="169"/>
      <c r="CC95" s="169"/>
      <c r="CD95" s="169"/>
      <c r="CE95" s="169"/>
      <c r="CF95" s="159"/>
      <c r="CG95" s="159" t="s">
        <v>655</v>
      </c>
      <c r="CH95" s="170" t="s">
        <v>653</v>
      </c>
      <c r="CI95" s="169"/>
      <c r="CJ95" s="169"/>
      <c r="CK95" s="169"/>
      <c r="CL95" s="169"/>
      <c r="CM95" s="170" t="s">
        <v>653</v>
      </c>
      <c r="CN95" s="169"/>
      <c r="CO95" s="159"/>
      <c r="CP95" s="169"/>
      <c r="CQ95" s="170" t="s">
        <v>653</v>
      </c>
      <c r="CR95" s="170" t="s">
        <v>653</v>
      </c>
      <c r="CS95" s="169"/>
      <c r="CT95" s="170" t="s">
        <v>653</v>
      </c>
      <c r="CU95" s="169"/>
      <c r="CV95" s="159"/>
      <c r="CW95" s="159" t="s">
        <v>714</v>
      </c>
      <c r="CX95" s="159"/>
      <c r="CY95" s="159" t="s">
        <v>688</v>
      </c>
      <c r="CZ95" s="159"/>
      <c r="DA95" s="170" t="s">
        <v>653</v>
      </c>
      <c r="DB95" s="169"/>
      <c r="DC95" s="169"/>
      <c r="DD95" s="170" t="s">
        <v>653</v>
      </c>
      <c r="DE95" s="169"/>
      <c r="DF95" s="169"/>
      <c r="DG95" s="169"/>
      <c r="DH95" s="159"/>
      <c r="DI95" s="159" t="s">
        <v>651</v>
      </c>
      <c r="DJ95" s="171">
        <v>0</v>
      </c>
      <c r="DK95" s="171">
        <v>100</v>
      </c>
      <c r="DL95" s="171">
        <v>0</v>
      </c>
      <c r="DM95" s="171">
        <v>0</v>
      </c>
      <c r="DN95" s="171">
        <v>0</v>
      </c>
      <c r="DO95" s="171">
        <v>0</v>
      </c>
      <c r="DP95" s="171">
        <v>0</v>
      </c>
      <c r="DQ95" s="159"/>
      <c r="DR95" s="159" t="s">
        <v>654</v>
      </c>
      <c r="DS95" s="159"/>
      <c r="DT95" s="159" t="s">
        <v>651</v>
      </c>
      <c r="DU95" s="171">
        <v>2</v>
      </c>
      <c r="DV95" s="159" t="s">
        <v>811</v>
      </c>
      <c r="DW95" s="159" t="s">
        <v>716</v>
      </c>
      <c r="DX95" s="171">
        <v>0</v>
      </c>
      <c r="DY95" s="171">
        <v>0</v>
      </c>
      <c r="DZ95" s="171">
        <v>0</v>
      </c>
      <c r="EA95" s="171">
        <v>0</v>
      </c>
      <c r="EB95" s="171">
        <v>0</v>
      </c>
      <c r="EC95" s="171">
        <v>0</v>
      </c>
      <c r="ED95" s="171">
        <v>0</v>
      </c>
      <c r="EE95" s="171">
        <v>0</v>
      </c>
      <c r="EF95" s="171">
        <v>0</v>
      </c>
      <c r="EG95" s="171">
        <v>0</v>
      </c>
      <c r="EH95" s="171">
        <v>0</v>
      </c>
      <c r="EI95" s="171">
        <v>0</v>
      </c>
      <c r="EJ95" s="171">
        <v>0</v>
      </c>
      <c r="EK95" s="171">
        <v>0</v>
      </c>
      <c r="EL95" s="171">
        <v>0</v>
      </c>
      <c r="EM95" s="171">
        <v>0</v>
      </c>
      <c r="EN95" s="171">
        <v>0</v>
      </c>
      <c r="EO95" s="171">
        <v>0</v>
      </c>
      <c r="EP95" s="171">
        <v>0</v>
      </c>
      <c r="EQ95" s="171">
        <v>0</v>
      </c>
      <c r="ER95" s="171">
        <v>0</v>
      </c>
      <c r="ES95" s="171">
        <v>0</v>
      </c>
      <c r="ET95" s="171">
        <v>1</v>
      </c>
      <c r="EU95" s="171">
        <v>1</v>
      </c>
      <c r="EV95" s="171">
        <v>0</v>
      </c>
      <c r="EW95" s="171">
        <v>0</v>
      </c>
      <c r="EX95" s="171">
        <v>0</v>
      </c>
      <c r="EY95" s="171">
        <v>0</v>
      </c>
      <c r="EZ95" s="171">
        <v>0</v>
      </c>
      <c r="FA95" s="171">
        <v>0</v>
      </c>
      <c r="FB95" s="171">
        <v>0</v>
      </c>
      <c r="FC95" s="171">
        <v>0</v>
      </c>
      <c r="FD95" s="171">
        <v>1</v>
      </c>
      <c r="FE95" s="171">
        <v>1</v>
      </c>
      <c r="FF95" s="171">
        <v>0</v>
      </c>
      <c r="FG95" s="171">
        <v>0</v>
      </c>
      <c r="FH95" s="171">
        <v>0</v>
      </c>
      <c r="FI95" s="171">
        <v>0</v>
      </c>
      <c r="FJ95" s="159"/>
      <c r="FK95" s="171">
        <v>4</v>
      </c>
      <c r="FL95" s="171">
        <v>4</v>
      </c>
      <c r="FM95" s="159" t="s">
        <v>717</v>
      </c>
      <c r="FN95" s="171">
        <v>0</v>
      </c>
      <c r="FO95" s="171">
        <v>2</v>
      </c>
      <c r="FP95" s="171">
        <v>0</v>
      </c>
      <c r="FQ95" s="171">
        <v>2</v>
      </c>
      <c r="FR95" s="171">
        <v>0</v>
      </c>
      <c r="FS95" s="171"/>
      <c r="FT95" s="171">
        <v>2</v>
      </c>
      <c r="FU95" s="170" t="s">
        <v>653</v>
      </c>
      <c r="FV95" s="170" t="s">
        <v>653</v>
      </c>
      <c r="FW95" s="169"/>
      <c r="FX95" s="159" t="s">
        <v>655</v>
      </c>
      <c r="FY95" s="171">
        <v>0</v>
      </c>
      <c r="FZ95" s="171"/>
      <c r="GA95" s="159"/>
      <c r="GB95" s="159" t="s">
        <v>662</v>
      </c>
      <c r="GC95" s="159"/>
      <c r="GD95" s="159"/>
      <c r="GE95" s="159" t="s">
        <v>663</v>
      </c>
    </row>
    <row r="96" spans="1:187">
      <c r="A96" s="159" t="s">
        <v>1690</v>
      </c>
      <c r="B96" s="159" t="s">
        <v>1974</v>
      </c>
      <c r="C96" s="159" t="s">
        <v>652</v>
      </c>
      <c r="D96" s="170" t="s">
        <v>653</v>
      </c>
      <c r="E96" s="169"/>
      <c r="F96" s="169"/>
      <c r="G96" s="170" t="s">
        <v>653</v>
      </c>
      <c r="H96" s="169"/>
      <c r="I96" s="169"/>
      <c r="J96" s="159"/>
      <c r="K96" s="169"/>
      <c r="L96" s="170" t="s">
        <v>653</v>
      </c>
      <c r="M96" s="169"/>
      <c r="N96" s="170" t="s">
        <v>653</v>
      </c>
      <c r="O96" s="169"/>
      <c r="P96" s="170" t="s">
        <v>653</v>
      </c>
      <c r="Q96" s="170" t="s">
        <v>653</v>
      </c>
      <c r="R96" s="169"/>
      <c r="S96" s="169"/>
      <c r="T96" s="159"/>
      <c r="U96" s="170" t="s">
        <v>653</v>
      </c>
      <c r="V96" s="170" t="s">
        <v>653</v>
      </c>
      <c r="W96" s="169"/>
      <c r="X96" s="169"/>
      <c r="Y96" s="169"/>
      <c r="Z96" s="169"/>
      <c r="AA96" s="169"/>
      <c r="AB96" s="170" t="s">
        <v>653</v>
      </c>
      <c r="AC96" s="169"/>
      <c r="AD96" s="169"/>
      <c r="AE96" s="159"/>
      <c r="AF96" s="171">
        <v>30</v>
      </c>
      <c r="AG96" s="171">
        <v>1</v>
      </c>
      <c r="AH96" s="159" t="s">
        <v>651</v>
      </c>
      <c r="AI96" s="159" t="s">
        <v>651</v>
      </c>
      <c r="AJ96" s="159" t="s">
        <v>654</v>
      </c>
      <c r="AK96" s="159" t="s">
        <v>669</v>
      </c>
      <c r="AL96" s="159" t="s">
        <v>1691</v>
      </c>
      <c r="AM96" s="169"/>
      <c r="AN96" s="170" t="s">
        <v>653</v>
      </c>
      <c r="AO96" s="169"/>
      <c r="AP96" s="169"/>
      <c r="AQ96" s="170" t="s">
        <v>653</v>
      </c>
      <c r="AR96" s="169"/>
      <c r="AS96" s="159"/>
      <c r="AT96" s="159" t="s">
        <v>673</v>
      </c>
      <c r="AU96" s="170" t="s">
        <v>653</v>
      </c>
      <c r="AV96" s="169"/>
      <c r="AW96" s="170" t="s">
        <v>653</v>
      </c>
      <c r="AX96" s="169"/>
      <c r="AY96" s="169"/>
      <c r="AZ96" s="169"/>
      <c r="BA96" s="169"/>
      <c r="BB96" s="159"/>
      <c r="BC96" s="170" t="s">
        <v>653</v>
      </c>
      <c r="BD96" s="169"/>
      <c r="BE96" s="170" t="s">
        <v>653</v>
      </c>
      <c r="BF96" s="169"/>
      <c r="BG96" s="169"/>
      <c r="BH96" s="170" t="s">
        <v>653</v>
      </c>
      <c r="BI96" s="170" t="s">
        <v>653</v>
      </c>
      <c r="BJ96" s="169"/>
      <c r="BK96" s="169"/>
      <c r="BL96" s="169"/>
      <c r="BM96" s="159"/>
      <c r="BN96" s="169"/>
      <c r="BO96" s="170" t="s">
        <v>653</v>
      </c>
      <c r="BP96" s="169"/>
      <c r="BQ96" s="170" t="s">
        <v>653</v>
      </c>
      <c r="BR96" s="170" t="s">
        <v>653</v>
      </c>
      <c r="BS96" s="169"/>
      <c r="BT96" s="170" t="s">
        <v>653</v>
      </c>
      <c r="BU96" s="169"/>
      <c r="BV96" s="159"/>
      <c r="BW96" s="170" t="s">
        <v>653</v>
      </c>
      <c r="BX96" s="169"/>
      <c r="BY96" s="170" t="s">
        <v>653</v>
      </c>
      <c r="BZ96" s="169"/>
      <c r="CA96" s="169"/>
      <c r="CB96" s="170" t="s">
        <v>653</v>
      </c>
      <c r="CC96" s="169"/>
      <c r="CD96" s="169"/>
      <c r="CE96" s="169"/>
      <c r="CF96" s="159"/>
      <c r="CG96" s="159" t="s">
        <v>655</v>
      </c>
      <c r="CH96" s="170" t="s">
        <v>653</v>
      </c>
      <c r="CI96" s="169"/>
      <c r="CJ96" s="169"/>
      <c r="CK96" s="169"/>
      <c r="CL96" s="170" t="s">
        <v>653</v>
      </c>
      <c r="CM96" s="170" t="s">
        <v>653</v>
      </c>
      <c r="CN96" s="169"/>
      <c r="CO96" s="159"/>
      <c r="CP96" s="169"/>
      <c r="CQ96" s="170" t="s">
        <v>653</v>
      </c>
      <c r="CR96" s="169"/>
      <c r="CS96" s="170" t="s">
        <v>653</v>
      </c>
      <c r="CT96" s="169"/>
      <c r="CU96" s="169"/>
      <c r="CV96" s="159"/>
      <c r="CW96" s="159" t="s">
        <v>657</v>
      </c>
      <c r="CX96" s="159"/>
      <c r="CY96" s="159" t="s">
        <v>688</v>
      </c>
      <c r="CZ96" s="159"/>
      <c r="DA96" s="170" t="s">
        <v>653</v>
      </c>
      <c r="DB96" s="170" t="s">
        <v>653</v>
      </c>
      <c r="DC96" s="169"/>
      <c r="DD96" s="169"/>
      <c r="DE96" s="169"/>
      <c r="DF96" s="169"/>
      <c r="DG96" s="169"/>
      <c r="DH96" s="159"/>
      <c r="DI96" s="159" t="s">
        <v>660</v>
      </c>
      <c r="DJ96" s="169"/>
      <c r="DK96" s="169"/>
      <c r="DL96" s="169"/>
      <c r="DM96" s="169"/>
      <c r="DN96" s="169"/>
      <c r="DO96" s="169"/>
      <c r="DP96" s="169"/>
      <c r="DQ96" s="159"/>
      <c r="DR96" s="159" t="s">
        <v>654</v>
      </c>
      <c r="DS96" s="159"/>
      <c r="DT96" s="159" t="s">
        <v>654</v>
      </c>
      <c r="DU96" s="169"/>
      <c r="DV96" s="169"/>
      <c r="DW96" s="169"/>
      <c r="DX96" s="169"/>
      <c r="DY96" s="169"/>
      <c r="DZ96" s="169"/>
      <c r="EA96" s="169"/>
      <c r="EB96" s="169"/>
      <c r="EC96" s="169"/>
      <c r="ED96" s="169"/>
      <c r="EE96" s="169"/>
      <c r="EF96" s="169"/>
      <c r="EG96" s="169"/>
      <c r="EH96" s="169"/>
      <c r="EI96" s="169"/>
      <c r="EJ96" s="169"/>
      <c r="EK96" s="169"/>
      <c r="EL96" s="169"/>
      <c r="EM96" s="169"/>
      <c r="EN96" s="169"/>
      <c r="EO96" s="169"/>
      <c r="EP96" s="169"/>
      <c r="EQ96" s="169"/>
      <c r="ER96" s="169"/>
      <c r="ES96" s="169"/>
      <c r="ET96" s="169"/>
      <c r="EU96" s="169"/>
      <c r="EV96" s="169"/>
      <c r="EW96" s="169"/>
      <c r="EX96" s="169"/>
      <c r="EY96" s="169"/>
      <c r="EZ96" s="169"/>
      <c r="FA96" s="169"/>
      <c r="FB96" s="169"/>
      <c r="FC96" s="169"/>
      <c r="FD96" s="169"/>
      <c r="FE96" s="169"/>
      <c r="FF96" s="169"/>
      <c r="FG96" s="169"/>
      <c r="FH96" s="169"/>
      <c r="FI96" s="169"/>
      <c r="FJ96" s="159"/>
      <c r="FK96" s="169"/>
      <c r="FL96" s="169"/>
      <c r="FM96" s="169"/>
      <c r="FN96" s="169"/>
      <c r="FO96" s="169"/>
      <c r="FP96" s="169"/>
      <c r="FQ96" s="169"/>
      <c r="FR96" s="169"/>
      <c r="FS96" s="169"/>
      <c r="FT96" s="169"/>
      <c r="FU96" s="170" t="s">
        <v>653</v>
      </c>
      <c r="FV96" s="169"/>
      <c r="FW96" s="169"/>
      <c r="FX96" s="159" t="s">
        <v>655</v>
      </c>
      <c r="FY96" s="171">
        <v>0</v>
      </c>
      <c r="FZ96" s="171"/>
      <c r="GA96" s="159"/>
      <c r="GB96" s="159" t="s">
        <v>662</v>
      </c>
      <c r="GC96" s="159"/>
      <c r="GD96" s="159"/>
      <c r="GE96" s="159" t="s">
        <v>663</v>
      </c>
    </row>
    <row r="97" spans="1:187">
      <c r="A97" s="159" t="s">
        <v>1692</v>
      </c>
      <c r="B97" s="159" t="s">
        <v>1974</v>
      </c>
      <c r="C97" s="159" t="s">
        <v>696</v>
      </c>
      <c r="D97" s="169"/>
      <c r="E97" s="170" t="s">
        <v>653</v>
      </c>
      <c r="F97" s="170" t="s">
        <v>653</v>
      </c>
      <c r="G97" s="169"/>
      <c r="H97" s="169"/>
      <c r="I97" s="169"/>
      <c r="J97" s="159"/>
      <c r="K97" s="170" t="s">
        <v>653</v>
      </c>
      <c r="L97" s="169"/>
      <c r="M97" s="170" t="s">
        <v>653</v>
      </c>
      <c r="N97" s="170" t="s">
        <v>653</v>
      </c>
      <c r="O97" s="169"/>
      <c r="P97" s="169"/>
      <c r="Q97" s="169"/>
      <c r="R97" s="169"/>
      <c r="S97" s="169"/>
      <c r="T97" s="159"/>
      <c r="U97" s="170" t="s">
        <v>653</v>
      </c>
      <c r="V97" s="170" t="s">
        <v>653</v>
      </c>
      <c r="W97" s="170" t="s">
        <v>653</v>
      </c>
      <c r="X97" s="169"/>
      <c r="Y97" s="169"/>
      <c r="Z97" s="169"/>
      <c r="AA97" s="169"/>
      <c r="AB97" s="169"/>
      <c r="AC97" s="169"/>
      <c r="AD97" s="169"/>
      <c r="AE97" s="159"/>
      <c r="AF97" s="171">
        <v>25</v>
      </c>
      <c r="AG97" s="171">
        <v>12</v>
      </c>
      <c r="AH97" s="159" t="s">
        <v>651</v>
      </c>
      <c r="AI97" s="159" t="s">
        <v>651</v>
      </c>
      <c r="AJ97" s="159" t="s">
        <v>651</v>
      </c>
      <c r="AK97" s="159" t="s">
        <v>669</v>
      </c>
      <c r="AL97" s="159" t="s">
        <v>1693</v>
      </c>
      <c r="AM97" s="169"/>
      <c r="AN97" s="169"/>
      <c r="AO97" s="170" t="s">
        <v>653</v>
      </c>
      <c r="AP97" s="169"/>
      <c r="AQ97" s="170" t="s">
        <v>653</v>
      </c>
      <c r="AR97" s="169"/>
      <c r="AS97" s="159"/>
      <c r="AT97" s="159" t="s">
        <v>673</v>
      </c>
      <c r="AU97" s="170" t="s">
        <v>653</v>
      </c>
      <c r="AV97" s="170" t="s">
        <v>653</v>
      </c>
      <c r="AW97" s="170" t="s">
        <v>653</v>
      </c>
      <c r="AX97" s="170" t="s">
        <v>653</v>
      </c>
      <c r="AY97" s="169"/>
      <c r="AZ97" s="169"/>
      <c r="BA97" s="169"/>
      <c r="BB97" s="159"/>
      <c r="BC97" s="170" t="s">
        <v>653</v>
      </c>
      <c r="BD97" s="169"/>
      <c r="BE97" s="169"/>
      <c r="BF97" s="169"/>
      <c r="BG97" s="169"/>
      <c r="BH97" s="170" t="s">
        <v>653</v>
      </c>
      <c r="BI97" s="170" t="s">
        <v>653</v>
      </c>
      <c r="BJ97" s="169"/>
      <c r="BK97" s="169"/>
      <c r="BL97" s="169"/>
      <c r="BM97" s="159"/>
      <c r="BN97" s="170" t="s">
        <v>653</v>
      </c>
      <c r="BO97" s="170" t="s">
        <v>653</v>
      </c>
      <c r="BP97" s="169"/>
      <c r="BQ97" s="170" t="s">
        <v>653</v>
      </c>
      <c r="BR97" s="169"/>
      <c r="BS97" s="170" t="s">
        <v>653</v>
      </c>
      <c r="BT97" s="169"/>
      <c r="BU97" s="169"/>
      <c r="BV97" s="159"/>
      <c r="BW97" s="169"/>
      <c r="BX97" s="169"/>
      <c r="BY97" s="170" t="s">
        <v>653</v>
      </c>
      <c r="BZ97" s="169"/>
      <c r="CA97" s="169"/>
      <c r="CB97" s="169"/>
      <c r="CC97" s="169"/>
      <c r="CD97" s="170" t="s">
        <v>653</v>
      </c>
      <c r="CE97" s="169"/>
      <c r="CF97" s="159"/>
      <c r="CG97" s="159" t="s">
        <v>673</v>
      </c>
      <c r="CH97" s="169"/>
      <c r="CI97" s="169"/>
      <c r="CJ97" s="169"/>
      <c r="CK97" s="169"/>
      <c r="CL97" s="169"/>
      <c r="CM97" s="170" t="s">
        <v>653</v>
      </c>
      <c r="CN97" s="169"/>
      <c r="CO97" s="159"/>
      <c r="CP97" s="169"/>
      <c r="CQ97" s="170" t="s">
        <v>653</v>
      </c>
      <c r="CR97" s="169"/>
      <c r="CS97" s="169"/>
      <c r="CT97" s="169"/>
      <c r="CU97" s="169"/>
      <c r="CV97" s="159"/>
      <c r="CW97" s="159" t="s">
        <v>657</v>
      </c>
      <c r="CX97" s="159"/>
      <c r="CY97" s="159" t="s">
        <v>688</v>
      </c>
      <c r="CZ97" s="159"/>
      <c r="DA97" s="169"/>
      <c r="DB97" s="170" t="s">
        <v>653</v>
      </c>
      <c r="DC97" s="169"/>
      <c r="DD97" s="169"/>
      <c r="DE97" s="169"/>
      <c r="DF97" s="169"/>
      <c r="DG97" s="169"/>
      <c r="DH97" s="159"/>
      <c r="DI97" s="159" t="s">
        <v>660</v>
      </c>
      <c r="DJ97" s="169"/>
      <c r="DK97" s="169"/>
      <c r="DL97" s="169"/>
      <c r="DM97" s="169"/>
      <c r="DN97" s="169"/>
      <c r="DO97" s="169"/>
      <c r="DP97" s="169"/>
      <c r="DQ97" s="159"/>
      <c r="DR97" s="159" t="s">
        <v>654</v>
      </c>
      <c r="DS97" s="159"/>
      <c r="DT97" s="159" t="s">
        <v>654</v>
      </c>
      <c r="DU97" s="169"/>
      <c r="DV97" s="169"/>
      <c r="DW97" s="169"/>
      <c r="DX97" s="169"/>
      <c r="DY97" s="169"/>
      <c r="DZ97" s="169"/>
      <c r="EA97" s="169"/>
      <c r="EB97" s="169"/>
      <c r="EC97" s="169"/>
      <c r="ED97" s="169"/>
      <c r="EE97" s="169"/>
      <c r="EF97" s="169"/>
      <c r="EG97" s="169"/>
      <c r="EH97" s="169"/>
      <c r="EI97" s="169"/>
      <c r="EJ97" s="169"/>
      <c r="EK97" s="169"/>
      <c r="EL97" s="169"/>
      <c r="EM97" s="169"/>
      <c r="EN97" s="169"/>
      <c r="EO97" s="169"/>
      <c r="EP97" s="169"/>
      <c r="EQ97" s="169"/>
      <c r="ER97" s="169"/>
      <c r="ES97" s="169"/>
      <c r="ET97" s="169"/>
      <c r="EU97" s="169"/>
      <c r="EV97" s="169"/>
      <c r="EW97" s="169"/>
      <c r="EX97" s="169"/>
      <c r="EY97" s="169"/>
      <c r="EZ97" s="169"/>
      <c r="FA97" s="169"/>
      <c r="FB97" s="169"/>
      <c r="FC97" s="169"/>
      <c r="FD97" s="169"/>
      <c r="FE97" s="169"/>
      <c r="FF97" s="169"/>
      <c r="FG97" s="169"/>
      <c r="FH97" s="169"/>
      <c r="FI97" s="169"/>
      <c r="FJ97" s="159"/>
      <c r="FK97" s="169"/>
      <c r="FL97" s="169"/>
      <c r="FM97" s="169"/>
      <c r="FN97" s="169"/>
      <c r="FO97" s="169"/>
      <c r="FP97" s="169"/>
      <c r="FQ97" s="169"/>
      <c r="FR97" s="169"/>
      <c r="FS97" s="169"/>
      <c r="FT97" s="169"/>
      <c r="FU97" s="170" t="s">
        <v>653</v>
      </c>
      <c r="FV97" s="169"/>
      <c r="FW97" s="169"/>
      <c r="FX97" s="159" t="s">
        <v>673</v>
      </c>
      <c r="FY97" s="171">
        <v>0</v>
      </c>
      <c r="FZ97" s="171"/>
      <c r="GA97" s="159"/>
      <c r="GB97" s="159" t="s">
        <v>662</v>
      </c>
      <c r="GC97" s="159"/>
      <c r="GD97" s="159"/>
      <c r="GE97" s="159" t="s">
        <v>676</v>
      </c>
    </row>
    <row r="98" spans="1:187">
      <c r="A98" s="159" t="s">
        <v>1694</v>
      </c>
      <c r="B98" s="159" t="s">
        <v>1974</v>
      </c>
      <c r="C98" s="159" t="s">
        <v>730</v>
      </c>
      <c r="D98" s="169"/>
      <c r="E98" s="169"/>
      <c r="F98" s="169"/>
      <c r="G98" s="169"/>
      <c r="H98" s="169"/>
      <c r="I98" s="169"/>
      <c r="J98" s="159"/>
      <c r="K98" s="170" t="s">
        <v>653</v>
      </c>
      <c r="L98" s="170" t="s">
        <v>653</v>
      </c>
      <c r="M98" s="169"/>
      <c r="N98" s="169"/>
      <c r="O98" s="169"/>
      <c r="P98" s="169"/>
      <c r="Q98" s="169"/>
      <c r="R98" s="170" t="s">
        <v>653</v>
      </c>
      <c r="S98" s="169"/>
      <c r="T98" s="159"/>
      <c r="U98" s="170" t="s">
        <v>653</v>
      </c>
      <c r="V98" s="170" t="s">
        <v>653</v>
      </c>
      <c r="W98" s="169"/>
      <c r="X98" s="169"/>
      <c r="Y98" s="170" t="s">
        <v>653</v>
      </c>
      <c r="Z98" s="169"/>
      <c r="AA98" s="169"/>
      <c r="AB98" s="169"/>
      <c r="AC98" s="169"/>
      <c r="AD98" s="169"/>
      <c r="AE98" s="159"/>
      <c r="AF98" s="171">
        <v>27</v>
      </c>
      <c r="AG98" s="171">
        <v>0</v>
      </c>
      <c r="AH98" s="159" t="s">
        <v>651</v>
      </c>
      <c r="AI98" s="159" t="s">
        <v>651</v>
      </c>
      <c r="AJ98" s="159" t="s">
        <v>651</v>
      </c>
      <c r="AK98" s="159" t="s">
        <v>654</v>
      </c>
      <c r="AL98" s="159"/>
      <c r="AM98" s="169"/>
      <c r="AN98" s="169"/>
      <c r="AO98" s="169"/>
      <c r="AP98" s="169"/>
      <c r="AQ98" s="169"/>
      <c r="AR98" s="169"/>
      <c r="AS98" s="159"/>
      <c r="AT98" s="169"/>
      <c r="AU98" s="170" t="s">
        <v>653</v>
      </c>
      <c r="AV98" s="170" t="s">
        <v>653</v>
      </c>
      <c r="AW98" s="170" t="s">
        <v>653</v>
      </c>
      <c r="AX98" s="170" t="s">
        <v>653</v>
      </c>
      <c r="AY98" s="170" t="s">
        <v>653</v>
      </c>
      <c r="AZ98" s="170" t="s">
        <v>653</v>
      </c>
      <c r="BA98" s="169"/>
      <c r="BB98" s="159"/>
      <c r="BC98" s="169"/>
      <c r="BD98" s="169"/>
      <c r="BE98" s="170" t="s">
        <v>653</v>
      </c>
      <c r="BF98" s="169"/>
      <c r="BG98" s="169"/>
      <c r="BH98" s="170" t="s">
        <v>653</v>
      </c>
      <c r="BI98" s="170" t="s">
        <v>653</v>
      </c>
      <c r="BJ98" s="170" t="s">
        <v>653</v>
      </c>
      <c r="BK98" s="169"/>
      <c r="BL98" s="169"/>
      <c r="BM98" s="159"/>
      <c r="BN98" s="169"/>
      <c r="BO98" s="170" t="s">
        <v>653</v>
      </c>
      <c r="BP98" s="169"/>
      <c r="BQ98" s="169"/>
      <c r="BR98" s="170" t="s">
        <v>653</v>
      </c>
      <c r="BS98" s="169"/>
      <c r="BT98" s="169"/>
      <c r="BU98" s="169"/>
      <c r="BV98" s="159"/>
      <c r="BW98" s="169"/>
      <c r="BX98" s="169"/>
      <c r="BY98" s="169"/>
      <c r="BZ98" s="170" t="s">
        <v>653</v>
      </c>
      <c r="CA98" s="169"/>
      <c r="CB98" s="169"/>
      <c r="CC98" s="169"/>
      <c r="CD98" s="170" t="s">
        <v>653</v>
      </c>
      <c r="CE98" s="169"/>
      <c r="CF98" s="159"/>
      <c r="CG98" s="159" t="s">
        <v>655</v>
      </c>
      <c r="CH98" s="169"/>
      <c r="CI98" s="169"/>
      <c r="CJ98" s="169"/>
      <c r="CK98" s="169"/>
      <c r="CL98" s="169"/>
      <c r="CM98" s="170" t="s">
        <v>653</v>
      </c>
      <c r="CN98" s="169"/>
      <c r="CO98" s="159"/>
      <c r="CP98" s="169"/>
      <c r="CQ98" s="170" t="s">
        <v>653</v>
      </c>
      <c r="CR98" s="169"/>
      <c r="CS98" s="169"/>
      <c r="CT98" s="169"/>
      <c r="CU98" s="169"/>
      <c r="CV98" s="159"/>
      <c r="CW98" s="159" t="s">
        <v>657</v>
      </c>
      <c r="CX98" s="159"/>
      <c r="CY98" s="159" t="s">
        <v>688</v>
      </c>
      <c r="CZ98" s="159"/>
      <c r="DA98" s="169"/>
      <c r="DB98" s="169"/>
      <c r="DC98" s="169"/>
      <c r="DD98" s="169"/>
      <c r="DE98" s="169"/>
      <c r="DF98" s="169"/>
      <c r="DG98" s="170" t="s">
        <v>653</v>
      </c>
      <c r="DH98" s="159"/>
      <c r="DI98" s="159" t="s">
        <v>660</v>
      </c>
      <c r="DJ98" s="169"/>
      <c r="DK98" s="169"/>
      <c r="DL98" s="169"/>
      <c r="DM98" s="169"/>
      <c r="DN98" s="169"/>
      <c r="DO98" s="169"/>
      <c r="DP98" s="169"/>
      <c r="DQ98" s="159"/>
      <c r="DR98" s="159" t="s">
        <v>654</v>
      </c>
      <c r="DS98" s="159"/>
      <c r="DT98" s="159" t="s">
        <v>654</v>
      </c>
      <c r="DU98" s="169"/>
      <c r="DV98" s="169"/>
      <c r="DW98" s="169"/>
      <c r="DX98" s="169"/>
      <c r="DY98" s="169"/>
      <c r="DZ98" s="169"/>
      <c r="EA98" s="169"/>
      <c r="EB98" s="169"/>
      <c r="EC98" s="169"/>
      <c r="ED98" s="169"/>
      <c r="EE98" s="169"/>
      <c r="EF98" s="169"/>
      <c r="EG98" s="169"/>
      <c r="EH98" s="169"/>
      <c r="EI98" s="169"/>
      <c r="EJ98" s="169"/>
      <c r="EK98" s="169"/>
      <c r="EL98" s="169"/>
      <c r="EM98" s="169"/>
      <c r="EN98" s="169"/>
      <c r="EO98" s="169"/>
      <c r="EP98" s="169"/>
      <c r="EQ98" s="169"/>
      <c r="ER98" s="169"/>
      <c r="ES98" s="169"/>
      <c r="ET98" s="169"/>
      <c r="EU98" s="169"/>
      <c r="EV98" s="169"/>
      <c r="EW98" s="169"/>
      <c r="EX98" s="169"/>
      <c r="EY98" s="169"/>
      <c r="EZ98" s="169"/>
      <c r="FA98" s="169"/>
      <c r="FB98" s="169"/>
      <c r="FC98" s="169"/>
      <c r="FD98" s="169"/>
      <c r="FE98" s="169"/>
      <c r="FF98" s="169"/>
      <c r="FG98" s="169"/>
      <c r="FH98" s="169"/>
      <c r="FI98" s="169"/>
      <c r="FJ98" s="159"/>
      <c r="FK98" s="169"/>
      <c r="FL98" s="169"/>
      <c r="FM98" s="169"/>
      <c r="FN98" s="169"/>
      <c r="FO98" s="169"/>
      <c r="FP98" s="169"/>
      <c r="FQ98" s="169"/>
      <c r="FR98" s="169"/>
      <c r="FS98" s="169"/>
      <c r="FT98" s="169"/>
      <c r="FU98" s="170" t="s">
        <v>653</v>
      </c>
      <c r="FV98" s="170" t="s">
        <v>653</v>
      </c>
      <c r="FW98" s="169"/>
      <c r="FX98" s="159" t="s">
        <v>655</v>
      </c>
      <c r="FY98" s="171">
        <v>0</v>
      </c>
      <c r="FZ98" s="171"/>
      <c r="GA98" s="159"/>
      <c r="GB98" s="159" t="s">
        <v>662</v>
      </c>
      <c r="GC98" s="159"/>
      <c r="GD98" s="159"/>
      <c r="GE98" s="159" t="s">
        <v>676</v>
      </c>
    </row>
    <row r="99" spans="1:187">
      <c r="A99" s="159" t="s">
        <v>1695</v>
      </c>
      <c r="B99" s="159" t="s">
        <v>1974</v>
      </c>
      <c r="C99" s="159" t="s">
        <v>696</v>
      </c>
      <c r="D99" s="169"/>
      <c r="E99" s="169"/>
      <c r="F99" s="169"/>
      <c r="G99" s="169"/>
      <c r="H99" s="169"/>
      <c r="I99" s="170" t="s">
        <v>653</v>
      </c>
      <c r="J99" s="159"/>
      <c r="K99" s="170" t="s">
        <v>653</v>
      </c>
      <c r="L99" s="169"/>
      <c r="M99" s="170" t="s">
        <v>653</v>
      </c>
      <c r="N99" s="170" t="s">
        <v>653</v>
      </c>
      <c r="O99" s="169"/>
      <c r="P99" s="169"/>
      <c r="Q99" s="169"/>
      <c r="R99" s="169"/>
      <c r="S99" s="169"/>
      <c r="T99" s="159"/>
      <c r="U99" s="170" t="s">
        <v>653</v>
      </c>
      <c r="V99" s="170" t="s">
        <v>653</v>
      </c>
      <c r="W99" s="169"/>
      <c r="X99" s="169"/>
      <c r="Y99" s="169"/>
      <c r="Z99" s="169"/>
      <c r="AA99" s="169"/>
      <c r="AB99" s="169"/>
      <c r="AC99" s="169"/>
      <c r="AD99" s="169"/>
      <c r="AE99" s="159"/>
      <c r="AF99" s="171">
        <v>196</v>
      </c>
      <c r="AG99" s="171"/>
      <c r="AH99" s="159" t="s">
        <v>654</v>
      </c>
      <c r="AI99" s="159" t="s">
        <v>654</v>
      </c>
      <c r="AJ99" s="159" t="s">
        <v>654</v>
      </c>
      <c r="AK99" s="159" t="s">
        <v>669</v>
      </c>
      <c r="AL99" s="159" t="s">
        <v>1696</v>
      </c>
      <c r="AM99" s="169"/>
      <c r="AN99" s="169"/>
      <c r="AO99" s="169"/>
      <c r="AP99" s="169"/>
      <c r="AQ99" s="170" t="s">
        <v>653</v>
      </c>
      <c r="AR99" s="169"/>
      <c r="AS99" s="159"/>
      <c r="AT99" s="159" t="s">
        <v>673</v>
      </c>
      <c r="AU99" s="170" t="s">
        <v>653</v>
      </c>
      <c r="AV99" s="170" t="s">
        <v>653</v>
      </c>
      <c r="AW99" s="169"/>
      <c r="AX99" s="169"/>
      <c r="AY99" s="169"/>
      <c r="AZ99" s="170" t="s">
        <v>653</v>
      </c>
      <c r="BA99" s="169"/>
      <c r="BB99" s="159"/>
      <c r="BC99" s="170" t="s">
        <v>653</v>
      </c>
      <c r="BD99" s="169"/>
      <c r="BE99" s="170" t="s">
        <v>653</v>
      </c>
      <c r="BF99" s="169"/>
      <c r="BG99" s="170" t="s">
        <v>653</v>
      </c>
      <c r="BH99" s="170" t="s">
        <v>653</v>
      </c>
      <c r="BI99" s="170" t="s">
        <v>653</v>
      </c>
      <c r="BJ99" s="170" t="s">
        <v>653</v>
      </c>
      <c r="BK99" s="170" t="s">
        <v>653</v>
      </c>
      <c r="BL99" s="169"/>
      <c r="BM99" s="159"/>
      <c r="BN99" s="169"/>
      <c r="BO99" s="169"/>
      <c r="BP99" s="169"/>
      <c r="BQ99" s="170" t="s">
        <v>653</v>
      </c>
      <c r="BR99" s="169"/>
      <c r="BS99" s="169"/>
      <c r="BT99" s="170" t="s">
        <v>653</v>
      </c>
      <c r="BU99" s="169"/>
      <c r="BV99" s="159"/>
      <c r="BW99" s="170" t="s">
        <v>653</v>
      </c>
      <c r="BX99" s="170" t="s">
        <v>653</v>
      </c>
      <c r="BY99" s="169"/>
      <c r="BZ99" s="169"/>
      <c r="CA99" s="169"/>
      <c r="CB99" s="170" t="s">
        <v>653</v>
      </c>
      <c r="CC99" s="169"/>
      <c r="CD99" s="170" t="s">
        <v>653</v>
      </c>
      <c r="CE99" s="169"/>
      <c r="CF99" s="159"/>
      <c r="CG99" s="159" t="s">
        <v>673</v>
      </c>
      <c r="CH99" s="170" t="s">
        <v>653</v>
      </c>
      <c r="CI99" s="169"/>
      <c r="CJ99" s="169"/>
      <c r="CK99" s="169"/>
      <c r="CL99" s="170" t="s">
        <v>653</v>
      </c>
      <c r="CM99" s="169"/>
      <c r="CN99" s="169"/>
      <c r="CO99" s="159"/>
      <c r="CP99" s="170" t="s">
        <v>653</v>
      </c>
      <c r="CQ99" s="170" t="s">
        <v>653</v>
      </c>
      <c r="CR99" s="170" t="s">
        <v>653</v>
      </c>
      <c r="CS99" s="169"/>
      <c r="CT99" s="169"/>
      <c r="CU99" s="169"/>
      <c r="CV99" s="159"/>
      <c r="CW99" s="159" t="s">
        <v>714</v>
      </c>
      <c r="CX99" s="159"/>
      <c r="CY99" s="159" t="s">
        <v>688</v>
      </c>
      <c r="CZ99" s="159"/>
      <c r="DA99" s="170" t="s">
        <v>653</v>
      </c>
      <c r="DB99" s="170" t="s">
        <v>653</v>
      </c>
      <c r="DC99" s="169"/>
      <c r="DD99" s="169"/>
      <c r="DE99" s="169"/>
      <c r="DF99" s="169"/>
      <c r="DG99" s="169"/>
      <c r="DH99" s="159"/>
      <c r="DI99" s="159" t="s">
        <v>651</v>
      </c>
      <c r="DJ99" s="171">
        <v>100</v>
      </c>
      <c r="DK99" s="171">
        <v>0</v>
      </c>
      <c r="DL99" s="171">
        <v>0</v>
      </c>
      <c r="DM99" s="171">
        <v>0</v>
      </c>
      <c r="DN99" s="171">
        <v>0</v>
      </c>
      <c r="DO99" s="171">
        <v>0</v>
      </c>
      <c r="DP99" s="171">
        <v>0</v>
      </c>
      <c r="DQ99" s="159"/>
      <c r="DR99" s="159" t="s">
        <v>651</v>
      </c>
      <c r="DS99" s="159" t="s">
        <v>1697</v>
      </c>
      <c r="DT99" s="159" t="s">
        <v>654</v>
      </c>
      <c r="DU99" s="169"/>
      <c r="DV99" s="169"/>
      <c r="DW99" s="169"/>
      <c r="DX99" s="169"/>
      <c r="DY99" s="169"/>
      <c r="DZ99" s="169"/>
      <c r="EA99" s="169"/>
      <c r="EB99" s="169"/>
      <c r="EC99" s="169"/>
      <c r="ED99" s="169"/>
      <c r="EE99" s="169"/>
      <c r="EF99" s="169"/>
      <c r="EG99" s="169"/>
      <c r="EH99" s="169"/>
      <c r="EI99" s="169"/>
      <c r="EJ99" s="169"/>
      <c r="EK99" s="169"/>
      <c r="EL99" s="169"/>
      <c r="EM99" s="169"/>
      <c r="EN99" s="169"/>
      <c r="EO99" s="169"/>
      <c r="EP99" s="169"/>
      <c r="EQ99" s="169"/>
      <c r="ER99" s="169"/>
      <c r="ES99" s="169"/>
      <c r="ET99" s="169"/>
      <c r="EU99" s="169"/>
      <c r="EV99" s="169"/>
      <c r="EW99" s="169"/>
      <c r="EX99" s="169"/>
      <c r="EY99" s="169"/>
      <c r="EZ99" s="169"/>
      <c r="FA99" s="169"/>
      <c r="FB99" s="169"/>
      <c r="FC99" s="169"/>
      <c r="FD99" s="169"/>
      <c r="FE99" s="169"/>
      <c r="FF99" s="169"/>
      <c r="FG99" s="169"/>
      <c r="FH99" s="169"/>
      <c r="FI99" s="169"/>
      <c r="FJ99" s="159"/>
      <c r="FK99" s="169"/>
      <c r="FL99" s="169"/>
      <c r="FM99" s="169"/>
      <c r="FN99" s="169"/>
      <c r="FO99" s="169"/>
      <c r="FP99" s="169"/>
      <c r="FQ99" s="169"/>
      <c r="FR99" s="169"/>
      <c r="FS99" s="169"/>
      <c r="FT99" s="169"/>
      <c r="FU99" s="170" t="s">
        <v>653</v>
      </c>
      <c r="FV99" s="170" t="s">
        <v>653</v>
      </c>
      <c r="FW99" s="169"/>
      <c r="FX99" s="159" t="s">
        <v>655</v>
      </c>
      <c r="FY99" s="171">
        <v>0</v>
      </c>
      <c r="FZ99" s="171"/>
      <c r="GA99" s="159"/>
      <c r="GB99" s="159" t="s">
        <v>662</v>
      </c>
      <c r="GC99" s="159"/>
      <c r="GD99" s="159"/>
      <c r="GE99" s="159" t="s">
        <v>676</v>
      </c>
    </row>
    <row r="100" spans="1:187">
      <c r="A100" s="159" t="s">
        <v>1698</v>
      </c>
      <c r="B100" s="159" t="s">
        <v>1974</v>
      </c>
      <c r="C100" s="159" t="s">
        <v>730</v>
      </c>
      <c r="D100" s="169"/>
      <c r="E100" s="169"/>
      <c r="F100" s="169"/>
      <c r="G100" s="169"/>
      <c r="H100" s="169"/>
      <c r="I100" s="169"/>
      <c r="J100" s="159"/>
      <c r="K100" s="170" t="s">
        <v>653</v>
      </c>
      <c r="L100" s="169"/>
      <c r="M100" s="169"/>
      <c r="N100" s="169"/>
      <c r="O100" s="169"/>
      <c r="P100" s="169"/>
      <c r="Q100" s="170" t="s">
        <v>653</v>
      </c>
      <c r="R100" s="170" t="s">
        <v>653</v>
      </c>
      <c r="S100" s="169"/>
      <c r="T100" s="159"/>
      <c r="U100" s="170" t="s">
        <v>653</v>
      </c>
      <c r="V100" s="170" t="s">
        <v>653</v>
      </c>
      <c r="W100" s="169"/>
      <c r="X100" s="170" t="s">
        <v>653</v>
      </c>
      <c r="Y100" s="169"/>
      <c r="Z100" s="169"/>
      <c r="AA100" s="169"/>
      <c r="AB100" s="169"/>
      <c r="AC100" s="169"/>
      <c r="AD100" s="169"/>
      <c r="AE100" s="159"/>
      <c r="AF100" s="171">
        <v>280</v>
      </c>
      <c r="AG100" s="171">
        <v>20</v>
      </c>
      <c r="AH100" s="159" t="s">
        <v>651</v>
      </c>
      <c r="AI100" s="159" t="s">
        <v>651</v>
      </c>
      <c r="AJ100" s="159" t="s">
        <v>651</v>
      </c>
      <c r="AK100" s="159" t="s">
        <v>670</v>
      </c>
      <c r="AL100" s="159" t="s">
        <v>1699</v>
      </c>
      <c r="AM100" s="169"/>
      <c r="AN100" s="170" t="s">
        <v>653</v>
      </c>
      <c r="AO100" s="169"/>
      <c r="AP100" s="169"/>
      <c r="AQ100" s="170" t="s">
        <v>653</v>
      </c>
      <c r="AR100" s="169"/>
      <c r="AS100" s="159"/>
      <c r="AT100" s="159" t="s">
        <v>698</v>
      </c>
      <c r="AU100" s="170" t="s">
        <v>653</v>
      </c>
      <c r="AV100" s="170" t="s">
        <v>653</v>
      </c>
      <c r="AW100" s="170" t="s">
        <v>653</v>
      </c>
      <c r="AX100" s="170" t="s">
        <v>653</v>
      </c>
      <c r="AY100" s="169"/>
      <c r="AZ100" s="169"/>
      <c r="BA100" s="169"/>
      <c r="BB100" s="159"/>
      <c r="BC100" s="170" t="s">
        <v>653</v>
      </c>
      <c r="BD100" s="169"/>
      <c r="BE100" s="170" t="s">
        <v>653</v>
      </c>
      <c r="BF100" s="170" t="s">
        <v>653</v>
      </c>
      <c r="BG100" s="170" t="s">
        <v>653</v>
      </c>
      <c r="BH100" s="170" t="s">
        <v>653</v>
      </c>
      <c r="BI100" s="170" t="s">
        <v>653</v>
      </c>
      <c r="BJ100" s="170" t="s">
        <v>653</v>
      </c>
      <c r="BK100" s="169"/>
      <c r="BL100" s="169"/>
      <c r="BM100" s="159"/>
      <c r="BN100" s="170" t="s">
        <v>653</v>
      </c>
      <c r="BO100" s="170" t="s">
        <v>653</v>
      </c>
      <c r="BP100" s="170" t="s">
        <v>653</v>
      </c>
      <c r="BQ100" s="170" t="s">
        <v>653</v>
      </c>
      <c r="BR100" s="170" t="s">
        <v>653</v>
      </c>
      <c r="BS100" s="169"/>
      <c r="BT100" s="170" t="s">
        <v>653</v>
      </c>
      <c r="BU100" s="169"/>
      <c r="BV100" s="159"/>
      <c r="BW100" s="170" t="s">
        <v>653</v>
      </c>
      <c r="BX100" s="169"/>
      <c r="BY100" s="170" t="s">
        <v>653</v>
      </c>
      <c r="BZ100" s="169"/>
      <c r="CA100" s="169"/>
      <c r="CB100" s="169"/>
      <c r="CC100" s="169"/>
      <c r="CD100" s="169"/>
      <c r="CE100" s="169"/>
      <c r="CF100" s="159"/>
      <c r="CG100" s="159" t="s">
        <v>655</v>
      </c>
      <c r="CH100" s="170" t="s">
        <v>653</v>
      </c>
      <c r="CI100" s="169"/>
      <c r="CJ100" s="169"/>
      <c r="CK100" s="169"/>
      <c r="CL100" s="169"/>
      <c r="CM100" s="169"/>
      <c r="CN100" s="169"/>
      <c r="CO100" s="159"/>
      <c r="CP100" s="170" t="s">
        <v>653</v>
      </c>
      <c r="CQ100" s="169"/>
      <c r="CR100" s="169"/>
      <c r="CS100" s="169"/>
      <c r="CT100" s="169"/>
      <c r="CU100" s="169"/>
      <c r="CV100" s="159"/>
      <c r="CW100" s="159" t="s">
        <v>651</v>
      </c>
      <c r="CX100" s="159" t="s">
        <v>1700</v>
      </c>
      <c r="CY100" s="159" t="s">
        <v>688</v>
      </c>
      <c r="CZ100" s="159"/>
      <c r="DA100" s="169"/>
      <c r="DB100" s="170" t="s">
        <v>653</v>
      </c>
      <c r="DC100" s="169"/>
      <c r="DD100" s="169"/>
      <c r="DE100" s="169"/>
      <c r="DF100" s="169"/>
      <c r="DG100" s="169"/>
      <c r="DH100" s="159"/>
      <c r="DI100" s="159" t="s">
        <v>651</v>
      </c>
      <c r="DJ100" s="171">
        <v>0</v>
      </c>
      <c r="DK100" s="171">
        <v>100</v>
      </c>
      <c r="DL100" s="171">
        <v>0</v>
      </c>
      <c r="DM100" s="171">
        <v>0</v>
      </c>
      <c r="DN100" s="171">
        <v>0</v>
      </c>
      <c r="DO100" s="171">
        <v>0</v>
      </c>
      <c r="DP100" s="171">
        <v>0</v>
      </c>
      <c r="DQ100" s="159"/>
      <c r="DR100" s="159" t="s">
        <v>651</v>
      </c>
      <c r="DS100" s="159" t="s">
        <v>1701</v>
      </c>
      <c r="DT100" s="159" t="s">
        <v>651</v>
      </c>
      <c r="DU100" s="171">
        <v>0</v>
      </c>
      <c r="DV100" s="159" t="s">
        <v>811</v>
      </c>
      <c r="DW100" s="159" t="s">
        <v>718</v>
      </c>
      <c r="DX100" s="169"/>
      <c r="DY100" s="169"/>
      <c r="DZ100" s="169"/>
      <c r="EA100" s="169"/>
      <c r="EB100" s="169"/>
      <c r="EC100" s="169"/>
      <c r="ED100" s="169"/>
      <c r="EE100" s="169"/>
      <c r="EF100" s="169"/>
      <c r="EG100" s="169"/>
      <c r="EH100" s="169"/>
      <c r="EI100" s="169"/>
      <c r="EJ100" s="169"/>
      <c r="EK100" s="169"/>
      <c r="EL100" s="169"/>
      <c r="EM100" s="169"/>
      <c r="EN100" s="169"/>
      <c r="EO100" s="169"/>
      <c r="EP100" s="169"/>
      <c r="EQ100" s="169"/>
      <c r="ER100" s="169"/>
      <c r="ES100" s="169"/>
      <c r="ET100" s="169"/>
      <c r="EU100" s="169"/>
      <c r="EV100" s="169"/>
      <c r="EW100" s="169"/>
      <c r="EX100" s="169"/>
      <c r="EY100" s="169"/>
      <c r="EZ100" s="169"/>
      <c r="FA100" s="169"/>
      <c r="FB100" s="169"/>
      <c r="FC100" s="169"/>
      <c r="FD100" s="169"/>
      <c r="FE100" s="169"/>
      <c r="FF100" s="169"/>
      <c r="FG100" s="169"/>
      <c r="FH100" s="169"/>
      <c r="FI100" s="169"/>
      <c r="FJ100" s="159"/>
      <c r="FK100" s="171">
        <v>3</v>
      </c>
      <c r="FL100" s="171">
        <v>3</v>
      </c>
      <c r="FM100" s="159" t="s">
        <v>717</v>
      </c>
      <c r="FN100" s="171">
        <v>0</v>
      </c>
      <c r="FO100" s="171">
        <v>0</v>
      </c>
      <c r="FP100" s="171">
        <v>0</v>
      </c>
      <c r="FQ100" s="171">
        <v>3</v>
      </c>
      <c r="FR100" s="171">
        <v>0</v>
      </c>
      <c r="FS100" s="171"/>
      <c r="FT100" s="171"/>
      <c r="FU100" s="170" t="s">
        <v>653</v>
      </c>
      <c r="FV100" s="169"/>
      <c r="FW100" s="169"/>
      <c r="FX100" s="159" t="s">
        <v>655</v>
      </c>
      <c r="FY100" s="171">
        <v>0</v>
      </c>
      <c r="FZ100" s="171"/>
      <c r="GA100" s="159"/>
      <c r="GB100" s="159" t="s">
        <v>662</v>
      </c>
      <c r="GC100" s="159"/>
      <c r="GD100" s="159"/>
      <c r="GE100" s="159" t="s">
        <v>676</v>
      </c>
    </row>
    <row r="101" spans="1:187">
      <c r="A101" s="159" t="s">
        <v>1702</v>
      </c>
      <c r="B101" s="159" t="s">
        <v>1974</v>
      </c>
      <c r="C101" s="159" t="s">
        <v>652</v>
      </c>
      <c r="D101" s="170" t="s">
        <v>653</v>
      </c>
      <c r="E101" s="169"/>
      <c r="F101" s="169"/>
      <c r="G101" s="169"/>
      <c r="H101" s="169"/>
      <c r="I101" s="169"/>
      <c r="J101" s="159"/>
      <c r="K101" s="170" t="s">
        <v>653</v>
      </c>
      <c r="L101" s="170" t="s">
        <v>653</v>
      </c>
      <c r="M101" s="169"/>
      <c r="N101" s="169"/>
      <c r="O101" s="169"/>
      <c r="P101" s="169"/>
      <c r="Q101" s="169"/>
      <c r="R101" s="169"/>
      <c r="S101" s="169"/>
      <c r="T101" s="159"/>
      <c r="U101" s="170" t="s">
        <v>653</v>
      </c>
      <c r="V101" s="170" t="s">
        <v>653</v>
      </c>
      <c r="W101" s="169"/>
      <c r="X101" s="169"/>
      <c r="Y101" s="169"/>
      <c r="Z101" s="169"/>
      <c r="AA101" s="169"/>
      <c r="AB101" s="170" t="s">
        <v>653</v>
      </c>
      <c r="AC101" s="169"/>
      <c r="AD101" s="169"/>
      <c r="AE101" s="159"/>
      <c r="AF101" s="171">
        <v>71</v>
      </c>
      <c r="AG101" s="171">
        <v>0</v>
      </c>
      <c r="AH101" s="159" t="s">
        <v>654</v>
      </c>
      <c r="AI101" s="159" t="s">
        <v>654</v>
      </c>
      <c r="AJ101" s="159" t="s">
        <v>654</v>
      </c>
      <c r="AK101" s="159" t="s">
        <v>671</v>
      </c>
      <c r="AL101" s="159"/>
      <c r="AM101" s="169"/>
      <c r="AN101" s="169"/>
      <c r="AO101" s="169"/>
      <c r="AP101" s="169"/>
      <c r="AQ101" s="169"/>
      <c r="AR101" s="169"/>
      <c r="AS101" s="159"/>
      <c r="AT101" s="169"/>
      <c r="AU101" s="169"/>
      <c r="AV101" s="170" t="s">
        <v>653</v>
      </c>
      <c r="AW101" s="170" t="s">
        <v>653</v>
      </c>
      <c r="AX101" s="170" t="s">
        <v>653</v>
      </c>
      <c r="AY101" s="169"/>
      <c r="AZ101" s="169"/>
      <c r="BA101" s="169"/>
      <c r="BB101" s="159"/>
      <c r="BC101" s="169"/>
      <c r="BD101" s="169"/>
      <c r="BE101" s="169"/>
      <c r="BF101" s="169"/>
      <c r="BG101" s="169"/>
      <c r="BH101" s="170" t="s">
        <v>653</v>
      </c>
      <c r="BI101" s="170" t="s">
        <v>653</v>
      </c>
      <c r="BJ101" s="169"/>
      <c r="BK101" s="169"/>
      <c r="BL101" s="169"/>
      <c r="BM101" s="159"/>
      <c r="BN101" s="170" t="s">
        <v>653</v>
      </c>
      <c r="BO101" s="170" t="s">
        <v>653</v>
      </c>
      <c r="BP101" s="170" t="s">
        <v>653</v>
      </c>
      <c r="BQ101" s="169"/>
      <c r="BR101" s="169"/>
      <c r="BS101" s="169"/>
      <c r="BT101" s="169"/>
      <c r="BU101" s="169"/>
      <c r="BV101" s="159"/>
      <c r="BW101" s="170" t="s">
        <v>653</v>
      </c>
      <c r="BX101" s="169"/>
      <c r="BY101" s="169"/>
      <c r="BZ101" s="169"/>
      <c r="CA101" s="169"/>
      <c r="CB101" s="169"/>
      <c r="CC101" s="169"/>
      <c r="CD101" s="169"/>
      <c r="CE101" s="169"/>
      <c r="CF101" s="159"/>
      <c r="CG101" s="159" t="s">
        <v>655</v>
      </c>
      <c r="CH101" s="169"/>
      <c r="CI101" s="169"/>
      <c r="CJ101" s="169"/>
      <c r="CK101" s="169"/>
      <c r="CL101" s="169"/>
      <c r="CM101" s="169"/>
      <c r="CN101" s="170" t="s">
        <v>653</v>
      </c>
      <c r="CO101" s="159" t="s">
        <v>1703</v>
      </c>
      <c r="CP101" s="169"/>
      <c r="CQ101" s="170" t="s">
        <v>653</v>
      </c>
      <c r="CR101" s="170" t="s">
        <v>653</v>
      </c>
      <c r="CS101" s="169"/>
      <c r="CT101" s="169"/>
      <c r="CU101" s="169"/>
      <c r="CV101" s="159"/>
      <c r="CW101" s="159" t="s">
        <v>651</v>
      </c>
      <c r="CX101" s="159" t="s">
        <v>1704</v>
      </c>
      <c r="CY101" s="159" t="s">
        <v>688</v>
      </c>
      <c r="CZ101" s="159"/>
      <c r="DA101" s="170" t="s">
        <v>653</v>
      </c>
      <c r="DB101" s="169"/>
      <c r="DC101" s="169"/>
      <c r="DD101" s="169"/>
      <c r="DE101" s="169"/>
      <c r="DF101" s="169"/>
      <c r="DG101" s="169"/>
      <c r="DH101" s="159"/>
      <c r="DI101" s="159" t="s">
        <v>660</v>
      </c>
      <c r="DJ101" s="169"/>
      <c r="DK101" s="169"/>
      <c r="DL101" s="169"/>
      <c r="DM101" s="169"/>
      <c r="DN101" s="169"/>
      <c r="DO101" s="169"/>
      <c r="DP101" s="169"/>
      <c r="DQ101" s="159"/>
      <c r="DR101" s="159" t="s">
        <v>651</v>
      </c>
      <c r="DS101" s="159" t="s">
        <v>1705</v>
      </c>
      <c r="DT101" s="159" t="s">
        <v>651</v>
      </c>
      <c r="DU101" s="171">
        <v>10</v>
      </c>
      <c r="DV101" s="159" t="s">
        <v>811</v>
      </c>
      <c r="DW101" s="159" t="s">
        <v>716</v>
      </c>
      <c r="DX101" s="171">
        <v>2</v>
      </c>
      <c r="DY101" s="171">
        <v>0</v>
      </c>
      <c r="DZ101" s="171">
        <v>0</v>
      </c>
      <c r="EA101" s="171">
        <v>0</v>
      </c>
      <c r="EB101" s="171">
        <v>0</v>
      </c>
      <c r="EC101" s="171">
        <v>0</v>
      </c>
      <c r="ED101" s="171">
        <v>0</v>
      </c>
      <c r="EE101" s="171">
        <v>0</v>
      </c>
      <c r="EF101" s="171">
        <v>0</v>
      </c>
      <c r="EG101" s="171">
        <v>0</v>
      </c>
      <c r="EH101" s="171">
        <v>0</v>
      </c>
      <c r="EI101" s="171">
        <v>0</v>
      </c>
      <c r="EJ101" s="171">
        <v>0</v>
      </c>
      <c r="EK101" s="171">
        <v>0</v>
      </c>
      <c r="EL101" s="171">
        <v>1</v>
      </c>
      <c r="EM101" s="171">
        <v>1</v>
      </c>
      <c r="EN101" s="171">
        <v>0</v>
      </c>
      <c r="EO101" s="171">
        <v>0</v>
      </c>
      <c r="EP101" s="171">
        <v>0</v>
      </c>
      <c r="EQ101" s="171">
        <v>0</v>
      </c>
      <c r="ER101" s="171">
        <v>0</v>
      </c>
      <c r="ES101" s="171">
        <v>0</v>
      </c>
      <c r="ET101" s="171">
        <v>0</v>
      </c>
      <c r="EU101" s="171">
        <v>0</v>
      </c>
      <c r="EV101" s="171">
        <v>1</v>
      </c>
      <c r="EW101" s="171">
        <v>1</v>
      </c>
      <c r="EX101" s="171"/>
      <c r="EY101" s="171">
        <v>0</v>
      </c>
      <c r="EZ101" s="171">
        <v>3</v>
      </c>
      <c r="FA101" s="171">
        <v>3</v>
      </c>
      <c r="FB101" s="171">
        <v>0</v>
      </c>
      <c r="FC101" s="171">
        <v>0</v>
      </c>
      <c r="FD101" s="171">
        <v>0</v>
      </c>
      <c r="FE101" s="171">
        <v>0</v>
      </c>
      <c r="FF101" s="171">
        <v>8</v>
      </c>
      <c r="FG101" s="171">
        <v>5</v>
      </c>
      <c r="FH101" s="171">
        <v>1</v>
      </c>
      <c r="FI101" s="171">
        <v>1</v>
      </c>
      <c r="FJ101" s="159" t="s">
        <v>1706</v>
      </c>
      <c r="FK101" s="171">
        <v>10</v>
      </c>
      <c r="FL101" s="171">
        <v>7</v>
      </c>
      <c r="FM101" s="159" t="s">
        <v>717</v>
      </c>
      <c r="FN101" s="171">
        <v>2</v>
      </c>
      <c r="FO101" s="171">
        <v>0</v>
      </c>
      <c r="FP101" s="171">
        <v>0</v>
      </c>
      <c r="FQ101" s="171">
        <v>4</v>
      </c>
      <c r="FR101" s="171">
        <v>1</v>
      </c>
      <c r="FS101" s="171">
        <v>2</v>
      </c>
      <c r="FT101" s="171"/>
      <c r="FU101" s="169"/>
      <c r="FV101" s="169"/>
      <c r="FW101" s="170" t="s">
        <v>653</v>
      </c>
      <c r="FX101" s="159" t="s">
        <v>655</v>
      </c>
      <c r="FY101" s="171">
        <v>0</v>
      </c>
      <c r="FZ101" s="171"/>
      <c r="GA101" s="159"/>
      <c r="GB101" s="159" t="s">
        <v>662</v>
      </c>
      <c r="GC101" s="159"/>
      <c r="GD101" s="159"/>
      <c r="GE101" s="159" t="s">
        <v>676</v>
      </c>
    </row>
    <row r="102" spans="1:187">
      <c r="A102" s="159" t="s">
        <v>1707</v>
      </c>
      <c r="B102" s="159" t="s">
        <v>1974</v>
      </c>
      <c r="C102" s="159" t="s">
        <v>696</v>
      </c>
      <c r="D102" s="169"/>
      <c r="E102" s="170" t="s">
        <v>653</v>
      </c>
      <c r="F102" s="170" t="s">
        <v>653</v>
      </c>
      <c r="G102" s="170" t="s">
        <v>653</v>
      </c>
      <c r="H102" s="169"/>
      <c r="I102" s="169"/>
      <c r="J102" s="159"/>
      <c r="K102" s="170" t="s">
        <v>653</v>
      </c>
      <c r="L102" s="170" t="s">
        <v>653</v>
      </c>
      <c r="M102" s="169"/>
      <c r="N102" s="170" t="s">
        <v>653</v>
      </c>
      <c r="O102" s="169"/>
      <c r="P102" s="169"/>
      <c r="Q102" s="169"/>
      <c r="R102" s="170" t="s">
        <v>653</v>
      </c>
      <c r="S102" s="169"/>
      <c r="T102" s="159"/>
      <c r="U102" s="170" t="s">
        <v>653</v>
      </c>
      <c r="V102" s="170" t="s">
        <v>653</v>
      </c>
      <c r="W102" s="169"/>
      <c r="X102" s="170" t="s">
        <v>653</v>
      </c>
      <c r="Y102" s="169"/>
      <c r="Z102" s="170" t="s">
        <v>653</v>
      </c>
      <c r="AA102" s="170" t="s">
        <v>653</v>
      </c>
      <c r="AB102" s="170" t="s">
        <v>653</v>
      </c>
      <c r="AC102" s="170" t="s">
        <v>653</v>
      </c>
      <c r="AD102" s="169"/>
      <c r="AE102" s="159"/>
      <c r="AF102" s="171">
        <v>89</v>
      </c>
      <c r="AG102" s="171"/>
      <c r="AH102" s="159" t="s">
        <v>651</v>
      </c>
      <c r="AI102" s="159" t="s">
        <v>651</v>
      </c>
      <c r="AJ102" s="159" t="s">
        <v>651</v>
      </c>
      <c r="AK102" s="159" t="s">
        <v>671</v>
      </c>
      <c r="AL102" s="159"/>
      <c r="AM102" s="169"/>
      <c r="AN102" s="169"/>
      <c r="AO102" s="169"/>
      <c r="AP102" s="169"/>
      <c r="AQ102" s="169"/>
      <c r="AR102" s="169"/>
      <c r="AS102" s="159"/>
      <c r="AT102" s="169"/>
      <c r="AU102" s="170" t="s">
        <v>653</v>
      </c>
      <c r="AV102" s="170" t="s">
        <v>653</v>
      </c>
      <c r="AW102" s="170" t="s">
        <v>653</v>
      </c>
      <c r="AX102" s="169"/>
      <c r="AY102" s="169"/>
      <c r="AZ102" s="170" t="s">
        <v>653</v>
      </c>
      <c r="BA102" s="169"/>
      <c r="BB102" s="159"/>
      <c r="BC102" s="170" t="s">
        <v>653</v>
      </c>
      <c r="BD102" s="169"/>
      <c r="BE102" s="170" t="s">
        <v>653</v>
      </c>
      <c r="BF102" s="170" t="s">
        <v>653</v>
      </c>
      <c r="BG102" s="170" t="s">
        <v>653</v>
      </c>
      <c r="BH102" s="169"/>
      <c r="BI102" s="170" t="s">
        <v>653</v>
      </c>
      <c r="BJ102" s="170" t="s">
        <v>653</v>
      </c>
      <c r="BK102" s="170" t="s">
        <v>653</v>
      </c>
      <c r="BL102" s="169"/>
      <c r="BM102" s="159"/>
      <c r="BN102" s="170" t="s">
        <v>653</v>
      </c>
      <c r="BO102" s="170" t="s">
        <v>653</v>
      </c>
      <c r="BP102" s="170" t="s">
        <v>653</v>
      </c>
      <c r="BQ102" s="169"/>
      <c r="BR102" s="169"/>
      <c r="BS102" s="169"/>
      <c r="BT102" s="170" t="s">
        <v>653</v>
      </c>
      <c r="BU102" s="169"/>
      <c r="BV102" s="159"/>
      <c r="BW102" s="170" t="s">
        <v>653</v>
      </c>
      <c r="BX102" s="170" t="s">
        <v>653</v>
      </c>
      <c r="BY102" s="169"/>
      <c r="BZ102" s="170" t="s">
        <v>653</v>
      </c>
      <c r="CA102" s="170" t="s">
        <v>653</v>
      </c>
      <c r="CB102" s="170" t="s">
        <v>653</v>
      </c>
      <c r="CC102" s="169"/>
      <c r="CD102" s="170" t="s">
        <v>653</v>
      </c>
      <c r="CE102" s="169"/>
      <c r="CF102" s="159"/>
      <c r="CG102" s="159" t="s">
        <v>655</v>
      </c>
      <c r="CH102" s="170" t="s">
        <v>653</v>
      </c>
      <c r="CI102" s="170" t="s">
        <v>653</v>
      </c>
      <c r="CJ102" s="170" t="s">
        <v>653</v>
      </c>
      <c r="CK102" s="169"/>
      <c r="CL102" s="169"/>
      <c r="CM102" s="170" t="s">
        <v>653</v>
      </c>
      <c r="CN102" s="169"/>
      <c r="CO102" s="159"/>
      <c r="CP102" s="170" t="s">
        <v>653</v>
      </c>
      <c r="CQ102" s="170" t="s">
        <v>653</v>
      </c>
      <c r="CR102" s="170" t="s">
        <v>653</v>
      </c>
      <c r="CS102" s="169"/>
      <c r="CT102" s="170" t="s">
        <v>653</v>
      </c>
      <c r="CU102" s="169"/>
      <c r="CV102" s="159"/>
      <c r="CW102" s="159" t="s">
        <v>657</v>
      </c>
      <c r="CX102" s="159"/>
      <c r="CY102" s="159" t="s">
        <v>688</v>
      </c>
      <c r="CZ102" s="159"/>
      <c r="DA102" s="170" t="s">
        <v>653</v>
      </c>
      <c r="DB102" s="170" t="s">
        <v>653</v>
      </c>
      <c r="DC102" s="170" t="s">
        <v>653</v>
      </c>
      <c r="DD102" s="170" t="s">
        <v>653</v>
      </c>
      <c r="DE102" s="170" t="s">
        <v>653</v>
      </c>
      <c r="DF102" s="169"/>
      <c r="DG102" s="169"/>
      <c r="DH102" s="159"/>
      <c r="DI102" s="159" t="s">
        <v>660</v>
      </c>
      <c r="DJ102" s="169"/>
      <c r="DK102" s="169"/>
      <c r="DL102" s="169"/>
      <c r="DM102" s="169"/>
      <c r="DN102" s="169"/>
      <c r="DO102" s="169"/>
      <c r="DP102" s="169"/>
      <c r="DQ102" s="159"/>
      <c r="DR102" s="159" t="s">
        <v>654</v>
      </c>
      <c r="DS102" s="159"/>
      <c r="DT102" s="159" t="s">
        <v>654</v>
      </c>
      <c r="DU102" s="169"/>
      <c r="DV102" s="169"/>
      <c r="DW102" s="169"/>
      <c r="DX102" s="169"/>
      <c r="DY102" s="169"/>
      <c r="DZ102" s="169"/>
      <c r="EA102" s="169"/>
      <c r="EB102" s="169"/>
      <c r="EC102" s="169"/>
      <c r="ED102" s="169"/>
      <c r="EE102" s="169"/>
      <c r="EF102" s="169"/>
      <c r="EG102" s="169"/>
      <c r="EH102" s="169"/>
      <c r="EI102" s="169"/>
      <c r="EJ102" s="169"/>
      <c r="EK102" s="169"/>
      <c r="EL102" s="169"/>
      <c r="EM102" s="169"/>
      <c r="EN102" s="169"/>
      <c r="EO102" s="169"/>
      <c r="EP102" s="169"/>
      <c r="EQ102" s="169"/>
      <c r="ER102" s="169"/>
      <c r="ES102" s="169"/>
      <c r="ET102" s="169"/>
      <c r="EU102" s="169"/>
      <c r="EV102" s="169"/>
      <c r="EW102" s="169"/>
      <c r="EX102" s="169"/>
      <c r="EY102" s="169"/>
      <c r="EZ102" s="169"/>
      <c r="FA102" s="169"/>
      <c r="FB102" s="169"/>
      <c r="FC102" s="169"/>
      <c r="FD102" s="169"/>
      <c r="FE102" s="169"/>
      <c r="FF102" s="169"/>
      <c r="FG102" s="169"/>
      <c r="FH102" s="169"/>
      <c r="FI102" s="169"/>
      <c r="FJ102" s="159"/>
      <c r="FK102" s="169"/>
      <c r="FL102" s="169"/>
      <c r="FM102" s="169"/>
      <c r="FN102" s="169"/>
      <c r="FO102" s="169"/>
      <c r="FP102" s="169"/>
      <c r="FQ102" s="169"/>
      <c r="FR102" s="169"/>
      <c r="FS102" s="169"/>
      <c r="FT102" s="169"/>
      <c r="FU102" s="170" t="s">
        <v>653</v>
      </c>
      <c r="FV102" s="170" t="s">
        <v>653</v>
      </c>
      <c r="FW102" s="169"/>
      <c r="FX102" s="159" t="s">
        <v>655</v>
      </c>
      <c r="FY102" s="171">
        <v>0</v>
      </c>
      <c r="FZ102" s="171"/>
      <c r="GA102" s="159"/>
      <c r="GB102" s="159" t="s">
        <v>662</v>
      </c>
      <c r="GC102" s="159"/>
      <c r="GD102" s="159"/>
      <c r="GE102" s="159" t="s">
        <v>676</v>
      </c>
    </row>
    <row r="103" spans="1:187">
      <c r="A103" s="159" t="s">
        <v>1708</v>
      </c>
      <c r="B103" s="159" t="s">
        <v>1974</v>
      </c>
      <c r="C103" s="159" t="s">
        <v>696</v>
      </c>
      <c r="D103" s="169"/>
      <c r="E103" s="169"/>
      <c r="F103" s="169"/>
      <c r="G103" s="169"/>
      <c r="H103" s="169"/>
      <c r="I103" s="170" t="s">
        <v>653</v>
      </c>
      <c r="J103" s="159"/>
      <c r="K103" s="169"/>
      <c r="L103" s="170" t="s">
        <v>653</v>
      </c>
      <c r="M103" s="169"/>
      <c r="N103" s="169"/>
      <c r="O103" s="169"/>
      <c r="P103" s="169"/>
      <c r="Q103" s="169"/>
      <c r="R103" s="169"/>
      <c r="S103" s="169"/>
      <c r="T103" s="159"/>
      <c r="U103" s="170" t="s">
        <v>653</v>
      </c>
      <c r="V103" s="170" t="s">
        <v>653</v>
      </c>
      <c r="W103" s="169"/>
      <c r="X103" s="169"/>
      <c r="Y103" s="169"/>
      <c r="Z103" s="169"/>
      <c r="AA103" s="169"/>
      <c r="AB103" s="169"/>
      <c r="AC103" s="169"/>
      <c r="AD103" s="169"/>
      <c r="AE103" s="159"/>
      <c r="AF103" s="171">
        <v>35</v>
      </c>
      <c r="AG103" s="171"/>
      <c r="AH103" s="159" t="s">
        <v>654</v>
      </c>
      <c r="AI103" s="159" t="s">
        <v>651</v>
      </c>
      <c r="AJ103" s="159" t="s">
        <v>651</v>
      </c>
      <c r="AK103" s="159" t="s">
        <v>654</v>
      </c>
      <c r="AL103" s="159"/>
      <c r="AM103" s="169"/>
      <c r="AN103" s="169"/>
      <c r="AO103" s="169"/>
      <c r="AP103" s="169"/>
      <c r="AQ103" s="169"/>
      <c r="AR103" s="169"/>
      <c r="AS103" s="159"/>
      <c r="AT103" s="169"/>
      <c r="AU103" s="170" t="s">
        <v>653</v>
      </c>
      <c r="AV103" s="170" t="s">
        <v>653</v>
      </c>
      <c r="AW103" s="169"/>
      <c r="AX103" s="169"/>
      <c r="AY103" s="170" t="s">
        <v>653</v>
      </c>
      <c r="AZ103" s="169"/>
      <c r="BA103" s="169"/>
      <c r="BB103" s="159"/>
      <c r="BC103" s="170" t="s">
        <v>653</v>
      </c>
      <c r="BD103" s="169"/>
      <c r="BE103" s="170" t="s">
        <v>653</v>
      </c>
      <c r="BF103" s="170" t="s">
        <v>653</v>
      </c>
      <c r="BG103" s="169"/>
      <c r="BH103" s="170" t="s">
        <v>653</v>
      </c>
      <c r="BI103" s="170" t="s">
        <v>653</v>
      </c>
      <c r="BJ103" s="170" t="s">
        <v>653</v>
      </c>
      <c r="BK103" s="169"/>
      <c r="BL103" s="169"/>
      <c r="BM103" s="159"/>
      <c r="BN103" s="170" t="s">
        <v>653</v>
      </c>
      <c r="BO103" s="170" t="s">
        <v>653</v>
      </c>
      <c r="BP103" s="169"/>
      <c r="BQ103" s="170" t="s">
        <v>653</v>
      </c>
      <c r="BR103" s="170" t="s">
        <v>653</v>
      </c>
      <c r="BS103" s="169"/>
      <c r="BT103" s="169"/>
      <c r="BU103" s="169"/>
      <c r="BV103" s="159"/>
      <c r="BW103" s="170" t="s">
        <v>653</v>
      </c>
      <c r="BX103" s="169"/>
      <c r="BY103" s="169"/>
      <c r="BZ103" s="169"/>
      <c r="CA103" s="169"/>
      <c r="CB103" s="170" t="s">
        <v>653</v>
      </c>
      <c r="CC103" s="169"/>
      <c r="CD103" s="170" t="s">
        <v>653</v>
      </c>
      <c r="CE103" s="169"/>
      <c r="CF103" s="159"/>
      <c r="CG103" s="159" t="s">
        <v>655</v>
      </c>
      <c r="CH103" s="170" t="s">
        <v>653</v>
      </c>
      <c r="CI103" s="169"/>
      <c r="CJ103" s="169"/>
      <c r="CK103" s="169"/>
      <c r="CL103" s="169"/>
      <c r="CM103" s="169"/>
      <c r="CN103" s="169"/>
      <c r="CO103" s="159"/>
      <c r="CP103" s="170" t="s">
        <v>653</v>
      </c>
      <c r="CQ103" s="169"/>
      <c r="CR103" s="170" t="s">
        <v>653</v>
      </c>
      <c r="CS103" s="169"/>
      <c r="CT103" s="169"/>
      <c r="CU103" s="169"/>
      <c r="CV103" s="159"/>
      <c r="CW103" s="159" t="s">
        <v>714</v>
      </c>
      <c r="CX103" s="159"/>
      <c r="CY103" s="159" t="s">
        <v>688</v>
      </c>
      <c r="CZ103" s="159"/>
      <c r="DA103" s="170" t="s">
        <v>653</v>
      </c>
      <c r="DB103" s="170" t="s">
        <v>653</v>
      </c>
      <c r="DC103" s="169"/>
      <c r="DD103" s="169"/>
      <c r="DE103" s="169"/>
      <c r="DF103" s="169"/>
      <c r="DG103" s="169"/>
      <c r="DH103" s="159"/>
      <c r="DI103" s="159" t="s">
        <v>660</v>
      </c>
      <c r="DJ103" s="169"/>
      <c r="DK103" s="169"/>
      <c r="DL103" s="169"/>
      <c r="DM103" s="169"/>
      <c r="DN103" s="169"/>
      <c r="DO103" s="169"/>
      <c r="DP103" s="169"/>
      <c r="DQ103" s="159"/>
      <c r="DR103" s="159" t="s">
        <v>654</v>
      </c>
      <c r="DS103" s="159"/>
      <c r="DT103" s="159" t="s">
        <v>651</v>
      </c>
      <c r="DU103" s="171">
        <v>1</v>
      </c>
      <c r="DV103" s="159" t="s">
        <v>737</v>
      </c>
      <c r="DW103" s="159" t="s">
        <v>716</v>
      </c>
      <c r="DX103" s="171">
        <v>0</v>
      </c>
      <c r="DY103" s="171">
        <v>0</v>
      </c>
      <c r="DZ103" s="171">
        <v>0</v>
      </c>
      <c r="EA103" s="171">
        <v>0</v>
      </c>
      <c r="EB103" s="171">
        <v>0</v>
      </c>
      <c r="EC103" s="171">
        <v>0</v>
      </c>
      <c r="ED103" s="171">
        <v>0</v>
      </c>
      <c r="EE103" s="171">
        <v>0</v>
      </c>
      <c r="EF103" s="171">
        <v>0</v>
      </c>
      <c r="EG103" s="171">
        <v>0</v>
      </c>
      <c r="EH103" s="171">
        <v>0</v>
      </c>
      <c r="EI103" s="171">
        <v>0</v>
      </c>
      <c r="EJ103" s="171">
        <v>0</v>
      </c>
      <c r="EK103" s="171">
        <v>0</v>
      </c>
      <c r="EL103" s="171">
        <v>0</v>
      </c>
      <c r="EM103" s="171">
        <v>0</v>
      </c>
      <c r="EN103" s="171">
        <v>0</v>
      </c>
      <c r="EO103" s="171">
        <v>0</v>
      </c>
      <c r="EP103" s="171">
        <v>0</v>
      </c>
      <c r="EQ103" s="171">
        <v>0</v>
      </c>
      <c r="ER103" s="171">
        <v>0</v>
      </c>
      <c r="ES103" s="171">
        <v>0</v>
      </c>
      <c r="ET103" s="171">
        <v>0</v>
      </c>
      <c r="EU103" s="171">
        <v>0</v>
      </c>
      <c r="EV103" s="171">
        <v>0</v>
      </c>
      <c r="EW103" s="171">
        <v>0</v>
      </c>
      <c r="EX103" s="171">
        <v>0</v>
      </c>
      <c r="EY103" s="171">
        <v>0</v>
      </c>
      <c r="EZ103" s="171">
        <v>0</v>
      </c>
      <c r="FA103" s="171">
        <v>0</v>
      </c>
      <c r="FB103" s="171">
        <v>0</v>
      </c>
      <c r="FC103" s="171">
        <v>0</v>
      </c>
      <c r="FD103" s="171">
        <v>0</v>
      </c>
      <c r="FE103" s="171">
        <v>0</v>
      </c>
      <c r="FF103" s="171">
        <v>0</v>
      </c>
      <c r="FG103" s="171">
        <v>0</v>
      </c>
      <c r="FH103" s="171">
        <v>1</v>
      </c>
      <c r="FI103" s="171">
        <v>0</v>
      </c>
      <c r="FJ103" s="159" t="s">
        <v>1709</v>
      </c>
      <c r="FK103" s="171">
        <v>1</v>
      </c>
      <c r="FL103" s="171">
        <v>0</v>
      </c>
      <c r="FM103" s="159" t="s">
        <v>841</v>
      </c>
      <c r="FN103" s="169"/>
      <c r="FO103" s="169"/>
      <c r="FP103" s="169"/>
      <c r="FQ103" s="169"/>
      <c r="FR103" s="169"/>
      <c r="FS103" s="169"/>
      <c r="FT103" s="169"/>
      <c r="FU103" s="170" t="s">
        <v>653</v>
      </c>
      <c r="FV103" s="170" t="s">
        <v>653</v>
      </c>
      <c r="FW103" s="169"/>
      <c r="FX103" s="159" t="s">
        <v>655</v>
      </c>
      <c r="FY103" s="171">
        <v>0</v>
      </c>
      <c r="FZ103" s="171"/>
      <c r="GA103" s="159"/>
      <c r="GB103" s="159" t="s">
        <v>662</v>
      </c>
      <c r="GC103" s="159"/>
      <c r="GD103" s="159"/>
      <c r="GE103" s="159" t="s">
        <v>663</v>
      </c>
    </row>
    <row r="104" spans="1:187">
      <c r="A104" s="159" t="s">
        <v>1710</v>
      </c>
      <c r="B104" s="159" t="s">
        <v>1974</v>
      </c>
      <c r="C104" s="159" t="s">
        <v>684</v>
      </c>
      <c r="D104" s="169"/>
      <c r="E104" s="169"/>
      <c r="F104" s="169"/>
      <c r="G104" s="169"/>
      <c r="H104" s="169"/>
      <c r="I104" s="169"/>
      <c r="J104" s="159"/>
      <c r="K104" s="170" t="s">
        <v>653</v>
      </c>
      <c r="L104" s="169"/>
      <c r="M104" s="169"/>
      <c r="N104" s="169"/>
      <c r="O104" s="169"/>
      <c r="P104" s="169"/>
      <c r="Q104" s="169"/>
      <c r="R104" s="170" t="s">
        <v>653</v>
      </c>
      <c r="S104" s="169"/>
      <c r="T104" s="159"/>
      <c r="U104" s="170" t="s">
        <v>653</v>
      </c>
      <c r="V104" s="170" t="s">
        <v>653</v>
      </c>
      <c r="W104" s="169"/>
      <c r="X104" s="169"/>
      <c r="Y104" s="169"/>
      <c r="Z104" s="169"/>
      <c r="AA104" s="169"/>
      <c r="AB104" s="170" t="s">
        <v>653</v>
      </c>
      <c r="AC104" s="169"/>
      <c r="AD104" s="169"/>
      <c r="AE104" s="159"/>
      <c r="AF104" s="171">
        <v>34</v>
      </c>
      <c r="AG104" s="171"/>
      <c r="AH104" s="159" t="s">
        <v>654</v>
      </c>
      <c r="AI104" s="159" t="s">
        <v>651</v>
      </c>
      <c r="AJ104" s="159" t="s">
        <v>651</v>
      </c>
      <c r="AK104" s="159" t="s">
        <v>671</v>
      </c>
      <c r="AL104" s="159"/>
      <c r="AM104" s="169"/>
      <c r="AN104" s="169"/>
      <c r="AO104" s="169"/>
      <c r="AP104" s="169"/>
      <c r="AQ104" s="169"/>
      <c r="AR104" s="169"/>
      <c r="AS104" s="159"/>
      <c r="AT104" s="169"/>
      <c r="AU104" s="169"/>
      <c r="AV104" s="170" t="s">
        <v>653</v>
      </c>
      <c r="AW104" s="169"/>
      <c r="AX104" s="169"/>
      <c r="AY104" s="169"/>
      <c r="AZ104" s="169"/>
      <c r="BA104" s="169"/>
      <c r="BB104" s="159"/>
      <c r="BC104" s="170" t="s">
        <v>653</v>
      </c>
      <c r="BD104" s="170" t="s">
        <v>653</v>
      </c>
      <c r="BE104" s="169"/>
      <c r="BF104" s="170" t="s">
        <v>653</v>
      </c>
      <c r="BG104" s="170" t="s">
        <v>653</v>
      </c>
      <c r="BH104" s="170" t="s">
        <v>653</v>
      </c>
      <c r="BI104" s="169"/>
      <c r="BJ104" s="169"/>
      <c r="BK104" s="169"/>
      <c r="BL104" s="169"/>
      <c r="BM104" s="159"/>
      <c r="BN104" s="170" t="s">
        <v>653</v>
      </c>
      <c r="BO104" s="170" t="s">
        <v>653</v>
      </c>
      <c r="BP104" s="169"/>
      <c r="BQ104" s="169"/>
      <c r="BR104" s="169"/>
      <c r="BS104" s="169"/>
      <c r="BT104" s="169"/>
      <c r="BU104" s="169"/>
      <c r="BV104" s="159"/>
      <c r="BW104" s="169"/>
      <c r="BX104" s="170" t="s">
        <v>653</v>
      </c>
      <c r="BY104" s="170" t="s">
        <v>653</v>
      </c>
      <c r="BZ104" s="169"/>
      <c r="CA104" s="169"/>
      <c r="CB104" s="170" t="s">
        <v>653</v>
      </c>
      <c r="CC104" s="169"/>
      <c r="CD104" s="170" t="s">
        <v>653</v>
      </c>
      <c r="CE104" s="169"/>
      <c r="CF104" s="159"/>
      <c r="CG104" s="159" t="s">
        <v>673</v>
      </c>
      <c r="CH104" s="170" t="s">
        <v>653</v>
      </c>
      <c r="CI104" s="169"/>
      <c r="CJ104" s="169"/>
      <c r="CK104" s="169"/>
      <c r="CL104" s="169"/>
      <c r="CM104" s="169"/>
      <c r="CN104" s="169"/>
      <c r="CO104" s="159"/>
      <c r="CP104" s="169"/>
      <c r="CQ104" s="169"/>
      <c r="CR104" s="170" t="s">
        <v>653</v>
      </c>
      <c r="CS104" s="170" t="s">
        <v>653</v>
      </c>
      <c r="CT104" s="169"/>
      <c r="CU104" s="169"/>
      <c r="CV104" s="159"/>
      <c r="CW104" s="159" t="s">
        <v>657</v>
      </c>
      <c r="CX104" s="159"/>
      <c r="CY104" s="159" t="s">
        <v>688</v>
      </c>
      <c r="CZ104" s="159"/>
      <c r="DA104" s="170" t="s">
        <v>653</v>
      </c>
      <c r="DB104" s="170" t="s">
        <v>653</v>
      </c>
      <c r="DC104" s="169"/>
      <c r="DD104" s="169"/>
      <c r="DE104" s="169"/>
      <c r="DF104" s="169"/>
      <c r="DG104" s="169"/>
      <c r="DH104" s="159"/>
      <c r="DI104" s="159" t="s">
        <v>660</v>
      </c>
      <c r="DJ104" s="169"/>
      <c r="DK104" s="169"/>
      <c r="DL104" s="169"/>
      <c r="DM104" s="169"/>
      <c r="DN104" s="169"/>
      <c r="DO104" s="169"/>
      <c r="DP104" s="169"/>
      <c r="DQ104" s="159"/>
      <c r="DR104" s="159" t="s">
        <v>654</v>
      </c>
      <c r="DS104" s="159"/>
      <c r="DT104" s="159" t="s">
        <v>654</v>
      </c>
      <c r="DU104" s="169"/>
      <c r="DV104" s="169"/>
      <c r="DW104" s="169"/>
      <c r="DX104" s="169"/>
      <c r="DY104" s="169"/>
      <c r="DZ104" s="169"/>
      <c r="EA104" s="169"/>
      <c r="EB104" s="169"/>
      <c r="EC104" s="169"/>
      <c r="ED104" s="169"/>
      <c r="EE104" s="169"/>
      <c r="EF104" s="169"/>
      <c r="EG104" s="169"/>
      <c r="EH104" s="169"/>
      <c r="EI104" s="169"/>
      <c r="EJ104" s="169"/>
      <c r="EK104" s="169"/>
      <c r="EL104" s="169"/>
      <c r="EM104" s="169"/>
      <c r="EN104" s="169"/>
      <c r="EO104" s="169"/>
      <c r="EP104" s="169"/>
      <c r="EQ104" s="169"/>
      <c r="ER104" s="169"/>
      <c r="ES104" s="169"/>
      <c r="ET104" s="169"/>
      <c r="EU104" s="169"/>
      <c r="EV104" s="169"/>
      <c r="EW104" s="169"/>
      <c r="EX104" s="169"/>
      <c r="EY104" s="169"/>
      <c r="EZ104" s="169"/>
      <c r="FA104" s="169"/>
      <c r="FB104" s="169"/>
      <c r="FC104" s="169"/>
      <c r="FD104" s="169"/>
      <c r="FE104" s="169"/>
      <c r="FF104" s="169"/>
      <c r="FG104" s="169"/>
      <c r="FH104" s="169"/>
      <c r="FI104" s="169"/>
      <c r="FJ104" s="159"/>
      <c r="FK104" s="169"/>
      <c r="FL104" s="169"/>
      <c r="FM104" s="169"/>
      <c r="FN104" s="169"/>
      <c r="FO104" s="169"/>
      <c r="FP104" s="169"/>
      <c r="FQ104" s="169"/>
      <c r="FR104" s="169"/>
      <c r="FS104" s="169"/>
      <c r="FT104" s="169"/>
      <c r="FU104" s="170" t="s">
        <v>653</v>
      </c>
      <c r="FV104" s="169"/>
      <c r="FW104" s="169"/>
      <c r="FX104" s="159" t="s">
        <v>655</v>
      </c>
      <c r="FY104" s="171">
        <v>0</v>
      </c>
      <c r="FZ104" s="171"/>
      <c r="GA104" s="159"/>
      <c r="GB104" s="159" t="s">
        <v>662</v>
      </c>
      <c r="GC104" s="159"/>
      <c r="GD104" s="159"/>
      <c r="GE104" s="159" t="s">
        <v>676</v>
      </c>
    </row>
    <row r="105" spans="1:187">
      <c r="A105" s="159" t="s">
        <v>1711</v>
      </c>
      <c r="B105" s="159" t="s">
        <v>1974</v>
      </c>
      <c r="C105" s="159" t="s">
        <v>652</v>
      </c>
      <c r="D105" s="170" t="s">
        <v>653</v>
      </c>
      <c r="E105" s="169"/>
      <c r="F105" s="169"/>
      <c r="G105" s="169"/>
      <c r="H105" s="169"/>
      <c r="I105" s="169"/>
      <c r="J105" s="159"/>
      <c r="K105" s="170" t="s">
        <v>653</v>
      </c>
      <c r="L105" s="169"/>
      <c r="M105" s="169"/>
      <c r="N105" s="170" t="s">
        <v>653</v>
      </c>
      <c r="O105" s="169"/>
      <c r="P105" s="169"/>
      <c r="Q105" s="170" t="s">
        <v>653</v>
      </c>
      <c r="R105" s="170" t="s">
        <v>653</v>
      </c>
      <c r="S105" s="169"/>
      <c r="T105" s="159"/>
      <c r="U105" s="170" t="s">
        <v>653</v>
      </c>
      <c r="V105" s="170" t="s">
        <v>653</v>
      </c>
      <c r="W105" s="169"/>
      <c r="X105" s="169"/>
      <c r="Y105" s="169"/>
      <c r="Z105" s="170" t="s">
        <v>653</v>
      </c>
      <c r="AA105" s="169"/>
      <c r="AB105" s="169"/>
      <c r="AC105" s="169"/>
      <c r="AD105" s="170" t="s">
        <v>653</v>
      </c>
      <c r="AE105" s="159" t="s">
        <v>1712</v>
      </c>
      <c r="AF105" s="171">
        <v>75</v>
      </c>
      <c r="AG105" s="171">
        <v>0</v>
      </c>
      <c r="AH105" s="159" t="s">
        <v>654</v>
      </c>
      <c r="AI105" s="159" t="s">
        <v>654</v>
      </c>
      <c r="AJ105" s="159" t="s">
        <v>651</v>
      </c>
      <c r="AK105" s="159" t="s">
        <v>669</v>
      </c>
      <c r="AL105" s="159" t="s">
        <v>1713</v>
      </c>
      <c r="AM105" s="169"/>
      <c r="AN105" s="169"/>
      <c r="AO105" s="169"/>
      <c r="AP105" s="169"/>
      <c r="AQ105" s="169"/>
      <c r="AR105" s="170" t="s">
        <v>653</v>
      </c>
      <c r="AS105" s="159" t="s">
        <v>1714</v>
      </c>
      <c r="AT105" s="159" t="s">
        <v>984</v>
      </c>
      <c r="AU105" s="170" t="s">
        <v>653</v>
      </c>
      <c r="AV105" s="170" t="s">
        <v>653</v>
      </c>
      <c r="AW105" s="170" t="s">
        <v>653</v>
      </c>
      <c r="AX105" s="169"/>
      <c r="AY105" s="169"/>
      <c r="AZ105" s="169"/>
      <c r="BA105" s="169"/>
      <c r="BB105" s="159"/>
      <c r="BC105" s="170" t="s">
        <v>653</v>
      </c>
      <c r="BD105" s="169"/>
      <c r="BE105" s="170" t="s">
        <v>653</v>
      </c>
      <c r="BF105" s="170" t="s">
        <v>653</v>
      </c>
      <c r="BG105" s="170" t="s">
        <v>653</v>
      </c>
      <c r="BH105" s="170" t="s">
        <v>653</v>
      </c>
      <c r="BI105" s="170" t="s">
        <v>653</v>
      </c>
      <c r="BJ105" s="170" t="s">
        <v>653</v>
      </c>
      <c r="BK105" s="170" t="s">
        <v>653</v>
      </c>
      <c r="BL105" s="170" t="s">
        <v>653</v>
      </c>
      <c r="BM105" s="159" t="s">
        <v>1715</v>
      </c>
      <c r="BN105" s="169"/>
      <c r="BO105" s="170" t="s">
        <v>653</v>
      </c>
      <c r="BP105" s="170" t="s">
        <v>653</v>
      </c>
      <c r="BQ105" s="169"/>
      <c r="BR105" s="169"/>
      <c r="BS105" s="170" t="s">
        <v>653</v>
      </c>
      <c r="BT105" s="170" t="s">
        <v>653</v>
      </c>
      <c r="BU105" s="169"/>
      <c r="BV105" s="159"/>
      <c r="BW105" s="170" t="s">
        <v>653</v>
      </c>
      <c r="BX105" s="169"/>
      <c r="BY105" s="169"/>
      <c r="BZ105" s="169"/>
      <c r="CA105" s="170" t="s">
        <v>653</v>
      </c>
      <c r="CB105" s="169"/>
      <c r="CC105" s="169"/>
      <c r="CD105" s="170" t="s">
        <v>653</v>
      </c>
      <c r="CE105" s="170" t="s">
        <v>653</v>
      </c>
      <c r="CF105" s="159" t="s">
        <v>1716</v>
      </c>
      <c r="CG105" s="159" t="s">
        <v>655</v>
      </c>
      <c r="CH105" s="169"/>
      <c r="CI105" s="169"/>
      <c r="CJ105" s="169"/>
      <c r="CK105" s="169"/>
      <c r="CL105" s="169"/>
      <c r="CM105" s="170" t="s">
        <v>653</v>
      </c>
      <c r="CN105" s="169"/>
      <c r="CO105" s="159"/>
      <c r="CP105" s="170" t="s">
        <v>653</v>
      </c>
      <c r="CQ105" s="170" t="s">
        <v>653</v>
      </c>
      <c r="CR105" s="169"/>
      <c r="CS105" s="169"/>
      <c r="CT105" s="170" t="s">
        <v>653</v>
      </c>
      <c r="CU105" s="169"/>
      <c r="CV105" s="159"/>
      <c r="CW105" s="159" t="s">
        <v>651</v>
      </c>
      <c r="CX105" s="159" t="s">
        <v>1717</v>
      </c>
      <c r="CY105" s="159" t="s">
        <v>688</v>
      </c>
      <c r="CZ105" s="159"/>
      <c r="DA105" s="170" t="s">
        <v>653</v>
      </c>
      <c r="DB105" s="170" t="s">
        <v>653</v>
      </c>
      <c r="DC105" s="169"/>
      <c r="DD105" s="169"/>
      <c r="DE105" s="169"/>
      <c r="DF105" s="169"/>
      <c r="DG105" s="169"/>
      <c r="DH105" s="159"/>
      <c r="DI105" s="159" t="s">
        <v>651</v>
      </c>
      <c r="DJ105" s="171">
        <v>0</v>
      </c>
      <c r="DK105" s="171">
        <v>0</v>
      </c>
      <c r="DL105" s="171">
        <v>0</v>
      </c>
      <c r="DM105" s="171">
        <v>0</v>
      </c>
      <c r="DN105" s="171">
        <v>100</v>
      </c>
      <c r="DO105" s="171">
        <v>0</v>
      </c>
      <c r="DP105" s="171">
        <v>0</v>
      </c>
      <c r="DQ105" s="159"/>
      <c r="DR105" s="159" t="s">
        <v>654</v>
      </c>
      <c r="DS105" s="159"/>
      <c r="DT105" s="159" t="s">
        <v>651</v>
      </c>
      <c r="DU105" s="171">
        <v>3</v>
      </c>
      <c r="DV105" s="159" t="s">
        <v>811</v>
      </c>
      <c r="DW105" s="159" t="s">
        <v>716</v>
      </c>
      <c r="DX105" s="171">
        <v>2</v>
      </c>
      <c r="DY105" s="171">
        <v>2</v>
      </c>
      <c r="DZ105" s="171">
        <v>0</v>
      </c>
      <c r="EA105" s="171">
        <v>0</v>
      </c>
      <c r="EB105" s="171">
        <v>0</v>
      </c>
      <c r="EC105" s="171">
        <v>0</v>
      </c>
      <c r="ED105" s="171">
        <v>0</v>
      </c>
      <c r="EE105" s="171">
        <v>0</v>
      </c>
      <c r="EF105" s="171">
        <v>0</v>
      </c>
      <c r="EG105" s="171">
        <v>0</v>
      </c>
      <c r="EH105" s="171">
        <v>0</v>
      </c>
      <c r="EI105" s="171">
        <v>0</v>
      </c>
      <c r="EJ105" s="171">
        <v>0</v>
      </c>
      <c r="EK105" s="171">
        <v>0</v>
      </c>
      <c r="EL105" s="171">
        <v>0</v>
      </c>
      <c r="EM105" s="171">
        <v>0</v>
      </c>
      <c r="EN105" s="171">
        <v>1</v>
      </c>
      <c r="EO105" s="171">
        <v>1</v>
      </c>
      <c r="EP105" s="171">
        <v>0</v>
      </c>
      <c r="EQ105" s="171">
        <v>0</v>
      </c>
      <c r="ER105" s="171">
        <v>0</v>
      </c>
      <c r="ES105" s="171">
        <v>0</v>
      </c>
      <c r="ET105" s="171">
        <v>1</v>
      </c>
      <c r="EU105" s="171">
        <v>0</v>
      </c>
      <c r="EV105" s="171">
        <v>0</v>
      </c>
      <c r="EW105" s="171">
        <v>0</v>
      </c>
      <c r="EX105" s="171">
        <v>0</v>
      </c>
      <c r="EY105" s="171">
        <v>0</v>
      </c>
      <c r="EZ105" s="171">
        <v>0</v>
      </c>
      <c r="FA105" s="171">
        <v>0</v>
      </c>
      <c r="FB105" s="171">
        <v>0</v>
      </c>
      <c r="FC105" s="171">
        <v>0</v>
      </c>
      <c r="FD105" s="171">
        <v>0</v>
      </c>
      <c r="FE105" s="171">
        <v>0</v>
      </c>
      <c r="FF105" s="171">
        <v>0</v>
      </c>
      <c r="FG105" s="171">
        <v>0</v>
      </c>
      <c r="FH105" s="171">
        <v>0</v>
      </c>
      <c r="FI105" s="171">
        <v>0</v>
      </c>
      <c r="FJ105" s="159"/>
      <c r="FK105" s="171">
        <v>4</v>
      </c>
      <c r="FL105" s="171">
        <v>3</v>
      </c>
      <c r="FM105" s="159" t="s">
        <v>717</v>
      </c>
      <c r="FN105" s="171">
        <v>0</v>
      </c>
      <c r="FO105" s="171">
        <v>1</v>
      </c>
      <c r="FP105" s="171">
        <v>2</v>
      </c>
      <c r="FQ105" s="171">
        <v>3</v>
      </c>
      <c r="FR105" s="171">
        <v>0</v>
      </c>
      <c r="FS105" s="171"/>
      <c r="FT105" s="171">
        <v>1</v>
      </c>
      <c r="FU105" s="170" t="s">
        <v>653</v>
      </c>
      <c r="FV105" s="170" t="s">
        <v>653</v>
      </c>
      <c r="FW105" s="169"/>
      <c r="FX105" s="159" t="s">
        <v>655</v>
      </c>
      <c r="FY105" s="171">
        <v>0</v>
      </c>
      <c r="FZ105" s="171"/>
      <c r="GA105" s="159"/>
      <c r="GB105" s="159" t="s">
        <v>662</v>
      </c>
      <c r="GC105" s="159"/>
      <c r="GD105" s="159"/>
      <c r="GE105" s="159" t="s">
        <v>663</v>
      </c>
    </row>
    <row r="106" spans="1:187">
      <c r="A106" s="159" t="s">
        <v>1718</v>
      </c>
      <c r="B106" s="159" t="s">
        <v>1974</v>
      </c>
      <c r="C106" s="159" t="s">
        <v>652</v>
      </c>
      <c r="D106" s="169"/>
      <c r="E106" s="169"/>
      <c r="F106" s="169"/>
      <c r="G106" s="169"/>
      <c r="H106" s="169"/>
      <c r="I106" s="170" t="s">
        <v>653</v>
      </c>
      <c r="J106" s="159"/>
      <c r="K106" s="170" t="s">
        <v>653</v>
      </c>
      <c r="L106" s="169"/>
      <c r="M106" s="169"/>
      <c r="N106" s="169"/>
      <c r="O106" s="169"/>
      <c r="P106" s="169"/>
      <c r="Q106" s="169"/>
      <c r="R106" s="169"/>
      <c r="S106" s="169"/>
      <c r="T106" s="159"/>
      <c r="U106" s="170" t="s">
        <v>653</v>
      </c>
      <c r="V106" s="169"/>
      <c r="W106" s="169"/>
      <c r="X106" s="169"/>
      <c r="Y106" s="169"/>
      <c r="Z106" s="169"/>
      <c r="AA106" s="169"/>
      <c r="AB106" s="169"/>
      <c r="AC106" s="169"/>
      <c r="AD106" s="169"/>
      <c r="AE106" s="159"/>
      <c r="AF106" s="171">
        <v>200</v>
      </c>
      <c r="AG106" s="171"/>
      <c r="AH106" s="159" t="s">
        <v>654</v>
      </c>
      <c r="AI106" s="159" t="s">
        <v>654</v>
      </c>
      <c r="AJ106" s="159" t="s">
        <v>654</v>
      </c>
      <c r="AK106" s="159" t="s">
        <v>654</v>
      </c>
      <c r="AL106" s="159"/>
      <c r="AM106" s="169"/>
      <c r="AN106" s="169"/>
      <c r="AO106" s="169"/>
      <c r="AP106" s="169"/>
      <c r="AQ106" s="169"/>
      <c r="AR106" s="169"/>
      <c r="AS106" s="159"/>
      <c r="AT106" s="169"/>
      <c r="AU106" s="170" t="s">
        <v>653</v>
      </c>
      <c r="AV106" s="169"/>
      <c r="AW106" s="169"/>
      <c r="AX106" s="169"/>
      <c r="AY106" s="169"/>
      <c r="AZ106" s="169"/>
      <c r="BA106" s="169"/>
      <c r="BB106" s="159"/>
      <c r="BC106" s="170" t="s">
        <v>653</v>
      </c>
      <c r="BD106" s="169"/>
      <c r="BE106" s="170" t="s">
        <v>653</v>
      </c>
      <c r="BF106" s="170" t="s">
        <v>653</v>
      </c>
      <c r="BG106" s="170" t="s">
        <v>653</v>
      </c>
      <c r="BH106" s="170" t="s">
        <v>653</v>
      </c>
      <c r="BI106" s="170" t="s">
        <v>653</v>
      </c>
      <c r="BJ106" s="169"/>
      <c r="BK106" s="169"/>
      <c r="BL106" s="169"/>
      <c r="BM106" s="159"/>
      <c r="BN106" s="170" t="s">
        <v>653</v>
      </c>
      <c r="BO106" s="170" t="s">
        <v>653</v>
      </c>
      <c r="BP106" s="169"/>
      <c r="BQ106" s="169"/>
      <c r="BR106" s="169"/>
      <c r="BS106" s="169"/>
      <c r="BT106" s="170" t="s">
        <v>653</v>
      </c>
      <c r="BU106" s="169"/>
      <c r="BV106" s="159"/>
      <c r="BW106" s="169"/>
      <c r="BX106" s="169"/>
      <c r="BY106" s="169"/>
      <c r="BZ106" s="170" t="s">
        <v>653</v>
      </c>
      <c r="CA106" s="170" t="s">
        <v>653</v>
      </c>
      <c r="CB106" s="169"/>
      <c r="CC106" s="169"/>
      <c r="CD106" s="170" t="s">
        <v>653</v>
      </c>
      <c r="CE106" s="169"/>
      <c r="CF106" s="159"/>
      <c r="CG106" s="159" t="s">
        <v>655</v>
      </c>
      <c r="CH106" s="170" t="s">
        <v>653</v>
      </c>
      <c r="CI106" s="169"/>
      <c r="CJ106" s="169"/>
      <c r="CK106" s="169"/>
      <c r="CL106" s="169"/>
      <c r="CM106" s="169"/>
      <c r="CN106" s="169"/>
      <c r="CO106" s="159"/>
      <c r="CP106" s="169"/>
      <c r="CQ106" s="169"/>
      <c r="CR106" s="170" t="s">
        <v>653</v>
      </c>
      <c r="CS106" s="170" t="s">
        <v>653</v>
      </c>
      <c r="CT106" s="169"/>
      <c r="CU106" s="169"/>
      <c r="CV106" s="159"/>
      <c r="CW106" s="159" t="s">
        <v>657</v>
      </c>
      <c r="CX106" s="159"/>
      <c r="CY106" s="159" t="s">
        <v>688</v>
      </c>
      <c r="CZ106" s="159"/>
      <c r="DA106" s="170" t="s">
        <v>653</v>
      </c>
      <c r="DB106" s="170" t="s">
        <v>653</v>
      </c>
      <c r="DC106" s="169"/>
      <c r="DD106" s="169"/>
      <c r="DE106" s="169"/>
      <c r="DF106" s="169"/>
      <c r="DG106" s="169"/>
      <c r="DH106" s="159"/>
      <c r="DI106" s="159" t="s">
        <v>660</v>
      </c>
      <c r="DJ106" s="169"/>
      <c r="DK106" s="169"/>
      <c r="DL106" s="169"/>
      <c r="DM106" s="169"/>
      <c r="DN106" s="169"/>
      <c r="DO106" s="169"/>
      <c r="DP106" s="169"/>
      <c r="DQ106" s="159"/>
      <c r="DR106" s="159" t="s">
        <v>654</v>
      </c>
      <c r="DS106" s="159"/>
      <c r="DT106" s="159" t="s">
        <v>654</v>
      </c>
      <c r="DU106" s="169"/>
      <c r="DV106" s="169"/>
      <c r="DW106" s="169"/>
      <c r="DX106" s="169"/>
      <c r="DY106" s="169"/>
      <c r="DZ106" s="169"/>
      <c r="EA106" s="169"/>
      <c r="EB106" s="169"/>
      <c r="EC106" s="169"/>
      <c r="ED106" s="169"/>
      <c r="EE106" s="169"/>
      <c r="EF106" s="169"/>
      <c r="EG106" s="169"/>
      <c r="EH106" s="169"/>
      <c r="EI106" s="169"/>
      <c r="EJ106" s="169"/>
      <c r="EK106" s="169"/>
      <c r="EL106" s="169"/>
      <c r="EM106" s="169"/>
      <c r="EN106" s="169"/>
      <c r="EO106" s="169"/>
      <c r="EP106" s="169"/>
      <c r="EQ106" s="169"/>
      <c r="ER106" s="169"/>
      <c r="ES106" s="169"/>
      <c r="ET106" s="169"/>
      <c r="EU106" s="169"/>
      <c r="EV106" s="169"/>
      <c r="EW106" s="169"/>
      <c r="EX106" s="169"/>
      <c r="EY106" s="169"/>
      <c r="EZ106" s="169"/>
      <c r="FA106" s="169"/>
      <c r="FB106" s="169"/>
      <c r="FC106" s="169"/>
      <c r="FD106" s="169"/>
      <c r="FE106" s="169"/>
      <c r="FF106" s="169"/>
      <c r="FG106" s="169"/>
      <c r="FH106" s="169"/>
      <c r="FI106" s="169"/>
      <c r="FJ106" s="159"/>
      <c r="FK106" s="169"/>
      <c r="FL106" s="169"/>
      <c r="FM106" s="169"/>
      <c r="FN106" s="169"/>
      <c r="FO106" s="169"/>
      <c r="FP106" s="169"/>
      <c r="FQ106" s="169"/>
      <c r="FR106" s="169"/>
      <c r="FS106" s="169"/>
      <c r="FT106" s="169"/>
      <c r="FU106" s="170" t="s">
        <v>653</v>
      </c>
      <c r="FV106" s="169"/>
      <c r="FW106" s="169"/>
      <c r="FX106" s="159" t="s">
        <v>655</v>
      </c>
      <c r="FY106" s="171">
        <v>0</v>
      </c>
      <c r="FZ106" s="171"/>
      <c r="GA106" s="159"/>
      <c r="GB106" s="159" t="s">
        <v>662</v>
      </c>
      <c r="GC106" s="159"/>
      <c r="GD106" s="159"/>
      <c r="GE106" s="159" t="s">
        <v>676</v>
      </c>
    </row>
    <row r="107" spans="1:187">
      <c r="A107" s="159" t="s">
        <v>1719</v>
      </c>
      <c r="B107" s="159" t="s">
        <v>1974</v>
      </c>
      <c r="C107" s="159" t="s">
        <v>684</v>
      </c>
      <c r="D107" s="169"/>
      <c r="E107" s="169"/>
      <c r="F107" s="169"/>
      <c r="G107" s="169"/>
      <c r="H107" s="169"/>
      <c r="I107" s="169"/>
      <c r="J107" s="159"/>
      <c r="K107" s="169"/>
      <c r="L107" s="169"/>
      <c r="M107" s="169"/>
      <c r="N107" s="169"/>
      <c r="O107" s="169"/>
      <c r="P107" s="170" t="s">
        <v>653</v>
      </c>
      <c r="Q107" s="170" t="s">
        <v>653</v>
      </c>
      <c r="R107" s="169"/>
      <c r="S107" s="169"/>
      <c r="T107" s="159"/>
      <c r="U107" s="170" t="s">
        <v>653</v>
      </c>
      <c r="V107" s="170" t="s">
        <v>653</v>
      </c>
      <c r="W107" s="169"/>
      <c r="X107" s="169"/>
      <c r="Y107" s="169"/>
      <c r="Z107" s="169"/>
      <c r="AA107" s="169"/>
      <c r="AB107" s="169"/>
      <c r="AC107" s="169"/>
      <c r="AD107" s="169"/>
      <c r="AE107" s="159"/>
      <c r="AF107" s="171">
        <v>36</v>
      </c>
      <c r="AG107" s="171"/>
      <c r="AH107" s="159" t="s">
        <v>654</v>
      </c>
      <c r="AI107" s="159" t="s">
        <v>651</v>
      </c>
      <c r="AJ107" s="159" t="s">
        <v>654</v>
      </c>
      <c r="AK107" s="159" t="s">
        <v>669</v>
      </c>
      <c r="AL107" s="159" t="s">
        <v>1720</v>
      </c>
      <c r="AM107" s="169"/>
      <c r="AN107" s="169"/>
      <c r="AO107" s="169"/>
      <c r="AP107" s="169"/>
      <c r="AQ107" s="169"/>
      <c r="AR107" s="170" t="s">
        <v>653</v>
      </c>
      <c r="AS107" s="159" t="s">
        <v>2898</v>
      </c>
      <c r="AT107" s="159" t="s">
        <v>698</v>
      </c>
      <c r="AU107" s="169"/>
      <c r="AV107" s="169"/>
      <c r="AW107" s="169"/>
      <c r="AX107" s="169"/>
      <c r="AY107" s="169"/>
      <c r="AZ107" s="169"/>
      <c r="BA107" s="170" t="s">
        <v>653</v>
      </c>
      <c r="BB107" s="159" t="s">
        <v>2899</v>
      </c>
      <c r="BC107" s="169"/>
      <c r="BD107" s="169"/>
      <c r="BE107" s="169"/>
      <c r="BF107" s="169"/>
      <c r="BG107" s="169"/>
      <c r="BH107" s="169"/>
      <c r="BI107" s="169"/>
      <c r="BJ107" s="169"/>
      <c r="BK107" s="169"/>
      <c r="BL107" s="170" t="s">
        <v>653</v>
      </c>
      <c r="BM107" s="159" t="s">
        <v>1721</v>
      </c>
      <c r="BN107" s="169"/>
      <c r="BO107" s="169"/>
      <c r="BP107" s="169"/>
      <c r="BQ107" s="169"/>
      <c r="BR107" s="169"/>
      <c r="BS107" s="169"/>
      <c r="BT107" s="169"/>
      <c r="BU107" s="170" t="s">
        <v>653</v>
      </c>
      <c r="BV107" s="159" t="s">
        <v>1721</v>
      </c>
      <c r="BW107" s="169"/>
      <c r="BX107" s="170" t="s">
        <v>653</v>
      </c>
      <c r="BY107" s="169"/>
      <c r="BZ107" s="169"/>
      <c r="CA107" s="169"/>
      <c r="CB107" s="169"/>
      <c r="CC107" s="169"/>
      <c r="CD107" s="169"/>
      <c r="CE107" s="169"/>
      <c r="CF107" s="159"/>
      <c r="CG107" s="159" t="s">
        <v>655</v>
      </c>
      <c r="CH107" s="169"/>
      <c r="CI107" s="169"/>
      <c r="CJ107" s="169"/>
      <c r="CK107" s="169"/>
      <c r="CL107" s="169"/>
      <c r="CM107" s="170" t="s">
        <v>653</v>
      </c>
      <c r="CN107" s="169"/>
      <c r="CO107" s="159"/>
      <c r="CP107" s="169"/>
      <c r="CQ107" s="170" t="s">
        <v>653</v>
      </c>
      <c r="CR107" s="169"/>
      <c r="CS107" s="169"/>
      <c r="CT107" s="169"/>
      <c r="CU107" s="169"/>
      <c r="CV107" s="159"/>
      <c r="CW107" s="159" t="s">
        <v>657</v>
      </c>
      <c r="CX107" s="159"/>
      <c r="CY107" s="159" t="s">
        <v>688</v>
      </c>
      <c r="CZ107" s="159"/>
      <c r="DA107" s="169"/>
      <c r="DB107" s="169"/>
      <c r="DC107" s="169"/>
      <c r="DD107" s="169"/>
      <c r="DE107" s="169"/>
      <c r="DF107" s="169"/>
      <c r="DG107" s="170" t="s">
        <v>653</v>
      </c>
      <c r="DH107" s="159"/>
      <c r="DI107" s="159" t="s">
        <v>660</v>
      </c>
      <c r="DJ107" s="169"/>
      <c r="DK107" s="169"/>
      <c r="DL107" s="169"/>
      <c r="DM107" s="169"/>
      <c r="DN107" s="169"/>
      <c r="DO107" s="169"/>
      <c r="DP107" s="169"/>
      <c r="DQ107" s="159"/>
      <c r="DR107" s="159" t="s">
        <v>654</v>
      </c>
      <c r="DS107" s="159"/>
      <c r="DT107" s="159" t="s">
        <v>654</v>
      </c>
      <c r="DU107" s="169"/>
      <c r="DV107" s="169"/>
      <c r="DW107" s="169"/>
      <c r="DX107" s="169"/>
      <c r="DY107" s="169"/>
      <c r="DZ107" s="169"/>
      <c r="EA107" s="169"/>
      <c r="EB107" s="169"/>
      <c r="EC107" s="169"/>
      <c r="ED107" s="169"/>
      <c r="EE107" s="169"/>
      <c r="EF107" s="169"/>
      <c r="EG107" s="169"/>
      <c r="EH107" s="169"/>
      <c r="EI107" s="169"/>
      <c r="EJ107" s="169"/>
      <c r="EK107" s="169"/>
      <c r="EL107" s="169"/>
      <c r="EM107" s="169"/>
      <c r="EN107" s="169"/>
      <c r="EO107" s="169"/>
      <c r="EP107" s="169"/>
      <c r="EQ107" s="169"/>
      <c r="ER107" s="169"/>
      <c r="ES107" s="169"/>
      <c r="ET107" s="169"/>
      <c r="EU107" s="169"/>
      <c r="EV107" s="169"/>
      <c r="EW107" s="169"/>
      <c r="EX107" s="169"/>
      <c r="EY107" s="169"/>
      <c r="EZ107" s="169"/>
      <c r="FA107" s="169"/>
      <c r="FB107" s="169"/>
      <c r="FC107" s="169"/>
      <c r="FD107" s="169"/>
      <c r="FE107" s="169"/>
      <c r="FF107" s="169"/>
      <c r="FG107" s="169"/>
      <c r="FH107" s="169"/>
      <c r="FI107" s="169"/>
      <c r="FJ107" s="159"/>
      <c r="FK107" s="169"/>
      <c r="FL107" s="169"/>
      <c r="FM107" s="169"/>
      <c r="FN107" s="169"/>
      <c r="FO107" s="169"/>
      <c r="FP107" s="169"/>
      <c r="FQ107" s="169"/>
      <c r="FR107" s="169"/>
      <c r="FS107" s="169"/>
      <c r="FT107" s="169"/>
      <c r="FU107" s="170" t="s">
        <v>653</v>
      </c>
      <c r="FV107" s="170" t="s">
        <v>653</v>
      </c>
      <c r="FW107" s="169"/>
      <c r="FX107" s="159" t="s">
        <v>655</v>
      </c>
      <c r="FY107" s="171">
        <v>0</v>
      </c>
      <c r="FZ107" s="171"/>
      <c r="GA107" s="159"/>
      <c r="GB107" s="159" t="s">
        <v>662</v>
      </c>
      <c r="GC107" s="159"/>
      <c r="GD107" s="159"/>
      <c r="GE107" s="159" t="s">
        <v>663</v>
      </c>
    </row>
    <row r="108" spans="1:187">
      <c r="A108" s="159" t="s">
        <v>1722</v>
      </c>
      <c r="B108" s="159" t="s">
        <v>1974</v>
      </c>
      <c r="C108" s="159" t="s">
        <v>696</v>
      </c>
      <c r="D108" s="170" t="s">
        <v>653</v>
      </c>
      <c r="E108" s="169"/>
      <c r="F108" s="170" t="s">
        <v>653</v>
      </c>
      <c r="G108" s="169"/>
      <c r="H108" s="169"/>
      <c r="I108" s="169"/>
      <c r="J108" s="159"/>
      <c r="K108" s="170" t="s">
        <v>653</v>
      </c>
      <c r="L108" s="169"/>
      <c r="M108" s="170" t="s">
        <v>653</v>
      </c>
      <c r="N108" s="169"/>
      <c r="O108" s="169"/>
      <c r="P108" s="169"/>
      <c r="Q108" s="169"/>
      <c r="R108" s="170" t="s">
        <v>653</v>
      </c>
      <c r="S108" s="169"/>
      <c r="T108" s="159"/>
      <c r="U108" s="170" t="s">
        <v>653</v>
      </c>
      <c r="V108" s="170" t="s">
        <v>653</v>
      </c>
      <c r="W108" s="169"/>
      <c r="X108" s="169"/>
      <c r="Y108" s="169"/>
      <c r="Z108" s="169"/>
      <c r="AA108" s="170" t="s">
        <v>653</v>
      </c>
      <c r="AB108" s="169"/>
      <c r="AC108" s="169"/>
      <c r="AD108" s="169"/>
      <c r="AE108" s="159"/>
      <c r="AF108" s="171">
        <v>28</v>
      </c>
      <c r="AG108" s="171"/>
      <c r="AH108" s="159" t="s">
        <v>654</v>
      </c>
      <c r="AI108" s="159" t="s">
        <v>651</v>
      </c>
      <c r="AJ108" s="159" t="s">
        <v>651</v>
      </c>
      <c r="AK108" s="159" t="s">
        <v>670</v>
      </c>
      <c r="AL108" s="159" t="s">
        <v>1723</v>
      </c>
      <c r="AM108" s="169"/>
      <c r="AN108" s="169"/>
      <c r="AO108" s="170" t="s">
        <v>653</v>
      </c>
      <c r="AP108" s="170" t="s">
        <v>653</v>
      </c>
      <c r="AQ108" s="169"/>
      <c r="AR108" s="169"/>
      <c r="AS108" s="159"/>
      <c r="AT108" s="159" t="s">
        <v>673</v>
      </c>
      <c r="AU108" s="170" t="s">
        <v>653</v>
      </c>
      <c r="AV108" s="170" t="s">
        <v>653</v>
      </c>
      <c r="AW108" s="169"/>
      <c r="AX108" s="169"/>
      <c r="AY108" s="169"/>
      <c r="AZ108" s="170" t="s">
        <v>653</v>
      </c>
      <c r="BA108" s="169"/>
      <c r="BB108" s="159"/>
      <c r="BC108" s="170" t="s">
        <v>653</v>
      </c>
      <c r="BD108" s="169"/>
      <c r="BE108" s="169"/>
      <c r="BF108" s="169"/>
      <c r="BG108" s="169"/>
      <c r="BH108" s="169"/>
      <c r="BI108" s="169"/>
      <c r="BJ108" s="169"/>
      <c r="BK108" s="169"/>
      <c r="BL108" s="169"/>
      <c r="BM108" s="159"/>
      <c r="BN108" s="170" t="s">
        <v>653</v>
      </c>
      <c r="BO108" s="170" t="s">
        <v>653</v>
      </c>
      <c r="BP108" s="170" t="s">
        <v>653</v>
      </c>
      <c r="BQ108" s="169"/>
      <c r="BR108" s="169"/>
      <c r="BS108" s="169"/>
      <c r="BT108" s="169"/>
      <c r="BU108" s="169"/>
      <c r="BV108" s="159"/>
      <c r="BW108" s="170" t="s">
        <v>653</v>
      </c>
      <c r="BX108" s="169"/>
      <c r="BY108" s="169"/>
      <c r="BZ108" s="169"/>
      <c r="CA108" s="169"/>
      <c r="CB108" s="169"/>
      <c r="CC108" s="169"/>
      <c r="CD108" s="169"/>
      <c r="CE108" s="169"/>
      <c r="CF108" s="159"/>
      <c r="CG108" s="159" t="s">
        <v>655</v>
      </c>
      <c r="CH108" s="170" t="s">
        <v>653</v>
      </c>
      <c r="CI108" s="169"/>
      <c r="CJ108" s="169"/>
      <c r="CK108" s="169"/>
      <c r="CL108" s="169"/>
      <c r="CM108" s="169"/>
      <c r="CN108" s="169"/>
      <c r="CO108" s="159"/>
      <c r="CP108" s="170" t="s">
        <v>653</v>
      </c>
      <c r="CQ108" s="169"/>
      <c r="CR108" s="169"/>
      <c r="CS108" s="169"/>
      <c r="CT108" s="169"/>
      <c r="CU108" s="169"/>
      <c r="CV108" s="159"/>
      <c r="CW108" s="159" t="s">
        <v>657</v>
      </c>
      <c r="CX108" s="159"/>
      <c r="CY108" s="159" t="s">
        <v>688</v>
      </c>
      <c r="CZ108" s="159"/>
      <c r="DA108" s="170" t="s">
        <v>653</v>
      </c>
      <c r="DB108" s="169"/>
      <c r="DC108" s="169"/>
      <c r="DD108" s="169"/>
      <c r="DE108" s="169"/>
      <c r="DF108" s="169"/>
      <c r="DG108" s="169"/>
      <c r="DH108" s="159"/>
      <c r="DI108" s="159" t="s">
        <v>660</v>
      </c>
      <c r="DJ108" s="169"/>
      <c r="DK108" s="169"/>
      <c r="DL108" s="169"/>
      <c r="DM108" s="169"/>
      <c r="DN108" s="169"/>
      <c r="DO108" s="169"/>
      <c r="DP108" s="169"/>
      <c r="DQ108" s="159"/>
      <c r="DR108" s="159" t="s">
        <v>654</v>
      </c>
      <c r="DS108" s="159"/>
      <c r="DT108" s="159" t="s">
        <v>654</v>
      </c>
      <c r="DU108" s="169"/>
      <c r="DV108" s="169"/>
      <c r="DW108" s="169"/>
      <c r="DX108" s="169"/>
      <c r="DY108" s="169"/>
      <c r="DZ108" s="169"/>
      <c r="EA108" s="169"/>
      <c r="EB108" s="169"/>
      <c r="EC108" s="169"/>
      <c r="ED108" s="169"/>
      <c r="EE108" s="169"/>
      <c r="EF108" s="169"/>
      <c r="EG108" s="169"/>
      <c r="EH108" s="169"/>
      <c r="EI108" s="169"/>
      <c r="EJ108" s="169"/>
      <c r="EK108" s="169"/>
      <c r="EL108" s="169"/>
      <c r="EM108" s="169"/>
      <c r="EN108" s="169"/>
      <c r="EO108" s="169"/>
      <c r="EP108" s="169"/>
      <c r="EQ108" s="169"/>
      <c r="ER108" s="169"/>
      <c r="ES108" s="169"/>
      <c r="ET108" s="169"/>
      <c r="EU108" s="169"/>
      <c r="EV108" s="169"/>
      <c r="EW108" s="169"/>
      <c r="EX108" s="169"/>
      <c r="EY108" s="169"/>
      <c r="EZ108" s="169"/>
      <c r="FA108" s="169"/>
      <c r="FB108" s="169"/>
      <c r="FC108" s="169"/>
      <c r="FD108" s="169"/>
      <c r="FE108" s="169"/>
      <c r="FF108" s="169"/>
      <c r="FG108" s="169"/>
      <c r="FH108" s="169"/>
      <c r="FI108" s="169"/>
      <c r="FJ108" s="159"/>
      <c r="FK108" s="169"/>
      <c r="FL108" s="169"/>
      <c r="FM108" s="169"/>
      <c r="FN108" s="169"/>
      <c r="FO108" s="169"/>
      <c r="FP108" s="169"/>
      <c r="FQ108" s="169"/>
      <c r="FR108" s="169"/>
      <c r="FS108" s="169"/>
      <c r="FT108" s="169"/>
      <c r="FU108" s="170" t="s">
        <v>653</v>
      </c>
      <c r="FV108" s="169"/>
      <c r="FW108" s="169"/>
      <c r="FX108" s="159" t="s">
        <v>673</v>
      </c>
      <c r="FY108" s="171">
        <v>0</v>
      </c>
      <c r="FZ108" s="171"/>
      <c r="GA108" s="159"/>
      <c r="GB108" s="159" t="s">
        <v>662</v>
      </c>
      <c r="GC108" s="159"/>
      <c r="GD108" s="159"/>
      <c r="GE108" s="159" t="s">
        <v>676</v>
      </c>
    </row>
    <row r="109" spans="1:187">
      <c r="A109" s="159" t="s">
        <v>1724</v>
      </c>
      <c r="B109" s="159" t="s">
        <v>1974</v>
      </c>
      <c r="C109" s="159" t="s">
        <v>730</v>
      </c>
      <c r="D109" s="169"/>
      <c r="E109" s="169"/>
      <c r="F109" s="169"/>
      <c r="G109" s="169"/>
      <c r="H109" s="169"/>
      <c r="I109" s="169"/>
      <c r="J109" s="159"/>
      <c r="K109" s="170" t="s">
        <v>653</v>
      </c>
      <c r="L109" s="170" t="s">
        <v>653</v>
      </c>
      <c r="M109" s="170" t="s">
        <v>653</v>
      </c>
      <c r="N109" s="170" t="s">
        <v>653</v>
      </c>
      <c r="O109" s="169"/>
      <c r="P109" s="169"/>
      <c r="Q109" s="169"/>
      <c r="R109" s="169"/>
      <c r="S109" s="169"/>
      <c r="T109" s="159"/>
      <c r="U109" s="170" t="s">
        <v>653</v>
      </c>
      <c r="V109" s="170" t="s">
        <v>653</v>
      </c>
      <c r="W109" s="169"/>
      <c r="X109" s="170" t="s">
        <v>653</v>
      </c>
      <c r="Y109" s="170" t="s">
        <v>653</v>
      </c>
      <c r="Z109" s="169"/>
      <c r="AA109" s="169"/>
      <c r="AB109" s="170" t="s">
        <v>653</v>
      </c>
      <c r="AC109" s="169"/>
      <c r="AD109" s="169"/>
      <c r="AE109" s="159"/>
      <c r="AF109" s="171">
        <v>98</v>
      </c>
      <c r="AG109" s="171"/>
      <c r="AH109" s="159" t="s">
        <v>654</v>
      </c>
      <c r="AI109" s="159" t="s">
        <v>654</v>
      </c>
      <c r="AJ109" s="159" t="s">
        <v>654</v>
      </c>
      <c r="AK109" s="159" t="s">
        <v>671</v>
      </c>
      <c r="AL109" s="159"/>
      <c r="AM109" s="169"/>
      <c r="AN109" s="169"/>
      <c r="AO109" s="169"/>
      <c r="AP109" s="169"/>
      <c r="AQ109" s="169"/>
      <c r="AR109" s="169"/>
      <c r="AS109" s="159"/>
      <c r="AT109" s="169"/>
      <c r="AU109" s="170" t="s">
        <v>653</v>
      </c>
      <c r="AV109" s="170" t="s">
        <v>653</v>
      </c>
      <c r="AW109" s="169"/>
      <c r="AX109" s="169"/>
      <c r="AY109" s="169"/>
      <c r="AZ109" s="169"/>
      <c r="BA109" s="169"/>
      <c r="BB109" s="159"/>
      <c r="BC109" s="170" t="s">
        <v>653</v>
      </c>
      <c r="BD109" s="169"/>
      <c r="BE109" s="170" t="s">
        <v>653</v>
      </c>
      <c r="BF109" s="170" t="s">
        <v>653</v>
      </c>
      <c r="BG109" s="170" t="s">
        <v>653</v>
      </c>
      <c r="BH109" s="170" t="s">
        <v>653</v>
      </c>
      <c r="BI109" s="170" t="s">
        <v>653</v>
      </c>
      <c r="BJ109" s="170" t="s">
        <v>653</v>
      </c>
      <c r="BK109" s="170" t="s">
        <v>653</v>
      </c>
      <c r="BL109" s="169"/>
      <c r="BM109" s="159"/>
      <c r="BN109" s="170" t="s">
        <v>653</v>
      </c>
      <c r="BO109" s="170" t="s">
        <v>653</v>
      </c>
      <c r="BP109" s="169"/>
      <c r="BQ109" s="169"/>
      <c r="BR109" s="170" t="s">
        <v>653</v>
      </c>
      <c r="BS109" s="169"/>
      <c r="BT109" s="170" t="s">
        <v>653</v>
      </c>
      <c r="BU109" s="169"/>
      <c r="BV109" s="159"/>
      <c r="BW109" s="170" t="s">
        <v>653</v>
      </c>
      <c r="BX109" s="169"/>
      <c r="BY109" s="169"/>
      <c r="BZ109" s="169"/>
      <c r="CA109" s="169"/>
      <c r="CB109" s="170" t="s">
        <v>653</v>
      </c>
      <c r="CC109" s="169"/>
      <c r="CD109" s="170" t="s">
        <v>653</v>
      </c>
      <c r="CE109" s="169"/>
      <c r="CF109" s="159"/>
      <c r="CG109" s="159" t="s">
        <v>655</v>
      </c>
      <c r="CH109" s="170" t="s">
        <v>653</v>
      </c>
      <c r="CI109" s="169"/>
      <c r="CJ109" s="169"/>
      <c r="CK109" s="170" t="s">
        <v>653</v>
      </c>
      <c r="CL109" s="170" t="s">
        <v>653</v>
      </c>
      <c r="CM109" s="169"/>
      <c r="CN109" s="169"/>
      <c r="CO109" s="159"/>
      <c r="CP109" s="170" t="s">
        <v>653</v>
      </c>
      <c r="CQ109" s="170" t="s">
        <v>653</v>
      </c>
      <c r="CR109" s="170" t="s">
        <v>653</v>
      </c>
      <c r="CS109" s="169"/>
      <c r="CT109" s="169"/>
      <c r="CU109" s="169"/>
      <c r="CV109" s="159"/>
      <c r="CW109" s="159" t="s">
        <v>651</v>
      </c>
      <c r="CX109" s="159" t="s">
        <v>1725</v>
      </c>
      <c r="CY109" s="159" t="s">
        <v>688</v>
      </c>
      <c r="CZ109" s="159"/>
      <c r="DA109" s="170" t="s">
        <v>653</v>
      </c>
      <c r="DB109" s="170" t="s">
        <v>653</v>
      </c>
      <c r="DC109" s="169"/>
      <c r="DD109" s="169"/>
      <c r="DE109" s="169"/>
      <c r="DF109" s="169"/>
      <c r="DG109" s="169"/>
      <c r="DH109" s="159"/>
      <c r="DI109" s="159" t="s">
        <v>651</v>
      </c>
      <c r="DJ109" s="171">
        <v>0</v>
      </c>
      <c r="DK109" s="171">
        <v>100</v>
      </c>
      <c r="DL109" s="171">
        <v>0</v>
      </c>
      <c r="DM109" s="171">
        <v>0</v>
      </c>
      <c r="DN109" s="171">
        <v>0</v>
      </c>
      <c r="DO109" s="171">
        <v>0</v>
      </c>
      <c r="DP109" s="171">
        <v>0</v>
      </c>
      <c r="DQ109" s="159"/>
      <c r="DR109" s="159" t="s">
        <v>654</v>
      </c>
      <c r="DS109" s="159"/>
      <c r="DT109" s="159" t="s">
        <v>654</v>
      </c>
      <c r="DU109" s="169"/>
      <c r="DV109" s="169"/>
      <c r="DW109" s="169"/>
      <c r="DX109" s="169"/>
      <c r="DY109" s="169"/>
      <c r="DZ109" s="169"/>
      <c r="EA109" s="169"/>
      <c r="EB109" s="169"/>
      <c r="EC109" s="169"/>
      <c r="ED109" s="169"/>
      <c r="EE109" s="169"/>
      <c r="EF109" s="169"/>
      <c r="EG109" s="169"/>
      <c r="EH109" s="169"/>
      <c r="EI109" s="169"/>
      <c r="EJ109" s="169"/>
      <c r="EK109" s="169"/>
      <c r="EL109" s="169"/>
      <c r="EM109" s="169"/>
      <c r="EN109" s="169"/>
      <c r="EO109" s="169"/>
      <c r="EP109" s="169"/>
      <c r="EQ109" s="169"/>
      <c r="ER109" s="169"/>
      <c r="ES109" s="169"/>
      <c r="ET109" s="169"/>
      <c r="EU109" s="169"/>
      <c r="EV109" s="169"/>
      <c r="EW109" s="169"/>
      <c r="EX109" s="169"/>
      <c r="EY109" s="169"/>
      <c r="EZ109" s="169"/>
      <c r="FA109" s="169"/>
      <c r="FB109" s="169"/>
      <c r="FC109" s="169"/>
      <c r="FD109" s="169"/>
      <c r="FE109" s="169"/>
      <c r="FF109" s="169"/>
      <c r="FG109" s="169"/>
      <c r="FH109" s="169"/>
      <c r="FI109" s="169"/>
      <c r="FJ109" s="159"/>
      <c r="FK109" s="169"/>
      <c r="FL109" s="169"/>
      <c r="FM109" s="169"/>
      <c r="FN109" s="169"/>
      <c r="FO109" s="169"/>
      <c r="FP109" s="169"/>
      <c r="FQ109" s="169"/>
      <c r="FR109" s="169"/>
      <c r="FS109" s="169"/>
      <c r="FT109" s="169"/>
      <c r="FU109" s="170" t="s">
        <v>653</v>
      </c>
      <c r="FV109" s="170" t="s">
        <v>653</v>
      </c>
      <c r="FW109" s="169"/>
      <c r="FX109" s="159" t="s">
        <v>655</v>
      </c>
      <c r="FY109" s="171">
        <v>0</v>
      </c>
      <c r="FZ109" s="171"/>
      <c r="GA109" s="159"/>
      <c r="GB109" s="159" t="s">
        <v>662</v>
      </c>
      <c r="GC109" s="159"/>
      <c r="GD109" s="159"/>
      <c r="GE109" s="159" t="s">
        <v>663</v>
      </c>
    </row>
    <row r="110" spans="1:187">
      <c r="A110" s="159" t="s">
        <v>1726</v>
      </c>
      <c r="B110" s="159" t="s">
        <v>1974</v>
      </c>
      <c r="C110" s="159" t="s">
        <v>684</v>
      </c>
      <c r="D110" s="169"/>
      <c r="E110" s="169"/>
      <c r="F110" s="169"/>
      <c r="G110" s="169"/>
      <c r="H110" s="169"/>
      <c r="I110" s="169"/>
      <c r="J110" s="159"/>
      <c r="K110" s="170" t="s">
        <v>653</v>
      </c>
      <c r="L110" s="169"/>
      <c r="M110" s="170" t="s">
        <v>653</v>
      </c>
      <c r="N110" s="170" t="s">
        <v>653</v>
      </c>
      <c r="O110" s="169"/>
      <c r="P110" s="170" t="s">
        <v>653</v>
      </c>
      <c r="Q110" s="170" t="s">
        <v>653</v>
      </c>
      <c r="R110" s="170" t="s">
        <v>653</v>
      </c>
      <c r="S110" s="169"/>
      <c r="T110" s="159"/>
      <c r="U110" s="170" t="s">
        <v>653</v>
      </c>
      <c r="V110" s="169"/>
      <c r="W110" s="170" t="s">
        <v>653</v>
      </c>
      <c r="X110" s="170" t="s">
        <v>653</v>
      </c>
      <c r="Y110" s="169"/>
      <c r="Z110" s="169"/>
      <c r="AA110" s="169"/>
      <c r="AB110" s="170" t="s">
        <v>653</v>
      </c>
      <c r="AC110" s="169"/>
      <c r="AD110" s="169"/>
      <c r="AE110" s="159"/>
      <c r="AF110" s="171">
        <v>32</v>
      </c>
      <c r="AG110" s="171">
        <v>21</v>
      </c>
      <c r="AH110" s="159" t="s">
        <v>651</v>
      </c>
      <c r="AI110" s="159" t="s">
        <v>651</v>
      </c>
      <c r="AJ110" s="159" t="s">
        <v>651</v>
      </c>
      <c r="AK110" s="159" t="s">
        <v>669</v>
      </c>
      <c r="AL110" s="159" t="s">
        <v>1727</v>
      </c>
      <c r="AM110" s="169"/>
      <c r="AN110" s="170" t="s">
        <v>653</v>
      </c>
      <c r="AO110" s="170" t="s">
        <v>653</v>
      </c>
      <c r="AP110" s="169"/>
      <c r="AQ110" s="170" t="s">
        <v>653</v>
      </c>
      <c r="AR110" s="169"/>
      <c r="AS110" s="159"/>
      <c r="AT110" s="159" t="s">
        <v>687</v>
      </c>
      <c r="AU110" s="170" t="s">
        <v>653</v>
      </c>
      <c r="AV110" s="170" t="s">
        <v>653</v>
      </c>
      <c r="AW110" s="170" t="s">
        <v>653</v>
      </c>
      <c r="AX110" s="170" t="s">
        <v>653</v>
      </c>
      <c r="AY110" s="169"/>
      <c r="AZ110" s="170" t="s">
        <v>653</v>
      </c>
      <c r="BA110" s="169"/>
      <c r="BB110" s="159"/>
      <c r="BC110" s="170" t="s">
        <v>653</v>
      </c>
      <c r="BD110" s="169"/>
      <c r="BE110" s="170" t="s">
        <v>653</v>
      </c>
      <c r="BF110" s="170" t="s">
        <v>653</v>
      </c>
      <c r="BG110" s="170" t="s">
        <v>653</v>
      </c>
      <c r="BH110" s="170" t="s">
        <v>653</v>
      </c>
      <c r="BI110" s="170" t="s">
        <v>653</v>
      </c>
      <c r="BJ110" s="170" t="s">
        <v>653</v>
      </c>
      <c r="BK110" s="170" t="s">
        <v>653</v>
      </c>
      <c r="BL110" s="169"/>
      <c r="BM110" s="159"/>
      <c r="BN110" s="170" t="s">
        <v>653</v>
      </c>
      <c r="BO110" s="170" t="s">
        <v>653</v>
      </c>
      <c r="BP110" s="170" t="s">
        <v>653</v>
      </c>
      <c r="BQ110" s="170" t="s">
        <v>653</v>
      </c>
      <c r="BR110" s="170" t="s">
        <v>653</v>
      </c>
      <c r="BS110" s="169"/>
      <c r="BT110" s="170" t="s">
        <v>653</v>
      </c>
      <c r="BU110" s="169"/>
      <c r="BV110" s="159"/>
      <c r="BW110" s="170" t="s">
        <v>653</v>
      </c>
      <c r="BX110" s="170" t="s">
        <v>653</v>
      </c>
      <c r="BY110" s="170" t="s">
        <v>653</v>
      </c>
      <c r="BZ110" s="170" t="s">
        <v>653</v>
      </c>
      <c r="CA110" s="170" t="s">
        <v>653</v>
      </c>
      <c r="CB110" s="170" t="s">
        <v>653</v>
      </c>
      <c r="CC110" s="169"/>
      <c r="CD110" s="170" t="s">
        <v>653</v>
      </c>
      <c r="CE110" s="169"/>
      <c r="CF110" s="159"/>
      <c r="CG110" s="159" t="s">
        <v>733</v>
      </c>
      <c r="CH110" s="170" t="s">
        <v>653</v>
      </c>
      <c r="CI110" s="170" t="s">
        <v>653</v>
      </c>
      <c r="CJ110" s="169"/>
      <c r="CK110" s="169"/>
      <c r="CL110" s="170" t="s">
        <v>653</v>
      </c>
      <c r="CM110" s="169"/>
      <c r="CN110" s="169"/>
      <c r="CO110" s="159"/>
      <c r="CP110" s="170" t="s">
        <v>653</v>
      </c>
      <c r="CQ110" s="170" t="s">
        <v>653</v>
      </c>
      <c r="CR110" s="170" t="s">
        <v>653</v>
      </c>
      <c r="CS110" s="170" t="s">
        <v>653</v>
      </c>
      <c r="CT110" s="169"/>
      <c r="CU110" s="169"/>
      <c r="CV110" s="159"/>
      <c r="CW110" s="159" t="s">
        <v>657</v>
      </c>
      <c r="CX110" s="159"/>
      <c r="CY110" s="159" t="s">
        <v>688</v>
      </c>
      <c r="CZ110" s="159"/>
      <c r="DA110" s="170" t="s">
        <v>653</v>
      </c>
      <c r="DB110" s="170" t="s">
        <v>653</v>
      </c>
      <c r="DC110" s="170" t="s">
        <v>653</v>
      </c>
      <c r="DD110" s="170" t="s">
        <v>653</v>
      </c>
      <c r="DE110" s="170" t="s">
        <v>653</v>
      </c>
      <c r="DF110" s="169"/>
      <c r="DG110" s="169"/>
      <c r="DH110" s="159"/>
      <c r="DI110" s="159" t="s">
        <v>660</v>
      </c>
      <c r="DJ110" s="169"/>
      <c r="DK110" s="169"/>
      <c r="DL110" s="169"/>
      <c r="DM110" s="169"/>
      <c r="DN110" s="169"/>
      <c r="DO110" s="169"/>
      <c r="DP110" s="169"/>
      <c r="DQ110" s="159"/>
      <c r="DR110" s="159" t="s">
        <v>654</v>
      </c>
      <c r="DS110" s="159"/>
      <c r="DT110" s="159" t="s">
        <v>654</v>
      </c>
      <c r="DU110" s="169"/>
      <c r="DV110" s="169"/>
      <c r="DW110" s="169"/>
      <c r="DX110" s="169"/>
      <c r="DY110" s="169"/>
      <c r="DZ110" s="169"/>
      <c r="EA110" s="169"/>
      <c r="EB110" s="169"/>
      <c r="EC110" s="169"/>
      <c r="ED110" s="169"/>
      <c r="EE110" s="169"/>
      <c r="EF110" s="169"/>
      <c r="EG110" s="169"/>
      <c r="EH110" s="169"/>
      <c r="EI110" s="169"/>
      <c r="EJ110" s="169"/>
      <c r="EK110" s="169"/>
      <c r="EL110" s="169"/>
      <c r="EM110" s="169"/>
      <c r="EN110" s="169"/>
      <c r="EO110" s="169"/>
      <c r="EP110" s="169"/>
      <c r="EQ110" s="169"/>
      <c r="ER110" s="169"/>
      <c r="ES110" s="169"/>
      <c r="ET110" s="169"/>
      <c r="EU110" s="169"/>
      <c r="EV110" s="169"/>
      <c r="EW110" s="169"/>
      <c r="EX110" s="169"/>
      <c r="EY110" s="169"/>
      <c r="EZ110" s="169"/>
      <c r="FA110" s="169"/>
      <c r="FB110" s="169"/>
      <c r="FC110" s="169"/>
      <c r="FD110" s="169"/>
      <c r="FE110" s="169"/>
      <c r="FF110" s="169"/>
      <c r="FG110" s="169"/>
      <c r="FH110" s="169"/>
      <c r="FI110" s="169"/>
      <c r="FJ110" s="159"/>
      <c r="FK110" s="169"/>
      <c r="FL110" s="169"/>
      <c r="FM110" s="169"/>
      <c r="FN110" s="169"/>
      <c r="FO110" s="169"/>
      <c r="FP110" s="169"/>
      <c r="FQ110" s="169"/>
      <c r="FR110" s="169"/>
      <c r="FS110" s="169"/>
      <c r="FT110" s="169"/>
      <c r="FU110" s="170" t="s">
        <v>653</v>
      </c>
      <c r="FV110" s="170" t="s">
        <v>653</v>
      </c>
      <c r="FW110" s="169"/>
      <c r="FX110" s="159" t="s">
        <v>733</v>
      </c>
      <c r="FY110" s="171">
        <v>0</v>
      </c>
      <c r="FZ110" s="171"/>
      <c r="GA110" s="159"/>
      <c r="GB110" s="159" t="s">
        <v>662</v>
      </c>
      <c r="GC110" s="159"/>
      <c r="GD110" s="159"/>
      <c r="GE110" s="159" t="s">
        <v>676</v>
      </c>
    </row>
    <row r="111" spans="1:187">
      <c r="A111" s="159" t="s">
        <v>1728</v>
      </c>
      <c r="B111" s="159" t="s">
        <v>1974</v>
      </c>
      <c r="C111" s="159" t="s">
        <v>652</v>
      </c>
      <c r="D111" s="169"/>
      <c r="E111" s="169"/>
      <c r="F111" s="169"/>
      <c r="G111" s="169"/>
      <c r="H111" s="169"/>
      <c r="I111" s="170" t="s">
        <v>653</v>
      </c>
      <c r="J111" s="159"/>
      <c r="K111" s="169"/>
      <c r="L111" s="169"/>
      <c r="M111" s="169"/>
      <c r="N111" s="169"/>
      <c r="O111" s="169"/>
      <c r="P111" s="169"/>
      <c r="Q111" s="170" t="s">
        <v>653</v>
      </c>
      <c r="R111" s="169"/>
      <c r="S111" s="169"/>
      <c r="T111" s="159"/>
      <c r="U111" s="170" t="s">
        <v>653</v>
      </c>
      <c r="V111" s="170" t="s">
        <v>653</v>
      </c>
      <c r="W111" s="169"/>
      <c r="X111" s="169"/>
      <c r="Y111" s="169"/>
      <c r="Z111" s="169"/>
      <c r="AA111" s="169"/>
      <c r="AB111" s="169"/>
      <c r="AC111" s="169"/>
      <c r="AD111" s="169"/>
      <c r="AE111" s="159"/>
      <c r="AF111" s="171">
        <v>30</v>
      </c>
      <c r="AG111" s="171">
        <v>0</v>
      </c>
      <c r="AH111" s="159" t="s">
        <v>654</v>
      </c>
      <c r="AI111" s="159" t="s">
        <v>654</v>
      </c>
      <c r="AJ111" s="159" t="s">
        <v>651</v>
      </c>
      <c r="AK111" s="159" t="s">
        <v>669</v>
      </c>
      <c r="AL111" s="159" t="s">
        <v>2900</v>
      </c>
      <c r="AM111" s="169"/>
      <c r="AN111" s="169"/>
      <c r="AO111" s="170" t="s">
        <v>653</v>
      </c>
      <c r="AP111" s="169"/>
      <c r="AQ111" s="169"/>
      <c r="AR111" s="169"/>
      <c r="AS111" s="159"/>
      <c r="AT111" s="159" t="s">
        <v>687</v>
      </c>
      <c r="AU111" s="170" t="s">
        <v>653</v>
      </c>
      <c r="AV111" s="170" t="s">
        <v>653</v>
      </c>
      <c r="AW111" s="169"/>
      <c r="AX111" s="169"/>
      <c r="AY111" s="169"/>
      <c r="AZ111" s="169"/>
      <c r="BA111" s="169"/>
      <c r="BB111" s="159"/>
      <c r="BC111" s="170" t="s">
        <v>653</v>
      </c>
      <c r="BD111" s="169"/>
      <c r="BE111" s="170" t="s">
        <v>653</v>
      </c>
      <c r="BF111" s="170" t="s">
        <v>653</v>
      </c>
      <c r="BG111" s="170" t="s">
        <v>653</v>
      </c>
      <c r="BH111" s="169"/>
      <c r="BI111" s="170" t="s">
        <v>653</v>
      </c>
      <c r="BJ111" s="169"/>
      <c r="BK111" s="169"/>
      <c r="BL111" s="169"/>
      <c r="BM111" s="159"/>
      <c r="BN111" s="170" t="s">
        <v>653</v>
      </c>
      <c r="BO111" s="170" t="s">
        <v>653</v>
      </c>
      <c r="BP111" s="169"/>
      <c r="BQ111" s="170" t="s">
        <v>653</v>
      </c>
      <c r="BR111" s="169"/>
      <c r="BS111" s="169"/>
      <c r="BT111" s="169"/>
      <c r="BU111" s="169"/>
      <c r="BV111" s="159"/>
      <c r="BW111" s="169"/>
      <c r="BX111" s="169"/>
      <c r="BY111" s="169"/>
      <c r="BZ111" s="169"/>
      <c r="CA111" s="169"/>
      <c r="CB111" s="169"/>
      <c r="CC111" s="169"/>
      <c r="CD111" s="169"/>
      <c r="CE111" s="170" t="s">
        <v>653</v>
      </c>
      <c r="CF111" s="159" t="s">
        <v>1729</v>
      </c>
      <c r="CG111" s="159" t="s">
        <v>655</v>
      </c>
      <c r="CH111" s="169"/>
      <c r="CI111" s="169"/>
      <c r="CJ111" s="169"/>
      <c r="CK111" s="169"/>
      <c r="CL111" s="169"/>
      <c r="CM111" s="169"/>
      <c r="CN111" s="170" t="s">
        <v>653</v>
      </c>
      <c r="CO111" s="159" t="s">
        <v>1730</v>
      </c>
      <c r="CP111" s="169"/>
      <c r="CQ111" s="170" t="s">
        <v>653</v>
      </c>
      <c r="CR111" s="169"/>
      <c r="CS111" s="169"/>
      <c r="CT111" s="169"/>
      <c r="CU111" s="169"/>
      <c r="CV111" s="159"/>
      <c r="CW111" s="159" t="s">
        <v>657</v>
      </c>
      <c r="CX111" s="159"/>
      <c r="CY111" s="159" t="s">
        <v>658</v>
      </c>
      <c r="CZ111" s="159" t="s">
        <v>1731</v>
      </c>
      <c r="DA111" s="169"/>
      <c r="DB111" s="169"/>
      <c r="DC111" s="169"/>
      <c r="DD111" s="169"/>
      <c r="DE111" s="169"/>
      <c r="DF111" s="170" t="s">
        <v>653</v>
      </c>
      <c r="DG111" s="169"/>
      <c r="DH111" s="159" t="s">
        <v>1732</v>
      </c>
      <c r="DI111" s="159" t="s">
        <v>660</v>
      </c>
      <c r="DJ111" s="169"/>
      <c r="DK111" s="169"/>
      <c r="DL111" s="169"/>
      <c r="DM111" s="169"/>
      <c r="DN111" s="169"/>
      <c r="DO111" s="169"/>
      <c r="DP111" s="169"/>
      <c r="DQ111" s="159"/>
      <c r="DR111" s="159" t="s">
        <v>654</v>
      </c>
      <c r="DS111" s="159"/>
      <c r="DT111" s="159" t="s">
        <v>654</v>
      </c>
      <c r="DU111" s="169"/>
      <c r="DV111" s="169"/>
      <c r="DW111" s="169"/>
      <c r="DX111" s="169"/>
      <c r="DY111" s="169"/>
      <c r="DZ111" s="169"/>
      <c r="EA111" s="169"/>
      <c r="EB111" s="169"/>
      <c r="EC111" s="169"/>
      <c r="ED111" s="169"/>
      <c r="EE111" s="169"/>
      <c r="EF111" s="169"/>
      <c r="EG111" s="169"/>
      <c r="EH111" s="169"/>
      <c r="EI111" s="169"/>
      <c r="EJ111" s="169"/>
      <c r="EK111" s="169"/>
      <c r="EL111" s="169"/>
      <c r="EM111" s="169"/>
      <c r="EN111" s="169"/>
      <c r="EO111" s="169"/>
      <c r="EP111" s="169"/>
      <c r="EQ111" s="169"/>
      <c r="ER111" s="169"/>
      <c r="ES111" s="169"/>
      <c r="ET111" s="169"/>
      <c r="EU111" s="169"/>
      <c r="EV111" s="169"/>
      <c r="EW111" s="169"/>
      <c r="EX111" s="169"/>
      <c r="EY111" s="169"/>
      <c r="EZ111" s="169"/>
      <c r="FA111" s="169"/>
      <c r="FB111" s="169"/>
      <c r="FC111" s="169"/>
      <c r="FD111" s="169"/>
      <c r="FE111" s="169"/>
      <c r="FF111" s="169"/>
      <c r="FG111" s="169"/>
      <c r="FH111" s="169"/>
      <c r="FI111" s="169"/>
      <c r="FJ111" s="159"/>
      <c r="FK111" s="169"/>
      <c r="FL111" s="169"/>
      <c r="FM111" s="169"/>
      <c r="FN111" s="169"/>
      <c r="FO111" s="169"/>
      <c r="FP111" s="169"/>
      <c r="FQ111" s="169"/>
      <c r="FR111" s="169"/>
      <c r="FS111" s="169"/>
      <c r="FT111" s="169"/>
      <c r="FU111" s="170" t="s">
        <v>653</v>
      </c>
      <c r="FV111" s="169"/>
      <c r="FW111" s="169"/>
      <c r="FX111" s="159" t="s">
        <v>661</v>
      </c>
      <c r="FY111" s="171">
        <v>0</v>
      </c>
      <c r="FZ111" s="171"/>
      <c r="GA111" s="159"/>
      <c r="GB111" s="159" t="s">
        <v>662</v>
      </c>
      <c r="GC111" s="159"/>
      <c r="GD111" s="159"/>
      <c r="GE111" s="159" t="s">
        <v>663</v>
      </c>
    </row>
    <row r="112" spans="1:187">
      <c r="A112" s="159" t="s">
        <v>1733</v>
      </c>
      <c r="B112" s="159" t="s">
        <v>1974</v>
      </c>
      <c r="C112" s="159" t="s">
        <v>696</v>
      </c>
      <c r="D112" s="169"/>
      <c r="E112" s="169"/>
      <c r="F112" s="169"/>
      <c r="G112" s="169"/>
      <c r="H112" s="169"/>
      <c r="I112" s="170" t="s">
        <v>653</v>
      </c>
      <c r="J112" s="159"/>
      <c r="K112" s="169"/>
      <c r="L112" s="169"/>
      <c r="M112" s="169"/>
      <c r="N112" s="170" t="s">
        <v>653</v>
      </c>
      <c r="O112" s="169"/>
      <c r="P112" s="169"/>
      <c r="Q112" s="169"/>
      <c r="R112" s="170" t="s">
        <v>653</v>
      </c>
      <c r="S112" s="170" t="s">
        <v>653</v>
      </c>
      <c r="T112" s="159" t="s">
        <v>1734</v>
      </c>
      <c r="U112" s="170" t="s">
        <v>653</v>
      </c>
      <c r="V112" s="170" t="s">
        <v>653</v>
      </c>
      <c r="W112" s="169"/>
      <c r="X112" s="170" t="s">
        <v>653</v>
      </c>
      <c r="Y112" s="169"/>
      <c r="Z112" s="169"/>
      <c r="AA112" s="170" t="s">
        <v>653</v>
      </c>
      <c r="AB112" s="170" t="s">
        <v>653</v>
      </c>
      <c r="AC112" s="169"/>
      <c r="AD112" s="170" t="s">
        <v>653</v>
      </c>
      <c r="AE112" s="159" t="s">
        <v>1735</v>
      </c>
      <c r="AF112" s="171">
        <v>96</v>
      </c>
      <c r="AG112" s="171">
        <v>0</v>
      </c>
      <c r="AH112" s="159" t="s">
        <v>654</v>
      </c>
      <c r="AI112" s="159" t="s">
        <v>651</v>
      </c>
      <c r="AJ112" s="159" t="s">
        <v>651</v>
      </c>
      <c r="AK112" s="159" t="s">
        <v>669</v>
      </c>
      <c r="AL112" s="159" t="s">
        <v>2901</v>
      </c>
      <c r="AM112" s="170" t="s">
        <v>653</v>
      </c>
      <c r="AN112" s="170" t="s">
        <v>653</v>
      </c>
      <c r="AO112" s="170" t="s">
        <v>653</v>
      </c>
      <c r="AP112" s="169"/>
      <c r="AQ112" s="170" t="s">
        <v>653</v>
      </c>
      <c r="AR112" s="169"/>
      <c r="AS112" s="159"/>
      <c r="AT112" s="159" t="s">
        <v>732</v>
      </c>
      <c r="AU112" s="170" t="s">
        <v>653</v>
      </c>
      <c r="AV112" s="170" t="s">
        <v>653</v>
      </c>
      <c r="AW112" s="169"/>
      <c r="AX112" s="169"/>
      <c r="AY112" s="170" t="s">
        <v>653</v>
      </c>
      <c r="AZ112" s="169"/>
      <c r="BA112" s="169"/>
      <c r="BB112" s="159"/>
      <c r="BC112" s="170" t="s">
        <v>653</v>
      </c>
      <c r="BD112" s="169"/>
      <c r="BE112" s="170" t="s">
        <v>653</v>
      </c>
      <c r="BF112" s="170" t="s">
        <v>653</v>
      </c>
      <c r="BG112" s="170" t="s">
        <v>653</v>
      </c>
      <c r="BH112" s="170" t="s">
        <v>653</v>
      </c>
      <c r="BI112" s="170" t="s">
        <v>653</v>
      </c>
      <c r="BJ112" s="170" t="s">
        <v>653</v>
      </c>
      <c r="BK112" s="169"/>
      <c r="BL112" s="169"/>
      <c r="BM112" s="159"/>
      <c r="BN112" s="170" t="s">
        <v>653</v>
      </c>
      <c r="BO112" s="170" t="s">
        <v>653</v>
      </c>
      <c r="BP112" s="170" t="s">
        <v>653</v>
      </c>
      <c r="BQ112" s="169"/>
      <c r="BR112" s="170" t="s">
        <v>653</v>
      </c>
      <c r="BS112" s="169"/>
      <c r="BT112" s="169"/>
      <c r="BU112" s="169"/>
      <c r="BV112" s="159"/>
      <c r="BW112" s="169"/>
      <c r="BX112" s="169"/>
      <c r="BY112" s="169"/>
      <c r="BZ112" s="169"/>
      <c r="CA112" s="169"/>
      <c r="CB112" s="169"/>
      <c r="CC112" s="169"/>
      <c r="CD112" s="170" t="s">
        <v>653</v>
      </c>
      <c r="CE112" s="169"/>
      <c r="CF112" s="159"/>
      <c r="CG112" s="159" t="s">
        <v>673</v>
      </c>
      <c r="CH112" s="170" t="s">
        <v>653</v>
      </c>
      <c r="CI112" s="169"/>
      <c r="CJ112" s="169"/>
      <c r="CK112" s="169"/>
      <c r="CL112" s="169"/>
      <c r="CM112" s="169"/>
      <c r="CN112" s="169"/>
      <c r="CO112" s="159"/>
      <c r="CP112" s="169"/>
      <c r="CQ112" s="170" t="s">
        <v>653</v>
      </c>
      <c r="CR112" s="170" t="s">
        <v>653</v>
      </c>
      <c r="CS112" s="169"/>
      <c r="CT112" s="170" t="s">
        <v>653</v>
      </c>
      <c r="CU112" s="169"/>
      <c r="CV112" s="159"/>
      <c r="CW112" s="159" t="s">
        <v>657</v>
      </c>
      <c r="CX112" s="159"/>
      <c r="CY112" s="159" t="s">
        <v>688</v>
      </c>
      <c r="CZ112" s="159"/>
      <c r="DA112" s="170" t="s">
        <v>653</v>
      </c>
      <c r="DB112" s="170" t="s">
        <v>653</v>
      </c>
      <c r="DC112" s="169"/>
      <c r="DD112" s="170" t="s">
        <v>653</v>
      </c>
      <c r="DE112" s="170" t="s">
        <v>653</v>
      </c>
      <c r="DF112" s="169"/>
      <c r="DG112" s="169"/>
      <c r="DH112" s="159"/>
      <c r="DI112" s="159" t="s">
        <v>660</v>
      </c>
      <c r="DJ112" s="169"/>
      <c r="DK112" s="169"/>
      <c r="DL112" s="169"/>
      <c r="DM112" s="169"/>
      <c r="DN112" s="169"/>
      <c r="DO112" s="169"/>
      <c r="DP112" s="169"/>
      <c r="DQ112" s="159"/>
      <c r="DR112" s="159" t="s">
        <v>654</v>
      </c>
      <c r="DS112" s="159"/>
      <c r="DT112" s="159" t="s">
        <v>654</v>
      </c>
      <c r="DU112" s="169"/>
      <c r="DV112" s="169"/>
      <c r="DW112" s="169"/>
      <c r="DX112" s="169"/>
      <c r="DY112" s="169"/>
      <c r="DZ112" s="169"/>
      <c r="EA112" s="169"/>
      <c r="EB112" s="169"/>
      <c r="EC112" s="169"/>
      <c r="ED112" s="169"/>
      <c r="EE112" s="169"/>
      <c r="EF112" s="169"/>
      <c r="EG112" s="169"/>
      <c r="EH112" s="169"/>
      <c r="EI112" s="169"/>
      <c r="EJ112" s="169"/>
      <c r="EK112" s="169"/>
      <c r="EL112" s="169"/>
      <c r="EM112" s="169"/>
      <c r="EN112" s="169"/>
      <c r="EO112" s="169"/>
      <c r="EP112" s="169"/>
      <c r="EQ112" s="169"/>
      <c r="ER112" s="169"/>
      <c r="ES112" s="169"/>
      <c r="ET112" s="169"/>
      <c r="EU112" s="169"/>
      <c r="EV112" s="169"/>
      <c r="EW112" s="169"/>
      <c r="EX112" s="169"/>
      <c r="EY112" s="169"/>
      <c r="EZ112" s="169"/>
      <c r="FA112" s="169"/>
      <c r="FB112" s="169"/>
      <c r="FC112" s="169"/>
      <c r="FD112" s="169"/>
      <c r="FE112" s="169"/>
      <c r="FF112" s="169"/>
      <c r="FG112" s="169"/>
      <c r="FH112" s="169"/>
      <c r="FI112" s="169"/>
      <c r="FJ112" s="159"/>
      <c r="FK112" s="169"/>
      <c r="FL112" s="169"/>
      <c r="FM112" s="169"/>
      <c r="FN112" s="169"/>
      <c r="FO112" s="169"/>
      <c r="FP112" s="169"/>
      <c r="FQ112" s="169"/>
      <c r="FR112" s="169"/>
      <c r="FS112" s="169"/>
      <c r="FT112" s="169"/>
      <c r="FU112" s="170" t="s">
        <v>653</v>
      </c>
      <c r="FV112" s="170" t="s">
        <v>653</v>
      </c>
      <c r="FW112" s="169"/>
      <c r="FX112" s="159" t="s">
        <v>655</v>
      </c>
      <c r="FY112" s="171">
        <v>0</v>
      </c>
      <c r="FZ112" s="171"/>
      <c r="GA112" s="159"/>
      <c r="GB112" s="159" t="s">
        <v>662</v>
      </c>
      <c r="GC112" s="159"/>
      <c r="GD112" s="159"/>
      <c r="GE112" s="159" t="s">
        <v>676</v>
      </c>
    </row>
    <row r="113" spans="1:187">
      <c r="A113" s="159" t="s">
        <v>1736</v>
      </c>
      <c r="B113" s="159" t="s">
        <v>1974</v>
      </c>
      <c r="C113" s="159" t="s">
        <v>684</v>
      </c>
      <c r="D113" s="169"/>
      <c r="E113" s="169"/>
      <c r="F113" s="169"/>
      <c r="G113" s="169"/>
      <c r="H113" s="169"/>
      <c r="I113" s="169"/>
      <c r="J113" s="159"/>
      <c r="K113" s="170" t="s">
        <v>653</v>
      </c>
      <c r="L113" s="169"/>
      <c r="M113" s="169"/>
      <c r="N113" s="169"/>
      <c r="O113" s="169"/>
      <c r="P113" s="169"/>
      <c r="Q113" s="169"/>
      <c r="R113" s="169"/>
      <c r="S113" s="169"/>
      <c r="T113" s="159"/>
      <c r="U113" s="170" t="s">
        <v>653</v>
      </c>
      <c r="V113" s="170" t="s">
        <v>653</v>
      </c>
      <c r="W113" s="169"/>
      <c r="X113" s="169"/>
      <c r="Y113" s="169"/>
      <c r="Z113" s="169"/>
      <c r="AA113" s="169"/>
      <c r="AB113" s="170" t="s">
        <v>653</v>
      </c>
      <c r="AC113" s="169"/>
      <c r="AD113" s="169"/>
      <c r="AE113" s="159"/>
      <c r="AF113" s="171">
        <v>31</v>
      </c>
      <c r="AG113" s="171"/>
      <c r="AH113" s="159" t="s">
        <v>654</v>
      </c>
      <c r="AI113" s="159" t="s">
        <v>651</v>
      </c>
      <c r="AJ113" s="159" t="s">
        <v>651</v>
      </c>
      <c r="AK113" s="159" t="s">
        <v>671</v>
      </c>
      <c r="AL113" s="159"/>
      <c r="AM113" s="169"/>
      <c r="AN113" s="169"/>
      <c r="AO113" s="169"/>
      <c r="AP113" s="169"/>
      <c r="AQ113" s="169"/>
      <c r="AR113" s="169"/>
      <c r="AS113" s="159"/>
      <c r="AT113" s="169"/>
      <c r="AU113" s="169"/>
      <c r="AV113" s="169"/>
      <c r="AW113" s="170" t="s">
        <v>653</v>
      </c>
      <c r="AX113" s="169"/>
      <c r="AY113" s="169"/>
      <c r="AZ113" s="169"/>
      <c r="BA113" s="169"/>
      <c r="BB113" s="159"/>
      <c r="BC113" s="170" t="s">
        <v>653</v>
      </c>
      <c r="BD113" s="170" t="s">
        <v>653</v>
      </c>
      <c r="BE113" s="169"/>
      <c r="BF113" s="169"/>
      <c r="BG113" s="169"/>
      <c r="BH113" s="170" t="s">
        <v>653</v>
      </c>
      <c r="BI113" s="170" t="s">
        <v>653</v>
      </c>
      <c r="BJ113" s="169"/>
      <c r="BK113" s="169"/>
      <c r="BL113" s="169"/>
      <c r="BM113" s="159"/>
      <c r="BN113" s="170" t="s">
        <v>653</v>
      </c>
      <c r="BO113" s="170" t="s">
        <v>653</v>
      </c>
      <c r="BP113" s="170" t="s">
        <v>653</v>
      </c>
      <c r="BQ113" s="170" t="s">
        <v>653</v>
      </c>
      <c r="BR113" s="170" t="s">
        <v>653</v>
      </c>
      <c r="BS113" s="169"/>
      <c r="BT113" s="169"/>
      <c r="BU113" s="169"/>
      <c r="BV113" s="159"/>
      <c r="BW113" s="170" t="s">
        <v>653</v>
      </c>
      <c r="BX113" s="170" t="s">
        <v>653</v>
      </c>
      <c r="BY113" s="169"/>
      <c r="BZ113" s="169"/>
      <c r="CA113" s="169"/>
      <c r="CB113" s="169"/>
      <c r="CC113" s="169"/>
      <c r="CD113" s="169"/>
      <c r="CE113" s="169"/>
      <c r="CF113" s="159"/>
      <c r="CG113" s="159" t="s">
        <v>655</v>
      </c>
      <c r="CH113" s="169"/>
      <c r="CI113" s="169"/>
      <c r="CJ113" s="169"/>
      <c r="CK113" s="170" t="s">
        <v>653</v>
      </c>
      <c r="CL113" s="169"/>
      <c r="CM113" s="170" t="s">
        <v>653</v>
      </c>
      <c r="CN113" s="169"/>
      <c r="CO113" s="159"/>
      <c r="CP113" s="169"/>
      <c r="CQ113" s="170" t="s">
        <v>653</v>
      </c>
      <c r="CR113" s="169"/>
      <c r="CS113" s="169"/>
      <c r="CT113" s="169"/>
      <c r="CU113" s="169"/>
      <c r="CV113" s="159"/>
      <c r="CW113" s="159" t="s">
        <v>657</v>
      </c>
      <c r="CX113" s="159"/>
      <c r="CY113" s="159" t="s">
        <v>658</v>
      </c>
      <c r="CZ113" s="159" t="s">
        <v>2902</v>
      </c>
      <c r="DA113" s="169"/>
      <c r="DB113" s="170" t="s">
        <v>653</v>
      </c>
      <c r="DC113" s="169"/>
      <c r="DD113" s="169"/>
      <c r="DE113" s="169"/>
      <c r="DF113" s="169"/>
      <c r="DG113" s="169"/>
      <c r="DH113" s="159"/>
      <c r="DI113" s="159" t="s">
        <v>660</v>
      </c>
      <c r="DJ113" s="169"/>
      <c r="DK113" s="169"/>
      <c r="DL113" s="169"/>
      <c r="DM113" s="169"/>
      <c r="DN113" s="169"/>
      <c r="DO113" s="169"/>
      <c r="DP113" s="169"/>
      <c r="DQ113" s="159"/>
      <c r="DR113" s="159" t="s">
        <v>654</v>
      </c>
      <c r="DS113" s="159"/>
      <c r="DT113" s="159" t="s">
        <v>654</v>
      </c>
      <c r="DU113" s="169"/>
      <c r="DV113" s="169"/>
      <c r="DW113" s="169"/>
      <c r="DX113" s="169"/>
      <c r="DY113" s="169"/>
      <c r="DZ113" s="169"/>
      <c r="EA113" s="169"/>
      <c r="EB113" s="169"/>
      <c r="EC113" s="169"/>
      <c r="ED113" s="169"/>
      <c r="EE113" s="169"/>
      <c r="EF113" s="169"/>
      <c r="EG113" s="169"/>
      <c r="EH113" s="169"/>
      <c r="EI113" s="169"/>
      <c r="EJ113" s="169"/>
      <c r="EK113" s="169"/>
      <c r="EL113" s="169"/>
      <c r="EM113" s="169"/>
      <c r="EN113" s="169"/>
      <c r="EO113" s="169"/>
      <c r="EP113" s="169"/>
      <c r="EQ113" s="169"/>
      <c r="ER113" s="169"/>
      <c r="ES113" s="169"/>
      <c r="ET113" s="169"/>
      <c r="EU113" s="169"/>
      <c r="EV113" s="169"/>
      <c r="EW113" s="169"/>
      <c r="EX113" s="169"/>
      <c r="EY113" s="169"/>
      <c r="EZ113" s="169"/>
      <c r="FA113" s="169"/>
      <c r="FB113" s="169"/>
      <c r="FC113" s="169"/>
      <c r="FD113" s="169"/>
      <c r="FE113" s="169"/>
      <c r="FF113" s="169"/>
      <c r="FG113" s="169"/>
      <c r="FH113" s="169"/>
      <c r="FI113" s="169"/>
      <c r="FJ113" s="159"/>
      <c r="FK113" s="169"/>
      <c r="FL113" s="169"/>
      <c r="FM113" s="169"/>
      <c r="FN113" s="169"/>
      <c r="FO113" s="169"/>
      <c r="FP113" s="169"/>
      <c r="FQ113" s="169"/>
      <c r="FR113" s="169"/>
      <c r="FS113" s="169"/>
      <c r="FT113" s="169"/>
      <c r="FU113" s="170" t="s">
        <v>653</v>
      </c>
      <c r="FV113" s="169"/>
      <c r="FW113" s="169"/>
      <c r="FX113" s="159" t="s">
        <v>655</v>
      </c>
      <c r="FY113" s="171">
        <v>0</v>
      </c>
      <c r="FZ113" s="171"/>
      <c r="GA113" s="159"/>
      <c r="GB113" s="159" t="s">
        <v>662</v>
      </c>
      <c r="GC113" s="159"/>
      <c r="GD113" s="159"/>
      <c r="GE113" s="159" t="s">
        <v>676</v>
      </c>
    </row>
    <row r="114" spans="1:187">
      <c r="A114" s="159" t="s">
        <v>1737</v>
      </c>
      <c r="B114" s="159" t="s">
        <v>1974</v>
      </c>
      <c r="C114" s="159" t="s">
        <v>696</v>
      </c>
      <c r="D114" s="169"/>
      <c r="E114" s="169"/>
      <c r="F114" s="170" t="s">
        <v>653</v>
      </c>
      <c r="G114" s="169"/>
      <c r="H114" s="169"/>
      <c r="I114" s="169"/>
      <c r="J114" s="159"/>
      <c r="K114" s="169"/>
      <c r="L114" s="169"/>
      <c r="M114" s="169"/>
      <c r="N114" s="169"/>
      <c r="O114" s="169"/>
      <c r="P114" s="169"/>
      <c r="Q114" s="169"/>
      <c r="R114" s="170" t="s">
        <v>653</v>
      </c>
      <c r="S114" s="169"/>
      <c r="T114" s="159"/>
      <c r="U114" s="170" t="s">
        <v>653</v>
      </c>
      <c r="V114" s="170" t="s">
        <v>653</v>
      </c>
      <c r="W114" s="169"/>
      <c r="X114" s="169"/>
      <c r="Y114" s="169"/>
      <c r="Z114" s="169"/>
      <c r="AA114" s="169"/>
      <c r="AB114" s="169"/>
      <c r="AC114" s="169"/>
      <c r="AD114" s="169"/>
      <c r="AE114" s="159"/>
      <c r="AF114" s="171">
        <v>24</v>
      </c>
      <c r="AG114" s="171"/>
      <c r="AH114" s="159" t="s">
        <v>654</v>
      </c>
      <c r="AI114" s="159" t="s">
        <v>654</v>
      </c>
      <c r="AJ114" s="159" t="s">
        <v>654</v>
      </c>
      <c r="AK114" s="159" t="s">
        <v>654</v>
      </c>
      <c r="AL114" s="159"/>
      <c r="AM114" s="169"/>
      <c r="AN114" s="169"/>
      <c r="AO114" s="169"/>
      <c r="AP114" s="169"/>
      <c r="AQ114" s="169"/>
      <c r="AR114" s="169"/>
      <c r="AS114" s="159"/>
      <c r="AT114" s="169"/>
      <c r="AU114" s="169"/>
      <c r="AV114" s="170" t="s">
        <v>653</v>
      </c>
      <c r="AW114" s="169"/>
      <c r="AX114" s="169"/>
      <c r="AY114" s="169"/>
      <c r="AZ114" s="169"/>
      <c r="BA114" s="169"/>
      <c r="BB114" s="159"/>
      <c r="BC114" s="169"/>
      <c r="BD114" s="169"/>
      <c r="BE114" s="169"/>
      <c r="BF114" s="169"/>
      <c r="BG114" s="169"/>
      <c r="BH114" s="169"/>
      <c r="BI114" s="169"/>
      <c r="BJ114" s="169"/>
      <c r="BK114" s="170" t="s">
        <v>653</v>
      </c>
      <c r="BL114" s="169"/>
      <c r="BM114" s="159"/>
      <c r="BN114" s="170" t="s">
        <v>653</v>
      </c>
      <c r="BO114" s="170" t="s">
        <v>653</v>
      </c>
      <c r="BP114" s="169"/>
      <c r="BQ114" s="169"/>
      <c r="BR114" s="169"/>
      <c r="BS114" s="169"/>
      <c r="BT114" s="170" t="s">
        <v>653</v>
      </c>
      <c r="BU114" s="169"/>
      <c r="BV114" s="159"/>
      <c r="BW114" s="169"/>
      <c r="BX114" s="169"/>
      <c r="BY114" s="170" t="s">
        <v>653</v>
      </c>
      <c r="BZ114" s="169"/>
      <c r="CA114" s="170" t="s">
        <v>653</v>
      </c>
      <c r="CB114" s="169"/>
      <c r="CC114" s="169"/>
      <c r="CD114" s="169"/>
      <c r="CE114" s="169"/>
      <c r="CF114" s="159"/>
      <c r="CG114" s="159" t="s">
        <v>673</v>
      </c>
      <c r="CH114" s="170" t="s">
        <v>653</v>
      </c>
      <c r="CI114" s="170" t="s">
        <v>653</v>
      </c>
      <c r="CJ114" s="169"/>
      <c r="CK114" s="169"/>
      <c r="CL114" s="169"/>
      <c r="CM114" s="169"/>
      <c r="CN114" s="169"/>
      <c r="CO114" s="159"/>
      <c r="CP114" s="169"/>
      <c r="CQ114" s="169"/>
      <c r="CR114" s="169"/>
      <c r="CS114" s="170" t="s">
        <v>653</v>
      </c>
      <c r="CT114" s="169"/>
      <c r="CU114" s="169"/>
      <c r="CV114" s="159"/>
      <c r="CW114" s="159" t="s">
        <v>657</v>
      </c>
      <c r="CX114" s="159"/>
      <c r="CY114" s="159" t="s">
        <v>688</v>
      </c>
      <c r="CZ114" s="159"/>
      <c r="DA114" s="170" t="s">
        <v>653</v>
      </c>
      <c r="DB114" s="170" t="s">
        <v>653</v>
      </c>
      <c r="DC114" s="169"/>
      <c r="DD114" s="169"/>
      <c r="DE114" s="169"/>
      <c r="DF114" s="169"/>
      <c r="DG114" s="169"/>
      <c r="DH114" s="159"/>
      <c r="DI114" s="159" t="s">
        <v>660</v>
      </c>
      <c r="DJ114" s="169"/>
      <c r="DK114" s="169"/>
      <c r="DL114" s="169"/>
      <c r="DM114" s="169"/>
      <c r="DN114" s="169"/>
      <c r="DO114" s="169"/>
      <c r="DP114" s="169"/>
      <c r="DQ114" s="159"/>
      <c r="DR114" s="159" t="s">
        <v>654</v>
      </c>
      <c r="DS114" s="159"/>
      <c r="DT114" s="159" t="s">
        <v>654</v>
      </c>
      <c r="DU114" s="169"/>
      <c r="DV114" s="169"/>
      <c r="DW114" s="169"/>
      <c r="DX114" s="169"/>
      <c r="DY114" s="169"/>
      <c r="DZ114" s="169"/>
      <c r="EA114" s="169"/>
      <c r="EB114" s="169"/>
      <c r="EC114" s="169"/>
      <c r="ED114" s="169"/>
      <c r="EE114" s="169"/>
      <c r="EF114" s="169"/>
      <c r="EG114" s="169"/>
      <c r="EH114" s="169"/>
      <c r="EI114" s="169"/>
      <c r="EJ114" s="169"/>
      <c r="EK114" s="169"/>
      <c r="EL114" s="169"/>
      <c r="EM114" s="169"/>
      <c r="EN114" s="169"/>
      <c r="EO114" s="169"/>
      <c r="EP114" s="169"/>
      <c r="EQ114" s="169"/>
      <c r="ER114" s="169"/>
      <c r="ES114" s="169"/>
      <c r="ET114" s="169"/>
      <c r="EU114" s="169"/>
      <c r="EV114" s="169"/>
      <c r="EW114" s="169"/>
      <c r="EX114" s="169"/>
      <c r="EY114" s="169"/>
      <c r="EZ114" s="169"/>
      <c r="FA114" s="169"/>
      <c r="FB114" s="169"/>
      <c r="FC114" s="169"/>
      <c r="FD114" s="169"/>
      <c r="FE114" s="169"/>
      <c r="FF114" s="169"/>
      <c r="FG114" s="169"/>
      <c r="FH114" s="169"/>
      <c r="FI114" s="169"/>
      <c r="FJ114" s="159"/>
      <c r="FK114" s="169"/>
      <c r="FL114" s="169"/>
      <c r="FM114" s="169"/>
      <c r="FN114" s="169"/>
      <c r="FO114" s="169"/>
      <c r="FP114" s="169"/>
      <c r="FQ114" s="169"/>
      <c r="FR114" s="169"/>
      <c r="FS114" s="169"/>
      <c r="FT114" s="169"/>
      <c r="FU114" s="170" t="s">
        <v>653</v>
      </c>
      <c r="FV114" s="169"/>
      <c r="FW114" s="169"/>
      <c r="FX114" s="159" t="s">
        <v>673</v>
      </c>
      <c r="FY114" s="171">
        <v>0</v>
      </c>
      <c r="FZ114" s="171"/>
      <c r="GA114" s="159"/>
      <c r="GB114" s="159" t="s">
        <v>662</v>
      </c>
      <c r="GC114" s="159"/>
      <c r="GD114" s="159"/>
      <c r="GE114" s="159" t="s">
        <v>676</v>
      </c>
    </row>
    <row r="115" spans="1:187">
      <c r="A115" s="159" t="s">
        <v>1738</v>
      </c>
      <c r="B115" s="159" t="s">
        <v>1974</v>
      </c>
      <c r="C115" s="159" t="s">
        <v>652</v>
      </c>
      <c r="D115" s="169"/>
      <c r="E115" s="169"/>
      <c r="F115" s="170" t="s">
        <v>653</v>
      </c>
      <c r="G115" s="169"/>
      <c r="H115" s="169"/>
      <c r="I115" s="169"/>
      <c r="J115" s="159"/>
      <c r="K115" s="169"/>
      <c r="L115" s="169"/>
      <c r="M115" s="169"/>
      <c r="N115" s="169"/>
      <c r="O115" s="169"/>
      <c r="P115" s="169"/>
      <c r="Q115" s="169"/>
      <c r="R115" s="170" t="s">
        <v>653</v>
      </c>
      <c r="S115" s="169"/>
      <c r="T115" s="159"/>
      <c r="U115" s="170" t="s">
        <v>653</v>
      </c>
      <c r="V115" s="170" t="s">
        <v>653</v>
      </c>
      <c r="W115" s="169"/>
      <c r="X115" s="169"/>
      <c r="Y115" s="169"/>
      <c r="Z115" s="169"/>
      <c r="AA115" s="169"/>
      <c r="AB115" s="170" t="s">
        <v>653</v>
      </c>
      <c r="AC115" s="169"/>
      <c r="AD115" s="169"/>
      <c r="AE115" s="159"/>
      <c r="AF115" s="171">
        <v>40</v>
      </c>
      <c r="AG115" s="171"/>
      <c r="AH115" s="159" t="s">
        <v>654</v>
      </c>
      <c r="AI115" s="159" t="s">
        <v>651</v>
      </c>
      <c r="AJ115" s="159" t="s">
        <v>654</v>
      </c>
      <c r="AK115" s="159" t="s">
        <v>669</v>
      </c>
      <c r="AL115" s="159" t="s">
        <v>1371</v>
      </c>
      <c r="AM115" s="169"/>
      <c r="AN115" s="169"/>
      <c r="AO115" s="169"/>
      <c r="AP115" s="169"/>
      <c r="AQ115" s="169"/>
      <c r="AR115" s="170" t="s">
        <v>653</v>
      </c>
      <c r="AS115" s="159" t="s">
        <v>1739</v>
      </c>
      <c r="AT115" s="159" t="s">
        <v>732</v>
      </c>
      <c r="AU115" s="170" t="s">
        <v>653</v>
      </c>
      <c r="AV115" s="170" t="s">
        <v>653</v>
      </c>
      <c r="AW115" s="169"/>
      <c r="AX115" s="169"/>
      <c r="AY115" s="169"/>
      <c r="AZ115" s="169"/>
      <c r="BA115" s="169"/>
      <c r="BB115" s="159"/>
      <c r="BC115" s="170" t="s">
        <v>653</v>
      </c>
      <c r="BD115" s="169"/>
      <c r="BE115" s="170" t="s">
        <v>653</v>
      </c>
      <c r="BF115" s="169"/>
      <c r="BG115" s="169"/>
      <c r="BH115" s="170" t="s">
        <v>653</v>
      </c>
      <c r="BI115" s="169"/>
      <c r="BJ115" s="170" t="s">
        <v>653</v>
      </c>
      <c r="BK115" s="170" t="s">
        <v>653</v>
      </c>
      <c r="BL115" s="169"/>
      <c r="BM115" s="159"/>
      <c r="BN115" s="170" t="s">
        <v>653</v>
      </c>
      <c r="BO115" s="170" t="s">
        <v>653</v>
      </c>
      <c r="BP115" s="169"/>
      <c r="BQ115" s="169"/>
      <c r="BR115" s="170" t="s">
        <v>653</v>
      </c>
      <c r="BS115" s="169"/>
      <c r="BT115" s="170" t="s">
        <v>653</v>
      </c>
      <c r="BU115" s="169"/>
      <c r="BV115" s="159"/>
      <c r="BW115" s="170" t="s">
        <v>653</v>
      </c>
      <c r="BX115" s="169"/>
      <c r="BY115" s="169"/>
      <c r="BZ115" s="169"/>
      <c r="CA115" s="169"/>
      <c r="CB115" s="170" t="s">
        <v>653</v>
      </c>
      <c r="CC115" s="169"/>
      <c r="CD115" s="169"/>
      <c r="CE115" s="169"/>
      <c r="CF115" s="159"/>
      <c r="CG115" s="159" t="s">
        <v>655</v>
      </c>
      <c r="CH115" s="169"/>
      <c r="CI115" s="169"/>
      <c r="CJ115" s="169"/>
      <c r="CK115" s="169"/>
      <c r="CL115" s="169"/>
      <c r="CM115" s="170" t="s">
        <v>653</v>
      </c>
      <c r="CN115" s="169"/>
      <c r="CO115" s="159"/>
      <c r="CP115" s="170" t="s">
        <v>653</v>
      </c>
      <c r="CQ115" s="169"/>
      <c r="CR115" s="170" t="s">
        <v>653</v>
      </c>
      <c r="CS115" s="169"/>
      <c r="CT115" s="169"/>
      <c r="CU115" s="169"/>
      <c r="CV115" s="159"/>
      <c r="CW115" s="159" t="s">
        <v>657</v>
      </c>
      <c r="CX115" s="159"/>
      <c r="CY115" s="159" t="s">
        <v>688</v>
      </c>
      <c r="CZ115" s="159"/>
      <c r="DA115" s="170" t="s">
        <v>653</v>
      </c>
      <c r="DB115" s="169"/>
      <c r="DC115" s="169"/>
      <c r="DD115" s="170" t="s">
        <v>653</v>
      </c>
      <c r="DE115" s="170" t="s">
        <v>653</v>
      </c>
      <c r="DF115" s="169"/>
      <c r="DG115" s="169"/>
      <c r="DH115" s="159"/>
      <c r="DI115" s="159" t="s">
        <v>660</v>
      </c>
      <c r="DJ115" s="169"/>
      <c r="DK115" s="169"/>
      <c r="DL115" s="169"/>
      <c r="DM115" s="169"/>
      <c r="DN115" s="169"/>
      <c r="DO115" s="169"/>
      <c r="DP115" s="169"/>
      <c r="DQ115" s="159"/>
      <c r="DR115" s="159" t="s">
        <v>654</v>
      </c>
      <c r="DS115" s="159"/>
      <c r="DT115" s="159" t="s">
        <v>654</v>
      </c>
      <c r="DU115" s="169"/>
      <c r="DV115" s="169"/>
      <c r="DW115" s="169"/>
      <c r="DX115" s="169"/>
      <c r="DY115" s="169"/>
      <c r="DZ115" s="169"/>
      <c r="EA115" s="169"/>
      <c r="EB115" s="169"/>
      <c r="EC115" s="169"/>
      <c r="ED115" s="169"/>
      <c r="EE115" s="169"/>
      <c r="EF115" s="169"/>
      <c r="EG115" s="169"/>
      <c r="EH115" s="169"/>
      <c r="EI115" s="169"/>
      <c r="EJ115" s="169"/>
      <c r="EK115" s="169"/>
      <c r="EL115" s="169"/>
      <c r="EM115" s="169"/>
      <c r="EN115" s="169"/>
      <c r="EO115" s="169"/>
      <c r="EP115" s="169"/>
      <c r="EQ115" s="169"/>
      <c r="ER115" s="169"/>
      <c r="ES115" s="169"/>
      <c r="ET115" s="169"/>
      <c r="EU115" s="169"/>
      <c r="EV115" s="169"/>
      <c r="EW115" s="169"/>
      <c r="EX115" s="169"/>
      <c r="EY115" s="169"/>
      <c r="EZ115" s="169"/>
      <c r="FA115" s="169"/>
      <c r="FB115" s="169"/>
      <c r="FC115" s="169"/>
      <c r="FD115" s="169"/>
      <c r="FE115" s="169"/>
      <c r="FF115" s="169"/>
      <c r="FG115" s="169"/>
      <c r="FH115" s="169"/>
      <c r="FI115" s="169"/>
      <c r="FJ115" s="159"/>
      <c r="FK115" s="169"/>
      <c r="FL115" s="169"/>
      <c r="FM115" s="169"/>
      <c r="FN115" s="169"/>
      <c r="FO115" s="169"/>
      <c r="FP115" s="169"/>
      <c r="FQ115" s="169"/>
      <c r="FR115" s="169"/>
      <c r="FS115" s="169"/>
      <c r="FT115" s="169"/>
      <c r="FU115" s="169"/>
      <c r="FV115" s="170" t="s">
        <v>653</v>
      </c>
      <c r="FW115" s="169"/>
      <c r="FX115" s="159" t="s">
        <v>655</v>
      </c>
      <c r="FY115" s="171">
        <v>0</v>
      </c>
      <c r="FZ115" s="171"/>
      <c r="GA115" s="159"/>
      <c r="GB115" s="159" t="s">
        <v>662</v>
      </c>
      <c r="GC115" s="159"/>
      <c r="GD115" s="159"/>
      <c r="GE115" s="159" t="s">
        <v>663</v>
      </c>
    </row>
    <row r="116" spans="1:187">
      <c r="A116" s="159" t="s">
        <v>1740</v>
      </c>
      <c r="B116" s="159" t="s">
        <v>1974</v>
      </c>
      <c r="C116" s="159" t="s">
        <v>696</v>
      </c>
      <c r="D116" s="169"/>
      <c r="E116" s="169"/>
      <c r="F116" s="169"/>
      <c r="G116" s="169"/>
      <c r="H116" s="169"/>
      <c r="I116" s="170" t="s">
        <v>653</v>
      </c>
      <c r="J116" s="159"/>
      <c r="K116" s="169"/>
      <c r="L116" s="170" t="s">
        <v>653</v>
      </c>
      <c r="M116" s="169"/>
      <c r="N116" s="169"/>
      <c r="O116" s="169"/>
      <c r="P116" s="169"/>
      <c r="Q116" s="169"/>
      <c r="R116" s="169"/>
      <c r="S116" s="169"/>
      <c r="T116" s="159"/>
      <c r="U116" s="170" t="s">
        <v>653</v>
      </c>
      <c r="V116" s="170" t="s">
        <v>653</v>
      </c>
      <c r="W116" s="169"/>
      <c r="X116" s="170" t="s">
        <v>653</v>
      </c>
      <c r="Y116" s="169"/>
      <c r="Z116" s="169"/>
      <c r="AA116" s="169"/>
      <c r="AB116" s="170" t="s">
        <v>653</v>
      </c>
      <c r="AC116" s="169"/>
      <c r="AD116" s="169"/>
      <c r="AE116" s="159"/>
      <c r="AF116" s="171">
        <v>39</v>
      </c>
      <c r="AG116" s="171">
        <v>3</v>
      </c>
      <c r="AH116" s="159" t="s">
        <v>651</v>
      </c>
      <c r="AI116" s="159" t="s">
        <v>651</v>
      </c>
      <c r="AJ116" s="159" t="s">
        <v>651</v>
      </c>
      <c r="AK116" s="159" t="s">
        <v>654</v>
      </c>
      <c r="AL116" s="159"/>
      <c r="AM116" s="169"/>
      <c r="AN116" s="169"/>
      <c r="AO116" s="169"/>
      <c r="AP116" s="169"/>
      <c r="AQ116" s="169"/>
      <c r="AR116" s="169"/>
      <c r="AS116" s="159"/>
      <c r="AT116" s="169"/>
      <c r="AU116" s="170" t="s">
        <v>653</v>
      </c>
      <c r="AV116" s="170" t="s">
        <v>653</v>
      </c>
      <c r="AW116" s="169"/>
      <c r="AX116" s="170" t="s">
        <v>653</v>
      </c>
      <c r="AY116" s="169"/>
      <c r="AZ116" s="170" t="s">
        <v>653</v>
      </c>
      <c r="BA116" s="169"/>
      <c r="BB116" s="159"/>
      <c r="BC116" s="170" t="s">
        <v>653</v>
      </c>
      <c r="BD116" s="169"/>
      <c r="BE116" s="170" t="s">
        <v>653</v>
      </c>
      <c r="BF116" s="169"/>
      <c r="BG116" s="170" t="s">
        <v>653</v>
      </c>
      <c r="BH116" s="170" t="s">
        <v>653</v>
      </c>
      <c r="BI116" s="170" t="s">
        <v>653</v>
      </c>
      <c r="BJ116" s="170" t="s">
        <v>653</v>
      </c>
      <c r="BK116" s="170" t="s">
        <v>653</v>
      </c>
      <c r="BL116" s="169"/>
      <c r="BM116" s="159"/>
      <c r="BN116" s="170" t="s">
        <v>653</v>
      </c>
      <c r="BO116" s="170" t="s">
        <v>653</v>
      </c>
      <c r="BP116" s="170" t="s">
        <v>653</v>
      </c>
      <c r="BQ116" s="169"/>
      <c r="BR116" s="170" t="s">
        <v>653</v>
      </c>
      <c r="BS116" s="169"/>
      <c r="BT116" s="169"/>
      <c r="BU116" s="169"/>
      <c r="BV116" s="159"/>
      <c r="BW116" s="169"/>
      <c r="BX116" s="169"/>
      <c r="BY116" s="169"/>
      <c r="BZ116" s="169"/>
      <c r="CA116" s="169"/>
      <c r="CB116" s="169"/>
      <c r="CC116" s="169"/>
      <c r="CD116" s="170" t="s">
        <v>653</v>
      </c>
      <c r="CE116" s="169"/>
      <c r="CF116" s="159"/>
      <c r="CG116" s="159" t="s">
        <v>655</v>
      </c>
      <c r="CH116" s="169"/>
      <c r="CI116" s="169"/>
      <c r="CJ116" s="169"/>
      <c r="CK116" s="169"/>
      <c r="CL116" s="170" t="s">
        <v>653</v>
      </c>
      <c r="CM116" s="169"/>
      <c r="CN116" s="169"/>
      <c r="CO116" s="159"/>
      <c r="CP116" s="169"/>
      <c r="CQ116" s="169"/>
      <c r="CR116" s="170" t="s">
        <v>653</v>
      </c>
      <c r="CS116" s="169"/>
      <c r="CT116" s="169"/>
      <c r="CU116" s="169"/>
      <c r="CV116" s="159"/>
      <c r="CW116" s="159" t="s">
        <v>657</v>
      </c>
      <c r="CX116" s="159"/>
      <c r="CY116" s="159" t="s">
        <v>688</v>
      </c>
      <c r="CZ116" s="159"/>
      <c r="DA116" s="169"/>
      <c r="DB116" s="169"/>
      <c r="DC116" s="169"/>
      <c r="DD116" s="169"/>
      <c r="DE116" s="169"/>
      <c r="DF116" s="169"/>
      <c r="DG116" s="170" t="s">
        <v>653</v>
      </c>
      <c r="DH116" s="159"/>
      <c r="DI116" s="159" t="s">
        <v>660</v>
      </c>
      <c r="DJ116" s="169"/>
      <c r="DK116" s="169"/>
      <c r="DL116" s="169"/>
      <c r="DM116" s="169"/>
      <c r="DN116" s="169"/>
      <c r="DO116" s="169"/>
      <c r="DP116" s="169"/>
      <c r="DQ116" s="159"/>
      <c r="DR116" s="159" t="s">
        <v>654</v>
      </c>
      <c r="DS116" s="159"/>
      <c r="DT116" s="159" t="s">
        <v>651</v>
      </c>
      <c r="DU116" s="171">
        <v>5</v>
      </c>
      <c r="DV116" s="159" t="s">
        <v>811</v>
      </c>
      <c r="DW116" s="159" t="s">
        <v>716</v>
      </c>
      <c r="DX116" s="171">
        <v>1</v>
      </c>
      <c r="DY116" s="171">
        <v>1</v>
      </c>
      <c r="DZ116" s="171">
        <v>0</v>
      </c>
      <c r="EA116" s="171">
        <v>0</v>
      </c>
      <c r="EB116" s="171">
        <v>0</v>
      </c>
      <c r="EC116" s="171">
        <v>0</v>
      </c>
      <c r="ED116" s="171">
        <v>0</v>
      </c>
      <c r="EE116" s="171">
        <v>0</v>
      </c>
      <c r="EF116" s="171">
        <v>0</v>
      </c>
      <c r="EG116" s="171">
        <v>0</v>
      </c>
      <c r="EH116" s="171">
        <v>0</v>
      </c>
      <c r="EI116" s="171">
        <v>0</v>
      </c>
      <c r="EJ116" s="171">
        <v>0</v>
      </c>
      <c r="EK116" s="171">
        <v>0</v>
      </c>
      <c r="EL116" s="171">
        <v>3</v>
      </c>
      <c r="EM116" s="171">
        <v>3</v>
      </c>
      <c r="EN116" s="171">
        <v>0</v>
      </c>
      <c r="EO116" s="171">
        <v>0</v>
      </c>
      <c r="EP116" s="171">
        <v>0</v>
      </c>
      <c r="EQ116" s="171">
        <v>0</v>
      </c>
      <c r="ER116" s="171">
        <v>0</v>
      </c>
      <c r="ES116" s="171">
        <v>0</v>
      </c>
      <c r="ET116" s="171">
        <v>0</v>
      </c>
      <c r="EU116" s="171">
        <v>0</v>
      </c>
      <c r="EV116" s="171">
        <v>0</v>
      </c>
      <c r="EW116" s="171">
        <v>0</v>
      </c>
      <c r="EX116" s="171">
        <v>0</v>
      </c>
      <c r="EY116" s="171">
        <v>0</v>
      </c>
      <c r="EZ116" s="171">
        <v>0</v>
      </c>
      <c r="FA116" s="171">
        <v>0</v>
      </c>
      <c r="FB116" s="171">
        <v>0</v>
      </c>
      <c r="FC116" s="171">
        <v>0</v>
      </c>
      <c r="FD116" s="171">
        <v>1</v>
      </c>
      <c r="FE116" s="171">
        <v>1</v>
      </c>
      <c r="FF116" s="171">
        <v>0</v>
      </c>
      <c r="FG116" s="171">
        <v>0</v>
      </c>
      <c r="FH116" s="171">
        <v>0</v>
      </c>
      <c r="FI116" s="171">
        <v>0</v>
      </c>
      <c r="FJ116" s="159"/>
      <c r="FK116" s="171">
        <v>5</v>
      </c>
      <c r="FL116" s="171">
        <v>5</v>
      </c>
      <c r="FM116" s="159" t="s">
        <v>717</v>
      </c>
      <c r="FN116" s="171">
        <v>0</v>
      </c>
      <c r="FO116" s="171">
        <v>1</v>
      </c>
      <c r="FP116" s="171">
        <v>2</v>
      </c>
      <c r="FQ116" s="171">
        <v>2</v>
      </c>
      <c r="FR116" s="171">
        <v>0</v>
      </c>
      <c r="FS116" s="171"/>
      <c r="FT116" s="171">
        <v>1</v>
      </c>
      <c r="FU116" s="170" t="s">
        <v>653</v>
      </c>
      <c r="FV116" s="169"/>
      <c r="FW116" s="169"/>
      <c r="FX116" s="159" t="s">
        <v>655</v>
      </c>
      <c r="FY116" s="171">
        <v>0</v>
      </c>
      <c r="FZ116" s="171"/>
      <c r="GA116" s="159"/>
      <c r="GB116" s="159" t="s">
        <v>662</v>
      </c>
      <c r="GC116" s="159"/>
      <c r="GD116" s="159"/>
      <c r="GE116" s="159" t="s">
        <v>676</v>
      </c>
    </row>
    <row r="117" spans="1:187">
      <c r="A117" s="159" t="s">
        <v>1741</v>
      </c>
      <c r="B117" s="159" t="s">
        <v>1974</v>
      </c>
      <c r="C117" s="159" t="s">
        <v>696</v>
      </c>
      <c r="D117" s="169"/>
      <c r="E117" s="169"/>
      <c r="F117" s="169"/>
      <c r="G117" s="169"/>
      <c r="H117" s="170" t="s">
        <v>653</v>
      </c>
      <c r="I117" s="169"/>
      <c r="J117" s="159" t="s">
        <v>1742</v>
      </c>
      <c r="K117" s="170" t="s">
        <v>653</v>
      </c>
      <c r="L117" s="169"/>
      <c r="M117" s="169"/>
      <c r="N117" s="169"/>
      <c r="O117" s="169"/>
      <c r="P117" s="169"/>
      <c r="Q117" s="169"/>
      <c r="R117" s="169"/>
      <c r="S117" s="169"/>
      <c r="T117" s="159"/>
      <c r="U117" s="170" t="s">
        <v>653</v>
      </c>
      <c r="V117" s="170" t="s">
        <v>653</v>
      </c>
      <c r="W117" s="169"/>
      <c r="X117" s="169"/>
      <c r="Y117" s="170" t="s">
        <v>653</v>
      </c>
      <c r="Z117" s="169"/>
      <c r="AA117" s="169"/>
      <c r="AB117" s="169"/>
      <c r="AC117" s="169"/>
      <c r="AD117" s="169"/>
      <c r="AE117" s="159"/>
      <c r="AF117" s="171">
        <v>44</v>
      </c>
      <c r="AG117" s="171">
        <v>0</v>
      </c>
      <c r="AH117" s="159" t="s">
        <v>654</v>
      </c>
      <c r="AI117" s="159" t="s">
        <v>651</v>
      </c>
      <c r="AJ117" s="159" t="s">
        <v>654</v>
      </c>
      <c r="AK117" s="159" t="s">
        <v>654</v>
      </c>
      <c r="AL117" s="159"/>
      <c r="AM117" s="169"/>
      <c r="AN117" s="169"/>
      <c r="AO117" s="169"/>
      <c r="AP117" s="169"/>
      <c r="AQ117" s="169"/>
      <c r="AR117" s="169"/>
      <c r="AS117" s="159"/>
      <c r="AT117" s="169"/>
      <c r="AU117" s="170" t="s">
        <v>653</v>
      </c>
      <c r="AV117" s="170" t="s">
        <v>653</v>
      </c>
      <c r="AW117" s="170" t="s">
        <v>653</v>
      </c>
      <c r="AX117" s="170" t="s">
        <v>653</v>
      </c>
      <c r="AY117" s="170" t="s">
        <v>653</v>
      </c>
      <c r="AZ117" s="170" t="s">
        <v>653</v>
      </c>
      <c r="BA117" s="169"/>
      <c r="BB117" s="159"/>
      <c r="BC117" s="170" t="s">
        <v>653</v>
      </c>
      <c r="BD117" s="169"/>
      <c r="BE117" s="170" t="s">
        <v>653</v>
      </c>
      <c r="BF117" s="170" t="s">
        <v>653</v>
      </c>
      <c r="BG117" s="170" t="s">
        <v>653</v>
      </c>
      <c r="BH117" s="169"/>
      <c r="BI117" s="169"/>
      <c r="BJ117" s="169"/>
      <c r="BK117" s="169"/>
      <c r="BL117" s="169"/>
      <c r="BM117" s="159"/>
      <c r="BN117" s="170" t="s">
        <v>653</v>
      </c>
      <c r="BO117" s="170" t="s">
        <v>653</v>
      </c>
      <c r="BP117" s="169"/>
      <c r="BQ117" s="169"/>
      <c r="BR117" s="169"/>
      <c r="BS117" s="169"/>
      <c r="BT117" s="169"/>
      <c r="BU117" s="169"/>
      <c r="BV117" s="159"/>
      <c r="BW117" s="169"/>
      <c r="BX117" s="170" t="s">
        <v>653</v>
      </c>
      <c r="BY117" s="169"/>
      <c r="BZ117" s="169"/>
      <c r="CA117" s="169"/>
      <c r="CB117" s="169"/>
      <c r="CC117" s="169"/>
      <c r="CD117" s="169"/>
      <c r="CE117" s="169"/>
      <c r="CF117" s="159"/>
      <c r="CG117" s="159" t="s">
        <v>655</v>
      </c>
      <c r="CH117" s="169"/>
      <c r="CI117" s="169"/>
      <c r="CJ117" s="169"/>
      <c r="CK117" s="169"/>
      <c r="CL117" s="170" t="s">
        <v>653</v>
      </c>
      <c r="CM117" s="169"/>
      <c r="CN117" s="169"/>
      <c r="CO117" s="159"/>
      <c r="CP117" s="170" t="s">
        <v>653</v>
      </c>
      <c r="CQ117" s="169"/>
      <c r="CR117" s="169"/>
      <c r="CS117" s="169"/>
      <c r="CT117" s="169"/>
      <c r="CU117" s="169"/>
      <c r="CV117" s="159"/>
      <c r="CW117" s="159" t="s">
        <v>657</v>
      </c>
      <c r="CX117" s="159"/>
      <c r="CY117" s="159" t="s">
        <v>688</v>
      </c>
      <c r="CZ117" s="159"/>
      <c r="DA117" s="169"/>
      <c r="DB117" s="169"/>
      <c r="DC117" s="169"/>
      <c r="DD117" s="169"/>
      <c r="DE117" s="169"/>
      <c r="DF117" s="169"/>
      <c r="DG117" s="170" t="s">
        <v>653</v>
      </c>
      <c r="DH117" s="159"/>
      <c r="DI117" s="159" t="s">
        <v>660</v>
      </c>
      <c r="DJ117" s="169"/>
      <c r="DK117" s="169"/>
      <c r="DL117" s="169"/>
      <c r="DM117" s="169"/>
      <c r="DN117" s="169"/>
      <c r="DO117" s="169"/>
      <c r="DP117" s="169"/>
      <c r="DQ117" s="159"/>
      <c r="DR117" s="159" t="s">
        <v>654</v>
      </c>
      <c r="DS117" s="159"/>
      <c r="DT117" s="159" t="s">
        <v>654</v>
      </c>
      <c r="DU117" s="169"/>
      <c r="DV117" s="169"/>
      <c r="DW117" s="169"/>
      <c r="DX117" s="169"/>
      <c r="DY117" s="169"/>
      <c r="DZ117" s="169"/>
      <c r="EA117" s="169"/>
      <c r="EB117" s="169"/>
      <c r="EC117" s="169"/>
      <c r="ED117" s="169"/>
      <c r="EE117" s="169"/>
      <c r="EF117" s="169"/>
      <c r="EG117" s="169"/>
      <c r="EH117" s="169"/>
      <c r="EI117" s="169"/>
      <c r="EJ117" s="169"/>
      <c r="EK117" s="169"/>
      <c r="EL117" s="169"/>
      <c r="EM117" s="169"/>
      <c r="EN117" s="169"/>
      <c r="EO117" s="169"/>
      <c r="EP117" s="169"/>
      <c r="EQ117" s="169"/>
      <c r="ER117" s="169"/>
      <c r="ES117" s="169"/>
      <c r="ET117" s="169"/>
      <c r="EU117" s="169"/>
      <c r="EV117" s="169"/>
      <c r="EW117" s="169"/>
      <c r="EX117" s="169"/>
      <c r="EY117" s="169"/>
      <c r="EZ117" s="169"/>
      <c r="FA117" s="169"/>
      <c r="FB117" s="169"/>
      <c r="FC117" s="169"/>
      <c r="FD117" s="169"/>
      <c r="FE117" s="169"/>
      <c r="FF117" s="169"/>
      <c r="FG117" s="169"/>
      <c r="FH117" s="169"/>
      <c r="FI117" s="169"/>
      <c r="FJ117" s="159"/>
      <c r="FK117" s="169"/>
      <c r="FL117" s="169"/>
      <c r="FM117" s="169"/>
      <c r="FN117" s="169"/>
      <c r="FO117" s="169"/>
      <c r="FP117" s="169"/>
      <c r="FQ117" s="169"/>
      <c r="FR117" s="169"/>
      <c r="FS117" s="169"/>
      <c r="FT117" s="169"/>
      <c r="FU117" s="169"/>
      <c r="FV117" s="169"/>
      <c r="FW117" s="170" t="s">
        <v>653</v>
      </c>
      <c r="FX117" s="159" t="s">
        <v>655</v>
      </c>
      <c r="FY117" s="171">
        <v>0</v>
      </c>
      <c r="FZ117" s="171"/>
      <c r="GA117" s="159"/>
      <c r="GB117" s="159" t="s">
        <v>662</v>
      </c>
      <c r="GC117" s="159"/>
      <c r="GD117" s="159"/>
      <c r="GE117" s="159" t="s">
        <v>676</v>
      </c>
    </row>
    <row r="118" spans="1:187">
      <c r="A118" s="159" t="s">
        <v>1743</v>
      </c>
      <c r="B118" s="159" t="s">
        <v>1974</v>
      </c>
      <c r="C118" s="159" t="s">
        <v>696</v>
      </c>
      <c r="D118" s="170" t="s">
        <v>653</v>
      </c>
      <c r="E118" s="170" t="s">
        <v>653</v>
      </c>
      <c r="F118" s="170" t="s">
        <v>653</v>
      </c>
      <c r="G118" s="169"/>
      <c r="H118" s="169"/>
      <c r="I118" s="169"/>
      <c r="J118" s="159"/>
      <c r="K118" s="170" t="s">
        <v>653</v>
      </c>
      <c r="L118" s="170" t="s">
        <v>653</v>
      </c>
      <c r="M118" s="169"/>
      <c r="N118" s="169"/>
      <c r="O118" s="169"/>
      <c r="P118" s="169"/>
      <c r="Q118" s="169"/>
      <c r="R118" s="169"/>
      <c r="S118" s="169"/>
      <c r="T118" s="159"/>
      <c r="U118" s="170" t="s">
        <v>653</v>
      </c>
      <c r="V118" s="170" t="s">
        <v>653</v>
      </c>
      <c r="W118" s="169"/>
      <c r="X118" s="169"/>
      <c r="Y118" s="169"/>
      <c r="Z118" s="169"/>
      <c r="AA118" s="169"/>
      <c r="AB118" s="169"/>
      <c r="AC118" s="169"/>
      <c r="AD118" s="169"/>
      <c r="AE118" s="159"/>
      <c r="AF118" s="171">
        <v>34</v>
      </c>
      <c r="AG118" s="171">
        <v>0</v>
      </c>
      <c r="AH118" s="159" t="s">
        <v>651</v>
      </c>
      <c r="AI118" s="159" t="s">
        <v>651</v>
      </c>
      <c r="AJ118" s="159" t="s">
        <v>651</v>
      </c>
      <c r="AK118" s="159" t="s">
        <v>670</v>
      </c>
      <c r="AL118" s="159" t="s">
        <v>1133</v>
      </c>
      <c r="AM118" s="170" t="s">
        <v>653</v>
      </c>
      <c r="AN118" s="170" t="s">
        <v>653</v>
      </c>
      <c r="AO118" s="169"/>
      <c r="AP118" s="169"/>
      <c r="AQ118" s="169"/>
      <c r="AR118" s="169"/>
      <c r="AS118" s="159"/>
      <c r="AT118" s="159" t="s">
        <v>673</v>
      </c>
      <c r="AU118" s="170" t="s">
        <v>653</v>
      </c>
      <c r="AV118" s="170" t="s">
        <v>653</v>
      </c>
      <c r="AW118" s="170" t="s">
        <v>653</v>
      </c>
      <c r="AX118" s="169"/>
      <c r="AY118" s="169"/>
      <c r="AZ118" s="169"/>
      <c r="BA118" s="169"/>
      <c r="BB118" s="159"/>
      <c r="BC118" s="170" t="s">
        <v>653</v>
      </c>
      <c r="BD118" s="170" t="s">
        <v>653</v>
      </c>
      <c r="BE118" s="170" t="s">
        <v>653</v>
      </c>
      <c r="BF118" s="170" t="s">
        <v>653</v>
      </c>
      <c r="BG118" s="169"/>
      <c r="BH118" s="170" t="s">
        <v>653</v>
      </c>
      <c r="BI118" s="170" t="s">
        <v>653</v>
      </c>
      <c r="BJ118" s="170" t="s">
        <v>653</v>
      </c>
      <c r="BK118" s="169"/>
      <c r="BL118" s="169"/>
      <c r="BM118" s="159"/>
      <c r="BN118" s="170" t="s">
        <v>653</v>
      </c>
      <c r="BO118" s="170" t="s">
        <v>653</v>
      </c>
      <c r="BP118" s="169"/>
      <c r="BQ118" s="169"/>
      <c r="BR118" s="170" t="s">
        <v>653</v>
      </c>
      <c r="BS118" s="169"/>
      <c r="BT118" s="169"/>
      <c r="BU118" s="169"/>
      <c r="BV118" s="159"/>
      <c r="BW118" s="170" t="s">
        <v>653</v>
      </c>
      <c r="BX118" s="170" t="s">
        <v>653</v>
      </c>
      <c r="BY118" s="170" t="s">
        <v>653</v>
      </c>
      <c r="BZ118" s="169"/>
      <c r="CA118" s="170" t="s">
        <v>653</v>
      </c>
      <c r="CB118" s="170" t="s">
        <v>653</v>
      </c>
      <c r="CC118" s="169"/>
      <c r="CD118" s="169"/>
      <c r="CE118" s="169"/>
      <c r="CF118" s="159"/>
      <c r="CG118" s="159" t="s">
        <v>673</v>
      </c>
      <c r="CH118" s="170" t="s">
        <v>653</v>
      </c>
      <c r="CI118" s="169"/>
      <c r="CJ118" s="169"/>
      <c r="CK118" s="169"/>
      <c r="CL118" s="170" t="s">
        <v>653</v>
      </c>
      <c r="CM118" s="170" t="s">
        <v>653</v>
      </c>
      <c r="CN118" s="169"/>
      <c r="CO118" s="159"/>
      <c r="CP118" s="170" t="s">
        <v>653</v>
      </c>
      <c r="CQ118" s="170" t="s">
        <v>653</v>
      </c>
      <c r="CR118" s="170" t="s">
        <v>653</v>
      </c>
      <c r="CS118" s="169"/>
      <c r="CT118" s="169"/>
      <c r="CU118" s="169"/>
      <c r="CV118" s="159"/>
      <c r="CW118" s="159" t="s">
        <v>657</v>
      </c>
      <c r="CX118" s="159"/>
      <c r="CY118" s="159" t="s">
        <v>688</v>
      </c>
      <c r="CZ118" s="159"/>
      <c r="DA118" s="169"/>
      <c r="DB118" s="169"/>
      <c r="DC118" s="169"/>
      <c r="DD118" s="169"/>
      <c r="DE118" s="169"/>
      <c r="DF118" s="169"/>
      <c r="DG118" s="170" t="s">
        <v>653</v>
      </c>
      <c r="DH118" s="159"/>
      <c r="DI118" s="159" t="s">
        <v>660</v>
      </c>
      <c r="DJ118" s="169"/>
      <c r="DK118" s="169"/>
      <c r="DL118" s="169"/>
      <c r="DM118" s="169"/>
      <c r="DN118" s="169"/>
      <c r="DO118" s="169"/>
      <c r="DP118" s="169"/>
      <c r="DQ118" s="159"/>
      <c r="DR118" s="159" t="s">
        <v>654</v>
      </c>
      <c r="DS118" s="159"/>
      <c r="DT118" s="159" t="s">
        <v>654</v>
      </c>
      <c r="DU118" s="169"/>
      <c r="DV118" s="169"/>
      <c r="DW118" s="169"/>
      <c r="DX118" s="169"/>
      <c r="DY118" s="169"/>
      <c r="DZ118" s="169"/>
      <c r="EA118" s="169"/>
      <c r="EB118" s="169"/>
      <c r="EC118" s="169"/>
      <c r="ED118" s="169"/>
      <c r="EE118" s="169"/>
      <c r="EF118" s="169"/>
      <c r="EG118" s="169"/>
      <c r="EH118" s="169"/>
      <c r="EI118" s="169"/>
      <c r="EJ118" s="169"/>
      <c r="EK118" s="169"/>
      <c r="EL118" s="169"/>
      <c r="EM118" s="169"/>
      <c r="EN118" s="169"/>
      <c r="EO118" s="169"/>
      <c r="EP118" s="169"/>
      <c r="EQ118" s="169"/>
      <c r="ER118" s="169"/>
      <c r="ES118" s="169"/>
      <c r="ET118" s="169"/>
      <c r="EU118" s="169"/>
      <c r="EV118" s="169"/>
      <c r="EW118" s="169"/>
      <c r="EX118" s="169"/>
      <c r="EY118" s="169"/>
      <c r="EZ118" s="169"/>
      <c r="FA118" s="169"/>
      <c r="FB118" s="169"/>
      <c r="FC118" s="169"/>
      <c r="FD118" s="169"/>
      <c r="FE118" s="169"/>
      <c r="FF118" s="169"/>
      <c r="FG118" s="169"/>
      <c r="FH118" s="169"/>
      <c r="FI118" s="169"/>
      <c r="FJ118" s="159"/>
      <c r="FK118" s="169"/>
      <c r="FL118" s="169"/>
      <c r="FM118" s="169"/>
      <c r="FN118" s="169"/>
      <c r="FO118" s="169"/>
      <c r="FP118" s="169"/>
      <c r="FQ118" s="169"/>
      <c r="FR118" s="169"/>
      <c r="FS118" s="169"/>
      <c r="FT118" s="169"/>
      <c r="FU118" s="170" t="s">
        <v>653</v>
      </c>
      <c r="FV118" s="170" t="s">
        <v>653</v>
      </c>
      <c r="FW118" s="169"/>
      <c r="FX118" s="159" t="s">
        <v>673</v>
      </c>
      <c r="FY118" s="171">
        <v>0</v>
      </c>
      <c r="FZ118" s="171"/>
      <c r="GA118" s="159"/>
      <c r="GB118" s="159" t="s">
        <v>662</v>
      </c>
      <c r="GC118" s="159"/>
      <c r="GD118" s="159"/>
      <c r="GE118" s="159" t="s">
        <v>676</v>
      </c>
    </row>
    <row r="119" spans="1:187">
      <c r="A119" s="159" t="s">
        <v>1744</v>
      </c>
      <c r="B119" s="159" t="s">
        <v>1974</v>
      </c>
      <c r="C119" s="159" t="s">
        <v>652</v>
      </c>
      <c r="D119" s="170" t="s">
        <v>653</v>
      </c>
      <c r="E119" s="169"/>
      <c r="F119" s="169"/>
      <c r="G119" s="169"/>
      <c r="H119" s="169"/>
      <c r="I119" s="169"/>
      <c r="J119" s="159"/>
      <c r="K119" s="170" t="s">
        <v>653</v>
      </c>
      <c r="L119" s="169"/>
      <c r="M119" s="169"/>
      <c r="N119" s="169"/>
      <c r="O119" s="169"/>
      <c r="P119" s="169"/>
      <c r="Q119" s="170" t="s">
        <v>653</v>
      </c>
      <c r="R119" s="170" t="s">
        <v>653</v>
      </c>
      <c r="S119" s="169"/>
      <c r="T119" s="159"/>
      <c r="U119" s="170" t="s">
        <v>653</v>
      </c>
      <c r="V119" s="170" t="s">
        <v>653</v>
      </c>
      <c r="W119" s="169"/>
      <c r="X119" s="170" t="s">
        <v>653</v>
      </c>
      <c r="Y119" s="169"/>
      <c r="Z119" s="169"/>
      <c r="AA119" s="170" t="s">
        <v>653</v>
      </c>
      <c r="AB119" s="169"/>
      <c r="AC119" s="170" t="s">
        <v>653</v>
      </c>
      <c r="AD119" s="169"/>
      <c r="AE119" s="159"/>
      <c r="AF119" s="171">
        <v>183</v>
      </c>
      <c r="AG119" s="171"/>
      <c r="AH119" s="159" t="s">
        <v>651</v>
      </c>
      <c r="AI119" s="159" t="s">
        <v>651</v>
      </c>
      <c r="AJ119" s="159" t="s">
        <v>651</v>
      </c>
      <c r="AK119" s="159" t="s">
        <v>670</v>
      </c>
      <c r="AL119" s="159" t="s">
        <v>2903</v>
      </c>
      <c r="AM119" s="170" t="s">
        <v>653</v>
      </c>
      <c r="AN119" s="170" t="s">
        <v>653</v>
      </c>
      <c r="AO119" s="170" t="s">
        <v>653</v>
      </c>
      <c r="AP119" s="170" t="s">
        <v>653</v>
      </c>
      <c r="AQ119" s="169"/>
      <c r="AR119" s="169"/>
      <c r="AS119" s="159"/>
      <c r="AT119" s="159" t="s">
        <v>687</v>
      </c>
      <c r="AU119" s="170" t="s">
        <v>653</v>
      </c>
      <c r="AV119" s="170" t="s">
        <v>653</v>
      </c>
      <c r="AW119" s="169"/>
      <c r="AX119" s="169"/>
      <c r="AY119" s="169"/>
      <c r="AZ119" s="169"/>
      <c r="BA119" s="169"/>
      <c r="BB119" s="159"/>
      <c r="BC119" s="170" t="s">
        <v>653</v>
      </c>
      <c r="BD119" s="169"/>
      <c r="BE119" s="170" t="s">
        <v>653</v>
      </c>
      <c r="BF119" s="170" t="s">
        <v>653</v>
      </c>
      <c r="BG119" s="170" t="s">
        <v>653</v>
      </c>
      <c r="BH119" s="170" t="s">
        <v>653</v>
      </c>
      <c r="BI119" s="170" t="s">
        <v>653</v>
      </c>
      <c r="BJ119" s="170" t="s">
        <v>653</v>
      </c>
      <c r="BK119" s="170" t="s">
        <v>653</v>
      </c>
      <c r="BL119" s="169"/>
      <c r="BM119" s="159"/>
      <c r="BN119" s="170" t="s">
        <v>653</v>
      </c>
      <c r="BO119" s="170" t="s">
        <v>653</v>
      </c>
      <c r="BP119" s="170" t="s">
        <v>653</v>
      </c>
      <c r="BQ119" s="170" t="s">
        <v>653</v>
      </c>
      <c r="BR119" s="170" t="s">
        <v>653</v>
      </c>
      <c r="BS119" s="170" t="s">
        <v>653</v>
      </c>
      <c r="BT119" s="170" t="s">
        <v>653</v>
      </c>
      <c r="BU119" s="169"/>
      <c r="BV119" s="159"/>
      <c r="BW119" s="170" t="s">
        <v>653</v>
      </c>
      <c r="BX119" s="169"/>
      <c r="BY119" s="169"/>
      <c r="BZ119" s="169"/>
      <c r="CA119" s="170" t="s">
        <v>653</v>
      </c>
      <c r="CB119" s="170" t="s">
        <v>653</v>
      </c>
      <c r="CC119" s="169"/>
      <c r="CD119" s="170" t="s">
        <v>653</v>
      </c>
      <c r="CE119" s="169"/>
      <c r="CF119" s="159"/>
      <c r="CG119" s="159" t="s">
        <v>655</v>
      </c>
      <c r="CH119" s="170" t="s">
        <v>653</v>
      </c>
      <c r="CI119" s="169"/>
      <c r="CJ119" s="169"/>
      <c r="CK119" s="169"/>
      <c r="CL119" s="170" t="s">
        <v>653</v>
      </c>
      <c r="CM119" s="169"/>
      <c r="CN119" s="169"/>
      <c r="CO119" s="159"/>
      <c r="CP119" s="169"/>
      <c r="CQ119" s="170" t="s">
        <v>653</v>
      </c>
      <c r="CR119" s="170" t="s">
        <v>653</v>
      </c>
      <c r="CS119" s="170" t="s">
        <v>653</v>
      </c>
      <c r="CT119" s="169"/>
      <c r="CU119" s="169"/>
      <c r="CV119" s="159"/>
      <c r="CW119" s="159" t="s">
        <v>714</v>
      </c>
      <c r="CX119" s="159"/>
      <c r="CY119" s="159" t="s">
        <v>688</v>
      </c>
      <c r="CZ119" s="159"/>
      <c r="DA119" s="170" t="s">
        <v>653</v>
      </c>
      <c r="DB119" s="169"/>
      <c r="DC119" s="169"/>
      <c r="DD119" s="169"/>
      <c r="DE119" s="169"/>
      <c r="DF119" s="170" t="s">
        <v>653</v>
      </c>
      <c r="DG119" s="169"/>
      <c r="DH119" s="159" t="s">
        <v>2904</v>
      </c>
      <c r="DI119" s="159" t="s">
        <v>651</v>
      </c>
      <c r="DJ119" s="171">
        <v>0</v>
      </c>
      <c r="DK119" s="171">
        <v>34</v>
      </c>
      <c r="DL119" s="171">
        <v>0</v>
      </c>
      <c r="DM119" s="171">
        <v>0</v>
      </c>
      <c r="DN119" s="171">
        <v>0</v>
      </c>
      <c r="DO119" s="171">
        <v>66</v>
      </c>
      <c r="DP119" s="171">
        <v>0</v>
      </c>
      <c r="DQ119" s="159"/>
      <c r="DR119" s="159" t="s">
        <v>654</v>
      </c>
      <c r="DS119" s="159"/>
      <c r="DT119" s="159" t="s">
        <v>651</v>
      </c>
      <c r="DU119" s="171">
        <v>3</v>
      </c>
      <c r="DV119" s="159" t="s">
        <v>737</v>
      </c>
      <c r="DW119" s="159" t="s">
        <v>716</v>
      </c>
      <c r="DX119" s="171">
        <v>0</v>
      </c>
      <c r="DY119" s="171">
        <v>0</v>
      </c>
      <c r="DZ119" s="171">
        <v>0</v>
      </c>
      <c r="EA119" s="171">
        <v>0</v>
      </c>
      <c r="EB119" s="171">
        <v>0</v>
      </c>
      <c r="EC119" s="171">
        <v>0</v>
      </c>
      <c r="ED119" s="171">
        <v>1</v>
      </c>
      <c r="EE119" s="171">
        <v>1</v>
      </c>
      <c r="EF119" s="171">
        <v>1</v>
      </c>
      <c r="EG119" s="171">
        <v>1</v>
      </c>
      <c r="EH119" s="171">
        <v>0</v>
      </c>
      <c r="EI119" s="171">
        <v>0</v>
      </c>
      <c r="EJ119" s="171">
        <v>0</v>
      </c>
      <c r="EK119" s="171">
        <v>0</v>
      </c>
      <c r="EL119" s="171">
        <v>0</v>
      </c>
      <c r="EM119" s="171">
        <v>0</v>
      </c>
      <c r="EN119" s="171">
        <v>0</v>
      </c>
      <c r="EO119" s="171">
        <v>0</v>
      </c>
      <c r="EP119" s="171">
        <v>0</v>
      </c>
      <c r="EQ119" s="171">
        <v>0</v>
      </c>
      <c r="ER119" s="171">
        <v>0</v>
      </c>
      <c r="ES119" s="171">
        <v>0</v>
      </c>
      <c r="ET119" s="171">
        <v>0</v>
      </c>
      <c r="EU119" s="171">
        <v>0</v>
      </c>
      <c r="EV119" s="171">
        <v>0</v>
      </c>
      <c r="EW119" s="171">
        <v>0</v>
      </c>
      <c r="EX119" s="171">
        <v>1</v>
      </c>
      <c r="EY119" s="171">
        <v>1</v>
      </c>
      <c r="EZ119" s="171">
        <v>0</v>
      </c>
      <c r="FA119" s="171">
        <v>0</v>
      </c>
      <c r="FB119" s="171">
        <v>0</v>
      </c>
      <c r="FC119" s="171">
        <v>0</v>
      </c>
      <c r="FD119" s="171">
        <v>0</v>
      </c>
      <c r="FE119" s="171">
        <v>0</v>
      </c>
      <c r="FF119" s="171">
        <v>0</v>
      </c>
      <c r="FG119" s="171">
        <v>0</v>
      </c>
      <c r="FH119" s="171">
        <v>0</v>
      </c>
      <c r="FI119" s="171">
        <v>0</v>
      </c>
      <c r="FJ119" s="159"/>
      <c r="FK119" s="171">
        <v>3</v>
      </c>
      <c r="FL119" s="171">
        <v>3</v>
      </c>
      <c r="FM119" s="159" t="s">
        <v>717</v>
      </c>
      <c r="FN119" s="171">
        <v>0</v>
      </c>
      <c r="FO119" s="171">
        <v>1</v>
      </c>
      <c r="FP119" s="171">
        <v>0</v>
      </c>
      <c r="FQ119" s="171">
        <v>1</v>
      </c>
      <c r="FR119" s="171">
        <v>1</v>
      </c>
      <c r="FS119" s="171"/>
      <c r="FT119" s="171">
        <v>1</v>
      </c>
      <c r="FU119" s="170" t="s">
        <v>653</v>
      </c>
      <c r="FV119" s="170" t="s">
        <v>653</v>
      </c>
      <c r="FW119" s="169"/>
      <c r="FX119" s="159" t="s">
        <v>698</v>
      </c>
      <c r="FY119" s="171">
        <v>0</v>
      </c>
      <c r="FZ119" s="171"/>
      <c r="GA119" s="159"/>
      <c r="GB119" s="159" t="s">
        <v>662</v>
      </c>
      <c r="GC119" s="159"/>
      <c r="GD119" s="159"/>
      <c r="GE119" s="159" t="s">
        <v>676</v>
      </c>
    </row>
    <row r="120" spans="1:187">
      <c r="A120" s="159" t="s">
        <v>1745</v>
      </c>
      <c r="B120" s="159" t="s">
        <v>1974</v>
      </c>
      <c r="C120" s="159" t="s">
        <v>730</v>
      </c>
      <c r="D120" s="169"/>
      <c r="E120" s="169"/>
      <c r="F120" s="169"/>
      <c r="G120" s="169"/>
      <c r="H120" s="169"/>
      <c r="I120" s="169"/>
      <c r="J120" s="159"/>
      <c r="K120" s="170" t="s">
        <v>653</v>
      </c>
      <c r="L120" s="169"/>
      <c r="M120" s="169"/>
      <c r="N120" s="169"/>
      <c r="O120" s="169"/>
      <c r="P120" s="169"/>
      <c r="Q120" s="169"/>
      <c r="R120" s="169"/>
      <c r="S120" s="169"/>
      <c r="T120" s="159"/>
      <c r="U120" s="170" t="s">
        <v>653</v>
      </c>
      <c r="V120" s="170" t="s">
        <v>653</v>
      </c>
      <c r="W120" s="169"/>
      <c r="X120" s="169"/>
      <c r="Y120" s="169"/>
      <c r="Z120" s="169"/>
      <c r="AA120" s="169"/>
      <c r="AB120" s="169"/>
      <c r="AC120" s="169"/>
      <c r="AD120" s="169"/>
      <c r="AE120" s="159"/>
      <c r="AF120" s="171">
        <v>24</v>
      </c>
      <c r="AG120" s="171">
        <v>10</v>
      </c>
      <c r="AH120" s="159" t="s">
        <v>651</v>
      </c>
      <c r="AI120" s="159" t="s">
        <v>651</v>
      </c>
      <c r="AJ120" s="159" t="s">
        <v>651</v>
      </c>
      <c r="AK120" s="159" t="s">
        <v>669</v>
      </c>
      <c r="AL120" s="159" t="s">
        <v>1746</v>
      </c>
      <c r="AM120" s="169"/>
      <c r="AN120" s="170" t="s">
        <v>653</v>
      </c>
      <c r="AO120" s="170" t="s">
        <v>653</v>
      </c>
      <c r="AP120" s="170" t="s">
        <v>653</v>
      </c>
      <c r="AQ120" s="170" t="s">
        <v>653</v>
      </c>
      <c r="AR120" s="169"/>
      <c r="AS120" s="159"/>
      <c r="AT120" s="159" t="s">
        <v>732</v>
      </c>
      <c r="AU120" s="170" t="s">
        <v>653</v>
      </c>
      <c r="AV120" s="170" t="s">
        <v>653</v>
      </c>
      <c r="AW120" s="169"/>
      <c r="AX120" s="169"/>
      <c r="AY120" s="169"/>
      <c r="AZ120" s="169"/>
      <c r="BA120" s="169"/>
      <c r="BB120" s="159"/>
      <c r="BC120" s="170" t="s">
        <v>653</v>
      </c>
      <c r="BD120" s="169"/>
      <c r="BE120" s="170" t="s">
        <v>653</v>
      </c>
      <c r="BF120" s="170" t="s">
        <v>653</v>
      </c>
      <c r="BG120" s="170" t="s">
        <v>653</v>
      </c>
      <c r="BH120" s="170" t="s">
        <v>653</v>
      </c>
      <c r="BI120" s="170" t="s">
        <v>653</v>
      </c>
      <c r="BJ120" s="170" t="s">
        <v>653</v>
      </c>
      <c r="BK120" s="170" t="s">
        <v>653</v>
      </c>
      <c r="BL120" s="169"/>
      <c r="BM120" s="159"/>
      <c r="BN120" s="170" t="s">
        <v>653</v>
      </c>
      <c r="BO120" s="170" t="s">
        <v>653</v>
      </c>
      <c r="BP120" s="170" t="s">
        <v>653</v>
      </c>
      <c r="BQ120" s="170" t="s">
        <v>653</v>
      </c>
      <c r="BR120" s="170" t="s">
        <v>653</v>
      </c>
      <c r="BS120" s="170" t="s">
        <v>653</v>
      </c>
      <c r="BT120" s="170" t="s">
        <v>653</v>
      </c>
      <c r="BU120" s="169"/>
      <c r="BV120" s="159"/>
      <c r="BW120" s="170" t="s">
        <v>653</v>
      </c>
      <c r="BX120" s="170" t="s">
        <v>653</v>
      </c>
      <c r="BY120" s="170" t="s">
        <v>653</v>
      </c>
      <c r="BZ120" s="169"/>
      <c r="CA120" s="170" t="s">
        <v>653</v>
      </c>
      <c r="CB120" s="170" t="s">
        <v>653</v>
      </c>
      <c r="CC120" s="169"/>
      <c r="CD120" s="170" t="s">
        <v>653</v>
      </c>
      <c r="CE120" s="169"/>
      <c r="CF120" s="159"/>
      <c r="CG120" s="159" t="s">
        <v>655</v>
      </c>
      <c r="CH120" s="169"/>
      <c r="CI120" s="169"/>
      <c r="CJ120" s="169"/>
      <c r="CK120" s="169"/>
      <c r="CL120" s="170" t="s">
        <v>653</v>
      </c>
      <c r="CM120" s="170" t="s">
        <v>653</v>
      </c>
      <c r="CN120" s="169"/>
      <c r="CO120" s="159"/>
      <c r="CP120" s="169"/>
      <c r="CQ120" s="170" t="s">
        <v>653</v>
      </c>
      <c r="CR120" s="169"/>
      <c r="CS120" s="170" t="s">
        <v>653</v>
      </c>
      <c r="CT120" s="170" t="s">
        <v>653</v>
      </c>
      <c r="CU120" s="169"/>
      <c r="CV120" s="159"/>
      <c r="CW120" s="159" t="s">
        <v>714</v>
      </c>
      <c r="CX120" s="159"/>
      <c r="CY120" s="159" t="s">
        <v>688</v>
      </c>
      <c r="CZ120" s="159"/>
      <c r="DA120" s="170" t="s">
        <v>653</v>
      </c>
      <c r="DB120" s="170" t="s">
        <v>653</v>
      </c>
      <c r="DC120" s="170" t="s">
        <v>653</v>
      </c>
      <c r="DD120" s="170" t="s">
        <v>653</v>
      </c>
      <c r="DE120" s="170" t="s">
        <v>653</v>
      </c>
      <c r="DF120" s="169"/>
      <c r="DG120" s="169"/>
      <c r="DH120" s="159"/>
      <c r="DI120" s="159" t="s">
        <v>660</v>
      </c>
      <c r="DJ120" s="169"/>
      <c r="DK120" s="169"/>
      <c r="DL120" s="169"/>
      <c r="DM120" s="169"/>
      <c r="DN120" s="169"/>
      <c r="DO120" s="169"/>
      <c r="DP120" s="169"/>
      <c r="DQ120" s="159"/>
      <c r="DR120" s="159" t="s">
        <v>654</v>
      </c>
      <c r="DS120" s="159"/>
      <c r="DT120" s="159" t="s">
        <v>654</v>
      </c>
      <c r="DU120" s="169"/>
      <c r="DV120" s="169"/>
      <c r="DW120" s="169"/>
      <c r="DX120" s="169"/>
      <c r="DY120" s="169"/>
      <c r="DZ120" s="169"/>
      <c r="EA120" s="169"/>
      <c r="EB120" s="169"/>
      <c r="EC120" s="169"/>
      <c r="ED120" s="169"/>
      <c r="EE120" s="169"/>
      <c r="EF120" s="169"/>
      <c r="EG120" s="169"/>
      <c r="EH120" s="169"/>
      <c r="EI120" s="169"/>
      <c r="EJ120" s="169"/>
      <c r="EK120" s="169"/>
      <c r="EL120" s="169"/>
      <c r="EM120" s="169"/>
      <c r="EN120" s="169"/>
      <c r="EO120" s="169"/>
      <c r="EP120" s="169"/>
      <c r="EQ120" s="169"/>
      <c r="ER120" s="169"/>
      <c r="ES120" s="169"/>
      <c r="ET120" s="169"/>
      <c r="EU120" s="169"/>
      <c r="EV120" s="169"/>
      <c r="EW120" s="169"/>
      <c r="EX120" s="169"/>
      <c r="EY120" s="169"/>
      <c r="EZ120" s="169"/>
      <c r="FA120" s="169"/>
      <c r="FB120" s="169"/>
      <c r="FC120" s="169"/>
      <c r="FD120" s="169"/>
      <c r="FE120" s="169"/>
      <c r="FF120" s="169"/>
      <c r="FG120" s="169"/>
      <c r="FH120" s="169"/>
      <c r="FI120" s="169"/>
      <c r="FJ120" s="159"/>
      <c r="FK120" s="169"/>
      <c r="FL120" s="169"/>
      <c r="FM120" s="169"/>
      <c r="FN120" s="169"/>
      <c r="FO120" s="169"/>
      <c r="FP120" s="169"/>
      <c r="FQ120" s="169"/>
      <c r="FR120" s="169"/>
      <c r="FS120" s="169"/>
      <c r="FT120" s="169"/>
      <c r="FU120" s="169"/>
      <c r="FV120" s="169"/>
      <c r="FW120" s="170" t="s">
        <v>653</v>
      </c>
      <c r="FX120" s="159" t="s">
        <v>655</v>
      </c>
      <c r="FY120" s="171">
        <v>0</v>
      </c>
      <c r="FZ120" s="171"/>
      <c r="GA120" s="159"/>
      <c r="GB120" s="159" t="s">
        <v>662</v>
      </c>
      <c r="GC120" s="159"/>
      <c r="GD120" s="159"/>
      <c r="GE120" s="159" t="s">
        <v>663</v>
      </c>
    </row>
    <row r="121" spans="1:187">
      <c r="A121" s="159" t="s">
        <v>1747</v>
      </c>
      <c r="B121" s="159" t="s">
        <v>1974</v>
      </c>
      <c r="C121" s="159" t="s">
        <v>652</v>
      </c>
      <c r="D121" s="170" t="s">
        <v>653</v>
      </c>
      <c r="E121" s="169"/>
      <c r="F121" s="169"/>
      <c r="G121" s="169"/>
      <c r="H121" s="169"/>
      <c r="I121" s="169"/>
      <c r="J121" s="159"/>
      <c r="K121" s="170" t="s">
        <v>653</v>
      </c>
      <c r="L121" s="169"/>
      <c r="M121" s="169"/>
      <c r="N121" s="169"/>
      <c r="O121" s="169"/>
      <c r="P121" s="170" t="s">
        <v>653</v>
      </c>
      <c r="Q121" s="169"/>
      <c r="R121" s="169"/>
      <c r="S121" s="169"/>
      <c r="T121" s="159"/>
      <c r="U121" s="170" t="s">
        <v>653</v>
      </c>
      <c r="V121" s="170" t="s">
        <v>653</v>
      </c>
      <c r="W121" s="169"/>
      <c r="X121" s="169"/>
      <c r="Y121" s="169"/>
      <c r="Z121" s="169"/>
      <c r="AA121" s="169"/>
      <c r="AB121" s="169"/>
      <c r="AC121" s="169"/>
      <c r="AD121" s="169"/>
      <c r="AE121" s="159"/>
      <c r="AF121" s="171">
        <v>22</v>
      </c>
      <c r="AG121" s="171"/>
      <c r="AH121" s="159" t="s">
        <v>654</v>
      </c>
      <c r="AI121" s="159" t="s">
        <v>654</v>
      </c>
      <c r="AJ121" s="159" t="s">
        <v>651</v>
      </c>
      <c r="AK121" s="159" t="s">
        <v>671</v>
      </c>
      <c r="AL121" s="159"/>
      <c r="AM121" s="169"/>
      <c r="AN121" s="169"/>
      <c r="AO121" s="169"/>
      <c r="AP121" s="169"/>
      <c r="AQ121" s="169"/>
      <c r="AR121" s="169"/>
      <c r="AS121" s="159"/>
      <c r="AT121" s="169"/>
      <c r="AU121" s="170" t="s">
        <v>653</v>
      </c>
      <c r="AV121" s="170" t="s">
        <v>653</v>
      </c>
      <c r="AW121" s="170" t="s">
        <v>653</v>
      </c>
      <c r="AX121" s="169"/>
      <c r="AY121" s="169"/>
      <c r="AZ121" s="170" t="s">
        <v>653</v>
      </c>
      <c r="BA121" s="169"/>
      <c r="BB121" s="159"/>
      <c r="BC121" s="169"/>
      <c r="BD121" s="169"/>
      <c r="BE121" s="169"/>
      <c r="BF121" s="170" t="s">
        <v>653</v>
      </c>
      <c r="BG121" s="170" t="s">
        <v>653</v>
      </c>
      <c r="BH121" s="170" t="s">
        <v>653</v>
      </c>
      <c r="BI121" s="170" t="s">
        <v>653</v>
      </c>
      <c r="BJ121" s="170" t="s">
        <v>653</v>
      </c>
      <c r="BK121" s="169"/>
      <c r="BL121" s="169"/>
      <c r="BM121" s="159"/>
      <c r="BN121" s="170" t="s">
        <v>653</v>
      </c>
      <c r="BO121" s="170" t="s">
        <v>653</v>
      </c>
      <c r="BP121" s="169"/>
      <c r="BQ121" s="169"/>
      <c r="BR121" s="169"/>
      <c r="BS121" s="170" t="s">
        <v>653</v>
      </c>
      <c r="BT121" s="170" t="s">
        <v>653</v>
      </c>
      <c r="BU121" s="169"/>
      <c r="BV121" s="159"/>
      <c r="BW121" s="170" t="s">
        <v>653</v>
      </c>
      <c r="BX121" s="170" t="s">
        <v>653</v>
      </c>
      <c r="BY121" s="170" t="s">
        <v>653</v>
      </c>
      <c r="BZ121" s="169"/>
      <c r="CA121" s="169"/>
      <c r="CB121" s="169"/>
      <c r="CC121" s="169"/>
      <c r="CD121" s="169"/>
      <c r="CE121" s="169"/>
      <c r="CF121" s="159"/>
      <c r="CG121" s="159" t="s">
        <v>673</v>
      </c>
      <c r="CH121" s="170" t="s">
        <v>653</v>
      </c>
      <c r="CI121" s="169"/>
      <c r="CJ121" s="169"/>
      <c r="CK121" s="169"/>
      <c r="CL121" s="169"/>
      <c r="CM121" s="169"/>
      <c r="CN121" s="169"/>
      <c r="CO121" s="159"/>
      <c r="CP121" s="170" t="s">
        <v>653</v>
      </c>
      <c r="CQ121" s="169"/>
      <c r="CR121" s="169"/>
      <c r="CS121" s="170" t="s">
        <v>653</v>
      </c>
      <c r="CT121" s="169"/>
      <c r="CU121" s="169"/>
      <c r="CV121" s="159"/>
      <c r="CW121" s="159" t="s">
        <v>657</v>
      </c>
      <c r="CX121" s="159"/>
      <c r="CY121" s="159" t="s">
        <v>688</v>
      </c>
      <c r="CZ121" s="159"/>
      <c r="DA121" s="170" t="s">
        <v>653</v>
      </c>
      <c r="DB121" s="170" t="s">
        <v>653</v>
      </c>
      <c r="DC121" s="169"/>
      <c r="DD121" s="169"/>
      <c r="DE121" s="169"/>
      <c r="DF121" s="169"/>
      <c r="DG121" s="169"/>
      <c r="DH121" s="159"/>
      <c r="DI121" s="159" t="s">
        <v>660</v>
      </c>
      <c r="DJ121" s="169"/>
      <c r="DK121" s="169"/>
      <c r="DL121" s="169"/>
      <c r="DM121" s="169"/>
      <c r="DN121" s="169"/>
      <c r="DO121" s="169"/>
      <c r="DP121" s="169"/>
      <c r="DQ121" s="159"/>
      <c r="DR121" s="159" t="s">
        <v>654</v>
      </c>
      <c r="DS121" s="159"/>
      <c r="DT121" s="159" t="s">
        <v>654</v>
      </c>
      <c r="DU121" s="169"/>
      <c r="DV121" s="169"/>
      <c r="DW121" s="169"/>
      <c r="DX121" s="169"/>
      <c r="DY121" s="169"/>
      <c r="DZ121" s="169"/>
      <c r="EA121" s="169"/>
      <c r="EB121" s="169"/>
      <c r="EC121" s="169"/>
      <c r="ED121" s="169"/>
      <c r="EE121" s="169"/>
      <c r="EF121" s="169"/>
      <c r="EG121" s="169"/>
      <c r="EH121" s="169"/>
      <c r="EI121" s="169"/>
      <c r="EJ121" s="169"/>
      <c r="EK121" s="169"/>
      <c r="EL121" s="169"/>
      <c r="EM121" s="169"/>
      <c r="EN121" s="169"/>
      <c r="EO121" s="169"/>
      <c r="EP121" s="169"/>
      <c r="EQ121" s="169"/>
      <c r="ER121" s="169"/>
      <c r="ES121" s="169"/>
      <c r="ET121" s="169"/>
      <c r="EU121" s="169"/>
      <c r="EV121" s="169"/>
      <c r="EW121" s="169"/>
      <c r="EX121" s="169"/>
      <c r="EY121" s="169"/>
      <c r="EZ121" s="169"/>
      <c r="FA121" s="169"/>
      <c r="FB121" s="169"/>
      <c r="FC121" s="169"/>
      <c r="FD121" s="169"/>
      <c r="FE121" s="169"/>
      <c r="FF121" s="169"/>
      <c r="FG121" s="169"/>
      <c r="FH121" s="169"/>
      <c r="FI121" s="169"/>
      <c r="FJ121" s="159"/>
      <c r="FK121" s="169"/>
      <c r="FL121" s="169"/>
      <c r="FM121" s="169"/>
      <c r="FN121" s="169"/>
      <c r="FO121" s="169"/>
      <c r="FP121" s="169"/>
      <c r="FQ121" s="169"/>
      <c r="FR121" s="169"/>
      <c r="FS121" s="169"/>
      <c r="FT121" s="169"/>
      <c r="FU121" s="169"/>
      <c r="FV121" s="169"/>
      <c r="FW121" s="170" t="s">
        <v>653</v>
      </c>
      <c r="FX121" s="159" t="s">
        <v>661</v>
      </c>
      <c r="FY121" s="171">
        <v>0</v>
      </c>
      <c r="FZ121" s="171"/>
      <c r="GA121" s="159"/>
      <c r="GB121" s="159" t="s">
        <v>662</v>
      </c>
      <c r="GC121" s="159"/>
      <c r="GD121" s="159"/>
      <c r="GE121" s="159" t="s">
        <v>663</v>
      </c>
    </row>
    <row r="122" spans="1:187">
      <c r="A122" s="159" t="s">
        <v>1748</v>
      </c>
      <c r="B122" s="159" t="s">
        <v>1974</v>
      </c>
      <c r="C122" s="159" t="s">
        <v>652</v>
      </c>
      <c r="D122" s="169"/>
      <c r="E122" s="170" t="s">
        <v>653</v>
      </c>
      <c r="F122" s="170" t="s">
        <v>653</v>
      </c>
      <c r="G122" s="169"/>
      <c r="H122" s="169"/>
      <c r="I122" s="169"/>
      <c r="J122" s="159"/>
      <c r="K122" s="169"/>
      <c r="L122" s="170" t="s">
        <v>653</v>
      </c>
      <c r="M122" s="169"/>
      <c r="N122" s="169"/>
      <c r="O122" s="169"/>
      <c r="P122" s="169"/>
      <c r="Q122" s="169"/>
      <c r="R122" s="169"/>
      <c r="S122" s="169"/>
      <c r="T122" s="159"/>
      <c r="U122" s="170" t="s">
        <v>653</v>
      </c>
      <c r="V122" s="170" t="s">
        <v>653</v>
      </c>
      <c r="W122" s="169"/>
      <c r="X122" s="169"/>
      <c r="Y122" s="169"/>
      <c r="Z122" s="169"/>
      <c r="AA122" s="169"/>
      <c r="AB122" s="169"/>
      <c r="AC122" s="169"/>
      <c r="AD122" s="169"/>
      <c r="AE122" s="159"/>
      <c r="AF122" s="171">
        <v>48</v>
      </c>
      <c r="AG122" s="171">
        <v>0</v>
      </c>
      <c r="AH122" s="159" t="s">
        <v>654</v>
      </c>
      <c r="AI122" s="159" t="s">
        <v>654</v>
      </c>
      <c r="AJ122" s="159" t="s">
        <v>651</v>
      </c>
      <c r="AK122" s="159" t="s">
        <v>671</v>
      </c>
      <c r="AL122" s="159"/>
      <c r="AM122" s="169"/>
      <c r="AN122" s="169"/>
      <c r="AO122" s="169"/>
      <c r="AP122" s="169"/>
      <c r="AQ122" s="169"/>
      <c r="AR122" s="169"/>
      <c r="AS122" s="159"/>
      <c r="AT122" s="169"/>
      <c r="AU122" s="170" t="s">
        <v>653</v>
      </c>
      <c r="AV122" s="170" t="s">
        <v>653</v>
      </c>
      <c r="AW122" s="169"/>
      <c r="AX122" s="170" t="s">
        <v>653</v>
      </c>
      <c r="AY122" s="170" t="s">
        <v>653</v>
      </c>
      <c r="AZ122" s="170" t="s">
        <v>653</v>
      </c>
      <c r="BA122" s="169"/>
      <c r="BB122" s="159"/>
      <c r="BC122" s="170" t="s">
        <v>653</v>
      </c>
      <c r="BD122" s="169"/>
      <c r="BE122" s="170" t="s">
        <v>653</v>
      </c>
      <c r="BF122" s="170" t="s">
        <v>653</v>
      </c>
      <c r="BG122" s="170" t="s">
        <v>653</v>
      </c>
      <c r="BH122" s="170" t="s">
        <v>653</v>
      </c>
      <c r="BI122" s="170" t="s">
        <v>653</v>
      </c>
      <c r="BJ122" s="170" t="s">
        <v>653</v>
      </c>
      <c r="BK122" s="170" t="s">
        <v>653</v>
      </c>
      <c r="BL122" s="169"/>
      <c r="BM122" s="159"/>
      <c r="BN122" s="170" t="s">
        <v>653</v>
      </c>
      <c r="BO122" s="170" t="s">
        <v>653</v>
      </c>
      <c r="BP122" s="170" t="s">
        <v>653</v>
      </c>
      <c r="BQ122" s="170" t="s">
        <v>653</v>
      </c>
      <c r="BR122" s="170" t="s">
        <v>653</v>
      </c>
      <c r="BS122" s="170" t="s">
        <v>653</v>
      </c>
      <c r="BT122" s="169"/>
      <c r="BU122" s="169"/>
      <c r="BV122" s="159"/>
      <c r="BW122" s="170" t="s">
        <v>653</v>
      </c>
      <c r="BX122" s="170" t="s">
        <v>653</v>
      </c>
      <c r="BY122" s="169"/>
      <c r="BZ122" s="169"/>
      <c r="CA122" s="170" t="s">
        <v>653</v>
      </c>
      <c r="CB122" s="170" t="s">
        <v>653</v>
      </c>
      <c r="CC122" s="169"/>
      <c r="CD122" s="170" t="s">
        <v>653</v>
      </c>
      <c r="CE122" s="169"/>
      <c r="CF122" s="159"/>
      <c r="CG122" s="159" t="s">
        <v>733</v>
      </c>
      <c r="CH122" s="170" t="s">
        <v>653</v>
      </c>
      <c r="CI122" s="169"/>
      <c r="CJ122" s="169"/>
      <c r="CK122" s="169"/>
      <c r="CL122" s="169"/>
      <c r="CM122" s="169"/>
      <c r="CN122" s="169"/>
      <c r="CO122" s="159"/>
      <c r="CP122" s="170" t="s">
        <v>653</v>
      </c>
      <c r="CQ122" s="170" t="s">
        <v>653</v>
      </c>
      <c r="CR122" s="170" t="s">
        <v>653</v>
      </c>
      <c r="CS122" s="169"/>
      <c r="CT122" s="169"/>
      <c r="CU122" s="169"/>
      <c r="CV122" s="159"/>
      <c r="CW122" s="159" t="s">
        <v>657</v>
      </c>
      <c r="CX122" s="159"/>
      <c r="CY122" s="159" t="s">
        <v>688</v>
      </c>
      <c r="CZ122" s="159"/>
      <c r="DA122" s="170" t="s">
        <v>653</v>
      </c>
      <c r="DB122" s="169"/>
      <c r="DC122" s="169"/>
      <c r="DD122" s="169"/>
      <c r="DE122" s="169"/>
      <c r="DF122" s="169"/>
      <c r="DG122" s="169"/>
      <c r="DH122" s="159"/>
      <c r="DI122" s="159" t="s">
        <v>660</v>
      </c>
      <c r="DJ122" s="169"/>
      <c r="DK122" s="169"/>
      <c r="DL122" s="169"/>
      <c r="DM122" s="169"/>
      <c r="DN122" s="169"/>
      <c r="DO122" s="169"/>
      <c r="DP122" s="169"/>
      <c r="DQ122" s="159"/>
      <c r="DR122" s="159" t="s">
        <v>651</v>
      </c>
      <c r="DS122" s="159" t="s">
        <v>1749</v>
      </c>
      <c r="DT122" s="159" t="s">
        <v>651</v>
      </c>
      <c r="DU122" s="171">
        <v>3</v>
      </c>
      <c r="DV122" s="159" t="s">
        <v>811</v>
      </c>
      <c r="DW122" s="159" t="s">
        <v>996</v>
      </c>
      <c r="DX122" s="169"/>
      <c r="DY122" s="169"/>
      <c r="DZ122" s="169"/>
      <c r="EA122" s="169"/>
      <c r="EB122" s="169"/>
      <c r="EC122" s="169"/>
      <c r="ED122" s="169"/>
      <c r="EE122" s="169"/>
      <c r="EF122" s="169"/>
      <c r="EG122" s="169"/>
      <c r="EH122" s="169"/>
      <c r="EI122" s="169"/>
      <c r="EJ122" s="169"/>
      <c r="EK122" s="169"/>
      <c r="EL122" s="169"/>
      <c r="EM122" s="169"/>
      <c r="EN122" s="169"/>
      <c r="EO122" s="169"/>
      <c r="EP122" s="169"/>
      <c r="EQ122" s="169"/>
      <c r="ER122" s="169"/>
      <c r="ES122" s="169"/>
      <c r="ET122" s="169"/>
      <c r="EU122" s="169"/>
      <c r="EV122" s="169"/>
      <c r="EW122" s="169"/>
      <c r="EX122" s="169"/>
      <c r="EY122" s="169"/>
      <c r="EZ122" s="169"/>
      <c r="FA122" s="169"/>
      <c r="FB122" s="169"/>
      <c r="FC122" s="169"/>
      <c r="FD122" s="169"/>
      <c r="FE122" s="169"/>
      <c r="FF122" s="169"/>
      <c r="FG122" s="169"/>
      <c r="FH122" s="169"/>
      <c r="FI122" s="169"/>
      <c r="FJ122" s="159"/>
      <c r="FK122" s="171">
        <v>1</v>
      </c>
      <c r="FL122" s="171">
        <v>0</v>
      </c>
      <c r="FM122" s="159" t="s">
        <v>717</v>
      </c>
      <c r="FN122" s="171">
        <v>0</v>
      </c>
      <c r="FO122" s="171">
        <v>0</v>
      </c>
      <c r="FP122" s="171">
        <v>1</v>
      </c>
      <c r="FQ122" s="171">
        <v>0</v>
      </c>
      <c r="FR122" s="171">
        <v>0</v>
      </c>
      <c r="FS122" s="171"/>
      <c r="FT122" s="171"/>
      <c r="FU122" s="170" t="s">
        <v>653</v>
      </c>
      <c r="FV122" s="170" t="s">
        <v>653</v>
      </c>
      <c r="FW122" s="169"/>
      <c r="FX122" s="159" t="s">
        <v>655</v>
      </c>
      <c r="FY122" s="171">
        <v>0</v>
      </c>
      <c r="FZ122" s="171"/>
      <c r="GA122" s="159"/>
      <c r="GB122" s="159" t="s">
        <v>662</v>
      </c>
      <c r="GC122" s="159"/>
      <c r="GD122" s="159"/>
      <c r="GE122" s="159" t="s">
        <v>676</v>
      </c>
    </row>
    <row r="123" spans="1:187">
      <c r="A123" s="159" t="s">
        <v>1750</v>
      </c>
      <c r="B123" s="159" t="s">
        <v>1974</v>
      </c>
      <c r="C123" s="159" t="s">
        <v>696</v>
      </c>
      <c r="D123" s="170" t="s">
        <v>653</v>
      </c>
      <c r="E123" s="170" t="s">
        <v>653</v>
      </c>
      <c r="F123" s="170" t="s">
        <v>653</v>
      </c>
      <c r="G123" s="170" t="s">
        <v>653</v>
      </c>
      <c r="H123" s="169"/>
      <c r="I123" s="169"/>
      <c r="J123" s="159"/>
      <c r="K123" s="169"/>
      <c r="L123" s="169"/>
      <c r="M123" s="169"/>
      <c r="N123" s="169"/>
      <c r="O123" s="169"/>
      <c r="P123" s="169"/>
      <c r="Q123" s="169"/>
      <c r="R123" s="169"/>
      <c r="S123" s="170" t="s">
        <v>653</v>
      </c>
      <c r="T123" s="159" t="s">
        <v>2905</v>
      </c>
      <c r="U123" s="170" t="s">
        <v>653</v>
      </c>
      <c r="V123" s="169"/>
      <c r="W123" s="169"/>
      <c r="X123" s="170" t="s">
        <v>653</v>
      </c>
      <c r="Y123" s="169"/>
      <c r="Z123" s="169"/>
      <c r="AA123" s="169"/>
      <c r="AB123" s="169"/>
      <c r="AC123" s="169"/>
      <c r="AD123" s="169"/>
      <c r="AE123" s="159"/>
      <c r="AF123" s="171">
        <v>23</v>
      </c>
      <c r="AG123" s="171"/>
      <c r="AH123" s="159" t="s">
        <v>654</v>
      </c>
      <c r="AI123" s="159" t="s">
        <v>654</v>
      </c>
      <c r="AJ123" s="159" t="s">
        <v>654</v>
      </c>
      <c r="AK123" s="159" t="s">
        <v>671</v>
      </c>
      <c r="AL123" s="159"/>
      <c r="AM123" s="169"/>
      <c r="AN123" s="169"/>
      <c r="AO123" s="169"/>
      <c r="AP123" s="169"/>
      <c r="AQ123" s="169"/>
      <c r="AR123" s="169"/>
      <c r="AS123" s="159"/>
      <c r="AT123" s="169"/>
      <c r="AU123" s="170" t="s">
        <v>653</v>
      </c>
      <c r="AV123" s="170" t="s">
        <v>653</v>
      </c>
      <c r="AW123" s="170" t="s">
        <v>653</v>
      </c>
      <c r="AX123" s="170" t="s">
        <v>653</v>
      </c>
      <c r="AY123" s="169"/>
      <c r="AZ123" s="169"/>
      <c r="BA123" s="169"/>
      <c r="BB123" s="159"/>
      <c r="BC123" s="170" t="s">
        <v>653</v>
      </c>
      <c r="BD123" s="169"/>
      <c r="BE123" s="170" t="s">
        <v>653</v>
      </c>
      <c r="BF123" s="169"/>
      <c r="BG123" s="170" t="s">
        <v>653</v>
      </c>
      <c r="BH123" s="170" t="s">
        <v>653</v>
      </c>
      <c r="BI123" s="169"/>
      <c r="BJ123" s="169"/>
      <c r="BK123" s="169"/>
      <c r="BL123" s="169"/>
      <c r="BM123" s="159"/>
      <c r="BN123" s="170" t="s">
        <v>653</v>
      </c>
      <c r="BO123" s="170" t="s">
        <v>653</v>
      </c>
      <c r="BP123" s="169"/>
      <c r="BQ123" s="169"/>
      <c r="BR123" s="169"/>
      <c r="BS123" s="169"/>
      <c r="BT123" s="169"/>
      <c r="BU123" s="169"/>
      <c r="BV123" s="159"/>
      <c r="BW123" s="170" t="s">
        <v>653</v>
      </c>
      <c r="BX123" s="170" t="s">
        <v>653</v>
      </c>
      <c r="BY123" s="169"/>
      <c r="BZ123" s="169"/>
      <c r="CA123" s="169"/>
      <c r="CB123" s="169"/>
      <c r="CC123" s="169"/>
      <c r="CD123" s="169"/>
      <c r="CE123" s="169"/>
      <c r="CF123" s="159"/>
      <c r="CG123" s="159" t="s">
        <v>655</v>
      </c>
      <c r="CH123" s="170" t="s">
        <v>653</v>
      </c>
      <c r="CI123" s="169"/>
      <c r="CJ123" s="169"/>
      <c r="CK123" s="169"/>
      <c r="CL123" s="169"/>
      <c r="CM123" s="169"/>
      <c r="CN123" s="169"/>
      <c r="CO123" s="159"/>
      <c r="CP123" s="169"/>
      <c r="CQ123" s="170" t="s">
        <v>653</v>
      </c>
      <c r="CR123" s="170" t="s">
        <v>653</v>
      </c>
      <c r="CS123" s="169"/>
      <c r="CT123" s="169"/>
      <c r="CU123" s="169"/>
      <c r="CV123" s="159"/>
      <c r="CW123" s="159" t="s">
        <v>657</v>
      </c>
      <c r="CX123" s="159"/>
      <c r="CY123" s="159" t="s">
        <v>688</v>
      </c>
      <c r="CZ123" s="159"/>
      <c r="DA123" s="169"/>
      <c r="DB123" s="170" t="s">
        <v>653</v>
      </c>
      <c r="DC123" s="169"/>
      <c r="DD123" s="169"/>
      <c r="DE123" s="169"/>
      <c r="DF123" s="169"/>
      <c r="DG123" s="169"/>
      <c r="DH123" s="159"/>
      <c r="DI123" s="159" t="s">
        <v>651</v>
      </c>
      <c r="DJ123" s="171">
        <v>0</v>
      </c>
      <c r="DK123" s="171">
        <v>0</v>
      </c>
      <c r="DL123" s="171">
        <v>100</v>
      </c>
      <c r="DM123" s="171">
        <v>0</v>
      </c>
      <c r="DN123" s="171">
        <v>0</v>
      </c>
      <c r="DO123" s="171">
        <v>0</v>
      </c>
      <c r="DP123" s="171">
        <v>0</v>
      </c>
      <c r="DQ123" s="159"/>
      <c r="DR123" s="159" t="s">
        <v>654</v>
      </c>
      <c r="DS123" s="159"/>
      <c r="DT123" s="159" t="s">
        <v>654</v>
      </c>
      <c r="DU123" s="169"/>
      <c r="DV123" s="169"/>
      <c r="DW123" s="169"/>
      <c r="DX123" s="169"/>
      <c r="DY123" s="169"/>
      <c r="DZ123" s="169"/>
      <c r="EA123" s="169"/>
      <c r="EB123" s="169"/>
      <c r="EC123" s="169"/>
      <c r="ED123" s="169"/>
      <c r="EE123" s="169"/>
      <c r="EF123" s="169"/>
      <c r="EG123" s="169"/>
      <c r="EH123" s="169"/>
      <c r="EI123" s="169"/>
      <c r="EJ123" s="169"/>
      <c r="EK123" s="169"/>
      <c r="EL123" s="169"/>
      <c r="EM123" s="169"/>
      <c r="EN123" s="169"/>
      <c r="EO123" s="169"/>
      <c r="EP123" s="169"/>
      <c r="EQ123" s="169"/>
      <c r="ER123" s="169"/>
      <c r="ES123" s="169"/>
      <c r="ET123" s="169"/>
      <c r="EU123" s="169"/>
      <c r="EV123" s="169"/>
      <c r="EW123" s="169"/>
      <c r="EX123" s="169"/>
      <c r="EY123" s="169"/>
      <c r="EZ123" s="169"/>
      <c r="FA123" s="169"/>
      <c r="FB123" s="169"/>
      <c r="FC123" s="169"/>
      <c r="FD123" s="169"/>
      <c r="FE123" s="169"/>
      <c r="FF123" s="169"/>
      <c r="FG123" s="169"/>
      <c r="FH123" s="169"/>
      <c r="FI123" s="169"/>
      <c r="FJ123" s="159"/>
      <c r="FK123" s="169"/>
      <c r="FL123" s="169"/>
      <c r="FM123" s="169"/>
      <c r="FN123" s="169"/>
      <c r="FO123" s="169"/>
      <c r="FP123" s="169"/>
      <c r="FQ123" s="169"/>
      <c r="FR123" s="169"/>
      <c r="FS123" s="169"/>
      <c r="FT123" s="169"/>
      <c r="FU123" s="169"/>
      <c r="FV123" s="169"/>
      <c r="FW123" s="170" t="s">
        <v>653</v>
      </c>
      <c r="FX123" s="159" t="s">
        <v>661</v>
      </c>
      <c r="FY123" s="171">
        <v>0</v>
      </c>
      <c r="FZ123" s="171"/>
      <c r="GA123" s="159"/>
      <c r="GB123" s="159" t="s">
        <v>662</v>
      </c>
      <c r="GC123" s="159"/>
      <c r="GD123" s="159"/>
      <c r="GE123" s="159" t="s">
        <v>676</v>
      </c>
    </row>
    <row r="124" spans="1:187">
      <c r="A124" s="159" t="s">
        <v>1751</v>
      </c>
      <c r="B124" s="159" t="s">
        <v>1974</v>
      </c>
      <c r="C124" s="159" t="s">
        <v>684</v>
      </c>
      <c r="D124" s="169"/>
      <c r="E124" s="169"/>
      <c r="F124" s="169"/>
      <c r="G124" s="169"/>
      <c r="H124" s="169"/>
      <c r="I124" s="169"/>
      <c r="J124" s="159"/>
      <c r="K124" s="170" t="s">
        <v>653</v>
      </c>
      <c r="L124" s="170" t="s">
        <v>653</v>
      </c>
      <c r="M124" s="169"/>
      <c r="N124" s="170" t="s">
        <v>653</v>
      </c>
      <c r="O124" s="169"/>
      <c r="P124" s="169"/>
      <c r="Q124" s="169"/>
      <c r="R124" s="169"/>
      <c r="S124" s="169"/>
      <c r="T124" s="159"/>
      <c r="U124" s="170" t="s">
        <v>653</v>
      </c>
      <c r="V124" s="170" t="s">
        <v>653</v>
      </c>
      <c r="W124" s="169"/>
      <c r="X124" s="169"/>
      <c r="Y124" s="169"/>
      <c r="Z124" s="169"/>
      <c r="AA124" s="169"/>
      <c r="AB124" s="169"/>
      <c r="AC124" s="169"/>
      <c r="AD124" s="169"/>
      <c r="AE124" s="159"/>
      <c r="AF124" s="171">
        <v>65</v>
      </c>
      <c r="AG124" s="171"/>
      <c r="AH124" s="159" t="s">
        <v>654</v>
      </c>
      <c r="AI124" s="159" t="s">
        <v>651</v>
      </c>
      <c r="AJ124" s="159" t="s">
        <v>651</v>
      </c>
      <c r="AK124" s="159" t="s">
        <v>670</v>
      </c>
      <c r="AL124" s="159" t="s">
        <v>1752</v>
      </c>
      <c r="AM124" s="169"/>
      <c r="AN124" s="169"/>
      <c r="AO124" s="169"/>
      <c r="AP124" s="169"/>
      <c r="AQ124" s="169"/>
      <c r="AR124" s="170" t="s">
        <v>653</v>
      </c>
      <c r="AS124" s="159" t="s">
        <v>1753</v>
      </c>
      <c r="AT124" s="159" t="s">
        <v>673</v>
      </c>
      <c r="AU124" s="169"/>
      <c r="AV124" s="169"/>
      <c r="AW124" s="169"/>
      <c r="AX124" s="169"/>
      <c r="AY124" s="169"/>
      <c r="AZ124" s="169"/>
      <c r="BA124" s="170" t="s">
        <v>653</v>
      </c>
      <c r="BB124" s="159" t="s">
        <v>1754</v>
      </c>
      <c r="BC124" s="170" t="s">
        <v>653</v>
      </c>
      <c r="BD124" s="169"/>
      <c r="BE124" s="169"/>
      <c r="BF124" s="169"/>
      <c r="BG124" s="169"/>
      <c r="BH124" s="169"/>
      <c r="BI124" s="169"/>
      <c r="BJ124" s="169"/>
      <c r="BK124" s="169"/>
      <c r="BL124" s="169"/>
      <c r="BM124" s="159"/>
      <c r="BN124" s="170" t="s">
        <v>653</v>
      </c>
      <c r="BO124" s="169"/>
      <c r="BP124" s="169"/>
      <c r="BQ124" s="169"/>
      <c r="BR124" s="170" t="s">
        <v>653</v>
      </c>
      <c r="BS124" s="169"/>
      <c r="BT124" s="169"/>
      <c r="BU124" s="169"/>
      <c r="BV124" s="159"/>
      <c r="BW124" s="170" t="s">
        <v>653</v>
      </c>
      <c r="BX124" s="169"/>
      <c r="BY124" s="169"/>
      <c r="BZ124" s="169"/>
      <c r="CA124" s="169"/>
      <c r="CB124" s="169"/>
      <c r="CC124" s="169"/>
      <c r="CD124" s="170" t="s">
        <v>653</v>
      </c>
      <c r="CE124" s="169"/>
      <c r="CF124" s="159"/>
      <c r="CG124" s="159" t="s">
        <v>655</v>
      </c>
      <c r="CH124" s="170" t="s">
        <v>653</v>
      </c>
      <c r="CI124" s="169"/>
      <c r="CJ124" s="169"/>
      <c r="CK124" s="169"/>
      <c r="CL124" s="169"/>
      <c r="CM124" s="169"/>
      <c r="CN124" s="169"/>
      <c r="CO124" s="159"/>
      <c r="CP124" s="169"/>
      <c r="CQ124" s="169"/>
      <c r="CR124" s="169"/>
      <c r="CS124" s="169"/>
      <c r="CT124" s="169"/>
      <c r="CU124" s="170" t="s">
        <v>653</v>
      </c>
      <c r="CV124" s="159" t="s">
        <v>1755</v>
      </c>
      <c r="CW124" s="159" t="s">
        <v>657</v>
      </c>
      <c r="CX124" s="159"/>
      <c r="CY124" s="159" t="s">
        <v>688</v>
      </c>
      <c r="CZ124" s="159"/>
      <c r="DA124" s="169"/>
      <c r="DB124" s="169"/>
      <c r="DC124" s="169"/>
      <c r="DD124" s="169"/>
      <c r="DE124" s="169"/>
      <c r="DF124" s="169"/>
      <c r="DG124" s="170" t="s">
        <v>653</v>
      </c>
      <c r="DH124" s="159"/>
      <c r="DI124" s="159" t="s">
        <v>660</v>
      </c>
      <c r="DJ124" s="169"/>
      <c r="DK124" s="169"/>
      <c r="DL124" s="169"/>
      <c r="DM124" s="169"/>
      <c r="DN124" s="169"/>
      <c r="DO124" s="169"/>
      <c r="DP124" s="169"/>
      <c r="DQ124" s="159"/>
      <c r="DR124" s="159" t="s">
        <v>654</v>
      </c>
      <c r="DS124" s="159"/>
      <c r="DT124" s="159" t="s">
        <v>654</v>
      </c>
      <c r="DU124" s="169"/>
      <c r="DV124" s="169"/>
      <c r="DW124" s="169"/>
      <c r="DX124" s="169"/>
      <c r="DY124" s="169"/>
      <c r="DZ124" s="169"/>
      <c r="EA124" s="169"/>
      <c r="EB124" s="169"/>
      <c r="EC124" s="169"/>
      <c r="ED124" s="169"/>
      <c r="EE124" s="169"/>
      <c r="EF124" s="169"/>
      <c r="EG124" s="169"/>
      <c r="EH124" s="169"/>
      <c r="EI124" s="169"/>
      <c r="EJ124" s="169"/>
      <c r="EK124" s="169"/>
      <c r="EL124" s="169"/>
      <c r="EM124" s="169"/>
      <c r="EN124" s="169"/>
      <c r="EO124" s="169"/>
      <c r="EP124" s="169"/>
      <c r="EQ124" s="169"/>
      <c r="ER124" s="169"/>
      <c r="ES124" s="169"/>
      <c r="ET124" s="169"/>
      <c r="EU124" s="169"/>
      <c r="EV124" s="169"/>
      <c r="EW124" s="169"/>
      <c r="EX124" s="169"/>
      <c r="EY124" s="169"/>
      <c r="EZ124" s="169"/>
      <c r="FA124" s="169"/>
      <c r="FB124" s="169"/>
      <c r="FC124" s="169"/>
      <c r="FD124" s="169"/>
      <c r="FE124" s="169"/>
      <c r="FF124" s="169"/>
      <c r="FG124" s="169"/>
      <c r="FH124" s="169"/>
      <c r="FI124" s="169"/>
      <c r="FJ124" s="159"/>
      <c r="FK124" s="169"/>
      <c r="FL124" s="169"/>
      <c r="FM124" s="169"/>
      <c r="FN124" s="169"/>
      <c r="FO124" s="169"/>
      <c r="FP124" s="169"/>
      <c r="FQ124" s="169"/>
      <c r="FR124" s="169"/>
      <c r="FS124" s="169"/>
      <c r="FT124" s="169"/>
      <c r="FU124" s="170" t="s">
        <v>653</v>
      </c>
      <c r="FV124" s="170" t="s">
        <v>653</v>
      </c>
      <c r="FW124" s="169"/>
      <c r="FX124" s="159" t="s">
        <v>655</v>
      </c>
      <c r="FY124" s="171">
        <v>0</v>
      </c>
      <c r="FZ124" s="171"/>
      <c r="GA124" s="159"/>
      <c r="GB124" s="159" t="s">
        <v>662</v>
      </c>
      <c r="GC124" s="159"/>
      <c r="GD124" s="159"/>
      <c r="GE124" s="159" t="s">
        <v>676</v>
      </c>
    </row>
    <row r="125" spans="1:187">
      <c r="A125" s="159" t="s">
        <v>1756</v>
      </c>
      <c r="B125" s="159" t="s">
        <v>1974</v>
      </c>
      <c r="C125" s="159" t="s">
        <v>696</v>
      </c>
      <c r="D125" s="169"/>
      <c r="E125" s="169"/>
      <c r="F125" s="169"/>
      <c r="G125" s="169"/>
      <c r="H125" s="169"/>
      <c r="I125" s="170" t="s">
        <v>653</v>
      </c>
      <c r="J125" s="159"/>
      <c r="K125" s="170" t="s">
        <v>653</v>
      </c>
      <c r="L125" s="169"/>
      <c r="M125" s="170" t="s">
        <v>653</v>
      </c>
      <c r="N125" s="169"/>
      <c r="O125" s="169"/>
      <c r="P125" s="169"/>
      <c r="Q125" s="169"/>
      <c r="R125" s="169"/>
      <c r="S125" s="169"/>
      <c r="T125" s="159"/>
      <c r="U125" s="170" t="s">
        <v>653</v>
      </c>
      <c r="V125" s="170" t="s">
        <v>653</v>
      </c>
      <c r="W125" s="169"/>
      <c r="X125" s="170" t="s">
        <v>653</v>
      </c>
      <c r="Y125" s="169"/>
      <c r="Z125" s="169"/>
      <c r="AA125" s="169"/>
      <c r="AB125" s="170" t="s">
        <v>653</v>
      </c>
      <c r="AC125" s="169"/>
      <c r="AD125" s="169"/>
      <c r="AE125" s="159"/>
      <c r="AF125" s="171">
        <v>25</v>
      </c>
      <c r="AG125" s="171"/>
      <c r="AH125" s="159" t="s">
        <v>654</v>
      </c>
      <c r="AI125" s="159" t="s">
        <v>651</v>
      </c>
      <c r="AJ125" s="159" t="s">
        <v>651</v>
      </c>
      <c r="AK125" s="159" t="s">
        <v>654</v>
      </c>
      <c r="AL125" s="159"/>
      <c r="AM125" s="169"/>
      <c r="AN125" s="169"/>
      <c r="AO125" s="169"/>
      <c r="AP125" s="169"/>
      <c r="AQ125" s="169"/>
      <c r="AR125" s="169"/>
      <c r="AS125" s="159"/>
      <c r="AT125" s="169"/>
      <c r="AU125" s="170" t="s">
        <v>653</v>
      </c>
      <c r="AV125" s="170" t="s">
        <v>653</v>
      </c>
      <c r="AW125" s="170" t="s">
        <v>653</v>
      </c>
      <c r="AX125" s="170" t="s">
        <v>653</v>
      </c>
      <c r="AY125" s="169"/>
      <c r="AZ125" s="170" t="s">
        <v>653</v>
      </c>
      <c r="BA125" s="169"/>
      <c r="BB125" s="159"/>
      <c r="BC125" s="170" t="s">
        <v>653</v>
      </c>
      <c r="BD125" s="169"/>
      <c r="BE125" s="170" t="s">
        <v>653</v>
      </c>
      <c r="BF125" s="169"/>
      <c r="BG125" s="169"/>
      <c r="BH125" s="169"/>
      <c r="BI125" s="170" t="s">
        <v>653</v>
      </c>
      <c r="BJ125" s="170" t="s">
        <v>653</v>
      </c>
      <c r="BK125" s="169"/>
      <c r="BL125" s="169"/>
      <c r="BM125" s="159"/>
      <c r="BN125" s="170" t="s">
        <v>653</v>
      </c>
      <c r="BO125" s="170" t="s">
        <v>653</v>
      </c>
      <c r="BP125" s="169"/>
      <c r="BQ125" s="169"/>
      <c r="BR125" s="169"/>
      <c r="BS125" s="169"/>
      <c r="BT125" s="169"/>
      <c r="BU125" s="169"/>
      <c r="BV125" s="159"/>
      <c r="BW125" s="170" t="s">
        <v>653</v>
      </c>
      <c r="BX125" s="169"/>
      <c r="BY125" s="169"/>
      <c r="BZ125" s="169"/>
      <c r="CA125" s="169"/>
      <c r="CB125" s="169"/>
      <c r="CC125" s="169"/>
      <c r="CD125" s="169"/>
      <c r="CE125" s="169"/>
      <c r="CF125" s="159"/>
      <c r="CG125" s="159" t="s">
        <v>655</v>
      </c>
      <c r="CH125" s="170" t="s">
        <v>653</v>
      </c>
      <c r="CI125" s="169"/>
      <c r="CJ125" s="169"/>
      <c r="CK125" s="169"/>
      <c r="CL125" s="169"/>
      <c r="CM125" s="170" t="s">
        <v>653</v>
      </c>
      <c r="CN125" s="169"/>
      <c r="CO125" s="159"/>
      <c r="CP125" s="169"/>
      <c r="CQ125" s="170" t="s">
        <v>653</v>
      </c>
      <c r="CR125" s="169"/>
      <c r="CS125" s="169"/>
      <c r="CT125" s="170" t="s">
        <v>653</v>
      </c>
      <c r="CU125" s="169"/>
      <c r="CV125" s="159"/>
      <c r="CW125" s="159" t="s">
        <v>657</v>
      </c>
      <c r="CX125" s="159"/>
      <c r="CY125" s="159" t="s">
        <v>688</v>
      </c>
      <c r="CZ125" s="159"/>
      <c r="DA125" s="170" t="s">
        <v>653</v>
      </c>
      <c r="DB125" s="170" t="s">
        <v>653</v>
      </c>
      <c r="DC125" s="169"/>
      <c r="DD125" s="169"/>
      <c r="DE125" s="169"/>
      <c r="DF125" s="169"/>
      <c r="DG125" s="169"/>
      <c r="DH125" s="159"/>
      <c r="DI125" s="159" t="s">
        <v>660</v>
      </c>
      <c r="DJ125" s="169"/>
      <c r="DK125" s="169"/>
      <c r="DL125" s="169"/>
      <c r="DM125" s="169"/>
      <c r="DN125" s="169"/>
      <c r="DO125" s="169"/>
      <c r="DP125" s="169"/>
      <c r="DQ125" s="159"/>
      <c r="DR125" s="159" t="s">
        <v>654</v>
      </c>
      <c r="DS125" s="159"/>
      <c r="DT125" s="159" t="s">
        <v>654</v>
      </c>
      <c r="DU125" s="169"/>
      <c r="DV125" s="169"/>
      <c r="DW125" s="169"/>
      <c r="DX125" s="169"/>
      <c r="DY125" s="169"/>
      <c r="DZ125" s="169"/>
      <c r="EA125" s="169"/>
      <c r="EB125" s="169"/>
      <c r="EC125" s="169"/>
      <c r="ED125" s="169"/>
      <c r="EE125" s="169"/>
      <c r="EF125" s="169"/>
      <c r="EG125" s="169"/>
      <c r="EH125" s="169"/>
      <c r="EI125" s="169"/>
      <c r="EJ125" s="169"/>
      <c r="EK125" s="169"/>
      <c r="EL125" s="169"/>
      <c r="EM125" s="169"/>
      <c r="EN125" s="169"/>
      <c r="EO125" s="169"/>
      <c r="EP125" s="169"/>
      <c r="EQ125" s="169"/>
      <c r="ER125" s="169"/>
      <c r="ES125" s="169"/>
      <c r="ET125" s="169"/>
      <c r="EU125" s="169"/>
      <c r="EV125" s="169"/>
      <c r="EW125" s="169"/>
      <c r="EX125" s="169"/>
      <c r="EY125" s="169"/>
      <c r="EZ125" s="169"/>
      <c r="FA125" s="169"/>
      <c r="FB125" s="169"/>
      <c r="FC125" s="169"/>
      <c r="FD125" s="169"/>
      <c r="FE125" s="169"/>
      <c r="FF125" s="169"/>
      <c r="FG125" s="169"/>
      <c r="FH125" s="169"/>
      <c r="FI125" s="169"/>
      <c r="FJ125" s="159"/>
      <c r="FK125" s="169"/>
      <c r="FL125" s="169"/>
      <c r="FM125" s="169"/>
      <c r="FN125" s="169"/>
      <c r="FO125" s="169"/>
      <c r="FP125" s="169"/>
      <c r="FQ125" s="169"/>
      <c r="FR125" s="169"/>
      <c r="FS125" s="169"/>
      <c r="FT125" s="169"/>
      <c r="FU125" s="170" t="s">
        <v>653</v>
      </c>
      <c r="FV125" s="169"/>
      <c r="FW125" s="169"/>
      <c r="FX125" s="159" t="s">
        <v>655</v>
      </c>
      <c r="FY125" s="171">
        <v>0</v>
      </c>
      <c r="FZ125" s="171"/>
      <c r="GA125" s="159"/>
      <c r="GB125" s="159" t="s">
        <v>662</v>
      </c>
      <c r="GC125" s="159"/>
      <c r="GD125" s="159"/>
      <c r="GE125" s="159" t="s">
        <v>663</v>
      </c>
    </row>
    <row r="126" spans="1:187">
      <c r="A126" s="159" t="s">
        <v>1757</v>
      </c>
      <c r="B126" s="159" t="s">
        <v>1974</v>
      </c>
      <c r="C126" s="159" t="s">
        <v>684</v>
      </c>
      <c r="D126" s="169"/>
      <c r="E126" s="169"/>
      <c r="F126" s="169"/>
      <c r="G126" s="169"/>
      <c r="H126" s="169"/>
      <c r="I126" s="169"/>
      <c r="J126" s="159"/>
      <c r="K126" s="170" t="s">
        <v>653</v>
      </c>
      <c r="L126" s="169"/>
      <c r="M126" s="169"/>
      <c r="N126" s="169"/>
      <c r="O126" s="169"/>
      <c r="P126" s="169"/>
      <c r="Q126" s="169"/>
      <c r="R126" s="170" t="s">
        <v>653</v>
      </c>
      <c r="S126" s="169"/>
      <c r="T126" s="159"/>
      <c r="U126" s="170" t="s">
        <v>653</v>
      </c>
      <c r="V126" s="170" t="s">
        <v>653</v>
      </c>
      <c r="W126" s="169"/>
      <c r="X126" s="169"/>
      <c r="Y126" s="169"/>
      <c r="Z126" s="169"/>
      <c r="AA126" s="169"/>
      <c r="AB126" s="170" t="s">
        <v>653</v>
      </c>
      <c r="AC126" s="169"/>
      <c r="AD126" s="170" t="s">
        <v>653</v>
      </c>
      <c r="AE126" s="159" t="s">
        <v>1758</v>
      </c>
      <c r="AF126" s="171">
        <v>21</v>
      </c>
      <c r="AG126" s="171"/>
      <c r="AH126" s="159" t="s">
        <v>654</v>
      </c>
      <c r="AI126" s="159" t="s">
        <v>651</v>
      </c>
      <c r="AJ126" s="159" t="s">
        <v>651</v>
      </c>
      <c r="AK126" s="159" t="s">
        <v>669</v>
      </c>
      <c r="AL126" s="159" t="s">
        <v>1759</v>
      </c>
      <c r="AM126" s="169"/>
      <c r="AN126" s="169"/>
      <c r="AO126" s="170" t="s">
        <v>653</v>
      </c>
      <c r="AP126" s="169"/>
      <c r="AQ126" s="170" t="s">
        <v>653</v>
      </c>
      <c r="AR126" s="169"/>
      <c r="AS126" s="159"/>
      <c r="AT126" s="159" t="s">
        <v>687</v>
      </c>
      <c r="AU126" s="170" t="s">
        <v>653</v>
      </c>
      <c r="AV126" s="170" t="s">
        <v>653</v>
      </c>
      <c r="AW126" s="170" t="s">
        <v>653</v>
      </c>
      <c r="AX126" s="170" t="s">
        <v>653</v>
      </c>
      <c r="AY126" s="169"/>
      <c r="AZ126" s="170" t="s">
        <v>653</v>
      </c>
      <c r="BA126" s="169"/>
      <c r="BB126" s="159"/>
      <c r="BC126" s="170" t="s">
        <v>653</v>
      </c>
      <c r="BD126" s="169"/>
      <c r="BE126" s="170" t="s">
        <v>653</v>
      </c>
      <c r="BF126" s="170" t="s">
        <v>653</v>
      </c>
      <c r="BG126" s="169"/>
      <c r="BH126" s="170" t="s">
        <v>653</v>
      </c>
      <c r="BI126" s="170" t="s">
        <v>653</v>
      </c>
      <c r="BJ126" s="169"/>
      <c r="BK126" s="169"/>
      <c r="BL126" s="169"/>
      <c r="BM126" s="159"/>
      <c r="BN126" s="170" t="s">
        <v>653</v>
      </c>
      <c r="BO126" s="170" t="s">
        <v>653</v>
      </c>
      <c r="BP126" s="170" t="s">
        <v>653</v>
      </c>
      <c r="BQ126" s="170" t="s">
        <v>653</v>
      </c>
      <c r="BR126" s="169"/>
      <c r="BS126" s="169"/>
      <c r="BT126" s="169"/>
      <c r="BU126" s="170" t="s">
        <v>653</v>
      </c>
      <c r="BV126" s="159" t="s">
        <v>1760</v>
      </c>
      <c r="BW126" s="170" t="s">
        <v>653</v>
      </c>
      <c r="BX126" s="169"/>
      <c r="BY126" s="169"/>
      <c r="BZ126" s="169"/>
      <c r="CA126" s="169"/>
      <c r="CB126" s="170" t="s">
        <v>653</v>
      </c>
      <c r="CC126" s="169"/>
      <c r="CD126" s="170" t="s">
        <v>653</v>
      </c>
      <c r="CE126" s="169"/>
      <c r="CF126" s="159"/>
      <c r="CG126" s="159" t="s">
        <v>655</v>
      </c>
      <c r="CH126" s="169"/>
      <c r="CI126" s="169"/>
      <c r="CJ126" s="169"/>
      <c r="CK126" s="169"/>
      <c r="CL126" s="170" t="s">
        <v>653</v>
      </c>
      <c r="CM126" s="170" t="s">
        <v>653</v>
      </c>
      <c r="CN126" s="169"/>
      <c r="CO126" s="159"/>
      <c r="CP126" s="170" t="s">
        <v>653</v>
      </c>
      <c r="CQ126" s="169"/>
      <c r="CR126" s="169"/>
      <c r="CS126" s="169"/>
      <c r="CT126" s="169"/>
      <c r="CU126" s="169"/>
      <c r="CV126" s="159"/>
      <c r="CW126" s="159" t="s">
        <v>657</v>
      </c>
      <c r="CX126" s="159"/>
      <c r="CY126" s="159" t="s">
        <v>688</v>
      </c>
      <c r="CZ126" s="159"/>
      <c r="DA126" s="169"/>
      <c r="DB126" s="170" t="s">
        <v>653</v>
      </c>
      <c r="DC126" s="169"/>
      <c r="DD126" s="169"/>
      <c r="DE126" s="169"/>
      <c r="DF126" s="169"/>
      <c r="DG126" s="169"/>
      <c r="DH126" s="159"/>
      <c r="DI126" s="159" t="s">
        <v>660</v>
      </c>
      <c r="DJ126" s="169"/>
      <c r="DK126" s="169"/>
      <c r="DL126" s="169"/>
      <c r="DM126" s="169"/>
      <c r="DN126" s="169"/>
      <c r="DO126" s="169"/>
      <c r="DP126" s="169"/>
      <c r="DQ126" s="159"/>
      <c r="DR126" s="159" t="s">
        <v>654</v>
      </c>
      <c r="DS126" s="159"/>
      <c r="DT126" s="159" t="s">
        <v>654</v>
      </c>
      <c r="DU126" s="169"/>
      <c r="DV126" s="169"/>
      <c r="DW126" s="169"/>
      <c r="DX126" s="169"/>
      <c r="DY126" s="169"/>
      <c r="DZ126" s="169"/>
      <c r="EA126" s="169"/>
      <c r="EB126" s="169"/>
      <c r="EC126" s="169"/>
      <c r="ED126" s="169"/>
      <c r="EE126" s="169"/>
      <c r="EF126" s="169"/>
      <c r="EG126" s="169"/>
      <c r="EH126" s="169"/>
      <c r="EI126" s="169"/>
      <c r="EJ126" s="169"/>
      <c r="EK126" s="169"/>
      <c r="EL126" s="169"/>
      <c r="EM126" s="169"/>
      <c r="EN126" s="169"/>
      <c r="EO126" s="169"/>
      <c r="EP126" s="169"/>
      <c r="EQ126" s="169"/>
      <c r="ER126" s="169"/>
      <c r="ES126" s="169"/>
      <c r="ET126" s="169"/>
      <c r="EU126" s="169"/>
      <c r="EV126" s="169"/>
      <c r="EW126" s="169"/>
      <c r="EX126" s="169"/>
      <c r="EY126" s="169"/>
      <c r="EZ126" s="169"/>
      <c r="FA126" s="169"/>
      <c r="FB126" s="169"/>
      <c r="FC126" s="169"/>
      <c r="FD126" s="169"/>
      <c r="FE126" s="169"/>
      <c r="FF126" s="169"/>
      <c r="FG126" s="169"/>
      <c r="FH126" s="169"/>
      <c r="FI126" s="169"/>
      <c r="FJ126" s="159"/>
      <c r="FK126" s="169"/>
      <c r="FL126" s="169"/>
      <c r="FM126" s="169"/>
      <c r="FN126" s="169"/>
      <c r="FO126" s="169"/>
      <c r="FP126" s="169"/>
      <c r="FQ126" s="169"/>
      <c r="FR126" s="169"/>
      <c r="FS126" s="169"/>
      <c r="FT126" s="169"/>
      <c r="FU126" s="170" t="s">
        <v>653</v>
      </c>
      <c r="FV126" s="169"/>
      <c r="FW126" s="169"/>
      <c r="FX126" s="159" t="s">
        <v>673</v>
      </c>
      <c r="FY126" s="171">
        <v>0</v>
      </c>
      <c r="FZ126" s="171"/>
      <c r="GA126" s="159"/>
      <c r="GB126" s="159" t="s">
        <v>662</v>
      </c>
      <c r="GC126" s="159"/>
      <c r="GD126" s="159"/>
      <c r="GE126" s="159" t="s">
        <v>676</v>
      </c>
    </row>
    <row r="127" spans="1:187">
      <c r="A127" s="159" t="s">
        <v>1761</v>
      </c>
      <c r="B127" s="159" t="s">
        <v>1974</v>
      </c>
      <c r="C127" s="159" t="s">
        <v>652</v>
      </c>
      <c r="D127" s="169"/>
      <c r="E127" s="169"/>
      <c r="F127" s="169"/>
      <c r="G127" s="170" t="s">
        <v>653</v>
      </c>
      <c r="H127" s="169"/>
      <c r="I127" s="169"/>
      <c r="J127" s="159"/>
      <c r="K127" s="169"/>
      <c r="L127" s="169"/>
      <c r="M127" s="169"/>
      <c r="N127" s="169"/>
      <c r="O127" s="169"/>
      <c r="P127" s="170" t="s">
        <v>653</v>
      </c>
      <c r="Q127" s="170" t="s">
        <v>653</v>
      </c>
      <c r="R127" s="169"/>
      <c r="S127" s="169"/>
      <c r="T127" s="159"/>
      <c r="U127" s="170" t="s">
        <v>653</v>
      </c>
      <c r="V127" s="170" t="s">
        <v>653</v>
      </c>
      <c r="W127" s="169"/>
      <c r="X127" s="170" t="s">
        <v>653</v>
      </c>
      <c r="Y127" s="169"/>
      <c r="Z127" s="169"/>
      <c r="AA127" s="169"/>
      <c r="AB127" s="169"/>
      <c r="AC127" s="169"/>
      <c r="AD127" s="169"/>
      <c r="AE127" s="159"/>
      <c r="AF127" s="171">
        <v>26</v>
      </c>
      <c r="AG127" s="171">
        <v>1</v>
      </c>
      <c r="AH127" s="159" t="s">
        <v>654</v>
      </c>
      <c r="AI127" s="159" t="s">
        <v>654</v>
      </c>
      <c r="AJ127" s="159" t="s">
        <v>651</v>
      </c>
      <c r="AK127" s="159" t="s">
        <v>671</v>
      </c>
      <c r="AL127" s="159"/>
      <c r="AM127" s="169"/>
      <c r="AN127" s="169"/>
      <c r="AO127" s="169"/>
      <c r="AP127" s="169"/>
      <c r="AQ127" s="169"/>
      <c r="AR127" s="169"/>
      <c r="AS127" s="159"/>
      <c r="AT127" s="169"/>
      <c r="AU127" s="170" t="s">
        <v>653</v>
      </c>
      <c r="AV127" s="170" t="s">
        <v>653</v>
      </c>
      <c r="AW127" s="169"/>
      <c r="AX127" s="169"/>
      <c r="AY127" s="169"/>
      <c r="AZ127" s="170" t="s">
        <v>653</v>
      </c>
      <c r="BA127" s="169"/>
      <c r="BB127" s="159"/>
      <c r="BC127" s="170" t="s">
        <v>653</v>
      </c>
      <c r="BD127" s="169"/>
      <c r="BE127" s="170" t="s">
        <v>653</v>
      </c>
      <c r="BF127" s="169"/>
      <c r="BG127" s="170" t="s">
        <v>653</v>
      </c>
      <c r="BH127" s="170" t="s">
        <v>653</v>
      </c>
      <c r="BI127" s="170" t="s">
        <v>653</v>
      </c>
      <c r="BJ127" s="170" t="s">
        <v>653</v>
      </c>
      <c r="BK127" s="170" t="s">
        <v>653</v>
      </c>
      <c r="BL127" s="169"/>
      <c r="BM127" s="159"/>
      <c r="BN127" s="170" t="s">
        <v>653</v>
      </c>
      <c r="BO127" s="169"/>
      <c r="BP127" s="169"/>
      <c r="BQ127" s="169"/>
      <c r="BR127" s="169"/>
      <c r="BS127" s="169"/>
      <c r="BT127" s="169"/>
      <c r="BU127" s="169"/>
      <c r="BV127" s="159"/>
      <c r="BW127" s="170" t="s">
        <v>653</v>
      </c>
      <c r="BX127" s="169"/>
      <c r="BY127" s="169"/>
      <c r="BZ127" s="169"/>
      <c r="CA127" s="169"/>
      <c r="CB127" s="169"/>
      <c r="CC127" s="169"/>
      <c r="CD127" s="169"/>
      <c r="CE127" s="169"/>
      <c r="CF127" s="159"/>
      <c r="CG127" s="159" t="s">
        <v>655</v>
      </c>
      <c r="CH127" s="170" t="s">
        <v>653</v>
      </c>
      <c r="CI127" s="169"/>
      <c r="CJ127" s="169"/>
      <c r="CK127" s="169"/>
      <c r="CL127" s="169"/>
      <c r="CM127" s="169"/>
      <c r="CN127" s="169"/>
      <c r="CO127" s="159"/>
      <c r="CP127" s="170" t="s">
        <v>653</v>
      </c>
      <c r="CQ127" s="169"/>
      <c r="CR127" s="170" t="s">
        <v>653</v>
      </c>
      <c r="CS127" s="169"/>
      <c r="CT127" s="169"/>
      <c r="CU127" s="169"/>
      <c r="CV127" s="159"/>
      <c r="CW127" s="159" t="s">
        <v>657</v>
      </c>
      <c r="CX127" s="159"/>
      <c r="CY127" s="159" t="s">
        <v>688</v>
      </c>
      <c r="CZ127" s="159"/>
      <c r="DA127" s="170" t="s">
        <v>653</v>
      </c>
      <c r="DB127" s="170" t="s">
        <v>653</v>
      </c>
      <c r="DC127" s="169"/>
      <c r="DD127" s="169"/>
      <c r="DE127" s="169"/>
      <c r="DF127" s="169"/>
      <c r="DG127" s="169"/>
      <c r="DH127" s="159"/>
      <c r="DI127" s="159" t="s">
        <v>660</v>
      </c>
      <c r="DJ127" s="169"/>
      <c r="DK127" s="169"/>
      <c r="DL127" s="169"/>
      <c r="DM127" s="169"/>
      <c r="DN127" s="169"/>
      <c r="DO127" s="169"/>
      <c r="DP127" s="169"/>
      <c r="DQ127" s="159"/>
      <c r="DR127" s="159" t="s">
        <v>654</v>
      </c>
      <c r="DS127" s="159"/>
      <c r="DT127" s="159" t="s">
        <v>654</v>
      </c>
      <c r="DU127" s="169"/>
      <c r="DV127" s="169"/>
      <c r="DW127" s="169"/>
      <c r="DX127" s="169"/>
      <c r="DY127" s="169"/>
      <c r="DZ127" s="169"/>
      <c r="EA127" s="169"/>
      <c r="EB127" s="169"/>
      <c r="EC127" s="169"/>
      <c r="ED127" s="169"/>
      <c r="EE127" s="169"/>
      <c r="EF127" s="169"/>
      <c r="EG127" s="169"/>
      <c r="EH127" s="169"/>
      <c r="EI127" s="169"/>
      <c r="EJ127" s="169"/>
      <c r="EK127" s="169"/>
      <c r="EL127" s="169"/>
      <c r="EM127" s="169"/>
      <c r="EN127" s="169"/>
      <c r="EO127" s="169"/>
      <c r="EP127" s="169"/>
      <c r="EQ127" s="169"/>
      <c r="ER127" s="169"/>
      <c r="ES127" s="169"/>
      <c r="ET127" s="169"/>
      <c r="EU127" s="169"/>
      <c r="EV127" s="169"/>
      <c r="EW127" s="169"/>
      <c r="EX127" s="169"/>
      <c r="EY127" s="169"/>
      <c r="EZ127" s="169"/>
      <c r="FA127" s="169"/>
      <c r="FB127" s="169"/>
      <c r="FC127" s="169"/>
      <c r="FD127" s="169"/>
      <c r="FE127" s="169"/>
      <c r="FF127" s="169"/>
      <c r="FG127" s="169"/>
      <c r="FH127" s="169"/>
      <c r="FI127" s="169"/>
      <c r="FJ127" s="159"/>
      <c r="FK127" s="169"/>
      <c r="FL127" s="169"/>
      <c r="FM127" s="169"/>
      <c r="FN127" s="169"/>
      <c r="FO127" s="169"/>
      <c r="FP127" s="169"/>
      <c r="FQ127" s="169"/>
      <c r="FR127" s="169"/>
      <c r="FS127" s="169"/>
      <c r="FT127" s="169"/>
      <c r="FU127" s="170" t="s">
        <v>653</v>
      </c>
      <c r="FV127" s="169"/>
      <c r="FW127" s="169"/>
      <c r="FX127" s="159" t="s">
        <v>655</v>
      </c>
      <c r="FY127" s="171">
        <v>0</v>
      </c>
      <c r="FZ127" s="171"/>
      <c r="GA127" s="159"/>
      <c r="GB127" s="159" t="s">
        <v>662</v>
      </c>
      <c r="GC127" s="159"/>
      <c r="GD127" s="159"/>
      <c r="GE127" s="159" t="s">
        <v>676</v>
      </c>
    </row>
    <row r="128" spans="1:187">
      <c r="A128" s="159" t="s">
        <v>1762</v>
      </c>
      <c r="B128" s="159" t="s">
        <v>1974</v>
      </c>
      <c r="C128" s="159" t="s">
        <v>696</v>
      </c>
      <c r="D128" s="169"/>
      <c r="E128" s="169"/>
      <c r="F128" s="169"/>
      <c r="G128" s="169"/>
      <c r="H128" s="169"/>
      <c r="I128" s="170" t="s">
        <v>653</v>
      </c>
      <c r="J128" s="159"/>
      <c r="K128" s="169"/>
      <c r="L128" s="170" t="s">
        <v>653</v>
      </c>
      <c r="M128" s="170" t="s">
        <v>653</v>
      </c>
      <c r="N128" s="169"/>
      <c r="O128" s="169"/>
      <c r="P128" s="169"/>
      <c r="Q128" s="169"/>
      <c r="R128" s="169"/>
      <c r="S128" s="169"/>
      <c r="T128" s="159"/>
      <c r="U128" s="169"/>
      <c r="V128" s="169"/>
      <c r="W128" s="169"/>
      <c r="X128" s="169"/>
      <c r="Y128" s="169"/>
      <c r="Z128" s="169"/>
      <c r="AA128" s="170" t="s">
        <v>653</v>
      </c>
      <c r="AB128" s="170" t="s">
        <v>653</v>
      </c>
      <c r="AC128" s="169"/>
      <c r="AD128" s="169"/>
      <c r="AE128" s="159"/>
      <c r="AF128" s="171">
        <v>22</v>
      </c>
      <c r="AG128" s="171"/>
      <c r="AH128" s="159" t="s">
        <v>654</v>
      </c>
      <c r="AI128" s="159" t="s">
        <v>651</v>
      </c>
      <c r="AJ128" s="159" t="s">
        <v>651</v>
      </c>
      <c r="AK128" s="159" t="s">
        <v>671</v>
      </c>
      <c r="AL128" s="159"/>
      <c r="AM128" s="169"/>
      <c r="AN128" s="169"/>
      <c r="AO128" s="169"/>
      <c r="AP128" s="169"/>
      <c r="AQ128" s="169"/>
      <c r="AR128" s="169"/>
      <c r="AS128" s="159"/>
      <c r="AT128" s="169"/>
      <c r="AU128" s="170" t="s">
        <v>653</v>
      </c>
      <c r="AV128" s="170" t="s">
        <v>653</v>
      </c>
      <c r="AW128" s="169"/>
      <c r="AX128" s="169"/>
      <c r="AY128" s="169"/>
      <c r="AZ128" s="169"/>
      <c r="BA128" s="169"/>
      <c r="BB128" s="159"/>
      <c r="BC128" s="170" t="s">
        <v>653</v>
      </c>
      <c r="BD128" s="169"/>
      <c r="BE128" s="170" t="s">
        <v>653</v>
      </c>
      <c r="BF128" s="169"/>
      <c r="BG128" s="170" t="s">
        <v>653</v>
      </c>
      <c r="BH128" s="170" t="s">
        <v>653</v>
      </c>
      <c r="BI128" s="170" t="s">
        <v>653</v>
      </c>
      <c r="BJ128" s="170" t="s">
        <v>653</v>
      </c>
      <c r="BK128" s="170" t="s">
        <v>653</v>
      </c>
      <c r="BL128" s="169"/>
      <c r="BM128" s="159"/>
      <c r="BN128" s="170" t="s">
        <v>653</v>
      </c>
      <c r="BO128" s="170" t="s">
        <v>653</v>
      </c>
      <c r="BP128" s="170" t="s">
        <v>653</v>
      </c>
      <c r="BQ128" s="170" t="s">
        <v>653</v>
      </c>
      <c r="BR128" s="169"/>
      <c r="BS128" s="169"/>
      <c r="BT128" s="170" t="s">
        <v>653</v>
      </c>
      <c r="BU128" s="169"/>
      <c r="BV128" s="159"/>
      <c r="BW128" s="170" t="s">
        <v>653</v>
      </c>
      <c r="BX128" s="169"/>
      <c r="BY128" s="170" t="s">
        <v>653</v>
      </c>
      <c r="BZ128" s="170" t="s">
        <v>653</v>
      </c>
      <c r="CA128" s="169"/>
      <c r="CB128" s="170" t="s">
        <v>653</v>
      </c>
      <c r="CC128" s="169"/>
      <c r="CD128" s="169"/>
      <c r="CE128" s="169"/>
      <c r="CF128" s="159"/>
      <c r="CG128" s="159" t="s">
        <v>655</v>
      </c>
      <c r="CH128" s="169"/>
      <c r="CI128" s="169"/>
      <c r="CJ128" s="169"/>
      <c r="CK128" s="169"/>
      <c r="CL128" s="169"/>
      <c r="CM128" s="170" t="s">
        <v>653</v>
      </c>
      <c r="CN128" s="169"/>
      <c r="CO128" s="159"/>
      <c r="CP128" s="169"/>
      <c r="CQ128" s="169"/>
      <c r="CR128" s="169"/>
      <c r="CS128" s="170" t="s">
        <v>653</v>
      </c>
      <c r="CT128" s="169"/>
      <c r="CU128" s="169"/>
      <c r="CV128" s="159"/>
      <c r="CW128" s="159" t="s">
        <v>714</v>
      </c>
      <c r="CX128" s="159"/>
      <c r="CY128" s="159" t="s">
        <v>688</v>
      </c>
      <c r="CZ128" s="159"/>
      <c r="DA128" s="169"/>
      <c r="DB128" s="170" t="s">
        <v>653</v>
      </c>
      <c r="DC128" s="169"/>
      <c r="DD128" s="169"/>
      <c r="DE128" s="169"/>
      <c r="DF128" s="169"/>
      <c r="DG128" s="169"/>
      <c r="DH128" s="159"/>
      <c r="DI128" s="159" t="s">
        <v>660</v>
      </c>
      <c r="DJ128" s="169"/>
      <c r="DK128" s="169"/>
      <c r="DL128" s="169"/>
      <c r="DM128" s="169"/>
      <c r="DN128" s="169"/>
      <c r="DO128" s="169"/>
      <c r="DP128" s="169"/>
      <c r="DQ128" s="159"/>
      <c r="DR128" s="159" t="s">
        <v>654</v>
      </c>
      <c r="DS128" s="159"/>
      <c r="DT128" s="159" t="s">
        <v>651</v>
      </c>
      <c r="DU128" s="171">
        <v>1</v>
      </c>
      <c r="DV128" s="159" t="s">
        <v>811</v>
      </c>
      <c r="DW128" s="159" t="s">
        <v>718</v>
      </c>
      <c r="DX128" s="169"/>
      <c r="DY128" s="169"/>
      <c r="DZ128" s="169"/>
      <c r="EA128" s="169"/>
      <c r="EB128" s="169"/>
      <c r="EC128" s="169"/>
      <c r="ED128" s="169"/>
      <c r="EE128" s="169"/>
      <c r="EF128" s="169"/>
      <c r="EG128" s="169"/>
      <c r="EH128" s="169"/>
      <c r="EI128" s="169"/>
      <c r="EJ128" s="169"/>
      <c r="EK128" s="169"/>
      <c r="EL128" s="169"/>
      <c r="EM128" s="169"/>
      <c r="EN128" s="169"/>
      <c r="EO128" s="169"/>
      <c r="EP128" s="169"/>
      <c r="EQ128" s="169"/>
      <c r="ER128" s="169"/>
      <c r="ES128" s="169"/>
      <c r="ET128" s="169"/>
      <c r="EU128" s="169"/>
      <c r="EV128" s="169"/>
      <c r="EW128" s="169"/>
      <c r="EX128" s="169"/>
      <c r="EY128" s="169"/>
      <c r="EZ128" s="169"/>
      <c r="FA128" s="169"/>
      <c r="FB128" s="169"/>
      <c r="FC128" s="169"/>
      <c r="FD128" s="169"/>
      <c r="FE128" s="169"/>
      <c r="FF128" s="169"/>
      <c r="FG128" s="169"/>
      <c r="FH128" s="169"/>
      <c r="FI128" s="169"/>
      <c r="FJ128" s="159"/>
      <c r="FK128" s="171">
        <v>1</v>
      </c>
      <c r="FL128" s="171">
        <v>0</v>
      </c>
      <c r="FM128" s="159" t="s">
        <v>718</v>
      </c>
      <c r="FN128" s="169"/>
      <c r="FO128" s="169"/>
      <c r="FP128" s="169"/>
      <c r="FQ128" s="169"/>
      <c r="FR128" s="169"/>
      <c r="FS128" s="169"/>
      <c r="FT128" s="169"/>
      <c r="FU128" s="170" t="s">
        <v>653</v>
      </c>
      <c r="FV128" s="169"/>
      <c r="FW128" s="169"/>
      <c r="FX128" s="159" t="s">
        <v>655</v>
      </c>
      <c r="FY128" s="171">
        <v>0</v>
      </c>
      <c r="FZ128" s="171"/>
      <c r="GA128" s="159"/>
      <c r="GB128" s="159" t="s">
        <v>662</v>
      </c>
      <c r="GC128" s="159"/>
      <c r="GD128" s="159"/>
      <c r="GE128" s="159" t="s">
        <v>663</v>
      </c>
    </row>
    <row r="129" spans="1:187">
      <c r="A129" s="159" t="s">
        <v>1763</v>
      </c>
      <c r="B129" s="159" t="s">
        <v>1974</v>
      </c>
      <c r="C129" s="159" t="s">
        <v>696</v>
      </c>
      <c r="D129" s="170" t="s">
        <v>653</v>
      </c>
      <c r="E129" s="169"/>
      <c r="F129" s="170" t="s">
        <v>653</v>
      </c>
      <c r="G129" s="170" t="s">
        <v>653</v>
      </c>
      <c r="H129" s="170" t="s">
        <v>653</v>
      </c>
      <c r="I129" s="169"/>
      <c r="J129" s="159" t="s">
        <v>1764</v>
      </c>
      <c r="K129" s="170" t="s">
        <v>653</v>
      </c>
      <c r="L129" s="169"/>
      <c r="M129" s="169"/>
      <c r="N129" s="169"/>
      <c r="O129" s="169"/>
      <c r="P129" s="169"/>
      <c r="Q129" s="169"/>
      <c r="R129" s="169"/>
      <c r="S129" s="169"/>
      <c r="T129" s="159"/>
      <c r="U129" s="170" t="s">
        <v>653</v>
      </c>
      <c r="V129" s="170" t="s">
        <v>653</v>
      </c>
      <c r="W129" s="169"/>
      <c r="X129" s="169"/>
      <c r="Y129" s="169"/>
      <c r="Z129" s="169"/>
      <c r="AA129" s="170" t="s">
        <v>653</v>
      </c>
      <c r="AB129" s="169"/>
      <c r="AC129" s="169"/>
      <c r="AD129" s="169"/>
      <c r="AE129" s="159"/>
      <c r="AF129" s="171">
        <v>302</v>
      </c>
      <c r="AG129" s="171">
        <v>130</v>
      </c>
      <c r="AH129" s="159" t="s">
        <v>654</v>
      </c>
      <c r="AI129" s="159" t="s">
        <v>651</v>
      </c>
      <c r="AJ129" s="159" t="s">
        <v>651</v>
      </c>
      <c r="AK129" s="159" t="s">
        <v>671</v>
      </c>
      <c r="AL129" s="159"/>
      <c r="AM129" s="169"/>
      <c r="AN129" s="169"/>
      <c r="AO129" s="169"/>
      <c r="AP129" s="169"/>
      <c r="AQ129" s="169"/>
      <c r="AR129" s="169"/>
      <c r="AS129" s="159"/>
      <c r="AT129" s="169"/>
      <c r="AU129" s="169"/>
      <c r="AV129" s="170" t="s">
        <v>653</v>
      </c>
      <c r="AW129" s="169"/>
      <c r="AX129" s="169"/>
      <c r="AY129" s="169"/>
      <c r="AZ129" s="169"/>
      <c r="BA129" s="169"/>
      <c r="BB129" s="159"/>
      <c r="BC129" s="170" t="s">
        <v>653</v>
      </c>
      <c r="BD129" s="169"/>
      <c r="BE129" s="170" t="s">
        <v>653</v>
      </c>
      <c r="BF129" s="169"/>
      <c r="BG129" s="170" t="s">
        <v>653</v>
      </c>
      <c r="BH129" s="170" t="s">
        <v>653</v>
      </c>
      <c r="BI129" s="170" t="s">
        <v>653</v>
      </c>
      <c r="BJ129" s="170" t="s">
        <v>653</v>
      </c>
      <c r="BK129" s="170" t="s">
        <v>653</v>
      </c>
      <c r="BL129" s="169"/>
      <c r="BM129" s="159"/>
      <c r="BN129" s="170" t="s">
        <v>653</v>
      </c>
      <c r="BO129" s="170" t="s">
        <v>653</v>
      </c>
      <c r="BP129" s="170" t="s">
        <v>653</v>
      </c>
      <c r="BQ129" s="170" t="s">
        <v>653</v>
      </c>
      <c r="BR129" s="170" t="s">
        <v>653</v>
      </c>
      <c r="BS129" s="169"/>
      <c r="BT129" s="169"/>
      <c r="BU129" s="170" t="s">
        <v>653</v>
      </c>
      <c r="BV129" s="159" t="s">
        <v>1765</v>
      </c>
      <c r="BW129" s="170" t="s">
        <v>653</v>
      </c>
      <c r="BX129" s="170" t="s">
        <v>653</v>
      </c>
      <c r="BY129" s="169"/>
      <c r="BZ129" s="169"/>
      <c r="CA129" s="169"/>
      <c r="CB129" s="170" t="s">
        <v>653</v>
      </c>
      <c r="CC129" s="169"/>
      <c r="CD129" s="170" t="s">
        <v>653</v>
      </c>
      <c r="CE129" s="169"/>
      <c r="CF129" s="159"/>
      <c r="CG129" s="159" t="s">
        <v>655</v>
      </c>
      <c r="CH129" s="169"/>
      <c r="CI129" s="169"/>
      <c r="CJ129" s="169"/>
      <c r="CK129" s="169"/>
      <c r="CL129" s="170" t="s">
        <v>653</v>
      </c>
      <c r="CM129" s="169"/>
      <c r="CN129" s="169"/>
      <c r="CO129" s="159"/>
      <c r="CP129" s="170" t="s">
        <v>653</v>
      </c>
      <c r="CQ129" s="170" t="s">
        <v>653</v>
      </c>
      <c r="CR129" s="169"/>
      <c r="CS129" s="170" t="s">
        <v>653</v>
      </c>
      <c r="CT129" s="170" t="s">
        <v>653</v>
      </c>
      <c r="CU129" s="169"/>
      <c r="CV129" s="159"/>
      <c r="CW129" s="159" t="s">
        <v>714</v>
      </c>
      <c r="CX129" s="159"/>
      <c r="CY129" s="159" t="s">
        <v>688</v>
      </c>
      <c r="CZ129" s="159"/>
      <c r="DA129" s="170" t="s">
        <v>653</v>
      </c>
      <c r="DB129" s="170" t="s">
        <v>653</v>
      </c>
      <c r="DC129" s="169"/>
      <c r="DD129" s="169"/>
      <c r="DE129" s="169"/>
      <c r="DF129" s="170" t="s">
        <v>653</v>
      </c>
      <c r="DG129" s="169"/>
      <c r="DH129" s="159" t="s">
        <v>1766</v>
      </c>
      <c r="DI129" s="159" t="s">
        <v>660</v>
      </c>
      <c r="DJ129" s="169"/>
      <c r="DK129" s="169"/>
      <c r="DL129" s="169"/>
      <c r="DM129" s="169"/>
      <c r="DN129" s="169"/>
      <c r="DO129" s="169"/>
      <c r="DP129" s="169"/>
      <c r="DQ129" s="159"/>
      <c r="DR129" s="159" t="s">
        <v>654</v>
      </c>
      <c r="DS129" s="159"/>
      <c r="DT129" s="159" t="s">
        <v>651</v>
      </c>
      <c r="DU129" s="171">
        <v>1</v>
      </c>
      <c r="DV129" s="159" t="s">
        <v>811</v>
      </c>
      <c r="DW129" s="159" t="s">
        <v>716</v>
      </c>
      <c r="DX129" s="171">
        <v>0</v>
      </c>
      <c r="DY129" s="171">
        <v>0</v>
      </c>
      <c r="DZ129" s="171">
        <v>0</v>
      </c>
      <c r="EA129" s="171">
        <v>0</v>
      </c>
      <c r="EB129" s="171">
        <v>0</v>
      </c>
      <c r="EC129" s="171">
        <v>0</v>
      </c>
      <c r="ED129" s="171">
        <v>0</v>
      </c>
      <c r="EE129" s="171">
        <v>0</v>
      </c>
      <c r="EF129" s="171">
        <v>0</v>
      </c>
      <c r="EG129" s="171">
        <v>0</v>
      </c>
      <c r="EH129" s="171">
        <v>0</v>
      </c>
      <c r="EI129" s="171">
        <v>0</v>
      </c>
      <c r="EJ129" s="171">
        <v>0</v>
      </c>
      <c r="EK129" s="171">
        <v>0</v>
      </c>
      <c r="EL129" s="171">
        <v>0</v>
      </c>
      <c r="EM129" s="171">
        <v>0</v>
      </c>
      <c r="EN129" s="171">
        <v>0</v>
      </c>
      <c r="EO129" s="171">
        <v>0</v>
      </c>
      <c r="EP129" s="171">
        <v>0</v>
      </c>
      <c r="EQ129" s="171">
        <v>0</v>
      </c>
      <c r="ER129" s="171">
        <v>0</v>
      </c>
      <c r="ES129" s="171">
        <v>0</v>
      </c>
      <c r="ET129" s="171">
        <v>1</v>
      </c>
      <c r="EU129" s="171">
        <v>1</v>
      </c>
      <c r="EV129" s="171">
        <v>0</v>
      </c>
      <c r="EW129" s="171">
        <v>0</v>
      </c>
      <c r="EX129" s="171">
        <v>0</v>
      </c>
      <c r="EY129" s="171">
        <v>0</v>
      </c>
      <c r="EZ129" s="171">
        <v>0</v>
      </c>
      <c r="FA129" s="171">
        <v>0</v>
      </c>
      <c r="FB129" s="171">
        <v>0</v>
      </c>
      <c r="FC129" s="171">
        <v>0</v>
      </c>
      <c r="FD129" s="171">
        <v>0</v>
      </c>
      <c r="FE129" s="171">
        <v>0</v>
      </c>
      <c r="FF129" s="171">
        <v>0</v>
      </c>
      <c r="FG129" s="171">
        <v>0</v>
      </c>
      <c r="FH129" s="171">
        <v>1</v>
      </c>
      <c r="FI129" s="171">
        <v>1</v>
      </c>
      <c r="FJ129" s="159" t="s">
        <v>1767</v>
      </c>
      <c r="FK129" s="171">
        <v>1</v>
      </c>
      <c r="FL129" s="171">
        <v>1</v>
      </c>
      <c r="FM129" s="159" t="s">
        <v>717</v>
      </c>
      <c r="FN129" s="171">
        <v>0</v>
      </c>
      <c r="FO129" s="171">
        <v>0</v>
      </c>
      <c r="FP129" s="171">
        <v>0</v>
      </c>
      <c r="FQ129" s="171">
        <v>1</v>
      </c>
      <c r="FR129" s="171">
        <v>0</v>
      </c>
      <c r="FS129" s="171"/>
      <c r="FT129" s="171"/>
      <c r="FU129" s="170" t="s">
        <v>653</v>
      </c>
      <c r="FV129" s="170" t="s">
        <v>653</v>
      </c>
      <c r="FW129" s="169"/>
      <c r="FX129" s="159" t="s">
        <v>655</v>
      </c>
      <c r="FY129" s="171">
        <v>0</v>
      </c>
      <c r="FZ129" s="171"/>
      <c r="GA129" s="159"/>
      <c r="GB129" s="159" t="s">
        <v>662</v>
      </c>
      <c r="GC129" s="159"/>
      <c r="GD129" s="159"/>
      <c r="GE129" s="159" t="s">
        <v>676</v>
      </c>
    </row>
    <row r="130" spans="1:187">
      <c r="A130" s="159" t="s">
        <v>1768</v>
      </c>
      <c r="B130" s="159" t="s">
        <v>1974</v>
      </c>
      <c r="C130" s="159" t="s">
        <v>730</v>
      </c>
      <c r="D130" s="169"/>
      <c r="E130" s="169"/>
      <c r="F130" s="169"/>
      <c r="G130" s="169"/>
      <c r="H130" s="169"/>
      <c r="I130" s="169"/>
      <c r="J130" s="159"/>
      <c r="K130" s="170" t="s">
        <v>653</v>
      </c>
      <c r="L130" s="169"/>
      <c r="M130" s="169"/>
      <c r="N130" s="169"/>
      <c r="O130" s="169"/>
      <c r="P130" s="169"/>
      <c r="Q130" s="169"/>
      <c r="R130" s="169"/>
      <c r="S130" s="169"/>
      <c r="T130" s="159"/>
      <c r="U130" s="170" t="s">
        <v>653</v>
      </c>
      <c r="V130" s="170" t="s">
        <v>653</v>
      </c>
      <c r="W130" s="169"/>
      <c r="X130" s="169"/>
      <c r="Y130" s="169"/>
      <c r="Z130" s="169"/>
      <c r="AA130" s="169"/>
      <c r="AB130" s="169"/>
      <c r="AC130" s="169"/>
      <c r="AD130" s="169"/>
      <c r="AE130" s="159"/>
      <c r="AF130" s="171">
        <v>13</v>
      </c>
      <c r="AG130" s="171"/>
      <c r="AH130" s="159" t="s">
        <v>654</v>
      </c>
      <c r="AI130" s="159" t="s">
        <v>651</v>
      </c>
      <c r="AJ130" s="159" t="s">
        <v>651</v>
      </c>
      <c r="AK130" s="159" t="s">
        <v>671</v>
      </c>
      <c r="AL130" s="159"/>
      <c r="AM130" s="169"/>
      <c r="AN130" s="169"/>
      <c r="AO130" s="169"/>
      <c r="AP130" s="169"/>
      <c r="AQ130" s="169"/>
      <c r="AR130" s="169"/>
      <c r="AS130" s="159"/>
      <c r="AT130" s="169"/>
      <c r="AU130" s="170" t="s">
        <v>653</v>
      </c>
      <c r="AV130" s="170" t="s">
        <v>653</v>
      </c>
      <c r="AW130" s="169"/>
      <c r="AX130" s="169"/>
      <c r="AY130" s="169"/>
      <c r="AZ130" s="169"/>
      <c r="BA130" s="169"/>
      <c r="BB130" s="159"/>
      <c r="BC130" s="170" t="s">
        <v>653</v>
      </c>
      <c r="BD130" s="169"/>
      <c r="BE130" s="170" t="s">
        <v>653</v>
      </c>
      <c r="BF130" s="170" t="s">
        <v>653</v>
      </c>
      <c r="BG130" s="170" t="s">
        <v>653</v>
      </c>
      <c r="BH130" s="169"/>
      <c r="BI130" s="169"/>
      <c r="BJ130" s="169"/>
      <c r="BK130" s="169"/>
      <c r="BL130" s="169"/>
      <c r="BM130" s="159"/>
      <c r="BN130" s="170" t="s">
        <v>653</v>
      </c>
      <c r="BO130" s="170" t="s">
        <v>653</v>
      </c>
      <c r="BP130" s="170" t="s">
        <v>653</v>
      </c>
      <c r="BQ130" s="170" t="s">
        <v>653</v>
      </c>
      <c r="BR130" s="169"/>
      <c r="BS130" s="169"/>
      <c r="BT130" s="169"/>
      <c r="BU130" s="169"/>
      <c r="BV130" s="159"/>
      <c r="BW130" s="169"/>
      <c r="BX130" s="169"/>
      <c r="BY130" s="169"/>
      <c r="BZ130" s="170" t="s">
        <v>653</v>
      </c>
      <c r="CA130" s="169"/>
      <c r="CB130" s="170" t="s">
        <v>653</v>
      </c>
      <c r="CC130" s="169"/>
      <c r="CD130" s="169"/>
      <c r="CE130" s="169"/>
      <c r="CF130" s="159"/>
      <c r="CG130" s="159" t="s">
        <v>655</v>
      </c>
      <c r="CH130" s="169"/>
      <c r="CI130" s="169"/>
      <c r="CJ130" s="169"/>
      <c r="CK130" s="169"/>
      <c r="CL130" s="170" t="s">
        <v>653</v>
      </c>
      <c r="CM130" s="170" t="s">
        <v>653</v>
      </c>
      <c r="CN130" s="169"/>
      <c r="CO130" s="159"/>
      <c r="CP130" s="169"/>
      <c r="CQ130" s="170" t="s">
        <v>653</v>
      </c>
      <c r="CR130" s="170" t="s">
        <v>653</v>
      </c>
      <c r="CS130" s="169"/>
      <c r="CT130" s="169"/>
      <c r="CU130" s="169"/>
      <c r="CV130" s="159"/>
      <c r="CW130" s="159" t="s">
        <v>657</v>
      </c>
      <c r="CX130" s="159"/>
      <c r="CY130" s="159" t="s">
        <v>688</v>
      </c>
      <c r="CZ130" s="159"/>
      <c r="DA130" s="169"/>
      <c r="DB130" s="169"/>
      <c r="DC130" s="169"/>
      <c r="DD130" s="169"/>
      <c r="DE130" s="169"/>
      <c r="DF130" s="169"/>
      <c r="DG130" s="170" t="s">
        <v>653</v>
      </c>
      <c r="DH130" s="159"/>
      <c r="DI130" s="159" t="s">
        <v>660</v>
      </c>
      <c r="DJ130" s="169"/>
      <c r="DK130" s="169"/>
      <c r="DL130" s="169"/>
      <c r="DM130" s="169"/>
      <c r="DN130" s="169"/>
      <c r="DO130" s="169"/>
      <c r="DP130" s="169"/>
      <c r="DQ130" s="159"/>
      <c r="DR130" s="159" t="s">
        <v>654</v>
      </c>
      <c r="DS130" s="159"/>
      <c r="DT130" s="159" t="s">
        <v>654</v>
      </c>
      <c r="DU130" s="169"/>
      <c r="DV130" s="169"/>
      <c r="DW130" s="169"/>
      <c r="DX130" s="169"/>
      <c r="DY130" s="169"/>
      <c r="DZ130" s="169"/>
      <c r="EA130" s="169"/>
      <c r="EB130" s="169"/>
      <c r="EC130" s="169"/>
      <c r="ED130" s="169"/>
      <c r="EE130" s="169"/>
      <c r="EF130" s="169"/>
      <c r="EG130" s="169"/>
      <c r="EH130" s="169"/>
      <c r="EI130" s="169"/>
      <c r="EJ130" s="169"/>
      <c r="EK130" s="169"/>
      <c r="EL130" s="169"/>
      <c r="EM130" s="169"/>
      <c r="EN130" s="169"/>
      <c r="EO130" s="169"/>
      <c r="EP130" s="169"/>
      <c r="EQ130" s="169"/>
      <c r="ER130" s="169"/>
      <c r="ES130" s="169"/>
      <c r="ET130" s="169"/>
      <c r="EU130" s="169"/>
      <c r="EV130" s="169"/>
      <c r="EW130" s="169"/>
      <c r="EX130" s="169"/>
      <c r="EY130" s="169"/>
      <c r="EZ130" s="169"/>
      <c r="FA130" s="169"/>
      <c r="FB130" s="169"/>
      <c r="FC130" s="169"/>
      <c r="FD130" s="169"/>
      <c r="FE130" s="169"/>
      <c r="FF130" s="169"/>
      <c r="FG130" s="169"/>
      <c r="FH130" s="169"/>
      <c r="FI130" s="169"/>
      <c r="FJ130" s="159"/>
      <c r="FK130" s="169"/>
      <c r="FL130" s="169"/>
      <c r="FM130" s="169"/>
      <c r="FN130" s="169"/>
      <c r="FO130" s="169"/>
      <c r="FP130" s="169"/>
      <c r="FQ130" s="169"/>
      <c r="FR130" s="169"/>
      <c r="FS130" s="169"/>
      <c r="FT130" s="169"/>
      <c r="FU130" s="170" t="s">
        <v>653</v>
      </c>
      <c r="FV130" s="169"/>
      <c r="FW130" s="169"/>
      <c r="FX130" s="159" t="s">
        <v>655</v>
      </c>
      <c r="FY130" s="171">
        <v>0</v>
      </c>
      <c r="FZ130" s="171"/>
      <c r="GA130" s="159"/>
      <c r="GB130" s="159" t="s">
        <v>662</v>
      </c>
      <c r="GC130" s="159"/>
      <c r="GD130" s="159"/>
      <c r="GE130" s="159" t="s">
        <v>663</v>
      </c>
    </row>
    <row r="131" spans="1:187">
      <c r="A131" s="159" t="s">
        <v>1769</v>
      </c>
      <c r="B131" s="159" t="s">
        <v>1974</v>
      </c>
      <c r="C131" s="159" t="s">
        <v>696</v>
      </c>
      <c r="D131" s="170" t="s">
        <v>653</v>
      </c>
      <c r="E131" s="170" t="s">
        <v>653</v>
      </c>
      <c r="F131" s="170" t="s">
        <v>653</v>
      </c>
      <c r="G131" s="170" t="s">
        <v>653</v>
      </c>
      <c r="H131" s="169"/>
      <c r="I131" s="169"/>
      <c r="J131" s="159"/>
      <c r="K131" s="169"/>
      <c r="L131" s="170" t="s">
        <v>653</v>
      </c>
      <c r="M131" s="170" t="s">
        <v>653</v>
      </c>
      <c r="N131" s="170" t="s">
        <v>653</v>
      </c>
      <c r="O131" s="169"/>
      <c r="P131" s="169"/>
      <c r="Q131" s="169"/>
      <c r="R131" s="169"/>
      <c r="S131" s="169"/>
      <c r="T131" s="159"/>
      <c r="U131" s="170" t="s">
        <v>653</v>
      </c>
      <c r="V131" s="170" t="s">
        <v>653</v>
      </c>
      <c r="W131" s="169"/>
      <c r="X131" s="169"/>
      <c r="Y131" s="169"/>
      <c r="Z131" s="170" t="s">
        <v>653</v>
      </c>
      <c r="AA131" s="170" t="s">
        <v>653</v>
      </c>
      <c r="AB131" s="169"/>
      <c r="AC131" s="170" t="s">
        <v>653</v>
      </c>
      <c r="AD131" s="169"/>
      <c r="AE131" s="159"/>
      <c r="AF131" s="171">
        <v>192</v>
      </c>
      <c r="AG131" s="171"/>
      <c r="AH131" s="159" t="s">
        <v>654</v>
      </c>
      <c r="AI131" s="159" t="s">
        <v>651</v>
      </c>
      <c r="AJ131" s="159" t="s">
        <v>651</v>
      </c>
      <c r="AK131" s="159" t="s">
        <v>669</v>
      </c>
      <c r="AL131" s="159" t="s">
        <v>1770</v>
      </c>
      <c r="AM131" s="170" t="s">
        <v>653</v>
      </c>
      <c r="AN131" s="169"/>
      <c r="AO131" s="169"/>
      <c r="AP131" s="170" t="s">
        <v>653</v>
      </c>
      <c r="AQ131" s="170" t="s">
        <v>653</v>
      </c>
      <c r="AR131" s="169"/>
      <c r="AS131" s="159"/>
      <c r="AT131" s="159" t="s">
        <v>1009</v>
      </c>
      <c r="AU131" s="170" t="s">
        <v>653</v>
      </c>
      <c r="AV131" s="170" t="s">
        <v>653</v>
      </c>
      <c r="AW131" s="169"/>
      <c r="AX131" s="170" t="s">
        <v>653</v>
      </c>
      <c r="AY131" s="169"/>
      <c r="AZ131" s="170" t="s">
        <v>653</v>
      </c>
      <c r="BA131" s="169"/>
      <c r="BB131" s="159"/>
      <c r="BC131" s="170" t="s">
        <v>653</v>
      </c>
      <c r="BD131" s="169"/>
      <c r="BE131" s="170" t="s">
        <v>653</v>
      </c>
      <c r="BF131" s="169"/>
      <c r="BG131" s="170" t="s">
        <v>653</v>
      </c>
      <c r="BH131" s="170" t="s">
        <v>653</v>
      </c>
      <c r="BI131" s="170" t="s">
        <v>653</v>
      </c>
      <c r="BJ131" s="170" t="s">
        <v>653</v>
      </c>
      <c r="BK131" s="170" t="s">
        <v>653</v>
      </c>
      <c r="BL131" s="169"/>
      <c r="BM131" s="159"/>
      <c r="BN131" s="170" t="s">
        <v>653</v>
      </c>
      <c r="BO131" s="170" t="s">
        <v>653</v>
      </c>
      <c r="BP131" s="170" t="s">
        <v>653</v>
      </c>
      <c r="BQ131" s="170" t="s">
        <v>653</v>
      </c>
      <c r="BR131" s="169"/>
      <c r="BS131" s="169"/>
      <c r="BT131" s="170" t="s">
        <v>653</v>
      </c>
      <c r="BU131" s="169"/>
      <c r="BV131" s="159"/>
      <c r="BW131" s="170" t="s">
        <v>653</v>
      </c>
      <c r="BX131" s="170" t="s">
        <v>653</v>
      </c>
      <c r="BY131" s="169"/>
      <c r="BZ131" s="170" t="s">
        <v>653</v>
      </c>
      <c r="CA131" s="169"/>
      <c r="CB131" s="170" t="s">
        <v>653</v>
      </c>
      <c r="CC131" s="169"/>
      <c r="CD131" s="169"/>
      <c r="CE131" s="169"/>
      <c r="CF131" s="159"/>
      <c r="CG131" s="159" t="s">
        <v>655</v>
      </c>
      <c r="CH131" s="169"/>
      <c r="CI131" s="169"/>
      <c r="CJ131" s="169"/>
      <c r="CK131" s="169"/>
      <c r="CL131" s="170" t="s">
        <v>653</v>
      </c>
      <c r="CM131" s="169"/>
      <c r="CN131" s="169"/>
      <c r="CO131" s="159"/>
      <c r="CP131" s="170" t="s">
        <v>653</v>
      </c>
      <c r="CQ131" s="170" t="s">
        <v>653</v>
      </c>
      <c r="CR131" s="169"/>
      <c r="CS131" s="169"/>
      <c r="CT131" s="169"/>
      <c r="CU131" s="169"/>
      <c r="CV131" s="159"/>
      <c r="CW131" s="159" t="s">
        <v>657</v>
      </c>
      <c r="CX131" s="159"/>
      <c r="CY131" s="159" t="s">
        <v>688</v>
      </c>
      <c r="CZ131" s="159"/>
      <c r="DA131" s="170" t="s">
        <v>653</v>
      </c>
      <c r="DB131" s="169"/>
      <c r="DC131" s="169"/>
      <c r="DD131" s="169"/>
      <c r="DE131" s="169"/>
      <c r="DF131" s="170" t="s">
        <v>653</v>
      </c>
      <c r="DG131" s="169"/>
      <c r="DH131" s="159" t="s">
        <v>1771</v>
      </c>
      <c r="DI131" s="159" t="s">
        <v>660</v>
      </c>
      <c r="DJ131" s="169"/>
      <c r="DK131" s="169"/>
      <c r="DL131" s="169"/>
      <c r="DM131" s="169"/>
      <c r="DN131" s="169"/>
      <c r="DO131" s="169"/>
      <c r="DP131" s="169"/>
      <c r="DQ131" s="159"/>
      <c r="DR131" s="159" t="s">
        <v>651</v>
      </c>
      <c r="DS131" s="159" t="s">
        <v>1772</v>
      </c>
      <c r="DT131" s="159" t="s">
        <v>654</v>
      </c>
      <c r="DU131" s="169"/>
      <c r="DV131" s="169"/>
      <c r="DW131" s="169"/>
      <c r="DX131" s="169"/>
      <c r="DY131" s="169"/>
      <c r="DZ131" s="169"/>
      <c r="EA131" s="169"/>
      <c r="EB131" s="169"/>
      <c r="EC131" s="169"/>
      <c r="ED131" s="169"/>
      <c r="EE131" s="169"/>
      <c r="EF131" s="169"/>
      <c r="EG131" s="169"/>
      <c r="EH131" s="169"/>
      <c r="EI131" s="169"/>
      <c r="EJ131" s="169"/>
      <c r="EK131" s="169"/>
      <c r="EL131" s="169"/>
      <c r="EM131" s="169"/>
      <c r="EN131" s="169"/>
      <c r="EO131" s="169"/>
      <c r="EP131" s="169"/>
      <c r="EQ131" s="169"/>
      <c r="ER131" s="169"/>
      <c r="ES131" s="169"/>
      <c r="ET131" s="169"/>
      <c r="EU131" s="169"/>
      <c r="EV131" s="169"/>
      <c r="EW131" s="169"/>
      <c r="EX131" s="169"/>
      <c r="EY131" s="169"/>
      <c r="EZ131" s="169"/>
      <c r="FA131" s="169"/>
      <c r="FB131" s="169"/>
      <c r="FC131" s="169"/>
      <c r="FD131" s="169"/>
      <c r="FE131" s="169"/>
      <c r="FF131" s="169"/>
      <c r="FG131" s="169"/>
      <c r="FH131" s="169"/>
      <c r="FI131" s="169"/>
      <c r="FJ131" s="159"/>
      <c r="FK131" s="169"/>
      <c r="FL131" s="169"/>
      <c r="FM131" s="169"/>
      <c r="FN131" s="169"/>
      <c r="FO131" s="169"/>
      <c r="FP131" s="169"/>
      <c r="FQ131" s="169"/>
      <c r="FR131" s="169"/>
      <c r="FS131" s="169"/>
      <c r="FT131" s="169"/>
      <c r="FU131" s="170" t="s">
        <v>653</v>
      </c>
      <c r="FV131" s="170" t="s">
        <v>653</v>
      </c>
      <c r="FW131" s="169"/>
      <c r="FX131" s="159" t="s">
        <v>661</v>
      </c>
      <c r="FY131" s="171">
        <v>0</v>
      </c>
      <c r="FZ131" s="171"/>
      <c r="GA131" s="159"/>
      <c r="GB131" s="159" t="s">
        <v>662</v>
      </c>
      <c r="GC131" s="159"/>
      <c r="GD131" s="159"/>
      <c r="GE131" s="159" t="s">
        <v>663</v>
      </c>
    </row>
    <row r="132" spans="1:187">
      <c r="A132" s="159" t="s">
        <v>1773</v>
      </c>
      <c r="B132" s="159" t="s">
        <v>1974</v>
      </c>
      <c r="C132" s="159" t="s">
        <v>730</v>
      </c>
      <c r="D132" s="169"/>
      <c r="E132" s="169"/>
      <c r="F132" s="169"/>
      <c r="G132" s="169"/>
      <c r="H132" s="169"/>
      <c r="I132" s="169"/>
      <c r="J132" s="159"/>
      <c r="K132" s="169"/>
      <c r="L132" s="169"/>
      <c r="M132" s="169"/>
      <c r="N132" s="169"/>
      <c r="O132" s="169"/>
      <c r="P132" s="169"/>
      <c r="Q132" s="169"/>
      <c r="R132" s="169"/>
      <c r="S132" s="170" t="s">
        <v>653</v>
      </c>
      <c r="T132" s="159" t="s">
        <v>1774</v>
      </c>
      <c r="U132" s="170" t="s">
        <v>653</v>
      </c>
      <c r="V132" s="170" t="s">
        <v>653</v>
      </c>
      <c r="W132" s="169"/>
      <c r="X132" s="169"/>
      <c r="Y132" s="169"/>
      <c r="Z132" s="169"/>
      <c r="AA132" s="169"/>
      <c r="AB132" s="170" t="s">
        <v>653</v>
      </c>
      <c r="AC132" s="169"/>
      <c r="AD132" s="169"/>
      <c r="AE132" s="159"/>
      <c r="AF132" s="171">
        <v>29</v>
      </c>
      <c r="AG132" s="171"/>
      <c r="AH132" s="159" t="s">
        <v>654</v>
      </c>
      <c r="AI132" s="159" t="s">
        <v>654</v>
      </c>
      <c r="AJ132" s="159" t="s">
        <v>654</v>
      </c>
      <c r="AK132" s="159" t="s">
        <v>654</v>
      </c>
      <c r="AL132" s="159"/>
      <c r="AM132" s="169"/>
      <c r="AN132" s="169"/>
      <c r="AO132" s="169"/>
      <c r="AP132" s="169"/>
      <c r="AQ132" s="169"/>
      <c r="AR132" s="169"/>
      <c r="AS132" s="159"/>
      <c r="AT132" s="169"/>
      <c r="AU132" s="169"/>
      <c r="AV132" s="170" t="s">
        <v>653</v>
      </c>
      <c r="AW132" s="169"/>
      <c r="AX132" s="169"/>
      <c r="AY132" s="169"/>
      <c r="AZ132" s="169"/>
      <c r="BA132" s="169"/>
      <c r="BB132" s="159"/>
      <c r="BC132" s="169"/>
      <c r="BD132" s="169"/>
      <c r="BE132" s="169"/>
      <c r="BF132" s="169"/>
      <c r="BG132" s="169"/>
      <c r="BH132" s="169"/>
      <c r="BI132" s="169"/>
      <c r="BJ132" s="170" t="s">
        <v>653</v>
      </c>
      <c r="BK132" s="169"/>
      <c r="BL132" s="169"/>
      <c r="BM132" s="159"/>
      <c r="BN132" s="169"/>
      <c r="BO132" s="169"/>
      <c r="BP132" s="169"/>
      <c r="BQ132" s="169"/>
      <c r="BR132" s="169"/>
      <c r="BS132" s="169"/>
      <c r="BT132" s="169"/>
      <c r="BU132" s="170" t="s">
        <v>653</v>
      </c>
      <c r="BV132" s="159" t="s">
        <v>1775</v>
      </c>
      <c r="BW132" s="170" t="s">
        <v>653</v>
      </c>
      <c r="BX132" s="169"/>
      <c r="BY132" s="169"/>
      <c r="BZ132" s="169"/>
      <c r="CA132" s="169"/>
      <c r="CB132" s="169"/>
      <c r="CC132" s="169"/>
      <c r="CD132" s="170" t="s">
        <v>653</v>
      </c>
      <c r="CE132" s="169"/>
      <c r="CF132" s="159"/>
      <c r="CG132" s="159" t="s">
        <v>655</v>
      </c>
      <c r="CH132" s="170" t="s">
        <v>653</v>
      </c>
      <c r="CI132" s="169"/>
      <c r="CJ132" s="169"/>
      <c r="CK132" s="169"/>
      <c r="CL132" s="169"/>
      <c r="CM132" s="169"/>
      <c r="CN132" s="169"/>
      <c r="CO132" s="159"/>
      <c r="CP132" s="170" t="s">
        <v>653</v>
      </c>
      <c r="CQ132" s="169"/>
      <c r="CR132" s="169"/>
      <c r="CS132" s="169"/>
      <c r="CT132" s="169"/>
      <c r="CU132" s="169"/>
      <c r="CV132" s="159"/>
      <c r="CW132" s="159" t="s">
        <v>657</v>
      </c>
      <c r="CX132" s="159"/>
      <c r="CY132" s="159" t="s">
        <v>688</v>
      </c>
      <c r="CZ132" s="159"/>
      <c r="DA132" s="169"/>
      <c r="DB132" s="169"/>
      <c r="DC132" s="169"/>
      <c r="DD132" s="169"/>
      <c r="DE132" s="169"/>
      <c r="DF132" s="169"/>
      <c r="DG132" s="170" t="s">
        <v>653</v>
      </c>
      <c r="DH132" s="159"/>
      <c r="DI132" s="159" t="s">
        <v>660</v>
      </c>
      <c r="DJ132" s="169"/>
      <c r="DK132" s="169"/>
      <c r="DL132" s="169"/>
      <c r="DM132" s="169"/>
      <c r="DN132" s="169"/>
      <c r="DO132" s="169"/>
      <c r="DP132" s="169"/>
      <c r="DQ132" s="159"/>
      <c r="DR132" s="159" t="s">
        <v>654</v>
      </c>
      <c r="DS132" s="159"/>
      <c r="DT132" s="159" t="s">
        <v>654</v>
      </c>
      <c r="DU132" s="169"/>
      <c r="DV132" s="169"/>
      <c r="DW132" s="169"/>
      <c r="DX132" s="169"/>
      <c r="DY132" s="169"/>
      <c r="DZ132" s="169"/>
      <c r="EA132" s="169"/>
      <c r="EB132" s="169"/>
      <c r="EC132" s="169"/>
      <c r="ED132" s="169"/>
      <c r="EE132" s="169"/>
      <c r="EF132" s="169"/>
      <c r="EG132" s="169"/>
      <c r="EH132" s="169"/>
      <c r="EI132" s="169"/>
      <c r="EJ132" s="169"/>
      <c r="EK132" s="169"/>
      <c r="EL132" s="169"/>
      <c r="EM132" s="169"/>
      <c r="EN132" s="169"/>
      <c r="EO132" s="169"/>
      <c r="EP132" s="169"/>
      <c r="EQ132" s="169"/>
      <c r="ER132" s="169"/>
      <c r="ES132" s="169"/>
      <c r="ET132" s="169"/>
      <c r="EU132" s="169"/>
      <c r="EV132" s="169"/>
      <c r="EW132" s="169"/>
      <c r="EX132" s="169"/>
      <c r="EY132" s="169"/>
      <c r="EZ132" s="169"/>
      <c r="FA132" s="169"/>
      <c r="FB132" s="169"/>
      <c r="FC132" s="169"/>
      <c r="FD132" s="169"/>
      <c r="FE132" s="169"/>
      <c r="FF132" s="169"/>
      <c r="FG132" s="169"/>
      <c r="FH132" s="169"/>
      <c r="FI132" s="169"/>
      <c r="FJ132" s="159"/>
      <c r="FK132" s="169"/>
      <c r="FL132" s="169"/>
      <c r="FM132" s="169"/>
      <c r="FN132" s="169"/>
      <c r="FO132" s="169"/>
      <c r="FP132" s="169"/>
      <c r="FQ132" s="169"/>
      <c r="FR132" s="169"/>
      <c r="FS132" s="169"/>
      <c r="FT132" s="169"/>
      <c r="FU132" s="170" t="s">
        <v>653</v>
      </c>
      <c r="FV132" s="169"/>
      <c r="FW132" s="169"/>
      <c r="FX132" s="159" t="s">
        <v>655</v>
      </c>
      <c r="FY132" s="171">
        <v>0</v>
      </c>
      <c r="FZ132" s="171"/>
      <c r="GA132" s="159"/>
      <c r="GB132" s="159" t="s">
        <v>662</v>
      </c>
      <c r="GC132" s="159"/>
      <c r="GD132" s="159"/>
      <c r="GE132" s="159" t="s">
        <v>676</v>
      </c>
    </row>
    <row r="133" spans="1:187">
      <c r="A133" s="159" t="s">
        <v>1776</v>
      </c>
      <c r="B133" s="159" t="s">
        <v>1974</v>
      </c>
      <c r="C133" s="159" t="s">
        <v>684</v>
      </c>
      <c r="D133" s="169"/>
      <c r="E133" s="169"/>
      <c r="F133" s="169"/>
      <c r="G133" s="169"/>
      <c r="H133" s="169"/>
      <c r="I133" s="169"/>
      <c r="J133" s="159"/>
      <c r="K133" s="169"/>
      <c r="L133" s="170" t="s">
        <v>653</v>
      </c>
      <c r="M133" s="169"/>
      <c r="N133" s="169"/>
      <c r="O133" s="169"/>
      <c r="P133" s="169"/>
      <c r="Q133" s="169"/>
      <c r="R133" s="170" t="s">
        <v>653</v>
      </c>
      <c r="S133" s="169"/>
      <c r="T133" s="159"/>
      <c r="U133" s="170" t="s">
        <v>653</v>
      </c>
      <c r="V133" s="169"/>
      <c r="W133" s="169"/>
      <c r="X133" s="169"/>
      <c r="Y133" s="169"/>
      <c r="Z133" s="169"/>
      <c r="AA133" s="169"/>
      <c r="AB133" s="170" t="s">
        <v>653</v>
      </c>
      <c r="AC133" s="169"/>
      <c r="AD133" s="169"/>
      <c r="AE133" s="159"/>
      <c r="AF133" s="171">
        <v>28</v>
      </c>
      <c r="AG133" s="171">
        <v>0</v>
      </c>
      <c r="AH133" s="159" t="s">
        <v>654</v>
      </c>
      <c r="AI133" s="159" t="s">
        <v>651</v>
      </c>
      <c r="AJ133" s="159" t="s">
        <v>651</v>
      </c>
      <c r="AK133" s="159" t="s">
        <v>654</v>
      </c>
      <c r="AL133" s="159"/>
      <c r="AM133" s="169"/>
      <c r="AN133" s="169"/>
      <c r="AO133" s="169"/>
      <c r="AP133" s="169"/>
      <c r="AQ133" s="169"/>
      <c r="AR133" s="169"/>
      <c r="AS133" s="159"/>
      <c r="AT133" s="169"/>
      <c r="AU133" s="170" t="s">
        <v>653</v>
      </c>
      <c r="AV133" s="170" t="s">
        <v>653</v>
      </c>
      <c r="AW133" s="169"/>
      <c r="AX133" s="169"/>
      <c r="AY133" s="169"/>
      <c r="AZ133" s="170" t="s">
        <v>653</v>
      </c>
      <c r="BA133" s="169"/>
      <c r="BB133" s="159"/>
      <c r="BC133" s="170" t="s">
        <v>653</v>
      </c>
      <c r="BD133" s="169"/>
      <c r="BE133" s="170" t="s">
        <v>653</v>
      </c>
      <c r="BF133" s="169"/>
      <c r="BG133" s="170" t="s">
        <v>653</v>
      </c>
      <c r="BH133" s="169"/>
      <c r="BI133" s="169"/>
      <c r="BJ133" s="169"/>
      <c r="BK133" s="170" t="s">
        <v>653</v>
      </c>
      <c r="BL133" s="169"/>
      <c r="BM133" s="159"/>
      <c r="BN133" s="170" t="s">
        <v>653</v>
      </c>
      <c r="BO133" s="170" t="s">
        <v>653</v>
      </c>
      <c r="BP133" s="169"/>
      <c r="BQ133" s="169"/>
      <c r="BR133" s="170" t="s">
        <v>653</v>
      </c>
      <c r="BS133" s="169"/>
      <c r="BT133" s="170" t="s">
        <v>653</v>
      </c>
      <c r="BU133" s="169"/>
      <c r="BV133" s="159"/>
      <c r="BW133" s="169"/>
      <c r="BX133" s="169"/>
      <c r="BY133" s="169"/>
      <c r="BZ133" s="170" t="s">
        <v>653</v>
      </c>
      <c r="CA133" s="169"/>
      <c r="CB133" s="169"/>
      <c r="CC133" s="169"/>
      <c r="CD133" s="169"/>
      <c r="CE133" s="169"/>
      <c r="CF133" s="159"/>
      <c r="CG133" s="159" t="s">
        <v>673</v>
      </c>
      <c r="CH133" s="170" t="s">
        <v>653</v>
      </c>
      <c r="CI133" s="169"/>
      <c r="CJ133" s="169"/>
      <c r="CK133" s="169"/>
      <c r="CL133" s="169"/>
      <c r="CM133" s="169"/>
      <c r="CN133" s="169"/>
      <c r="CO133" s="159"/>
      <c r="CP133" s="169"/>
      <c r="CQ133" s="169"/>
      <c r="CR133" s="169"/>
      <c r="CS133" s="169"/>
      <c r="CT133" s="169"/>
      <c r="CU133" s="170" t="s">
        <v>653</v>
      </c>
      <c r="CV133" s="159" t="s">
        <v>1777</v>
      </c>
      <c r="CW133" s="159" t="s">
        <v>657</v>
      </c>
      <c r="CX133" s="159"/>
      <c r="CY133" s="159" t="s">
        <v>688</v>
      </c>
      <c r="CZ133" s="159"/>
      <c r="DA133" s="169"/>
      <c r="DB133" s="169"/>
      <c r="DC133" s="169"/>
      <c r="DD133" s="169"/>
      <c r="DE133" s="169"/>
      <c r="DF133" s="169"/>
      <c r="DG133" s="170" t="s">
        <v>653</v>
      </c>
      <c r="DH133" s="159"/>
      <c r="DI133" s="159" t="s">
        <v>660</v>
      </c>
      <c r="DJ133" s="169"/>
      <c r="DK133" s="169"/>
      <c r="DL133" s="169"/>
      <c r="DM133" s="169"/>
      <c r="DN133" s="169"/>
      <c r="DO133" s="169"/>
      <c r="DP133" s="169"/>
      <c r="DQ133" s="159"/>
      <c r="DR133" s="159" t="s">
        <v>654</v>
      </c>
      <c r="DS133" s="159"/>
      <c r="DT133" s="159" t="s">
        <v>654</v>
      </c>
      <c r="DU133" s="169"/>
      <c r="DV133" s="169"/>
      <c r="DW133" s="169"/>
      <c r="DX133" s="169"/>
      <c r="DY133" s="169"/>
      <c r="DZ133" s="169"/>
      <c r="EA133" s="169"/>
      <c r="EB133" s="169"/>
      <c r="EC133" s="169"/>
      <c r="ED133" s="169"/>
      <c r="EE133" s="169"/>
      <c r="EF133" s="169"/>
      <c r="EG133" s="169"/>
      <c r="EH133" s="169"/>
      <c r="EI133" s="169"/>
      <c r="EJ133" s="169"/>
      <c r="EK133" s="169"/>
      <c r="EL133" s="169"/>
      <c r="EM133" s="169"/>
      <c r="EN133" s="169"/>
      <c r="EO133" s="169"/>
      <c r="EP133" s="169"/>
      <c r="EQ133" s="169"/>
      <c r="ER133" s="169"/>
      <c r="ES133" s="169"/>
      <c r="ET133" s="169"/>
      <c r="EU133" s="169"/>
      <c r="EV133" s="169"/>
      <c r="EW133" s="169"/>
      <c r="EX133" s="169"/>
      <c r="EY133" s="169"/>
      <c r="EZ133" s="169"/>
      <c r="FA133" s="169"/>
      <c r="FB133" s="169"/>
      <c r="FC133" s="169"/>
      <c r="FD133" s="169"/>
      <c r="FE133" s="169"/>
      <c r="FF133" s="169"/>
      <c r="FG133" s="169"/>
      <c r="FH133" s="169"/>
      <c r="FI133" s="169"/>
      <c r="FJ133" s="159"/>
      <c r="FK133" s="169"/>
      <c r="FL133" s="169"/>
      <c r="FM133" s="169"/>
      <c r="FN133" s="169"/>
      <c r="FO133" s="169"/>
      <c r="FP133" s="169"/>
      <c r="FQ133" s="169"/>
      <c r="FR133" s="169"/>
      <c r="FS133" s="169"/>
      <c r="FT133" s="169"/>
      <c r="FU133" s="170" t="s">
        <v>653</v>
      </c>
      <c r="FV133" s="169"/>
      <c r="FW133" s="169"/>
      <c r="FX133" s="159" t="s">
        <v>673</v>
      </c>
      <c r="FY133" s="171">
        <v>0</v>
      </c>
      <c r="FZ133" s="171"/>
      <c r="GA133" s="159"/>
      <c r="GB133" s="159" t="s">
        <v>662</v>
      </c>
      <c r="GC133" s="159"/>
      <c r="GD133" s="159"/>
      <c r="GE133" s="159" t="s">
        <v>676</v>
      </c>
    </row>
    <row r="134" spans="1:187">
      <c r="A134" s="159" t="s">
        <v>1778</v>
      </c>
      <c r="B134" s="159" t="s">
        <v>1974</v>
      </c>
      <c r="C134" s="159" t="s">
        <v>696</v>
      </c>
      <c r="D134" s="170" t="s">
        <v>653</v>
      </c>
      <c r="E134" s="169"/>
      <c r="F134" s="169"/>
      <c r="G134" s="169"/>
      <c r="H134" s="169"/>
      <c r="I134" s="169"/>
      <c r="J134" s="159"/>
      <c r="K134" s="170" t="s">
        <v>653</v>
      </c>
      <c r="L134" s="170" t="s">
        <v>653</v>
      </c>
      <c r="M134" s="169"/>
      <c r="N134" s="170" t="s">
        <v>653</v>
      </c>
      <c r="O134" s="169"/>
      <c r="P134" s="169"/>
      <c r="Q134" s="170" t="s">
        <v>653</v>
      </c>
      <c r="R134" s="169"/>
      <c r="S134" s="169"/>
      <c r="T134" s="159"/>
      <c r="U134" s="170" t="s">
        <v>653</v>
      </c>
      <c r="V134" s="170" t="s">
        <v>653</v>
      </c>
      <c r="W134" s="169"/>
      <c r="X134" s="169"/>
      <c r="Y134" s="169"/>
      <c r="Z134" s="169"/>
      <c r="AA134" s="169"/>
      <c r="AB134" s="169"/>
      <c r="AC134" s="170" t="s">
        <v>653</v>
      </c>
      <c r="AD134" s="169"/>
      <c r="AE134" s="159"/>
      <c r="AF134" s="171">
        <v>105</v>
      </c>
      <c r="AG134" s="171"/>
      <c r="AH134" s="159" t="s">
        <v>651</v>
      </c>
      <c r="AI134" s="159" t="s">
        <v>651</v>
      </c>
      <c r="AJ134" s="159" t="s">
        <v>651</v>
      </c>
      <c r="AK134" s="159" t="s">
        <v>671</v>
      </c>
      <c r="AL134" s="159"/>
      <c r="AM134" s="169"/>
      <c r="AN134" s="169"/>
      <c r="AO134" s="169"/>
      <c r="AP134" s="169"/>
      <c r="AQ134" s="169"/>
      <c r="AR134" s="169"/>
      <c r="AS134" s="159"/>
      <c r="AT134" s="169"/>
      <c r="AU134" s="170" t="s">
        <v>653</v>
      </c>
      <c r="AV134" s="170" t="s">
        <v>653</v>
      </c>
      <c r="AW134" s="170" t="s">
        <v>653</v>
      </c>
      <c r="AX134" s="170" t="s">
        <v>653</v>
      </c>
      <c r="AY134" s="170" t="s">
        <v>653</v>
      </c>
      <c r="AZ134" s="170" t="s">
        <v>653</v>
      </c>
      <c r="BA134" s="169"/>
      <c r="BB134" s="159"/>
      <c r="BC134" s="170" t="s">
        <v>653</v>
      </c>
      <c r="BD134" s="169"/>
      <c r="BE134" s="170" t="s">
        <v>653</v>
      </c>
      <c r="BF134" s="169"/>
      <c r="BG134" s="170" t="s">
        <v>653</v>
      </c>
      <c r="BH134" s="170" t="s">
        <v>653</v>
      </c>
      <c r="BI134" s="170" t="s">
        <v>653</v>
      </c>
      <c r="BJ134" s="170" t="s">
        <v>653</v>
      </c>
      <c r="BK134" s="169"/>
      <c r="BL134" s="169"/>
      <c r="BM134" s="159"/>
      <c r="BN134" s="170" t="s">
        <v>653</v>
      </c>
      <c r="BO134" s="170" t="s">
        <v>653</v>
      </c>
      <c r="BP134" s="169"/>
      <c r="BQ134" s="169"/>
      <c r="BR134" s="170" t="s">
        <v>653</v>
      </c>
      <c r="BS134" s="169"/>
      <c r="BT134" s="169"/>
      <c r="BU134" s="169"/>
      <c r="BV134" s="159"/>
      <c r="BW134" s="169"/>
      <c r="BX134" s="169"/>
      <c r="BY134" s="170" t="s">
        <v>653</v>
      </c>
      <c r="BZ134" s="169"/>
      <c r="CA134" s="169"/>
      <c r="CB134" s="169"/>
      <c r="CC134" s="169"/>
      <c r="CD134" s="170" t="s">
        <v>653</v>
      </c>
      <c r="CE134" s="169"/>
      <c r="CF134" s="159"/>
      <c r="CG134" s="159" t="s">
        <v>655</v>
      </c>
      <c r="CH134" s="169"/>
      <c r="CI134" s="169"/>
      <c r="CJ134" s="169"/>
      <c r="CK134" s="169"/>
      <c r="CL134" s="169"/>
      <c r="CM134" s="170" t="s">
        <v>653</v>
      </c>
      <c r="CN134" s="169"/>
      <c r="CO134" s="159"/>
      <c r="CP134" s="169"/>
      <c r="CQ134" s="170" t="s">
        <v>653</v>
      </c>
      <c r="CR134" s="169"/>
      <c r="CS134" s="169"/>
      <c r="CT134" s="169"/>
      <c r="CU134" s="169"/>
      <c r="CV134" s="159"/>
      <c r="CW134" s="159" t="s">
        <v>657</v>
      </c>
      <c r="CX134" s="159"/>
      <c r="CY134" s="159" t="s">
        <v>688</v>
      </c>
      <c r="CZ134" s="159"/>
      <c r="DA134" s="170" t="s">
        <v>653</v>
      </c>
      <c r="DB134" s="169"/>
      <c r="DC134" s="169"/>
      <c r="DD134" s="169"/>
      <c r="DE134" s="169"/>
      <c r="DF134" s="169"/>
      <c r="DG134" s="169"/>
      <c r="DH134" s="159"/>
      <c r="DI134" s="159" t="s">
        <v>660</v>
      </c>
      <c r="DJ134" s="169"/>
      <c r="DK134" s="169"/>
      <c r="DL134" s="169"/>
      <c r="DM134" s="169"/>
      <c r="DN134" s="169"/>
      <c r="DO134" s="169"/>
      <c r="DP134" s="169"/>
      <c r="DQ134" s="159"/>
      <c r="DR134" s="159" t="s">
        <v>654</v>
      </c>
      <c r="DS134" s="159"/>
      <c r="DT134" s="159" t="s">
        <v>654</v>
      </c>
      <c r="DU134" s="169"/>
      <c r="DV134" s="169"/>
      <c r="DW134" s="169"/>
      <c r="DX134" s="169"/>
      <c r="DY134" s="169"/>
      <c r="DZ134" s="169"/>
      <c r="EA134" s="169"/>
      <c r="EB134" s="169"/>
      <c r="EC134" s="169"/>
      <c r="ED134" s="169"/>
      <c r="EE134" s="169"/>
      <c r="EF134" s="169"/>
      <c r="EG134" s="169"/>
      <c r="EH134" s="169"/>
      <c r="EI134" s="169"/>
      <c r="EJ134" s="169"/>
      <c r="EK134" s="169"/>
      <c r="EL134" s="169"/>
      <c r="EM134" s="169"/>
      <c r="EN134" s="169"/>
      <c r="EO134" s="169"/>
      <c r="EP134" s="169"/>
      <c r="EQ134" s="169"/>
      <c r="ER134" s="169"/>
      <c r="ES134" s="169"/>
      <c r="ET134" s="169"/>
      <c r="EU134" s="169"/>
      <c r="EV134" s="169"/>
      <c r="EW134" s="169"/>
      <c r="EX134" s="169"/>
      <c r="EY134" s="169"/>
      <c r="EZ134" s="169"/>
      <c r="FA134" s="169"/>
      <c r="FB134" s="169"/>
      <c r="FC134" s="169"/>
      <c r="FD134" s="169"/>
      <c r="FE134" s="169"/>
      <c r="FF134" s="169"/>
      <c r="FG134" s="169"/>
      <c r="FH134" s="169"/>
      <c r="FI134" s="169"/>
      <c r="FJ134" s="159"/>
      <c r="FK134" s="169"/>
      <c r="FL134" s="169"/>
      <c r="FM134" s="169"/>
      <c r="FN134" s="169"/>
      <c r="FO134" s="169"/>
      <c r="FP134" s="169"/>
      <c r="FQ134" s="169"/>
      <c r="FR134" s="169"/>
      <c r="FS134" s="169"/>
      <c r="FT134" s="169"/>
      <c r="FU134" s="170" t="s">
        <v>653</v>
      </c>
      <c r="FV134" s="170" t="s">
        <v>653</v>
      </c>
      <c r="FW134" s="169"/>
      <c r="FX134" s="159" t="s">
        <v>655</v>
      </c>
      <c r="FY134" s="171">
        <v>0</v>
      </c>
      <c r="FZ134" s="171"/>
      <c r="GA134" s="159"/>
      <c r="GB134" s="159" t="s">
        <v>662</v>
      </c>
      <c r="GC134" s="159"/>
      <c r="GD134" s="159"/>
      <c r="GE134" s="159" t="s">
        <v>676</v>
      </c>
    </row>
    <row r="135" spans="1:187">
      <c r="A135" s="159" t="s">
        <v>1779</v>
      </c>
      <c r="B135" s="159" t="s">
        <v>1974</v>
      </c>
      <c r="C135" s="159" t="s">
        <v>652</v>
      </c>
      <c r="D135" s="169"/>
      <c r="E135" s="169"/>
      <c r="F135" s="169"/>
      <c r="G135" s="169"/>
      <c r="H135" s="170" t="s">
        <v>653</v>
      </c>
      <c r="I135" s="169"/>
      <c r="J135" s="159" t="s">
        <v>1780</v>
      </c>
      <c r="K135" s="170" t="s">
        <v>653</v>
      </c>
      <c r="L135" s="169"/>
      <c r="M135" s="169"/>
      <c r="N135" s="169"/>
      <c r="O135" s="169"/>
      <c r="P135" s="169"/>
      <c r="Q135" s="169"/>
      <c r="R135" s="169"/>
      <c r="S135" s="169"/>
      <c r="T135" s="159"/>
      <c r="U135" s="170" t="s">
        <v>653</v>
      </c>
      <c r="V135" s="169"/>
      <c r="W135" s="169"/>
      <c r="X135" s="169"/>
      <c r="Y135" s="169"/>
      <c r="Z135" s="169"/>
      <c r="AA135" s="169"/>
      <c r="AB135" s="169"/>
      <c r="AC135" s="169"/>
      <c r="AD135" s="169"/>
      <c r="AE135" s="159"/>
      <c r="AF135" s="171">
        <v>29</v>
      </c>
      <c r="AG135" s="171">
        <v>2</v>
      </c>
      <c r="AH135" s="159" t="s">
        <v>654</v>
      </c>
      <c r="AI135" s="159" t="s">
        <v>654</v>
      </c>
      <c r="AJ135" s="159" t="s">
        <v>651</v>
      </c>
      <c r="AK135" s="159" t="s">
        <v>654</v>
      </c>
      <c r="AL135" s="159"/>
      <c r="AM135" s="169"/>
      <c r="AN135" s="169"/>
      <c r="AO135" s="169"/>
      <c r="AP135" s="169"/>
      <c r="AQ135" s="169"/>
      <c r="AR135" s="169"/>
      <c r="AS135" s="159"/>
      <c r="AT135" s="169"/>
      <c r="AU135" s="170" t="s">
        <v>653</v>
      </c>
      <c r="AV135" s="170" t="s">
        <v>653</v>
      </c>
      <c r="AW135" s="170" t="s">
        <v>653</v>
      </c>
      <c r="AX135" s="170" t="s">
        <v>653</v>
      </c>
      <c r="AY135" s="170" t="s">
        <v>653</v>
      </c>
      <c r="AZ135" s="170" t="s">
        <v>653</v>
      </c>
      <c r="BA135" s="169"/>
      <c r="BB135" s="159"/>
      <c r="BC135" s="170" t="s">
        <v>653</v>
      </c>
      <c r="BD135" s="169"/>
      <c r="BE135" s="170" t="s">
        <v>653</v>
      </c>
      <c r="BF135" s="170" t="s">
        <v>653</v>
      </c>
      <c r="BG135" s="169"/>
      <c r="BH135" s="170" t="s">
        <v>653</v>
      </c>
      <c r="BI135" s="170" t="s">
        <v>653</v>
      </c>
      <c r="BJ135" s="169"/>
      <c r="BK135" s="170" t="s">
        <v>653</v>
      </c>
      <c r="BL135" s="169"/>
      <c r="BM135" s="159"/>
      <c r="BN135" s="170" t="s">
        <v>653</v>
      </c>
      <c r="BO135" s="170" t="s">
        <v>653</v>
      </c>
      <c r="BP135" s="169"/>
      <c r="BQ135" s="170" t="s">
        <v>653</v>
      </c>
      <c r="BR135" s="170" t="s">
        <v>653</v>
      </c>
      <c r="BS135" s="169"/>
      <c r="BT135" s="169"/>
      <c r="BU135" s="169"/>
      <c r="BV135" s="159"/>
      <c r="BW135" s="170" t="s">
        <v>653</v>
      </c>
      <c r="BX135" s="170" t="s">
        <v>653</v>
      </c>
      <c r="BY135" s="170" t="s">
        <v>653</v>
      </c>
      <c r="BZ135" s="169"/>
      <c r="CA135" s="170" t="s">
        <v>653</v>
      </c>
      <c r="CB135" s="170" t="s">
        <v>653</v>
      </c>
      <c r="CC135" s="169"/>
      <c r="CD135" s="169"/>
      <c r="CE135" s="169"/>
      <c r="CF135" s="159"/>
      <c r="CG135" s="159" t="s">
        <v>655</v>
      </c>
      <c r="CH135" s="169"/>
      <c r="CI135" s="169"/>
      <c r="CJ135" s="169"/>
      <c r="CK135" s="169"/>
      <c r="CL135" s="169"/>
      <c r="CM135" s="170" t="s">
        <v>653</v>
      </c>
      <c r="CN135" s="169"/>
      <c r="CO135" s="159"/>
      <c r="CP135" s="170" t="s">
        <v>653</v>
      </c>
      <c r="CQ135" s="169"/>
      <c r="CR135" s="169"/>
      <c r="CS135" s="169"/>
      <c r="CT135" s="169"/>
      <c r="CU135" s="169"/>
      <c r="CV135" s="159"/>
      <c r="CW135" s="159" t="s">
        <v>657</v>
      </c>
      <c r="CX135" s="159"/>
      <c r="CY135" s="159" t="s">
        <v>688</v>
      </c>
      <c r="CZ135" s="159"/>
      <c r="DA135" s="169"/>
      <c r="DB135" s="169"/>
      <c r="DC135" s="169"/>
      <c r="DD135" s="169"/>
      <c r="DE135" s="169"/>
      <c r="DF135" s="170" t="s">
        <v>653</v>
      </c>
      <c r="DG135" s="169"/>
      <c r="DH135" s="159" t="s">
        <v>1781</v>
      </c>
      <c r="DI135" s="159" t="s">
        <v>660</v>
      </c>
      <c r="DJ135" s="169"/>
      <c r="DK135" s="169"/>
      <c r="DL135" s="169"/>
      <c r="DM135" s="169"/>
      <c r="DN135" s="169"/>
      <c r="DO135" s="169"/>
      <c r="DP135" s="169"/>
      <c r="DQ135" s="159"/>
      <c r="DR135" s="159" t="s">
        <v>654</v>
      </c>
      <c r="DS135" s="159"/>
      <c r="DT135" s="159" t="s">
        <v>654</v>
      </c>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c r="FF135" s="169"/>
      <c r="FG135" s="169"/>
      <c r="FH135" s="169"/>
      <c r="FI135" s="169"/>
      <c r="FJ135" s="159"/>
      <c r="FK135" s="169"/>
      <c r="FL135" s="169"/>
      <c r="FM135" s="169"/>
      <c r="FN135" s="169"/>
      <c r="FO135" s="169"/>
      <c r="FP135" s="169"/>
      <c r="FQ135" s="169"/>
      <c r="FR135" s="169"/>
      <c r="FS135" s="169"/>
      <c r="FT135" s="169"/>
      <c r="FU135" s="170" t="s">
        <v>653</v>
      </c>
      <c r="FV135" s="169"/>
      <c r="FW135" s="169"/>
      <c r="FX135" s="159" t="s">
        <v>655</v>
      </c>
      <c r="FY135" s="171">
        <v>0</v>
      </c>
      <c r="FZ135" s="171"/>
      <c r="GA135" s="159"/>
      <c r="GB135" s="159" t="s">
        <v>662</v>
      </c>
      <c r="GC135" s="159"/>
      <c r="GD135" s="159"/>
      <c r="GE135" s="159" t="s">
        <v>663</v>
      </c>
    </row>
    <row r="136" spans="1:187">
      <c r="A136" s="159" t="s">
        <v>1782</v>
      </c>
      <c r="B136" s="159" t="s">
        <v>1974</v>
      </c>
      <c r="C136" s="159" t="s">
        <v>730</v>
      </c>
      <c r="D136" s="169"/>
      <c r="E136" s="169"/>
      <c r="F136" s="169"/>
      <c r="G136" s="169"/>
      <c r="H136" s="169"/>
      <c r="I136" s="169"/>
      <c r="J136" s="159"/>
      <c r="K136" s="169"/>
      <c r="L136" s="169"/>
      <c r="M136" s="170" t="s">
        <v>653</v>
      </c>
      <c r="N136" s="170" t="s">
        <v>653</v>
      </c>
      <c r="O136" s="169"/>
      <c r="P136" s="169"/>
      <c r="Q136" s="169"/>
      <c r="R136" s="170" t="s">
        <v>653</v>
      </c>
      <c r="S136" s="169"/>
      <c r="T136" s="159"/>
      <c r="U136" s="170" t="s">
        <v>653</v>
      </c>
      <c r="V136" s="170" t="s">
        <v>653</v>
      </c>
      <c r="W136" s="169"/>
      <c r="X136" s="169"/>
      <c r="Y136" s="169"/>
      <c r="Z136" s="170" t="s">
        <v>653</v>
      </c>
      <c r="AA136" s="170" t="s">
        <v>653</v>
      </c>
      <c r="AB136" s="169"/>
      <c r="AC136" s="169"/>
      <c r="AD136" s="169"/>
      <c r="AE136" s="159"/>
      <c r="AF136" s="171">
        <v>106</v>
      </c>
      <c r="AG136" s="171">
        <v>75</v>
      </c>
      <c r="AH136" s="159" t="s">
        <v>651</v>
      </c>
      <c r="AI136" s="159" t="s">
        <v>651</v>
      </c>
      <c r="AJ136" s="159" t="s">
        <v>651</v>
      </c>
      <c r="AK136" s="159" t="s">
        <v>670</v>
      </c>
      <c r="AL136" s="159" t="s">
        <v>2906</v>
      </c>
      <c r="AM136" s="169"/>
      <c r="AN136" s="169"/>
      <c r="AO136" s="170" t="s">
        <v>653</v>
      </c>
      <c r="AP136" s="170" t="s">
        <v>653</v>
      </c>
      <c r="AQ136" s="170" t="s">
        <v>653</v>
      </c>
      <c r="AR136" s="169"/>
      <c r="AS136" s="159"/>
      <c r="AT136" s="159" t="s">
        <v>732</v>
      </c>
      <c r="AU136" s="170" t="s">
        <v>653</v>
      </c>
      <c r="AV136" s="170" t="s">
        <v>653</v>
      </c>
      <c r="AW136" s="170" t="s">
        <v>653</v>
      </c>
      <c r="AX136" s="170" t="s">
        <v>653</v>
      </c>
      <c r="AY136" s="170" t="s">
        <v>653</v>
      </c>
      <c r="AZ136" s="170" t="s">
        <v>653</v>
      </c>
      <c r="BA136" s="169"/>
      <c r="BB136" s="159"/>
      <c r="BC136" s="170" t="s">
        <v>653</v>
      </c>
      <c r="BD136" s="169"/>
      <c r="BE136" s="170" t="s">
        <v>653</v>
      </c>
      <c r="BF136" s="170" t="s">
        <v>653</v>
      </c>
      <c r="BG136" s="170" t="s">
        <v>653</v>
      </c>
      <c r="BH136" s="170" t="s">
        <v>653</v>
      </c>
      <c r="BI136" s="170" t="s">
        <v>653</v>
      </c>
      <c r="BJ136" s="170" t="s">
        <v>653</v>
      </c>
      <c r="BK136" s="169"/>
      <c r="BL136" s="169"/>
      <c r="BM136" s="159"/>
      <c r="BN136" s="170" t="s">
        <v>653</v>
      </c>
      <c r="BO136" s="170" t="s">
        <v>653</v>
      </c>
      <c r="BP136" s="170" t="s">
        <v>653</v>
      </c>
      <c r="BQ136" s="170" t="s">
        <v>653</v>
      </c>
      <c r="BR136" s="170" t="s">
        <v>653</v>
      </c>
      <c r="BS136" s="169"/>
      <c r="BT136" s="170" t="s">
        <v>653</v>
      </c>
      <c r="BU136" s="169"/>
      <c r="BV136" s="159"/>
      <c r="BW136" s="169"/>
      <c r="BX136" s="169"/>
      <c r="BY136" s="170" t="s">
        <v>653</v>
      </c>
      <c r="BZ136" s="170" t="s">
        <v>653</v>
      </c>
      <c r="CA136" s="170" t="s">
        <v>653</v>
      </c>
      <c r="CB136" s="170" t="s">
        <v>653</v>
      </c>
      <c r="CC136" s="170" t="s">
        <v>653</v>
      </c>
      <c r="CD136" s="170" t="s">
        <v>653</v>
      </c>
      <c r="CE136" s="169"/>
      <c r="CF136" s="159"/>
      <c r="CG136" s="159" t="s">
        <v>673</v>
      </c>
      <c r="CH136" s="170" t="s">
        <v>653</v>
      </c>
      <c r="CI136" s="170" t="s">
        <v>653</v>
      </c>
      <c r="CJ136" s="169"/>
      <c r="CK136" s="169"/>
      <c r="CL136" s="169"/>
      <c r="CM136" s="169"/>
      <c r="CN136" s="169"/>
      <c r="CO136" s="159"/>
      <c r="CP136" s="169"/>
      <c r="CQ136" s="170" t="s">
        <v>653</v>
      </c>
      <c r="CR136" s="170" t="s">
        <v>653</v>
      </c>
      <c r="CS136" s="169"/>
      <c r="CT136" s="170" t="s">
        <v>653</v>
      </c>
      <c r="CU136" s="169"/>
      <c r="CV136" s="159"/>
      <c r="CW136" s="159" t="s">
        <v>651</v>
      </c>
      <c r="CX136" s="159" t="s">
        <v>1783</v>
      </c>
      <c r="CY136" s="159" t="s">
        <v>658</v>
      </c>
      <c r="CZ136" s="159" t="s">
        <v>1784</v>
      </c>
      <c r="DA136" s="170" t="s">
        <v>653</v>
      </c>
      <c r="DB136" s="170" t="s">
        <v>653</v>
      </c>
      <c r="DC136" s="169"/>
      <c r="DD136" s="170" t="s">
        <v>653</v>
      </c>
      <c r="DE136" s="169"/>
      <c r="DF136" s="169"/>
      <c r="DG136" s="169"/>
      <c r="DH136" s="159"/>
      <c r="DI136" s="159" t="s">
        <v>651</v>
      </c>
      <c r="DJ136" s="171">
        <v>100</v>
      </c>
      <c r="DK136" s="171">
        <v>0</v>
      </c>
      <c r="DL136" s="171">
        <v>0</v>
      </c>
      <c r="DM136" s="171">
        <v>0</v>
      </c>
      <c r="DN136" s="171">
        <v>0</v>
      </c>
      <c r="DO136" s="171">
        <v>0</v>
      </c>
      <c r="DP136" s="171">
        <v>0</v>
      </c>
      <c r="DQ136" s="159"/>
      <c r="DR136" s="159" t="s">
        <v>654</v>
      </c>
      <c r="DS136" s="159"/>
      <c r="DT136" s="159" t="s">
        <v>654</v>
      </c>
      <c r="DU136" s="169"/>
      <c r="DV136" s="169"/>
      <c r="DW136" s="169"/>
      <c r="DX136" s="169"/>
      <c r="DY136" s="169"/>
      <c r="DZ136" s="169"/>
      <c r="EA136" s="169"/>
      <c r="EB136" s="169"/>
      <c r="EC136" s="169"/>
      <c r="ED136" s="169"/>
      <c r="EE136" s="169"/>
      <c r="EF136" s="169"/>
      <c r="EG136" s="169"/>
      <c r="EH136" s="169"/>
      <c r="EI136" s="169"/>
      <c r="EJ136" s="169"/>
      <c r="EK136" s="169"/>
      <c r="EL136" s="169"/>
      <c r="EM136" s="169"/>
      <c r="EN136" s="169"/>
      <c r="EO136" s="169"/>
      <c r="EP136" s="169"/>
      <c r="EQ136" s="169"/>
      <c r="ER136" s="169"/>
      <c r="ES136" s="169"/>
      <c r="ET136" s="169"/>
      <c r="EU136" s="169"/>
      <c r="EV136" s="169"/>
      <c r="EW136" s="169"/>
      <c r="EX136" s="169"/>
      <c r="EY136" s="169"/>
      <c r="EZ136" s="169"/>
      <c r="FA136" s="169"/>
      <c r="FB136" s="169"/>
      <c r="FC136" s="169"/>
      <c r="FD136" s="169"/>
      <c r="FE136" s="169"/>
      <c r="FF136" s="169"/>
      <c r="FG136" s="169"/>
      <c r="FH136" s="169"/>
      <c r="FI136" s="169"/>
      <c r="FJ136" s="159"/>
      <c r="FK136" s="169"/>
      <c r="FL136" s="169"/>
      <c r="FM136" s="169"/>
      <c r="FN136" s="169"/>
      <c r="FO136" s="169"/>
      <c r="FP136" s="169"/>
      <c r="FQ136" s="169"/>
      <c r="FR136" s="169"/>
      <c r="FS136" s="169"/>
      <c r="FT136" s="169"/>
      <c r="FU136" s="170" t="s">
        <v>653</v>
      </c>
      <c r="FV136" s="170" t="s">
        <v>653</v>
      </c>
      <c r="FW136" s="169"/>
      <c r="FX136" s="159" t="s">
        <v>655</v>
      </c>
      <c r="FY136" s="171">
        <v>0</v>
      </c>
      <c r="FZ136" s="171"/>
      <c r="GA136" s="159"/>
      <c r="GB136" s="159" t="s">
        <v>662</v>
      </c>
      <c r="GC136" s="159"/>
      <c r="GD136" s="159"/>
      <c r="GE136" s="159" t="s">
        <v>676</v>
      </c>
    </row>
    <row r="137" spans="1:187">
      <c r="A137" s="159" t="s">
        <v>1785</v>
      </c>
      <c r="B137" s="159" t="s">
        <v>1974</v>
      </c>
      <c r="C137" s="159" t="s">
        <v>696</v>
      </c>
      <c r="D137" s="170" t="s">
        <v>653</v>
      </c>
      <c r="E137" s="169"/>
      <c r="F137" s="170" t="s">
        <v>653</v>
      </c>
      <c r="G137" s="169"/>
      <c r="H137" s="169"/>
      <c r="I137" s="169"/>
      <c r="J137" s="159"/>
      <c r="K137" s="170" t="s">
        <v>653</v>
      </c>
      <c r="L137" s="170" t="s">
        <v>653</v>
      </c>
      <c r="M137" s="169"/>
      <c r="N137" s="169"/>
      <c r="O137" s="169"/>
      <c r="P137" s="169"/>
      <c r="Q137" s="169"/>
      <c r="R137" s="169"/>
      <c r="S137" s="169"/>
      <c r="T137" s="159"/>
      <c r="U137" s="170" t="s">
        <v>653</v>
      </c>
      <c r="V137" s="170" t="s">
        <v>653</v>
      </c>
      <c r="W137" s="169"/>
      <c r="X137" s="169"/>
      <c r="Y137" s="169"/>
      <c r="Z137" s="169"/>
      <c r="AA137" s="169"/>
      <c r="AB137" s="169"/>
      <c r="AC137" s="169"/>
      <c r="AD137" s="169"/>
      <c r="AE137" s="159"/>
      <c r="AF137" s="171">
        <v>42</v>
      </c>
      <c r="AG137" s="171"/>
      <c r="AH137" s="159" t="s">
        <v>654</v>
      </c>
      <c r="AI137" s="159" t="s">
        <v>654</v>
      </c>
      <c r="AJ137" s="159" t="s">
        <v>654</v>
      </c>
      <c r="AK137" s="159" t="s">
        <v>654</v>
      </c>
      <c r="AL137" s="159"/>
      <c r="AM137" s="169"/>
      <c r="AN137" s="169"/>
      <c r="AO137" s="169"/>
      <c r="AP137" s="169"/>
      <c r="AQ137" s="169"/>
      <c r="AR137" s="169"/>
      <c r="AS137" s="159"/>
      <c r="AT137" s="169"/>
      <c r="AU137" s="170" t="s">
        <v>653</v>
      </c>
      <c r="AV137" s="170" t="s">
        <v>653</v>
      </c>
      <c r="AW137" s="169"/>
      <c r="AX137" s="170" t="s">
        <v>653</v>
      </c>
      <c r="AY137" s="169"/>
      <c r="AZ137" s="169"/>
      <c r="BA137" s="169"/>
      <c r="BB137" s="159"/>
      <c r="BC137" s="170" t="s">
        <v>653</v>
      </c>
      <c r="BD137" s="169"/>
      <c r="BE137" s="170" t="s">
        <v>653</v>
      </c>
      <c r="BF137" s="169"/>
      <c r="BG137" s="169"/>
      <c r="BH137" s="170" t="s">
        <v>653</v>
      </c>
      <c r="BI137" s="169"/>
      <c r="BJ137" s="169"/>
      <c r="BK137" s="169"/>
      <c r="BL137" s="169"/>
      <c r="BM137" s="159"/>
      <c r="BN137" s="170" t="s">
        <v>653</v>
      </c>
      <c r="BO137" s="170" t="s">
        <v>653</v>
      </c>
      <c r="BP137" s="169"/>
      <c r="BQ137" s="169"/>
      <c r="BR137" s="169"/>
      <c r="BS137" s="169"/>
      <c r="BT137" s="169"/>
      <c r="BU137" s="169"/>
      <c r="BV137" s="159"/>
      <c r="BW137" s="170" t="s">
        <v>653</v>
      </c>
      <c r="BX137" s="170" t="s">
        <v>653</v>
      </c>
      <c r="BY137" s="169"/>
      <c r="BZ137" s="169"/>
      <c r="CA137" s="169"/>
      <c r="CB137" s="169"/>
      <c r="CC137" s="169"/>
      <c r="CD137" s="169"/>
      <c r="CE137" s="169"/>
      <c r="CF137" s="159"/>
      <c r="CG137" s="159" t="s">
        <v>655</v>
      </c>
      <c r="CH137" s="170" t="s">
        <v>653</v>
      </c>
      <c r="CI137" s="169"/>
      <c r="CJ137" s="169"/>
      <c r="CK137" s="169"/>
      <c r="CL137" s="169"/>
      <c r="CM137" s="169"/>
      <c r="CN137" s="169"/>
      <c r="CO137" s="159"/>
      <c r="CP137" s="170" t="s">
        <v>653</v>
      </c>
      <c r="CQ137" s="169"/>
      <c r="CR137" s="169"/>
      <c r="CS137" s="169"/>
      <c r="CT137" s="169"/>
      <c r="CU137" s="169"/>
      <c r="CV137" s="159"/>
      <c r="CW137" s="159" t="s">
        <v>657</v>
      </c>
      <c r="CX137" s="159"/>
      <c r="CY137" s="159" t="s">
        <v>688</v>
      </c>
      <c r="CZ137" s="159"/>
      <c r="DA137" s="170" t="s">
        <v>653</v>
      </c>
      <c r="DB137" s="169"/>
      <c r="DC137" s="169"/>
      <c r="DD137" s="169"/>
      <c r="DE137" s="169"/>
      <c r="DF137" s="169"/>
      <c r="DG137" s="169"/>
      <c r="DH137" s="159"/>
      <c r="DI137" s="159" t="s">
        <v>660</v>
      </c>
      <c r="DJ137" s="169"/>
      <c r="DK137" s="169"/>
      <c r="DL137" s="169"/>
      <c r="DM137" s="169"/>
      <c r="DN137" s="169"/>
      <c r="DO137" s="169"/>
      <c r="DP137" s="169"/>
      <c r="DQ137" s="159"/>
      <c r="DR137" s="159" t="s">
        <v>654</v>
      </c>
      <c r="DS137" s="159"/>
      <c r="DT137" s="159" t="s">
        <v>651</v>
      </c>
      <c r="DU137" s="171">
        <v>1</v>
      </c>
      <c r="DV137" s="159" t="s">
        <v>811</v>
      </c>
      <c r="DW137" s="159" t="s">
        <v>716</v>
      </c>
      <c r="DX137" s="171">
        <v>0</v>
      </c>
      <c r="DY137" s="171">
        <v>0</v>
      </c>
      <c r="DZ137" s="171">
        <v>0</v>
      </c>
      <c r="EA137" s="171">
        <v>0</v>
      </c>
      <c r="EB137" s="171">
        <v>0</v>
      </c>
      <c r="EC137" s="171">
        <v>0</v>
      </c>
      <c r="ED137" s="171">
        <v>0</v>
      </c>
      <c r="EE137" s="171">
        <v>0</v>
      </c>
      <c r="EF137" s="171">
        <v>0</v>
      </c>
      <c r="EG137" s="171">
        <v>0</v>
      </c>
      <c r="EH137" s="171">
        <v>0</v>
      </c>
      <c r="EI137" s="171">
        <v>0</v>
      </c>
      <c r="EJ137" s="171">
        <v>0</v>
      </c>
      <c r="EK137" s="171">
        <v>0</v>
      </c>
      <c r="EL137" s="171">
        <v>0</v>
      </c>
      <c r="EM137" s="171">
        <v>0</v>
      </c>
      <c r="EN137" s="171">
        <v>0</v>
      </c>
      <c r="EO137" s="171">
        <v>0</v>
      </c>
      <c r="EP137" s="171">
        <v>0</v>
      </c>
      <c r="EQ137" s="171">
        <v>0</v>
      </c>
      <c r="ER137" s="171">
        <v>0</v>
      </c>
      <c r="ES137" s="171">
        <v>0</v>
      </c>
      <c r="ET137" s="171">
        <v>0</v>
      </c>
      <c r="EU137" s="171">
        <v>0</v>
      </c>
      <c r="EV137" s="171">
        <v>0</v>
      </c>
      <c r="EW137" s="171">
        <v>0</v>
      </c>
      <c r="EX137" s="171">
        <v>0</v>
      </c>
      <c r="EY137" s="171">
        <v>0</v>
      </c>
      <c r="EZ137" s="171">
        <v>1</v>
      </c>
      <c r="FA137" s="171">
        <v>0</v>
      </c>
      <c r="FB137" s="171">
        <v>0</v>
      </c>
      <c r="FC137" s="171">
        <v>0</v>
      </c>
      <c r="FD137" s="171">
        <v>0</v>
      </c>
      <c r="FE137" s="171">
        <v>0</v>
      </c>
      <c r="FF137" s="171">
        <v>0</v>
      </c>
      <c r="FG137" s="171">
        <v>0</v>
      </c>
      <c r="FH137" s="171">
        <v>0</v>
      </c>
      <c r="FI137" s="171">
        <v>0</v>
      </c>
      <c r="FJ137" s="159"/>
      <c r="FK137" s="171">
        <v>1</v>
      </c>
      <c r="FL137" s="171">
        <v>1</v>
      </c>
      <c r="FM137" s="159" t="s">
        <v>717</v>
      </c>
      <c r="FN137" s="171">
        <v>0</v>
      </c>
      <c r="FO137" s="171">
        <v>1</v>
      </c>
      <c r="FP137" s="171">
        <v>0</v>
      </c>
      <c r="FQ137" s="171">
        <v>0</v>
      </c>
      <c r="FR137" s="171">
        <v>0</v>
      </c>
      <c r="FS137" s="171"/>
      <c r="FT137" s="171">
        <v>1</v>
      </c>
      <c r="FU137" s="169"/>
      <c r="FV137" s="170" t="s">
        <v>653</v>
      </c>
      <c r="FW137" s="169"/>
      <c r="FX137" s="159" t="s">
        <v>655</v>
      </c>
      <c r="FY137" s="171">
        <v>0</v>
      </c>
      <c r="FZ137" s="171"/>
      <c r="GA137" s="159"/>
      <c r="GB137" s="159" t="s">
        <v>662</v>
      </c>
      <c r="GC137" s="159"/>
      <c r="GD137" s="159"/>
      <c r="GE137" s="159" t="s">
        <v>676</v>
      </c>
    </row>
    <row r="138" spans="1:187">
      <c r="A138" s="159" t="s">
        <v>1786</v>
      </c>
      <c r="B138" s="159" t="s">
        <v>1974</v>
      </c>
      <c r="C138" s="159" t="s">
        <v>696</v>
      </c>
      <c r="D138" s="170" t="s">
        <v>653</v>
      </c>
      <c r="E138" s="169"/>
      <c r="F138" s="169"/>
      <c r="G138" s="169"/>
      <c r="H138" s="169"/>
      <c r="I138" s="169"/>
      <c r="J138" s="159"/>
      <c r="K138" s="169"/>
      <c r="L138" s="169"/>
      <c r="M138" s="169"/>
      <c r="N138" s="169"/>
      <c r="O138" s="169"/>
      <c r="P138" s="169"/>
      <c r="Q138" s="169"/>
      <c r="R138" s="170" t="s">
        <v>653</v>
      </c>
      <c r="S138" s="169"/>
      <c r="T138" s="159"/>
      <c r="U138" s="169"/>
      <c r="V138" s="170" t="s">
        <v>653</v>
      </c>
      <c r="W138" s="169"/>
      <c r="X138" s="169"/>
      <c r="Y138" s="169"/>
      <c r="Z138" s="169"/>
      <c r="AA138" s="169"/>
      <c r="AB138" s="169"/>
      <c r="AC138" s="169"/>
      <c r="AD138" s="169"/>
      <c r="AE138" s="159"/>
      <c r="AF138" s="171">
        <v>10</v>
      </c>
      <c r="AG138" s="171">
        <v>0</v>
      </c>
      <c r="AH138" s="159" t="s">
        <v>654</v>
      </c>
      <c r="AI138" s="159" t="s">
        <v>651</v>
      </c>
      <c r="AJ138" s="159" t="s">
        <v>651</v>
      </c>
      <c r="AK138" s="159" t="s">
        <v>670</v>
      </c>
      <c r="AL138" s="159" t="s">
        <v>1133</v>
      </c>
      <c r="AM138" s="169"/>
      <c r="AN138" s="169"/>
      <c r="AO138" s="169"/>
      <c r="AP138" s="169"/>
      <c r="AQ138" s="170" t="s">
        <v>653</v>
      </c>
      <c r="AR138" s="169"/>
      <c r="AS138" s="159"/>
      <c r="AT138" s="159" t="s">
        <v>984</v>
      </c>
      <c r="AU138" s="170" t="s">
        <v>653</v>
      </c>
      <c r="AV138" s="169"/>
      <c r="AW138" s="170" t="s">
        <v>653</v>
      </c>
      <c r="AX138" s="169"/>
      <c r="AY138" s="169"/>
      <c r="AZ138" s="169"/>
      <c r="BA138" s="169"/>
      <c r="BB138" s="159"/>
      <c r="BC138" s="170" t="s">
        <v>653</v>
      </c>
      <c r="BD138" s="169"/>
      <c r="BE138" s="170" t="s">
        <v>653</v>
      </c>
      <c r="BF138" s="169"/>
      <c r="BG138" s="169"/>
      <c r="BH138" s="169"/>
      <c r="BI138" s="169"/>
      <c r="BJ138" s="169"/>
      <c r="BK138" s="169"/>
      <c r="BL138" s="169"/>
      <c r="BM138" s="159"/>
      <c r="BN138" s="170" t="s">
        <v>653</v>
      </c>
      <c r="BO138" s="169"/>
      <c r="BP138" s="169"/>
      <c r="BQ138" s="170" t="s">
        <v>653</v>
      </c>
      <c r="BR138" s="169"/>
      <c r="BS138" s="169"/>
      <c r="BT138" s="169"/>
      <c r="BU138" s="169"/>
      <c r="BV138" s="159"/>
      <c r="BW138" s="170" t="s">
        <v>653</v>
      </c>
      <c r="BX138" s="169"/>
      <c r="BY138" s="169"/>
      <c r="BZ138" s="169"/>
      <c r="CA138" s="169"/>
      <c r="CB138" s="169"/>
      <c r="CC138" s="169"/>
      <c r="CD138" s="169"/>
      <c r="CE138" s="169"/>
      <c r="CF138" s="159"/>
      <c r="CG138" s="159" t="s">
        <v>655</v>
      </c>
      <c r="CH138" s="169"/>
      <c r="CI138" s="169"/>
      <c r="CJ138" s="169"/>
      <c r="CK138" s="169"/>
      <c r="CL138" s="169"/>
      <c r="CM138" s="170" t="s">
        <v>653</v>
      </c>
      <c r="CN138" s="169"/>
      <c r="CO138" s="159"/>
      <c r="CP138" s="170" t="s">
        <v>653</v>
      </c>
      <c r="CQ138" s="169"/>
      <c r="CR138" s="169"/>
      <c r="CS138" s="169"/>
      <c r="CT138" s="169"/>
      <c r="CU138" s="169"/>
      <c r="CV138" s="159"/>
      <c r="CW138" s="159" t="s">
        <v>657</v>
      </c>
      <c r="CX138" s="159"/>
      <c r="CY138" s="159" t="s">
        <v>688</v>
      </c>
      <c r="CZ138" s="159"/>
      <c r="DA138" s="169"/>
      <c r="DB138" s="169"/>
      <c r="DC138" s="169"/>
      <c r="DD138" s="169"/>
      <c r="DE138" s="169"/>
      <c r="DF138" s="169"/>
      <c r="DG138" s="170" t="s">
        <v>653</v>
      </c>
      <c r="DH138" s="159"/>
      <c r="DI138" s="159" t="s">
        <v>660</v>
      </c>
      <c r="DJ138" s="169"/>
      <c r="DK138" s="169"/>
      <c r="DL138" s="169"/>
      <c r="DM138" s="169"/>
      <c r="DN138" s="169"/>
      <c r="DO138" s="169"/>
      <c r="DP138" s="169"/>
      <c r="DQ138" s="159"/>
      <c r="DR138" s="159" t="s">
        <v>654</v>
      </c>
      <c r="DS138" s="159"/>
      <c r="DT138" s="159" t="s">
        <v>654</v>
      </c>
      <c r="DU138" s="169"/>
      <c r="DV138" s="169"/>
      <c r="DW138" s="169"/>
      <c r="DX138" s="169"/>
      <c r="DY138" s="169"/>
      <c r="DZ138" s="169"/>
      <c r="EA138" s="169"/>
      <c r="EB138" s="169"/>
      <c r="EC138" s="169"/>
      <c r="ED138" s="169"/>
      <c r="EE138" s="169"/>
      <c r="EF138" s="169"/>
      <c r="EG138" s="169"/>
      <c r="EH138" s="169"/>
      <c r="EI138" s="169"/>
      <c r="EJ138" s="169"/>
      <c r="EK138" s="169"/>
      <c r="EL138" s="169"/>
      <c r="EM138" s="169"/>
      <c r="EN138" s="169"/>
      <c r="EO138" s="169"/>
      <c r="EP138" s="169"/>
      <c r="EQ138" s="169"/>
      <c r="ER138" s="169"/>
      <c r="ES138" s="169"/>
      <c r="ET138" s="169"/>
      <c r="EU138" s="169"/>
      <c r="EV138" s="169"/>
      <c r="EW138" s="169"/>
      <c r="EX138" s="169"/>
      <c r="EY138" s="169"/>
      <c r="EZ138" s="169"/>
      <c r="FA138" s="169"/>
      <c r="FB138" s="169"/>
      <c r="FC138" s="169"/>
      <c r="FD138" s="169"/>
      <c r="FE138" s="169"/>
      <c r="FF138" s="169"/>
      <c r="FG138" s="169"/>
      <c r="FH138" s="169"/>
      <c r="FI138" s="169"/>
      <c r="FJ138" s="159"/>
      <c r="FK138" s="169"/>
      <c r="FL138" s="169"/>
      <c r="FM138" s="169"/>
      <c r="FN138" s="169"/>
      <c r="FO138" s="169"/>
      <c r="FP138" s="169"/>
      <c r="FQ138" s="169"/>
      <c r="FR138" s="169"/>
      <c r="FS138" s="169"/>
      <c r="FT138" s="169"/>
      <c r="FU138" s="169"/>
      <c r="FV138" s="169"/>
      <c r="FW138" s="170" t="s">
        <v>653</v>
      </c>
      <c r="FX138" s="159" t="s">
        <v>661</v>
      </c>
      <c r="FY138" s="171">
        <v>0</v>
      </c>
      <c r="FZ138" s="171"/>
      <c r="GA138" s="159"/>
      <c r="GB138" s="159" t="s">
        <v>662</v>
      </c>
      <c r="GC138" s="159"/>
      <c r="GD138" s="159"/>
      <c r="GE138" s="159" t="s">
        <v>676</v>
      </c>
    </row>
    <row r="139" spans="1:187">
      <c r="A139" s="159" t="s">
        <v>1787</v>
      </c>
      <c r="B139" s="159" t="s">
        <v>1974</v>
      </c>
      <c r="C139" s="159" t="s">
        <v>684</v>
      </c>
      <c r="D139" s="169"/>
      <c r="E139" s="169"/>
      <c r="F139" s="169"/>
      <c r="G139" s="169"/>
      <c r="H139" s="169"/>
      <c r="I139" s="169"/>
      <c r="J139" s="159"/>
      <c r="K139" s="170" t="s">
        <v>653</v>
      </c>
      <c r="L139" s="169"/>
      <c r="M139" s="169"/>
      <c r="N139" s="169"/>
      <c r="O139" s="169"/>
      <c r="P139" s="169"/>
      <c r="Q139" s="169"/>
      <c r="R139" s="169"/>
      <c r="S139" s="169"/>
      <c r="T139" s="159"/>
      <c r="U139" s="170" t="s">
        <v>653</v>
      </c>
      <c r="V139" s="170" t="s">
        <v>653</v>
      </c>
      <c r="W139" s="169"/>
      <c r="X139" s="169"/>
      <c r="Y139" s="169"/>
      <c r="Z139" s="169"/>
      <c r="AA139" s="169"/>
      <c r="AB139" s="169"/>
      <c r="AC139" s="169"/>
      <c r="AD139" s="169"/>
      <c r="AE139" s="159"/>
      <c r="AF139" s="171">
        <v>25</v>
      </c>
      <c r="AG139" s="171"/>
      <c r="AH139" s="159" t="s">
        <v>654</v>
      </c>
      <c r="AI139" s="159" t="s">
        <v>651</v>
      </c>
      <c r="AJ139" s="159" t="s">
        <v>651</v>
      </c>
      <c r="AK139" s="159" t="s">
        <v>671</v>
      </c>
      <c r="AL139" s="159"/>
      <c r="AM139" s="169"/>
      <c r="AN139" s="169"/>
      <c r="AO139" s="169"/>
      <c r="AP139" s="169"/>
      <c r="AQ139" s="169"/>
      <c r="AR139" s="169"/>
      <c r="AS139" s="159"/>
      <c r="AT139" s="169"/>
      <c r="AU139" s="169"/>
      <c r="AV139" s="170" t="s">
        <v>653</v>
      </c>
      <c r="AW139" s="169"/>
      <c r="AX139" s="169"/>
      <c r="AY139" s="169"/>
      <c r="AZ139" s="169"/>
      <c r="BA139" s="169"/>
      <c r="BB139" s="159"/>
      <c r="BC139" s="169"/>
      <c r="BD139" s="169"/>
      <c r="BE139" s="169"/>
      <c r="BF139" s="169"/>
      <c r="BG139" s="169"/>
      <c r="BH139" s="169"/>
      <c r="BI139" s="169"/>
      <c r="BJ139" s="170" t="s">
        <v>653</v>
      </c>
      <c r="BK139" s="169"/>
      <c r="BL139" s="169"/>
      <c r="BM139" s="159"/>
      <c r="BN139" s="170" t="s">
        <v>653</v>
      </c>
      <c r="BO139" s="170" t="s">
        <v>653</v>
      </c>
      <c r="BP139" s="169"/>
      <c r="BQ139" s="169"/>
      <c r="BR139" s="170" t="s">
        <v>653</v>
      </c>
      <c r="BS139" s="169"/>
      <c r="BT139" s="169"/>
      <c r="BU139" s="169"/>
      <c r="BV139" s="159"/>
      <c r="BW139" s="169"/>
      <c r="BX139" s="169"/>
      <c r="BY139" s="169"/>
      <c r="BZ139" s="169"/>
      <c r="CA139" s="169"/>
      <c r="CB139" s="169"/>
      <c r="CC139" s="169"/>
      <c r="CD139" s="170" t="s">
        <v>653</v>
      </c>
      <c r="CE139" s="169"/>
      <c r="CF139" s="159"/>
      <c r="CG139" s="159" t="s">
        <v>655</v>
      </c>
      <c r="CH139" s="169"/>
      <c r="CI139" s="169"/>
      <c r="CJ139" s="169"/>
      <c r="CK139" s="169"/>
      <c r="CL139" s="169"/>
      <c r="CM139" s="170" t="s">
        <v>653</v>
      </c>
      <c r="CN139" s="169"/>
      <c r="CO139" s="159"/>
      <c r="CP139" s="169"/>
      <c r="CQ139" s="169"/>
      <c r="CR139" s="170" t="s">
        <v>653</v>
      </c>
      <c r="CS139" s="169"/>
      <c r="CT139" s="169"/>
      <c r="CU139" s="169"/>
      <c r="CV139" s="159"/>
      <c r="CW139" s="159" t="s">
        <v>657</v>
      </c>
      <c r="CX139" s="159"/>
      <c r="CY139" s="159" t="s">
        <v>688</v>
      </c>
      <c r="CZ139" s="159"/>
      <c r="DA139" s="169"/>
      <c r="DB139" s="169"/>
      <c r="DC139" s="169"/>
      <c r="DD139" s="169"/>
      <c r="DE139" s="169"/>
      <c r="DF139" s="169"/>
      <c r="DG139" s="170" t="s">
        <v>653</v>
      </c>
      <c r="DH139" s="159"/>
      <c r="DI139" s="159" t="s">
        <v>660</v>
      </c>
      <c r="DJ139" s="169"/>
      <c r="DK139" s="169"/>
      <c r="DL139" s="169"/>
      <c r="DM139" s="169"/>
      <c r="DN139" s="169"/>
      <c r="DO139" s="169"/>
      <c r="DP139" s="169"/>
      <c r="DQ139" s="159"/>
      <c r="DR139" s="159" t="s">
        <v>654</v>
      </c>
      <c r="DS139" s="159"/>
      <c r="DT139" s="159" t="s">
        <v>654</v>
      </c>
      <c r="DU139" s="169"/>
      <c r="DV139" s="169"/>
      <c r="DW139" s="169"/>
      <c r="DX139" s="169"/>
      <c r="DY139" s="169"/>
      <c r="DZ139" s="169"/>
      <c r="EA139" s="169"/>
      <c r="EB139" s="169"/>
      <c r="EC139" s="169"/>
      <c r="ED139" s="169"/>
      <c r="EE139" s="169"/>
      <c r="EF139" s="169"/>
      <c r="EG139" s="169"/>
      <c r="EH139" s="169"/>
      <c r="EI139" s="169"/>
      <c r="EJ139" s="169"/>
      <c r="EK139" s="169"/>
      <c r="EL139" s="169"/>
      <c r="EM139" s="169"/>
      <c r="EN139" s="169"/>
      <c r="EO139" s="169"/>
      <c r="EP139" s="169"/>
      <c r="EQ139" s="169"/>
      <c r="ER139" s="169"/>
      <c r="ES139" s="169"/>
      <c r="ET139" s="169"/>
      <c r="EU139" s="169"/>
      <c r="EV139" s="169"/>
      <c r="EW139" s="169"/>
      <c r="EX139" s="169"/>
      <c r="EY139" s="169"/>
      <c r="EZ139" s="169"/>
      <c r="FA139" s="169"/>
      <c r="FB139" s="169"/>
      <c r="FC139" s="169"/>
      <c r="FD139" s="169"/>
      <c r="FE139" s="169"/>
      <c r="FF139" s="169"/>
      <c r="FG139" s="169"/>
      <c r="FH139" s="169"/>
      <c r="FI139" s="169"/>
      <c r="FJ139" s="159"/>
      <c r="FK139" s="169"/>
      <c r="FL139" s="169"/>
      <c r="FM139" s="169"/>
      <c r="FN139" s="169"/>
      <c r="FO139" s="169"/>
      <c r="FP139" s="169"/>
      <c r="FQ139" s="169"/>
      <c r="FR139" s="169"/>
      <c r="FS139" s="169"/>
      <c r="FT139" s="169"/>
      <c r="FU139" s="170" t="s">
        <v>653</v>
      </c>
      <c r="FV139" s="169"/>
      <c r="FW139" s="169"/>
      <c r="FX139" s="159" t="s">
        <v>655</v>
      </c>
      <c r="FY139" s="171">
        <v>0</v>
      </c>
      <c r="FZ139" s="171"/>
      <c r="GA139" s="159"/>
      <c r="GB139" s="159" t="s">
        <v>662</v>
      </c>
      <c r="GC139" s="159"/>
      <c r="GD139" s="159"/>
      <c r="GE139" s="159" t="s">
        <v>663</v>
      </c>
    </row>
    <row r="140" spans="1:187">
      <c r="A140" s="159" t="s">
        <v>1788</v>
      </c>
      <c r="B140" s="159" t="s">
        <v>1974</v>
      </c>
      <c r="C140" s="159" t="s">
        <v>696</v>
      </c>
      <c r="D140" s="169"/>
      <c r="E140" s="170" t="s">
        <v>653</v>
      </c>
      <c r="F140" s="170" t="s">
        <v>653</v>
      </c>
      <c r="G140" s="169"/>
      <c r="H140" s="169"/>
      <c r="I140" s="169"/>
      <c r="J140" s="159"/>
      <c r="K140" s="170" t="s">
        <v>653</v>
      </c>
      <c r="L140" s="170" t="s">
        <v>653</v>
      </c>
      <c r="M140" s="169"/>
      <c r="N140" s="170" t="s">
        <v>653</v>
      </c>
      <c r="O140" s="169"/>
      <c r="P140" s="169"/>
      <c r="Q140" s="169"/>
      <c r="R140" s="169"/>
      <c r="S140" s="169"/>
      <c r="T140" s="159"/>
      <c r="U140" s="170" t="s">
        <v>653</v>
      </c>
      <c r="V140" s="170" t="s">
        <v>653</v>
      </c>
      <c r="W140" s="169"/>
      <c r="X140" s="169"/>
      <c r="Y140" s="169"/>
      <c r="Z140" s="169"/>
      <c r="AA140" s="169"/>
      <c r="AB140" s="170" t="s">
        <v>653</v>
      </c>
      <c r="AC140" s="169"/>
      <c r="AD140" s="169"/>
      <c r="AE140" s="159"/>
      <c r="AF140" s="171">
        <v>31</v>
      </c>
      <c r="AG140" s="171">
        <v>0</v>
      </c>
      <c r="AH140" s="159" t="s">
        <v>654</v>
      </c>
      <c r="AI140" s="159" t="s">
        <v>651</v>
      </c>
      <c r="AJ140" s="159" t="s">
        <v>651</v>
      </c>
      <c r="AK140" s="159" t="s">
        <v>671</v>
      </c>
      <c r="AL140" s="159"/>
      <c r="AM140" s="169"/>
      <c r="AN140" s="169"/>
      <c r="AO140" s="169"/>
      <c r="AP140" s="169"/>
      <c r="AQ140" s="169"/>
      <c r="AR140" s="169"/>
      <c r="AS140" s="159"/>
      <c r="AT140" s="169"/>
      <c r="AU140" s="170" t="s">
        <v>653</v>
      </c>
      <c r="AV140" s="170" t="s">
        <v>653</v>
      </c>
      <c r="AW140" s="170" t="s">
        <v>653</v>
      </c>
      <c r="AX140" s="170" t="s">
        <v>653</v>
      </c>
      <c r="AY140" s="170" t="s">
        <v>653</v>
      </c>
      <c r="AZ140" s="170" t="s">
        <v>653</v>
      </c>
      <c r="BA140" s="169"/>
      <c r="BB140" s="159"/>
      <c r="BC140" s="170" t="s">
        <v>653</v>
      </c>
      <c r="BD140" s="169"/>
      <c r="BE140" s="170" t="s">
        <v>653</v>
      </c>
      <c r="BF140" s="170" t="s">
        <v>653</v>
      </c>
      <c r="BG140" s="170" t="s">
        <v>653</v>
      </c>
      <c r="BH140" s="170" t="s">
        <v>653</v>
      </c>
      <c r="BI140" s="170" t="s">
        <v>653</v>
      </c>
      <c r="BJ140" s="170" t="s">
        <v>653</v>
      </c>
      <c r="BK140" s="170" t="s">
        <v>653</v>
      </c>
      <c r="BL140" s="169"/>
      <c r="BM140" s="159"/>
      <c r="BN140" s="170" t="s">
        <v>653</v>
      </c>
      <c r="BO140" s="170" t="s">
        <v>653</v>
      </c>
      <c r="BP140" s="169"/>
      <c r="BQ140" s="170" t="s">
        <v>653</v>
      </c>
      <c r="BR140" s="170" t="s">
        <v>653</v>
      </c>
      <c r="BS140" s="170" t="s">
        <v>653</v>
      </c>
      <c r="BT140" s="170" t="s">
        <v>653</v>
      </c>
      <c r="BU140" s="169"/>
      <c r="BV140" s="159"/>
      <c r="BW140" s="170" t="s">
        <v>653</v>
      </c>
      <c r="BX140" s="169"/>
      <c r="BY140" s="170" t="s">
        <v>653</v>
      </c>
      <c r="BZ140" s="169"/>
      <c r="CA140" s="169"/>
      <c r="CB140" s="169"/>
      <c r="CC140" s="169"/>
      <c r="CD140" s="170" t="s">
        <v>653</v>
      </c>
      <c r="CE140" s="169"/>
      <c r="CF140" s="159"/>
      <c r="CG140" s="159" t="s">
        <v>673</v>
      </c>
      <c r="CH140" s="170" t="s">
        <v>653</v>
      </c>
      <c r="CI140" s="169"/>
      <c r="CJ140" s="169"/>
      <c r="CK140" s="169"/>
      <c r="CL140" s="170" t="s">
        <v>653</v>
      </c>
      <c r="CM140" s="169"/>
      <c r="CN140" s="169"/>
      <c r="CO140" s="159"/>
      <c r="CP140" s="170" t="s">
        <v>653</v>
      </c>
      <c r="CQ140" s="169"/>
      <c r="CR140" s="169"/>
      <c r="CS140" s="169"/>
      <c r="CT140" s="169"/>
      <c r="CU140" s="169"/>
      <c r="CV140" s="159"/>
      <c r="CW140" s="159" t="s">
        <v>714</v>
      </c>
      <c r="CX140" s="159"/>
      <c r="CY140" s="159" t="s">
        <v>688</v>
      </c>
      <c r="CZ140" s="159"/>
      <c r="DA140" s="170" t="s">
        <v>653</v>
      </c>
      <c r="DB140" s="170" t="s">
        <v>653</v>
      </c>
      <c r="DC140" s="169"/>
      <c r="DD140" s="169"/>
      <c r="DE140" s="169"/>
      <c r="DF140" s="169"/>
      <c r="DG140" s="169"/>
      <c r="DH140" s="159"/>
      <c r="DI140" s="159" t="s">
        <v>651</v>
      </c>
      <c r="DJ140" s="171">
        <v>100</v>
      </c>
      <c r="DK140" s="171">
        <v>0</v>
      </c>
      <c r="DL140" s="171">
        <v>0</v>
      </c>
      <c r="DM140" s="171">
        <v>0</v>
      </c>
      <c r="DN140" s="171">
        <v>0</v>
      </c>
      <c r="DO140" s="171">
        <v>0</v>
      </c>
      <c r="DP140" s="171">
        <v>0</v>
      </c>
      <c r="DQ140" s="159"/>
      <c r="DR140" s="159" t="s">
        <v>651</v>
      </c>
      <c r="DS140" s="159" t="s">
        <v>2907</v>
      </c>
      <c r="DT140" s="159" t="s">
        <v>651</v>
      </c>
      <c r="DU140" s="171">
        <v>0</v>
      </c>
      <c r="DV140" s="159" t="s">
        <v>1516</v>
      </c>
      <c r="DW140" s="159" t="s">
        <v>716</v>
      </c>
      <c r="DX140" s="171">
        <v>0</v>
      </c>
      <c r="DY140" s="171">
        <v>0</v>
      </c>
      <c r="DZ140" s="171">
        <v>0</v>
      </c>
      <c r="EA140" s="171">
        <v>0</v>
      </c>
      <c r="EB140" s="171">
        <v>4</v>
      </c>
      <c r="EC140" s="171">
        <v>1</v>
      </c>
      <c r="ED140" s="171">
        <v>0</v>
      </c>
      <c r="EE140" s="171">
        <v>0</v>
      </c>
      <c r="EF140" s="171">
        <v>1</v>
      </c>
      <c r="EG140" s="171">
        <v>1</v>
      </c>
      <c r="EH140" s="171">
        <v>0</v>
      </c>
      <c r="EI140" s="171">
        <v>1</v>
      </c>
      <c r="EJ140" s="171">
        <v>1</v>
      </c>
      <c r="EK140" s="171">
        <v>1</v>
      </c>
      <c r="EL140" s="171">
        <v>0</v>
      </c>
      <c r="EM140" s="171">
        <v>0</v>
      </c>
      <c r="EN140" s="171">
        <v>0</v>
      </c>
      <c r="EO140" s="171">
        <v>0</v>
      </c>
      <c r="EP140" s="171">
        <v>0</v>
      </c>
      <c r="EQ140" s="171">
        <v>0</v>
      </c>
      <c r="ER140" s="171">
        <v>0</v>
      </c>
      <c r="ES140" s="171">
        <v>0</v>
      </c>
      <c r="ET140" s="171">
        <v>0</v>
      </c>
      <c r="EU140" s="171">
        <v>0</v>
      </c>
      <c r="EV140" s="171">
        <v>0</v>
      </c>
      <c r="EW140" s="171">
        <v>0</v>
      </c>
      <c r="EX140" s="171">
        <v>0</v>
      </c>
      <c r="EY140" s="171">
        <v>0</v>
      </c>
      <c r="EZ140" s="171">
        <v>0</v>
      </c>
      <c r="FA140" s="171">
        <v>0</v>
      </c>
      <c r="FB140" s="171">
        <v>0</v>
      </c>
      <c r="FC140" s="171">
        <v>0</v>
      </c>
      <c r="FD140" s="171">
        <v>0</v>
      </c>
      <c r="FE140" s="171">
        <v>0</v>
      </c>
      <c r="FF140" s="171">
        <v>1</v>
      </c>
      <c r="FG140" s="171">
        <v>1</v>
      </c>
      <c r="FH140" s="171">
        <v>0</v>
      </c>
      <c r="FI140" s="171">
        <v>0</v>
      </c>
      <c r="FJ140" s="159"/>
      <c r="FK140" s="171">
        <v>0</v>
      </c>
      <c r="FL140" s="171">
        <v>3</v>
      </c>
      <c r="FM140" s="159" t="s">
        <v>718</v>
      </c>
      <c r="FN140" s="169"/>
      <c r="FO140" s="169"/>
      <c r="FP140" s="169"/>
      <c r="FQ140" s="169"/>
      <c r="FR140" s="169"/>
      <c r="FS140" s="169"/>
      <c r="FT140" s="169"/>
      <c r="FU140" s="170" t="s">
        <v>653</v>
      </c>
      <c r="FV140" s="169"/>
      <c r="FW140" s="169"/>
      <c r="FX140" s="159" t="s">
        <v>673</v>
      </c>
      <c r="FY140" s="171">
        <v>0</v>
      </c>
      <c r="FZ140" s="171"/>
      <c r="GA140" s="159"/>
      <c r="GB140" s="159" t="s">
        <v>662</v>
      </c>
      <c r="GC140" s="159"/>
      <c r="GD140" s="159"/>
      <c r="GE140" s="159" t="s">
        <v>676</v>
      </c>
    </row>
    <row r="141" spans="1:187">
      <c r="A141" s="159" t="s">
        <v>1789</v>
      </c>
      <c r="B141" s="159" t="s">
        <v>1974</v>
      </c>
      <c r="C141" s="159" t="s">
        <v>696</v>
      </c>
      <c r="D141" s="169"/>
      <c r="E141" s="169"/>
      <c r="F141" s="169"/>
      <c r="G141" s="170" t="s">
        <v>653</v>
      </c>
      <c r="H141" s="169"/>
      <c r="I141" s="169"/>
      <c r="J141" s="159"/>
      <c r="K141" s="170" t="s">
        <v>653</v>
      </c>
      <c r="L141" s="169"/>
      <c r="M141" s="169"/>
      <c r="N141" s="169"/>
      <c r="O141" s="169"/>
      <c r="P141" s="169"/>
      <c r="Q141" s="169"/>
      <c r="R141" s="169"/>
      <c r="S141" s="169"/>
      <c r="T141" s="159"/>
      <c r="U141" s="170" t="s">
        <v>653</v>
      </c>
      <c r="V141" s="170" t="s">
        <v>653</v>
      </c>
      <c r="W141" s="169"/>
      <c r="X141" s="169"/>
      <c r="Y141" s="169"/>
      <c r="Z141" s="169"/>
      <c r="AA141" s="169"/>
      <c r="AB141" s="170" t="s">
        <v>653</v>
      </c>
      <c r="AC141" s="169"/>
      <c r="AD141" s="169"/>
      <c r="AE141" s="159"/>
      <c r="AF141" s="171">
        <v>31</v>
      </c>
      <c r="AG141" s="171"/>
      <c r="AH141" s="159" t="s">
        <v>654</v>
      </c>
      <c r="AI141" s="159" t="s">
        <v>651</v>
      </c>
      <c r="AJ141" s="159" t="s">
        <v>654</v>
      </c>
      <c r="AK141" s="159" t="s">
        <v>671</v>
      </c>
      <c r="AL141" s="159"/>
      <c r="AM141" s="169"/>
      <c r="AN141" s="169"/>
      <c r="AO141" s="169"/>
      <c r="AP141" s="169"/>
      <c r="AQ141" s="169"/>
      <c r="AR141" s="169"/>
      <c r="AS141" s="159"/>
      <c r="AT141" s="169"/>
      <c r="AU141" s="170" t="s">
        <v>653</v>
      </c>
      <c r="AV141" s="170" t="s">
        <v>653</v>
      </c>
      <c r="AW141" s="169"/>
      <c r="AX141" s="169"/>
      <c r="AY141" s="169"/>
      <c r="AZ141" s="169"/>
      <c r="BA141" s="169"/>
      <c r="BB141" s="159"/>
      <c r="BC141" s="170" t="s">
        <v>653</v>
      </c>
      <c r="BD141" s="169"/>
      <c r="BE141" s="170" t="s">
        <v>653</v>
      </c>
      <c r="BF141" s="169"/>
      <c r="BG141" s="169"/>
      <c r="BH141" s="170" t="s">
        <v>653</v>
      </c>
      <c r="BI141" s="170" t="s">
        <v>653</v>
      </c>
      <c r="BJ141" s="170" t="s">
        <v>653</v>
      </c>
      <c r="BK141" s="170" t="s">
        <v>653</v>
      </c>
      <c r="BL141" s="169"/>
      <c r="BM141" s="159"/>
      <c r="BN141" s="170" t="s">
        <v>653</v>
      </c>
      <c r="BO141" s="170" t="s">
        <v>653</v>
      </c>
      <c r="BP141" s="170" t="s">
        <v>653</v>
      </c>
      <c r="BQ141" s="169"/>
      <c r="BR141" s="170" t="s">
        <v>653</v>
      </c>
      <c r="BS141" s="169"/>
      <c r="BT141" s="169"/>
      <c r="BU141" s="169"/>
      <c r="BV141" s="159"/>
      <c r="BW141" s="170" t="s">
        <v>653</v>
      </c>
      <c r="BX141" s="169"/>
      <c r="BY141" s="169"/>
      <c r="BZ141" s="169"/>
      <c r="CA141" s="170" t="s">
        <v>653</v>
      </c>
      <c r="CB141" s="170" t="s">
        <v>653</v>
      </c>
      <c r="CC141" s="169"/>
      <c r="CD141" s="169"/>
      <c r="CE141" s="169"/>
      <c r="CF141" s="159"/>
      <c r="CG141" s="159" t="s">
        <v>655</v>
      </c>
      <c r="CH141" s="170" t="s">
        <v>653</v>
      </c>
      <c r="CI141" s="169"/>
      <c r="CJ141" s="170" t="s">
        <v>653</v>
      </c>
      <c r="CK141" s="169"/>
      <c r="CL141" s="169"/>
      <c r="CM141" s="170" t="s">
        <v>653</v>
      </c>
      <c r="CN141" s="169"/>
      <c r="CO141" s="159"/>
      <c r="CP141" s="170" t="s">
        <v>653</v>
      </c>
      <c r="CQ141" s="170" t="s">
        <v>653</v>
      </c>
      <c r="CR141" s="170" t="s">
        <v>653</v>
      </c>
      <c r="CS141" s="169"/>
      <c r="CT141" s="169"/>
      <c r="CU141" s="169"/>
      <c r="CV141" s="159"/>
      <c r="CW141" s="159" t="s">
        <v>657</v>
      </c>
      <c r="CX141" s="159"/>
      <c r="CY141" s="159" t="s">
        <v>688</v>
      </c>
      <c r="CZ141" s="159"/>
      <c r="DA141" s="170" t="s">
        <v>653</v>
      </c>
      <c r="DB141" s="169"/>
      <c r="DC141" s="169"/>
      <c r="DD141" s="169"/>
      <c r="DE141" s="169"/>
      <c r="DF141" s="169"/>
      <c r="DG141" s="169"/>
      <c r="DH141" s="159"/>
      <c r="DI141" s="159" t="s">
        <v>660</v>
      </c>
      <c r="DJ141" s="169"/>
      <c r="DK141" s="169"/>
      <c r="DL141" s="169"/>
      <c r="DM141" s="169"/>
      <c r="DN141" s="169"/>
      <c r="DO141" s="169"/>
      <c r="DP141" s="169"/>
      <c r="DQ141" s="159"/>
      <c r="DR141" s="159" t="s">
        <v>654</v>
      </c>
      <c r="DS141" s="159"/>
      <c r="DT141" s="159" t="s">
        <v>654</v>
      </c>
      <c r="DU141" s="169"/>
      <c r="DV141" s="169"/>
      <c r="DW141" s="169"/>
      <c r="DX141" s="169"/>
      <c r="DY141" s="169"/>
      <c r="DZ141" s="169"/>
      <c r="EA141" s="169"/>
      <c r="EB141" s="169"/>
      <c r="EC141" s="169"/>
      <c r="ED141" s="169"/>
      <c r="EE141" s="169"/>
      <c r="EF141" s="169"/>
      <c r="EG141" s="169"/>
      <c r="EH141" s="169"/>
      <c r="EI141" s="169"/>
      <c r="EJ141" s="169"/>
      <c r="EK141" s="169"/>
      <c r="EL141" s="169"/>
      <c r="EM141" s="169"/>
      <c r="EN141" s="169"/>
      <c r="EO141" s="169"/>
      <c r="EP141" s="169"/>
      <c r="EQ141" s="169"/>
      <c r="ER141" s="169"/>
      <c r="ES141" s="169"/>
      <c r="ET141" s="169"/>
      <c r="EU141" s="169"/>
      <c r="EV141" s="169"/>
      <c r="EW141" s="169"/>
      <c r="EX141" s="169"/>
      <c r="EY141" s="169"/>
      <c r="EZ141" s="169"/>
      <c r="FA141" s="169"/>
      <c r="FB141" s="169"/>
      <c r="FC141" s="169"/>
      <c r="FD141" s="169"/>
      <c r="FE141" s="169"/>
      <c r="FF141" s="169"/>
      <c r="FG141" s="169"/>
      <c r="FH141" s="169"/>
      <c r="FI141" s="169"/>
      <c r="FJ141" s="159"/>
      <c r="FK141" s="169"/>
      <c r="FL141" s="169"/>
      <c r="FM141" s="169"/>
      <c r="FN141" s="169"/>
      <c r="FO141" s="169"/>
      <c r="FP141" s="169"/>
      <c r="FQ141" s="169"/>
      <c r="FR141" s="169"/>
      <c r="FS141" s="169"/>
      <c r="FT141" s="169"/>
      <c r="FU141" s="170" t="s">
        <v>653</v>
      </c>
      <c r="FV141" s="170" t="s">
        <v>653</v>
      </c>
      <c r="FW141" s="169"/>
      <c r="FX141" s="159" t="s">
        <v>655</v>
      </c>
      <c r="FY141" s="171">
        <v>0</v>
      </c>
      <c r="FZ141" s="171"/>
      <c r="GA141" s="159"/>
      <c r="GB141" s="159" t="s">
        <v>662</v>
      </c>
      <c r="GC141" s="159"/>
      <c r="GD141" s="159"/>
      <c r="GE141" s="159" t="s">
        <v>663</v>
      </c>
    </row>
    <row r="142" spans="1:187">
      <c r="A142" s="159" t="s">
        <v>1790</v>
      </c>
      <c r="B142" s="159" t="s">
        <v>1974</v>
      </c>
      <c r="C142" s="159" t="s">
        <v>696</v>
      </c>
      <c r="D142" s="169"/>
      <c r="E142" s="169"/>
      <c r="F142" s="169"/>
      <c r="G142" s="169"/>
      <c r="H142" s="169"/>
      <c r="I142" s="170" t="s">
        <v>653</v>
      </c>
      <c r="J142" s="159"/>
      <c r="K142" s="170" t="s">
        <v>653</v>
      </c>
      <c r="L142" s="169"/>
      <c r="M142" s="170" t="s">
        <v>653</v>
      </c>
      <c r="N142" s="170" t="s">
        <v>653</v>
      </c>
      <c r="O142" s="169"/>
      <c r="P142" s="169"/>
      <c r="Q142" s="169"/>
      <c r="R142" s="169"/>
      <c r="S142" s="169"/>
      <c r="T142" s="159"/>
      <c r="U142" s="170" t="s">
        <v>653</v>
      </c>
      <c r="V142" s="169"/>
      <c r="W142" s="169"/>
      <c r="X142" s="170" t="s">
        <v>653</v>
      </c>
      <c r="Y142" s="169"/>
      <c r="Z142" s="169"/>
      <c r="AA142" s="170" t="s">
        <v>653</v>
      </c>
      <c r="AB142" s="169"/>
      <c r="AC142" s="170" t="s">
        <v>653</v>
      </c>
      <c r="AD142" s="169"/>
      <c r="AE142" s="159"/>
      <c r="AF142" s="171">
        <v>76</v>
      </c>
      <c r="AG142" s="171"/>
      <c r="AH142" s="159" t="s">
        <v>651</v>
      </c>
      <c r="AI142" s="159" t="s">
        <v>651</v>
      </c>
      <c r="AJ142" s="159" t="s">
        <v>651</v>
      </c>
      <c r="AK142" s="159" t="s">
        <v>654</v>
      </c>
      <c r="AL142" s="159"/>
      <c r="AM142" s="169"/>
      <c r="AN142" s="169"/>
      <c r="AO142" s="169"/>
      <c r="AP142" s="169"/>
      <c r="AQ142" s="169"/>
      <c r="AR142" s="169"/>
      <c r="AS142" s="159"/>
      <c r="AT142" s="169"/>
      <c r="AU142" s="170" t="s">
        <v>653</v>
      </c>
      <c r="AV142" s="170" t="s">
        <v>653</v>
      </c>
      <c r="AW142" s="169"/>
      <c r="AX142" s="169"/>
      <c r="AY142" s="169"/>
      <c r="AZ142" s="169"/>
      <c r="BA142" s="169"/>
      <c r="BB142" s="159"/>
      <c r="BC142" s="170" t="s">
        <v>653</v>
      </c>
      <c r="BD142" s="169"/>
      <c r="BE142" s="170" t="s">
        <v>653</v>
      </c>
      <c r="BF142" s="170" t="s">
        <v>653</v>
      </c>
      <c r="BG142" s="169"/>
      <c r="BH142" s="170" t="s">
        <v>653</v>
      </c>
      <c r="BI142" s="170" t="s">
        <v>653</v>
      </c>
      <c r="BJ142" s="170" t="s">
        <v>653</v>
      </c>
      <c r="BK142" s="169"/>
      <c r="BL142" s="169"/>
      <c r="BM142" s="159"/>
      <c r="BN142" s="170" t="s">
        <v>653</v>
      </c>
      <c r="BO142" s="170" t="s">
        <v>653</v>
      </c>
      <c r="BP142" s="170" t="s">
        <v>653</v>
      </c>
      <c r="BQ142" s="169"/>
      <c r="BR142" s="169"/>
      <c r="BS142" s="169"/>
      <c r="BT142" s="170" t="s">
        <v>653</v>
      </c>
      <c r="BU142" s="169"/>
      <c r="BV142" s="159"/>
      <c r="BW142" s="170" t="s">
        <v>653</v>
      </c>
      <c r="BX142" s="170" t="s">
        <v>653</v>
      </c>
      <c r="BY142" s="170" t="s">
        <v>653</v>
      </c>
      <c r="BZ142" s="169"/>
      <c r="CA142" s="169"/>
      <c r="CB142" s="170" t="s">
        <v>653</v>
      </c>
      <c r="CC142" s="169"/>
      <c r="CD142" s="170" t="s">
        <v>653</v>
      </c>
      <c r="CE142" s="169"/>
      <c r="CF142" s="159"/>
      <c r="CG142" s="159" t="s">
        <v>655</v>
      </c>
      <c r="CH142" s="170" t="s">
        <v>653</v>
      </c>
      <c r="CI142" s="169"/>
      <c r="CJ142" s="169"/>
      <c r="CK142" s="169"/>
      <c r="CL142" s="170" t="s">
        <v>653</v>
      </c>
      <c r="CM142" s="170" t="s">
        <v>653</v>
      </c>
      <c r="CN142" s="169"/>
      <c r="CO142" s="159"/>
      <c r="CP142" s="170" t="s">
        <v>653</v>
      </c>
      <c r="CQ142" s="169"/>
      <c r="CR142" s="169"/>
      <c r="CS142" s="169"/>
      <c r="CT142" s="170" t="s">
        <v>653</v>
      </c>
      <c r="CU142" s="169"/>
      <c r="CV142" s="159"/>
      <c r="CW142" s="159" t="s">
        <v>657</v>
      </c>
      <c r="CX142" s="159"/>
      <c r="CY142" s="159" t="s">
        <v>688</v>
      </c>
      <c r="CZ142" s="159"/>
      <c r="DA142" s="169"/>
      <c r="DB142" s="170" t="s">
        <v>653</v>
      </c>
      <c r="DC142" s="169"/>
      <c r="DD142" s="170" t="s">
        <v>653</v>
      </c>
      <c r="DE142" s="169"/>
      <c r="DF142" s="169"/>
      <c r="DG142" s="169"/>
      <c r="DH142" s="159"/>
      <c r="DI142" s="159" t="s">
        <v>660</v>
      </c>
      <c r="DJ142" s="169"/>
      <c r="DK142" s="169"/>
      <c r="DL142" s="169"/>
      <c r="DM142" s="169"/>
      <c r="DN142" s="169"/>
      <c r="DO142" s="169"/>
      <c r="DP142" s="169"/>
      <c r="DQ142" s="159"/>
      <c r="DR142" s="159" t="s">
        <v>654</v>
      </c>
      <c r="DS142" s="159"/>
      <c r="DT142" s="159" t="s">
        <v>654</v>
      </c>
      <c r="DU142" s="169"/>
      <c r="DV142" s="169"/>
      <c r="DW142" s="169"/>
      <c r="DX142" s="169"/>
      <c r="DY142" s="169"/>
      <c r="DZ142" s="169"/>
      <c r="EA142" s="169"/>
      <c r="EB142" s="169"/>
      <c r="EC142" s="169"/>
      <c r="ED142" s="169"/>
      <c r="EE142" s="169"/>
      <c r="EF142" s="169"/>
      <c r="EG142" s="169"/>
      <c r="EH142" s="169"/>
      <c r="EI142" s="169"/>
      <c r="EJ142" s="169"/>
      <c r="EK142" s="169"/>
      <c r="EL142" s="169"/>
      <c r="EM142" s="169"/>
      <c r="EN142" s="169"/>
      <c r="EO142" s="169"/>
      <c r="EP142" s="169"/>
      <c r="EQ142" s="169"/>
      <c r="ER142" s="169"/>
      <c r="ES142" s="169"/>
      <c r="ET142" s="169"/>
      <c r="EU142" s="169"/>
      <c r="EV142" s="169"/>
      <c r="EW142" s="169"/>
      <c r="EX142" s="169"/>
      <c r="EY142" s="169"/>
      <c r="EZ142" s="169"/>
      <c r="FA142" s="169"/>
      <c r="FB142" s="169"/>
      <c r="FC142" s="169"/>
      <c r="FD142" s="169"/>
      <c r="FE142" s="169"/>
      <c r="FF142" s="169"/>
      <c r="FG142" s="169"/>
      <c r="FH142" s="169"/>
      <c r="FI142" s="169"/>
      <c r="FJ142" s="159"/>
      <c r="FK142" s="169"/>
      <c r="FL142" s="169"/>
      <c r="FM142" s="169"/>
      <c r="FN142" s="169"/>
      <c r="FO142" s="169"/>
      <c r="FP142" s="169"/>
      <c r="FQ142" s="169"/>
      <c r="FR142" s="169"/>
      <c r="FS142" s="169"/>
      <c r="FT142" s="169"/>
      <c r="FU142" s="170" t="s">
        <v>653</v>
      </c>
      <c r="FV142" s="170" t="s">
        <v>653</v>
      </c>
      <c r="FW142" s="169"/>
      <c r="FX142" s="159" t="s">
        <v>655</v>
      </c>
      <c r="FY142" s="171">
        <v>0</v>
      </c>
      <c r="FZ142" s="171"/>
      <c r="GA142" s="159"/>
      <c r="GB142" s="159" t="s">
        <v>662</v>
      </c>
      <c r="GC142" s="159"/>
      <c r="GD142" s="159"/>
      <c r="GE142" s="159" t="s">
        <v>676</v>
      </c>
    </row>
    <row r="143" spans="1:187">
      <c r="A143" s="159" t="s">
        <v>1791</v>
      </c>
      <c r="B143" s="159" t="s">
        <v>1974</v>
      </c>
      <c r="C143" s="159" t="s">
        <v>652</v>
      </c>
      <c r="D143" s="169"/>
      <c r="E143" s="170" t="s">
        <v>653</v>
      </c>
      <c r="F143" s="170" t="s">
        <v>653</v>
      </c>
      <c r="G143" s="169"/>
      <c r="H143" s="169"/>
      <c r="I143" s="169"/>
      <c r="J143" s="159"/>
      <c r="K143" s="169"/>
      <c r="L143" s="170" t="s">
        <v>653</v>
      </c>
      <c r="M143" s="169"/>
      <c r="N143" s="169"/>
      <c r="O143" s="169"/>
      <c r="P143" s="170" t="s">
        <v>653</v>
      </c>
      <c r="Q143" s="169"/>
      <c r="R143" s="170" t="s">
        <v>653</v>
      </c>
      <c r="S143" s="169"/>
      <c r="T143" s="159"/>
      <c r="U143" s="170" t="s">
        <v>653</v>
      </c>
      <c r="V143" s="170" t="s">
        <v>653</v>
      </c>
      <c r="W143" s="169"/>
      <c r="X143" s="170" t="s">
        <v>653</v>
      </c>
      <c r="Y143" s="169"/>
      <c r="Z143" s="169"/>
      <c r="AA143" s="170" t="s">
        <v>653</v>
      </c>
      <c r="AB143" s="170" t="s">
        <v>653</v>
      </c>
      <c r="AC143" s="169"/>
      <c r="AD143" s="169"/>
      <c r="AE143" s="159"/>
      <c r="AF143" s="171">
        <v>41</v>
      </c>
      <c r="AG143" s="171"/>
      <c r="AH143" s="159" t="s">
        <v>654</v>
      </c>
      <c r="AI143" s="159" t="s">
        <v>654</v>
      </c>
      <c r="AJ143" s="159" t="s">
        <v>654</v>
      </c>
      <c r="AK143" s="159" t="s">
        <v>671</v>
      </c>
      <c r="AL143" s="159"/>
      <c r="AM143" s="169"/>
      <c r="AN143" s="169"/>
      <c r="AO143" s="169"/>
      <c r="AP143" s="169"/>
      <c r="AQ143" s="169"/>
      <c r="AR143" s="169"/>
      <c r="AS143" s="159"/>
      <c r="AT143" s="169"/>
      <c r="AU143" s="170" t="s">
        <v>653</v>
      </c>
      <c r="AV143" s="170" t="s">
        <v>653</v>
      </c>
      <c r="AW143" s="169"/>
      <c r="AX143" s="170" t="s">
        <v>653</v>
      </c>
      <c r="AY143" s="169"/>
      <c r="AZ143" s="170" t="s">
        <v>653</v>
      </c>
      <c r="BA143" s="169"/>
      <c r="BB143" s="159"/>
      <c r="BC143" s="170" t="s">
        <v>653</v>
      </c>
      <c r="BD143" s="169"/>
      <c r="BE143" s="170" t="s">
        <v>653</v>
      </c>
      <c r="BF143" s="170" t="s">
        <v>653</v>
      </c>
      <c r="BG143" s="170" t="s">
        <v>653</v>
      </c>
      <c r="BH143" s="170" t="s">
        <v>653</v>
      </c>
      <c r="BI143" s="170" t="s">
        <v>653</v>
      </c>
      <c r="BJ143" s="170" t="s">
        <v>653</v>
      </c>
      <c r="BK143" s="170" t="s">
        <v>653</v>
      </c>
      <c r="BL143" s="169"/>
      <c r="BM143" s="159"/>
      <c r="BN143" s="170" t="s">
        <v>653</v>
      </c>
      <c r="BO143" s="170" t="s">
        <v>653</v>
      </c>
      <c r="BP143" s="169"/>
      <c r="BQ143" s="169"/>
      <c r="BR143" s="170" t="s">
        <v>653</v>
      </c>
      <c r="BS143" s="169"/>
      <c r="BT143" s="169"/>
      <c r="BU143" s="169"/>
      <c r="BV143" s="159"/>
      <c r="BW143" s="170" t="s">
        <v>653</v>
      </c>
      <c r="BX143" s="170" t="s">
        <v>653</v>
      </c>
      <c r="BY143" s="170" t="s">
        <v>653</v>
      </c>
      <c r="BZ143" s="169"/>
      <c r="CA143" s="169"/>
      <c r="CB143" s="169"/>
      <c r="CC143" s="169"/>
      <c r="CD143" s="170" t="s">
        <v>653</v>
      </c>
      <c r="CE143" s="169"/>
      <c r="CF143" s="159"/>
      <c r="CG143" s="159" t="s">
        <v>655</v>
      </c>
      <c r="CH143" s="169"/>
      <c r="CI143" s="169"/>
      <c r="CJ143" s="169"/>
      <c r="CK143" s="169"/>
      <c r="CL143" s="169"/>
      <c r="CM143" s="170" t="s">
        <v>653</v>
      </c>
      <c r="CN143" s="169"/>
      <c r="CO143" s="159"/>
      <c r="CP143" s="169"/>
      <c r="CQ143" s="169"/>
      <c r="CR143" s="169"/>
      <c r="CS143" s="170" t="s">
        <v>653</v>
      </c>
      <c r="CT143" s="169"/>
      <c r="CU143" s="169"/>
      <c r="CV143" s="159"/>
      <c r="CW143" s="159" t="s">
        <v>657</v>
      </c>
      <c r="CX143" s="159"/>
      <c r="CY143" s="159" t="s">
        <v>688</v>
      </c>
      <c r="CZ143" s="159"/>
      <c r="DA143" s="170" t="s">
        <v>653</v>
      </c>
      <c r="DB143" s="170" t="s">
        <v>653</v>
      </c>
      <c r="DC143" s="169"/>
      <c r="DD143" s="169"/>
      <c r="DE143" s="169"/>
      <c r="DF143" s="169"/>
      <c r="DG143" s="169"/>
      <c r="DH143" s="159"/>
      <c r="DI143" s="159" t="s">
        <v>660</v>
      </c>
      <c r="DJ143" s="169"/>
      <c r="DK143" s="169"/>
      <c r="DL143" s="169"/>
      <c r="DM143" s="169"/>
      <c r="DN143" s="169"/>
      <c r="DO143" s="169"/>
      <c r="DP143" s="169"/>
      <c r="DQ143" s="159"/>
      <c r="DR143" s="159" t="s">
        <v>654</v>
      </c>
      <c r="DS143" s="159"/>
      <c r="DT143" s="159" t="s">
        <v>654</v>
      </c>
      <c r="DU143" s="169"/>
      <c r="DV143" s="169"/>
      <c r="DW143" s="169"/>
      <c r="DX143" s="169"/>
      <c r="DY143" s="169"/>
      <c r="DZ143" s="169"/>
      <c r="EA143" s="169"/>
      <c r="EB143" s="169"/>
      <c r="EC143" s="169"/>
      <c r="ED143" s="169"/>
      <c r="EE143" s="169"/>
      <c r="EF143" s="169"/>
      <c r="EG143" s="169"/>
      <c r="EH143" s="169"/>
      <c r="EI143" s="169"/>
      <c r="EJ143" s="169"/>
      <c r="EK143" s="169"/>
      <c r="EL143" s="169"/>
      <c r="EM143" s="169"/>
      <c r="EN143" s="169"/>
      <c r="EO143" s="169"/>
      <c r="EP143" s="169"/>
      <c r="EQ143" s="169"/>
      <c r="ER143" s="169"/>
      <c r="ES143" s="169"/>
      <c r="ET143" s="169"/>
      <c r="EU143" s="169"/>
      <c r="EV143" s="169"/>
      <c r="EW143" s="169"/>
      <c r="EX143" s="169"/>
      <c r="EY143" s="169"/>
      <c r="EZ143" s="169"/>
      <c r="FA143" s="169"/>
      <c r="FB143" s="169"/>
      <c r="FC143" s="169"/>
      <c r="FD143" s="169"/>
      <c r="FE143" s="169"/>
      <c r="FF143" s="169"/>
      <c r="FG143" s="169"/>
      <c r="FH143" s="169"/>
      <c r="FI143" s="169"/>
      <c r="FJ143" s="159"/>
      <c r="FK143" s="169"/>
      <c r="FL143" s="169"/>
      <c r="FM143" s="169"/>
      <c r="FN143" s="169"/>
      <c r="FO143" s="169"/>
      <c r="FP143" s="169"/>
      <c r="FQ143" s="169"/>
      <c r="FR143" s="169"/>
      <c r="FS143" s="169"/>
      <c r="FT143" s="169"/>
      <c r="FU143" s="170" t="s">
        <v>653</v>
      </c>
      <c r="FV143" s="170" t="s">
        <v>653</v>
      </c>
      <c r="FW143" s="169"/>
      <c r="FX143" s="159" t="s">
        <v>655</v>
      </c>
      <c r="FY143" s="171">
        <v>0</v>
      </c>
      <c r="FZ143" s="171"/>
      <c r="GA143" s="159"/>
      <c r="GB143" s="159" t="s">
        <v>662</v>
      </c>
      <c r="GC143" s="159"/>
      <c r="GD143" s="159"/>
      <c r="GE143" s="159" t="s">
        <v>676</v>
      </c>
    </row>
    <row r="144" spans="1:187">
      <c r="A144" s="159" t="s">
        <v>1792</v>
      </c>
      <c r="B144" s="159" t="s">
        <v>1974</v>
      </c>
      <c r="C144" s="159" t="s">
        <v>730</v>
      </c>
      <c r="D144" s="169"/>
      <c r="E144" s="169"/>
      <c r="F144" s="169"/>
      <c r="G144" s="169"/>
      <c r="H144" s="169"/>
      <c r="I144" s="169"/>
      <c r="J144" s="159"/>
      <c r="K144" s="169"/>
      <c r="L144" s="169"/>
      <c r="M144" s="169"/>
      <c r="N144" s="169"/>
      <c r="O144" s="169"/>
      <c r="P144" s="169"/>
      <c r="Q144" s="169"/>
      <c r="R144" s="169"/>
      <c r="S144" s="170" t="s">
        <v>653</v>
      </c>
      <c r="T144" s="159" t="s">
        <v>1793</v>
      </c>
      <c r="U144" s="169"/>
      <c r="V144" s="169"/>
      <c r="W144" s="169"/>
      <c r="X144" s="169"/>
      <c r="Y144" s="169"/>
      <c r="Z144" s="169"/>
      <c r="AA144" s="169"/>
      <c r="AB144" s="169"/>
      <c r="AC144" s="169"/>
      <c r="AD144" s="170" t="s">
        <v>653</v>
      </c>
      <c r="AE144" s="159" t="s">
        <v>1794</v>
      </c>
      <c r="AF144" s="171">
        <v>19</v>
      </c>
      <c r="AG144" s="171"/>
      <c r="AH144" s="159" t="s">
        <v>654</v>
      </c>
      <c r="AI144" s="159" t="s">
        <v>654</v>
      </c>
      <c r="AJ144" s="159" t="s">
        <v>654</v>
      </c>
      <c r="AK144" s="159" t="s">
        <v>654</v>
      </c>
      <c r="AL144" s="159"/>
      <c r="AM144" s="169"/>
      <c r="AN144" s="169"/>
      <c r="AO144" s="169"/>
      <c r="AP144" s="169"/>
      <c r="AQ144" s="169"/>
      <c r="AR144" s="169"/>
      <c r="AS144" s="159"/>
      <c r="AT144" s="169"/>
      <c r="AU144" s="170" t="s">
        <v>653</v>
      </c>
      <c r="AV144" s="169"/>
      <c r="AW144" s="169"/>
      <c r="AX144" s="169"/>
      <c r="AY144" s="169"/>
      <c r="AZ144" s="169"/>
      <c r="BA144" s="169"/>
      <c r="BB144" s="159"/>
      <c r="BC144" s="169"/>
      <c r="BD144" s="169"/>
      <c r="BE144" s="170" t="s">
        <v>653</v>
      </c>
      <c r="BF144" s="169"/>
      <c r="BG144" s="169"/>
      <c r="BH144" s="170" t="s">
        <v>653</v>
      </c>
      <c r="BI144" s="169"/>
      <c r="BJ144" s="169"/>
      <c r="BK144" s="169"/>
      <c r="BL144" s="169"/>
      <c r="BM144" s="159"/>
      <c r="BN144" s="169"/>
      <c r="BO144" s="169"/>
      <c r="BP144" s="169"/>
      <c r="BQ144" s="169"/>
      <c r="BR144" s="169"/>
      <c r="BS144" s="169"/>
      <c r="BT144" s="169"/>
      <c r="BU144" s="170" t="s">
        <v>653</v>
      </c>
      <c r="BV144" s="159" t="s">
        <v>1795</v>
      </c>
      <c r="BW144" s="169"/>
      <c r="BX144" s="169"/>
      <c r="BY144" s="169"/>
      <c r="BZ144" s="169"/>
      <c r="CA144" s="169"/>
      <c r="CB144" s="169"/>
      <c r="CC144" s="169"/>
      <c r="CD144" s="169"/>
      <c r="CE144" s="170" t="s">
        <v>653</v>
      </c>
      <c r="CF144" s="159" t="s">
        <v>1796</v>
      </c>
      <c r="CG144" s="159" t="s">
        <v>661</v>
      </c>
      <c r="CH144" s="169"/>
      <c r="CI144" s="169"/>
      <c r="CJ144" s="169"/>
      <c r="CK144" s="169"/>
      <c r="CL144" s="169"/>
      <c r="CM144" s="169"/>
      <c r="CN144" s="170" t="s">
        <v>653</v>
      </c>
      <c r="CO144" s="159" t="s">
        <v>2908</v>
      </c>
      <c r="CP144" s="169"/>
      <c r="CQ144" s="169"/>
      <c r="CR144" s="169"/>
      <c r="CS144" s="169"/>
      <c r="CT144" s="169"/>
      <c r="CU144" s="170" t="s">
        <v>653</v>
      </c>
      <c r="CV144" s="159" t="s">
        <v>2909</v>
      </c>
      <c r="CW144" s="159" t="s">
        <v>657</v>
      </c>
      <c r="CX144" s="159"/>
      <c r="CY144" s="159" t="s">
        <v>688</v>
      </c>
      <c r="CZ144" s="159"/>
      <c r="DA144" s="169"/>
      <c r="DB144" s="169"/>
      <c r="DC144" s="169"/>
      <c r="DD144" s="169"/>
      <c r="DE144" s="169"/>
      <c r="DF144" s="169"/>
      <c r="DG144" s="170" t="s">
        <v>653</v>
      </c>
      <c r="DH144" s="159"/>
      <c r="DI144" s="159" t="s">
        <v>660</v>
      </c>
      <c r="DJ144" s="169"/>
      <c r="DK144" s="169"/>
      <c r="DL144" s="169"/>
      <c r="DM144" s="169"/>
      <c r="DN144" s="169"/>
      <c r="DO144" s="169"/>
      <c r="DP144" s="169"/>
      <c r="DQ144" s="159"/>
      <c r="DR144" s="159" t="s">
        <v>654</v>
      </c>
      <c r="DS144" s="159"/>
      <c r="DT144" s="159" t="s">
        <v>654</v>
      </c>
      <c r="DU144" s="169"/>
      <c r="DV144" s="169"/>
      <c r="DW144" s="169"/>
      <c r="DX144" s="169"/>
      <c r="DY144" s="169"/>
      <c r="DZ144" s="169"/>
      <c r="EA144" s="169"/>
      <c r="EB144" s="169"/>
      <c r="EC144" s="169"/>
      <c r="ED144" s="169"/>
      <c r="EE144" s="169"/>
      <c r="EF144" s="169"/>
      <c r="EG144" s="169"/>
      <c r="EH144" s="169"/>
      <c r="EI144" s="169"/>
      <c r="EJ144" s="169"/>
      <c r="EK144" s="169"/>
      <c r="EL144" s="169"/>
      <c r="EM144" s="169"/>
      <c r="EN144" s="169"/>
      <c r="EO144" s="169"/>
      <c r="EP144" s="169"/>
      <c r="EQ144" s="169"/>
      <c r="ER144" s="169"/>
      <c r="ES144" s="169"/>
      <c r="ET144" s="169"/>
      <c r="EU144" s="169"/>
      <c r="EV144" s="169"/>
      <c r="EW144" s="169"/>
      <c r="EX144" s="169"/>
      <c r="EY144" s="169"/>
      <c r="EZ144" s="169"/>
      <c r="FA144" s="169"/>
      <c r="FB144" s="169"/>
      <c r="FC144" s="169"/>
      <c r="FD144" s="169"/>
      <c r="FE144" s="169"/>
      <c r="FF144" s="169"/>
      <c r="FG144" s="169"/>
      <c r="FH144" s="169"/>
      <c r="FI144" s="169"/>
      <c r="FJ144" s="159"/>
      <c r="FK144" s="169"/>
      <c r="FL144" s="169"/>
      <c r="FM144" s="169"/>
      <c r="FN144" s="169"/>
      <c r="FO144" s="169"/>
      <c r="FP144" s="169"/>
      <c r="FQ144" s="169"/>
      <c r="FR144" s="169"/>
      <c r="FS144" s="169"/>
      <c r="FT144" s="169"/>
      <c r="FU144" s="170" t="s">
        <v>653</v>
      </c>
      <c r="FV144" s="169"/>
      <c r="FW144" s="169"/>
      <c r="FX144" s="159" t="s">
        <v>661</v>
      </c>
      <c r="FY144" s="171">
        <v>0</v>
      </c>
      <c r="FZ144" s="171"/>
      <c r="GA144" s="159"/>
      <c r="GB144" s="159" t="s">
        <v>662</v>
      </c>
      <c r="GC144" s="159"/>
      <c r="GD144" s="159"/>
      <c r="GE144" s="159" t="s">
        <v>676</v>
      </c>
    </row>
    <row r="145" spans="1:187">
      <c r="A145" s="159" t="s">
        <v>1797</v>
      </c>
      <c r="B145" s="159" t="s">
        <v>1974</v>
      </c>
      <c r="C145" s="159" t="s">
        <v>684</v>
      </c>
      <c r="D145" s="169"/>
      <c r="E145" s="169"/>
      <c r="F145" s="169"/>
      <c r="G145" s="169"/>
      <c r="H145" s="169"/>
      <c r="I145" s="169"/>
      <c r="J145" s="159"/>
      <c r="K145" s="170" t="s">
        <v>653</v>
      </c>
      <c r="L145" s="169"/>
      <c r="M145" s="170" t="s">
        <v>653</v>
      </c>
      <c r="N145" s="169"/>
      <c r="O145" s="169"/>
      <c r="P145" s="169"/>
      <c r="Q145" s="169"/>
      <c r="R145" s="169"/>
      <c r="S145" s="169"/>
      <c r="T145" s="159"/>
      <c r="U145" s="170" t="s">
        <v>653</v>
      </c>
      <c r="V145" s="170" t="s">
        <v>653</v>
      </c>
      <c r="W145" s="169"/>
      <c r="X145" s="169"/>
      <c r="Y145" s="170" t="s">
        <v>653</v>
      </c>
      <c r="Z145" s="169"/>
      <c r="AA145" s="169"/>
      <c r="AB145" s="170" t="s">
        <v>653</v>
      </c>
      <c r="AC145" s="170" t="s">
        <v>653</v>
      </c>
      <c r="AD145" s="169"/>
      <c r="AE145" s="159"/>
      <c r="AF145" s="171">
        <v>186</v>
      </c>
      <c r="AG145" s="171"/>
      <c r="AH145" s="159" t="s">
        <v>654</v>
      </c>
      <c r="AI145" s="159" t="s">
        <v>651</v>
      </c>
      <c r="AJ145" s="159" t="s">
        <v>651</v>
      </c>
      <c r="AK145" s="159" t="s">
        <v>671</v>
      </c>
      <c r="AL145" s="159"/>
      <c r="AM145" s="169"/>
      <c r="AN145" s="169"/>
      <c r="AO145" s="169"/>
      <c r="AP145" s="169"/>
      <c r="AQ145" s="169"/>
      <c r="AR145" s="169"/>
      <c r="AS145" s="159"/>
      <c r="AT145" s="169"/>
      <c r="AU145" s="170" t="s">
        <v>653</v>
      </c>
      <c r="AV145" s="170" t="s">
        <v>653</v>
      </c>
      <c r="AW145" s="170" t="s">
        <v>653</v>
      </c>
      <c r="AX145" s="170" t="s">
        <v>653</v>
      </c>
      <c r="AY145" s="169"/>
      <c r="AZ145" s="170" t="s">
        <v>653</v>
      </c>
      <c r="BA145" s="169"/>
      <c r="BB145" s="159"/>
      <c r="BC145" s="170" t="s">
        <v>653</v>
      </c>
      <c r="BD145" s="169"/>
      <c r="BE145" s="170" t="s">
        <v>653</v>
      </c>
      <c r="BF145" s="170" t="s">
        <v>653</v>
      </c>
      <c r="BG145" s="170" t="s">
        <v>653</v>
      </c>
      <c r="BH145" s="170" t="s">
        <v>653</v>
      </c>
      <c r="BI145" s="170" t="s">
        <v>653</v>
      </c>
      <c r="BJ145" s="170" t="s">
        <v>653</v>
      </c>
      <c r="BK145" s="170" t="s">
        <v>653</v>
      </c>
      <c r="BL145" s="169"/>
      <c r="BM145" s="159"/>
      <c r="BN145" s="170" t="s">
        <v>653</v>
      </c>
      <c r="BO145" s="170" t="s">
        <v>653</v>
      </c>
      <c r="BP145" s="169"/>
      <c r="BQ145" s="170" t="s">
        <v>653</v>
      </c>
      <c r="BR145" s="169"/>
      <c r="BS145" s="170" t="s">
        <v>653</v>
      </c>
      <c r="BT145" s="170" t="s">
        <v>653</v>
      </c>
      <c r="BU145" s="169"/>
      <c r="BV145" s="159"/>
      <c r="BW145" s="170" t="s">
        <v>653</v>
      </c>
      <c r="BX145" s="170" t="s">
        <v>653</v>
      </c>
      <c r="BY145" s="170" t="s">
        <v>653</v>
      </c>
      <c r="BZ145" s="170" t="s">
        <v>653</v>
      </c>
      <c r="CA145" s="170" t="s">
        <v>653</v>
      </c>
      <c r="CB145" s="170" t="s">
        <v>653</v>
      </c>
      <c r="CC145" s="169"/>
      <c r="CD145" s="170" t="s">
        <v>653</v>
      </c>
      <c r="CE145" s="169"/>
      <c r="CF145" s="159"/>
      <c r="CG145" s="159" t="s">
        <v>698</v>
      </c>
      <c r="CH145" s="170" t="s">
        <v>653</v>
      </c>
      <c r="CI145" s="169"/>
      <c r="CJ145" s="169"/>
      <c r="CK145" s="170" t="s">
        <v>653</v>
      </c>
      <c r="CL145" s="169"/>
      <c r="CM145" s="170" t="s">
        <v>653</v>
      </c>
      <c r="CN145" s="169"/>
      <c r="CO145" s="159"/>
      <c r="CP145" s="169"/>
      <c r="CQ145" s="170" t="s">
        <v>653</v>
      </c>
      <c r="CR145" s="170" t="s">
        <v>653</v>
      </c>
      <c r="CS145" s="170" t="s">
        <v>653</v>
      </c>
      <c r="CT145" s="170" t="s">
        <v>653</v>
      </c>
      <c r="CU145" s="169"/>
      <c r="CV145" s="159"/>
      <c r="CW145" s="159" t="s">
        <v>714</v>
      </c>
      <c r="CX145" s="159"/>
      <c r="CY145" s="159" t="s">
        <v>675</v>
      </c>
      <c r="CZ145" s="159"/>
      <c r="DA145" s="170" t="s">
        <v>653</v>
      </c>
      <c r="DB145" s="169"/>
      <c r="DC145" s="169"/>
      <c r="DD145" s="169"/>
      <c r="DE145" s="169"/>
      <c r="DF145" s="169"/>
      <c r="DG145" s="169"/>
      <c r="DH145" s="159"/>
      <c r="DI145" s="159" t="s">
        <v>651</v>
      </c>
      <c r="DJ145" s="171">
        <v>0</v>
      </c>
      <c r="DK145" s="171">
        <v>0</v>
      </c>
      <c r="DL145" s="171">
        <v>0</v>
      </c>
      <c r="DM145" s="171">
        <v>100</v>
      </c>
      <c r="DN145" s="171">
        <v>0</v>
      </c>
      <c r="DO145" s="171">
        <v>0</v>
      </c>
      <c r="DP145" s="171">
        <v>0</v>
      </c>
      <c r="DQ145" s="159"/>
      <c r="DR145" s="159" t="s">
        <v>654</v>
      </c>
      <c r="DS145" s="159"/>
      <c r="DT145" s="159" t="s">
        <v>651</v>
      </c>
      <c r="DU145" s="171">
        <v>1</v>
      </c>
      <c r="DV145" s="159" t="s">
        <v>811</v>
      </c>
      <c r="DW145" s="159" t="s">
        <v>716</v>
      </c>
      <c r="DX145" s="171">
        <v>1</v>
      </c>
      <c r="DY145" s="171">
        <v>0</v>
      </c>
      <c r="DZ145" s="171">
        <v>0</v>
      </c>
      <c r="EA145" s="171">
        <v>0</v>
      </c>
      <c r="EB145" s="171">
        <v>1</v>
      </c>
      <c r="EC145" s="171">
        <v>1</v>
      </c>
      <c r="ED145" s="171">
        <v>0</v>
      </c>
      <c r="EE145" s="171">
        <v>0</v>
      </c>
      <c r="EF145" s="171">
        <v>0</v>
      </c>
      <c r="EG145" s="171">
        <v>0</v>
      </c>
      <c r="EH145" s="171">
        <v>0</v>
      </c>
      <c r="EI145" s="171">
        <v>0</v>
      </c>
      <c r="EJ145" s="171">
        <v>0</v>
      </c>
      <c r="EK145" s="171">
        <v>0</v>
      </c>
      <c r="EL145" s="171">
        <v>0</v>
      </c>
      <c r="EM145" s="171">
        <v>0</v>
      </c>
      <c r="EN145" s="171">
        <v>0</v>
      </c>
      <c r="EO145" s="171">
        <v>0</v>
      </c>
      <c r="EP145" s="171">
        <v>0</v>
      </c>
      <c r="EQ145" s="171">
        <v>0</v>
      </c>
      <c r="ER145" s="171">
        <v>0</v>
      </c>
      <c r="ES145" s="171">
        <v>0</v>
      </c>
      <c r="ET145" s="171">
        <v>0</v>
      </c>
      <c r="EU145" s="171">
        <v>0</v>
      </c>
      <c r="EV145" s="171">
        <v>0</v>
      </c>
      <c r="EW145" s="171">
        <v>0</v>
      </c>
      <c r="EX145" s="171">
        <v>0</v>
      </c>
      <c r="EY145" s="171">
        <v>0</v>
      </c>
      <c r="EZ145" s="171">
        <v>0</v>
      </c>
      <c r="FA145" s="171">
        <v>0</v>
      </c>
      <c r="FB145" s="171">
        <v>0</v>
      </c>
      <c r="FC145" s="171">
        <v>0</v>
      </c>
      <c r="FD145" s="171">
        <v>1</v>
      </c>
      <c r="FE145" s="171">
        <v>1</v>
      </c>
      <c r="FF145" s="171">
        <v>0</v>
      </c>
      <c r="FG145" s="171">
        <v>0</v>
      </c>
      <c r="FH145" s="171">
        <v>0</v>
      </c>
      <c r="FI145" s="171">
        <v>0</v>
      </c>
      <c r="FJ145" s="159"/>
      <c r="FK145" s="171">
        <v>2</v>
      </c>
      <c r="FL145" s="171">
        <v>1</v>
      </c>
      <c r="FM145" s="159" t="s">
        <v>717</v>
      </c>
      <c r="FN145" s="171">
        <v>0</v>
      </c>
      <c r="FO145" s="171">
        <v>0</v>
      </c>
      <c r="FP145" s="171">
        <v>1</v>
      </c>
      <c r="FQ145" s="171">
        <v>1</v>
      </c>
      <c r="FR145" s="171">
        <v>0</v>
      </c>
      <c r="FS145" s="171"/>
      <c r="FT145" s="171"/>
      <c r="FU145" s="170" t="s">
        <v>653</v>
      </c>
      <c r="FV145" s="170" t="s">
        <v>653</v>
      </c>
      <c r="FW145" s="169"/>
      <c r="FX145" s="159" t="s">
        <v>655</v>
      </c>
      <c r="FY145" s="171">
        <v>0</v>
      </c>
      <c r="FZ145" s="171"/>
      <c r="GA145" s="159"/>
      <c r="GB145" s="159" t="s">
        <v>662</v>
      </c>
      <c r="GC145" s="159"/>
      <c r="GD145" s="159"/>
      <c r="GE145" s="159" t="s">
        <v>663</v>
      </c>
    </row>
    <row r="146" spans="1:187">
      <c r="A146" s="159" t="s">
        <v>1798</v>
      </c>
      <c r="B146" s="159" t="s">
        <v>1974</v>
      </c>
      <c r="C146" s="159" t="s">
        <v>730</v>
      </c>
      <c r="D146" s="169"/>
      <c r="E146" s="169"/>
      <c r="F146" s="169"/>
      <c r="G146" s="169"/>
      <c r="H146" s="169"/>
      <c r="I146" s="169"/>
      <c r="J146" s="159"/>
      <c r="K146" s="170" t="s">
        <v>653</v>
      </c>
      <c r="L146" s="169"/>
      <c r="M146" s="169"/>
      <c r="N146" s="169"/>
      <c r="O146" s="169"/>
      <c r="P146" s="169"/>
      <c r="Q146" s="169"/>
      <c r="R146" s="169"/>
      <c r="S146" s="169"/>
      <c r="T146" s="159"/>
      <c r="U146" s="170" t="s">
        <v>653</v>
      </c>
      <c r="V146" s="170" t="s">
        <v>653</v>
      </c>
      <c r="W146" s="169"/>
      <c r="X146" s="170" t="s">
        <v>653</v>
      </c>
      <c r="Y146" s="169"/>
      <c r="Z146" s="169"/>
      <c r="AA146" s="169"/>
      <c r="AB146" s="170" t="s">
        <v>653</v>
      </c>
      <c r="AC146" s="169"/>
      <c r="AD146" s="169"/>
      <c r="AE146" s="159"/>
      <c r="AF146" s="171">
        <v>27</v>
      </c>
      <c r="AG146" s="171">
        <v>0</v>
      </c>
      <c r="AH146" s="159" t="s">
        <v>654</v>
      </c>
      <c r="AI146" s="159" t="s">
        <v>651</v>
      </c>
      <c r="AJ146" s="159" t="s">
        <v>651</v>
      </c>
      <c r="AK146" s="159" t="s">
        <v>670</v>
      </c>
      <c r="AL146" s="159" t="s">
        <v>1133</v>
      </c>
      <c r="AM146" s="169"/>
      <c r="AN146" s="170" t="s">
        <v>653</v>
      </c>
      <c r="AO146" s="170" t="s">
        <v>653</v>
      </c>
      <c r="AP146" s="169"/>
      <c r="AQ146" s="169"/>
      <c r="AR146" s="169"/>
      <c r="AS146" s="159"/>
      <c r="AT146" s="159" t="s">
        <v>687</v>
      </c>
      <c r="AU146" s="170" t="s">
        <v>653</v>
      </c>
      <c r="AV146" s="170" t="s">
        <v>653</v>
      </c>
      <c r="AW146" s="170" t="s">
        <v>653</v>
      </c>
      <c r="AX146" s="170" t="s">
        <v>653</v>
      </c>
      <c r="AY146" s="169"/>
      <c r="AZ146" s="170" t="s">
        <v>653</v>
      </c>
      <c r="BA146" s="169"/>
      <c r="BB146" s="159"/>
      <c r="BC146" s="170" t="s">
        <v>653</v>
      </c>
      <c r="BD146" s="169"/>
      <c r="BE146" s="170" t="s">
        <v>653</v>
      </c>
      <c r="BF146" s="170" t="s">
        <v>653</v>
      </c>
      <c r="BG146" s="170" t="s">
        <v>653</v>
      </c>
      <c r="BH146" s="170" t="s">
        <v>653</v>
      </c>
      <c r="BI146" s="170" t="s">
        <v>653</v>
      </c>
      <c r="BJ146" s="170" t="s">
        <v>653</v>
      </c>
      <c r="BK146" s="170" t="s">
        <v>653</v>
      </c>
      <c r="BL146" s="169"/>
      <c r="BM146" s="159"/>
      <c r="BN146" s="170" t="s">
        <v>653</v>
      </c>
      <c r="BO146" s="170" t="s">
        <v>653</v>
      </c>
      <c r="BP146" s="170" t="s">
        <v>653</v>
      </c>
      <c r="BQ146" s="170" t="s">
        <v>653</v>
      </c>
      <c r="BR146" s="170" t="s">
        <v>653</v>
      </c>
      <c r="BS146" s="170" t="s">
        <v>653</v>
      </c>
      <c r="BT146" s="170" t="s">
        <v>653</v>
      </c>
      <c r="BU146" s="169"/>
      <c r="BV146" s="159"/>
      <c r="BW146" s="170" t="s">
        <v>653</v>
      </c>
      <c r="BX146" s="169"/>
      <c r="BY146" s="169"/>
      <c r="BZ146" s="169"/>
      <c r="CA146" s="169"/>
      <c r="CB146" s="170" t="s">
        <v>653</v>
      </c>
      <c r="CC146" s="169"/>
      <c r="CD146" s="169"/>
      <c r="CE146" s="169"/>
      <c r="CF146" s="159"/>
      <c r="CG146" s="159" t="s">
        <v>733</v>
      </c>
      <c r="CH146" s="170" t="s">
        <v>653</v>
      </c>
      <c r="CI146" s="169"/>
      <c r="CJ146" s="169"/>
      <c r="CK146" s="169"/>
      <c r="CL146" s="169"/>
      <c r="CM146" s="169"/>
      <c r="CN146" s="169"/>
      <c r="CO146" s="159"/>
      <c r="CP146" s="169"/>
      <c r="CQ146" s="169"/>
      <c r="CR146" s="170" t="s">
        <v>653</v>
      </c>
      <c r="CS146" s="169"/>
      <c r="CT146" s="169"/>
      <c r="CU146" s="169"/>
      <c r="CV146" s="159"/>
      <c r="CW146" s="159" t="s">
        <v>651</v>
      </c>
      <c r="CX146" s="159" t="s">
        <v>1799</v>
      </c>
      <c r="CY146" s="159" t="s">
        <v>688</v>
      </c>
      <c r="CZ146" s="159"/>
      <c r="DA146" s="170" t="s">
        <v>653</v>
      </c>
      <c r="DB146" s="170" t="s">
        <v>653</v>
      </c>
      <c r="DC146" s="169"/>
      <c r="DD146" s="169"/>
      <c r="DE146" s="169"/>
      <c r="DF146" s="169"/>
      <c r="DG146" s="169"/>
      <c r="DH146" s="159"/>
      <c r="DI146" s="159" t="s">
        <v>660</v>
      </c>
      <c r="DJ146" s="169"/>
      <c r="DK146" s="169"/>
      <c r="DL146" s="169"/>
      <c r="DM146" s="169"/>
      <c r="DN146" s="169"/>
      <c r="DO146" s="169"/>
      <c r="DP146" s="169"/>
      <c r="DQ146" s="159"/>
      <c r="DR146" s="159" t="s">
        <v>654</v>
      </c>
      <c r="DS146" s="159"/>
      <c r="DT146" s="159" t="s">
        <v>654</v>
      </c>
      <c r="DU146" s="169"/>
      <c r="DV146" s="169"/>
      <c r="DW146" s="169"/>
      <c r="DX146" s="169"/>
      <c r="DY146" s="169"/>
      <c r="DZ146" s="169"/>
      <c r="EA146" s="169"/>
      <c r="EB146" s="169"/>
      <c r="EC146" s="169"/>
      <c r="ED146" s="169"/>
      <c r="EE146" s="169"/>
      <c r="EF146" s="169"/>
      <c r="EG146" s="169"/>
      <c r="EH146" s="169"/>
      <c r="EI146" s="169"/>
      <c r="EJ146" s="169"/>
      <c r="EK146" s="169"/>
      <c r="EL146" s="169"/>
      <c r="EM146" s="169"/>
      <c r="EN146" s="169"/>
      <c r="EO146" s="169"/>
      <c r="EP146" s="169"/>
      <c r="EQ146" s="169"/>
      <c r="ER146" s="169"/>
      <c r="ES146" s="169"/>
      <c r="ET146" s="169"/>
      <c r="EU146" s="169"/>
      <c r="EV146" s="169"/>
      <c r="EW146" s="169"/>
      <c r="EX146" s="169"/>
      <c r="EY146" s="169"/>
      <c r="EZ146" s="169"/>
      <c r="FA146" s="169"/>
      <c r="FB146" s="169"/>
      <c r="FC146" s="169"/>
      <c r="FD146" s="169"/>
      <c r="FE146" s="169"/>
      <c r="FF146" s="169"/>
      <c r="FG146" s="169"/>
      <c r="FH146" s="169"/>
      <c r="FI146" s="169"/>
      <c r="FJ146" s="159"/>
      <c r="FK146" s="169"/>
      <c r="FL146" s="169"/>
      <c r="FM146" s="169"/>
      <c r="FN146" s="169"/>
      <c r="FO146" s="169"/>
      <c r="FP146" s="169"/>
      <c r="FQ146" s="169"/>
      <c r="FR146" s="169"/>
      <c r="FS146" s="169"/>
      <c r="FT146" s="169"/>
      <c r="FU146" s="170" t="s">
        <v>653</v>
      </c>
      <c r="FV146" s="169"/>
      <c r="FW146" s="169"/>
      <c r="FX146" s="159" t="s">
        <v>733</v>
      </c>
      <c r="FY146" s="171">
        <v>0</v>
      </c>
      <c r="FZ146" s="171"/>
      <c r="GA146" s="159"/>
      <c r="GB146" s="159" t="s">
        <v>662</v>
      </c>
      <c r="GC146" s="159"/>
      <c r="GD146" s="159"/>
      <c r="GE146" s="159" t="s">
        <v>676</v>
      </c>
    </row>
    <row r="147" spans="1:187">
      <c r="A147" s="159" t="s">
        <v>1800</v>
      </c>
      <c r="B147" s="159" t="s">
        <v>1974</v>
      </c>
      <c r="C147" s="159" t="s">
        <v>730</v>
      </c>
      <c r="D147" s="169"/>
      <c r="E147" s="169"/>
      <c r="F147" s="169"/>
      <c r="G147" s="169"/>
      <c r="H147" s="169"/>
      <c r="I147" s="169"/>
      <c r="J147" s="159"/>
      <c r="K147" s="169"/>
      <c r="L147" s="170" t="s">
        <v>653</v>
      </c>
      <c r="M147" s="169"/>
      <c r="N147" s="169"/>
      <c r="O147" s="169"/>
      <c r="P147" s="169"/>
      <c r="Q147" s="169"/>
      <c r="R147" s="170" t="s">
        <v>653</v>
      </c>
      <c r="S147" s="169"/>
      <c r="T147" s="159"/>
      <c r="U147" s="170" t="s">
        <v>653</v>
      </c>
      <c r="V147" s="170" t="s">
        <v>653</v>
      </c>
      <c r="W147" s="169"/>
      <c r="X147" s="170" t="s">
        <v>653</v>
      </c>
      <c r="Y147" s="170" t="s">
        <v>653</v>
      </c>
      <c r="Z147" s="169"/>
      <c r="AA147" s="170" t="s">
        <v>653</v>
      </c>
      <c r="AB147" s="169"/>
      <c r="AC147" s="169"/>
      <c r="AD147" s="169"/>
      <c r="AE147" s="159"/>
      <c r="AF147" s="171">
        <v>10</v>
      </c>
      <c r="AG147" s="171"/>
      <c r="AH147" s="159" t="s">
        <v>654</v>
      </c>
      <c r="AI147" s="159" t="s">
        <v>651</v>
      </c>
      <c r="AJ147" s="159" t="s">
        <v>654</v>
      </c>
      <c r="AK147" s="159" t="s">
        <v>654</v>
      </c>
      <c r="AL147" s="159"/>
      <c r="AM147" s="169"/>
      <c r="AN147" s="169"/>
      <c r="AO147" s="169"/>
      <c r="AP147" s="169"/>
      <c r="AQ147" s="169"/>
      <c r="AR147" s="169"/>
      <c r="AS147" s="159"/>
      <c r="AT147" s="169"/>
      <c r="AU147" s="170" t="s">
        <v>653</v>
      </c>
      <c r="AV147" s="170" t="s">
        <v>653</v>
      </c>
      <c r="AW147" s="169"/>
      <c r="AX147" s="169"/>
      <c r="AY147" s="169"/>
      <c r="AZ147" s="169"/>
      <c r="BA147" s="169"/>
      <c r="BB147" s="159"/>
      <c r="BC147" s="170" t="s">
        <v>653</v>
      </c>
      <c r="BD147" s="170" t="s">
        <v>653</v>
      </c>
      <c r="BE147" s="170" t="s">
        <v>653</v>
      </c>
      <c r="BF147" s="170" t="s">
        <v>653</v>
      </c>
      <c r="BG147" s="170" t="s">
        <v>653</v>
      </c>
      <c r="BH147" s="170" t="s">
        <v>653</v>
      </c>
      <c r="BI147" s="170" t="s">
        <v>653</v>
      </c>
      <c r="BJ147" s="170" t="s">
        <v>653</v>
      </c>
      <c r="BK147" s="170" t="s">
        <v>653</v>
      </c>
      <c r="BL147" s="169"/>
      <c r="BM147" s="159"/>
      <c r="BN147" s="170" t="s">
        <v>653</v>
      </c>
      <c r="BO147" s="170" t="s">
        <v>653</v>
      </c>
      <c r="BP147" s="170" t="s">
        <v>653</v>
      </c>
      <c r="BQ147" s="170" t="s">
        <v>653</v>
      </c>
      <c r="BR147" s="169"/>
      <c r="BS147" s="169"/>
      <c r="BT147" s="170" t="s">
        <v>653</v>
      </c>
      <c r="BU147" s="169"/>
      <c r="BV147" s="159"/>
      <c r="BW147" s="169"/>
      <c r="BX147" s="169"/>
      <c r="BY147" s="170" t="s">
        <v>653</v>
      </c>
      <c r="BZ147" s="169"/>
      <c r="CA147" s="169"/>
      <c r="CB147" s="169"/>
      <c r="CC147" s="169"/>
      <c r="CD147" s="169"/>
      <c r="CE147" s="169"/>
      <c r="CF147" s="159"/>
      <c r="CG147" s="159" t="s">
        <v>655</v>
      </c>
      <c r="CH147" s="169"/>
      <c r="CI147" s="169"/>
      <c r="CJ147" s="169"/>
      <c r="CK147" s="169"/>
      <c r="CL147" s="169"/>
      <c r="CM147" s="170" t="s">
        <v>653</v>
      </c>
      <c r="CN147" s="169"/>
      <c r="CO147" s="159"/>
      <c r="CP147" s="170" t="s">
        <v>653</v>
      </c>
      <c r="CQ147" s="169"/>
      <c r="CR147" s="170" t="s">
        <v>653</v>
      </c>
      <c r="CS147" s="169"/>
      <c r="CT147" s="169"/>
      <c r="CU147" s="169"/>
      <c r="CV147" s="159"/>
      <c r="CW147" s="159" t="s">
        <v>657</v>
      </c>
      <c r="CX147" s="159"/>
      <c r="CY147" s="159" t="s">
        <v>688</v>
      </c>
      <c r="CZ147" s="159"/>
      <c r="DA147" s="169"/>
      <c r="DB147" s="170" t="s">
        <v>653</v>
      </c>
      <c r="DC147" s="169"/>
      <c r="DD147" s="170" t="s">
        <v>653</v>
      </c>
      <c r="DE147" s="170" t="s">
        <v>653</v>
      </c>
      <c r="DF147" s="169"/>
      <c r="DG147" s="169"/>
      <c r="DH147" s="159"/>
      <c r="DI147" s="159" t="s">
        <v>660</v>
      </c>
      <c r="DJ147" s="169"/>
      <c r="DK147" s="169"/>
      <c r="DL147" s="169"/>
      <c r="DM147" s="169"/>
      <c r="DN147" s="169"/>
      <c r="DO147" s="169"/>
      <c r="DP147" s="169"/>
      <c r="DQ147" s="159"/>
      <c r="DR147" s="159" t="s">
        <v>654</v>
      </c>
      <c r="DS147" s="159"/>
      <c r="DT147" s="159" t="s">
        <v>654</v>
      </c>
      <c r="DU147" s="169"/>
      <c r="DV147" s="169"/>
      <c r="DW147" s="169"/>
      <c r="DX147" s="169"/>
      <c r="DY147" s="169"/>
      <c r="DZ147" s="169"/>
      <c r="EA147" s="169"/>
      <c r="EB147" s="169"/>
      <c r="EC147" s="169"/>
      <c r="ED147" s="169"/>
      <c r="EE147" s="169"/>
      <c r="EF147" s="169"/>
      <c r="EG147" s="169"/>
      <c r="EH147" s="169"/>
      <c r="EI147" s="169"/>
      <c r="EJ147" s="169"/>
      <c r="EK147" s="169"/>
      <c r="EL147" s="169"/>
      <c r="EM147" s="169"/>
      <c r="EN147" s="169"/>
      <c r="EO147" s="169"/>
      <c r="EP147" s="169"/>
      <c r="EQ147" s="169"/>
      <c r="ER147" s="169"/>
      <c r="ES147" s="169"/>
      <c r="ET147" s="169"/>
      <c r="EU147" s="169"/>
      <c r="EV147" s="169"/>
      <c r="EW147" s="169"/>
      <c r="EX147" s="169"/>
      <c r="EY147" s="169"/>
      <c r="EZ147" s="169"/>
      <c r="FA147" s="169"/>
      <c r="FB147" s="169"/>
      <c r="FC147" s="169"/>
      <c r="FD147" s="169"/>
      <c r="FE147" s="169"/>
      <c r="FF147" s="169"/>
      <c r="FG147" s="169"/>
      <c r="FH147" s="169"/>
      <c r="FI147" s="169"/>
      <c r="FJ147" s="159"/>
      <c r="FK147" s="169"/>
      <c r="FL147" s="169"/>
      <c r="FM147" s="169"/>
      <c r="FN147" s="169"/>
      <c r="FO147" s="169"/>
      <c r="FP147" s="169"/>
      <c r="FQ147" s="169"/>
      <c r="FR147" s="169"/>
      <c r="FS147" s="169"/>
      <c r="FT147" s="169"/>
      <c r="FU147" s="169"/>
      <c r="FV147" s="169"/>
      <c r="FW147" s="170" t="s">
        <v>653</v>
      </c>
      <c r="FX147" s="159" t="s">
        <v>655</v>
      </c>
      <c r="FY147" s="171">
        <v>0</v>
      </c>
      <c r="FZ147" s="171"/>
      <c r="GA147" s="159"/>
      <c r="GB147" s="159" t="s">
        <v>662</v>
      </c>
      <c r="GC147" s="159"/>
      <c r="GD147" s="159"/>
      <c r="GE147" s="159" t="s">
        <v>676</v>
      </c>
    </row>
    <row r="148" spans="1:187">
      <c r="A148" s="159" t="s">
        <v>1801</v>
      </c>
      <c r="B148" s="159" t="s">
        <v>1974</v>
      </c>
      <c r="C148" s="159" t="s">
        <v>652</v>
      </c>
      <c r="D148" s="169"/>
      <c r="E148" s="169"/>
      <c r="F148" s="169"/>
      <c r="G148" s="169"/>
      <c r="H148" s="169"/>
      <c r="I148" s="170" t="s">
        <v>653</v>
      </c>
      <c r="J148" s="159"/>
      <c r="K148" s="170" t="s">
        <v>653</v>
      </c>
      <c r="L148" s="170" t="s">
        <v>653</v>
      </c>
      <c r="M148" s="170" t="s">
        <v>653</v>
      </c>
      <c r="N148" s="170" t="s">
        <v>653</v>
      </c>
      <c r="O148" s="169"/>
      <c r="P148" s="169"/>
      <c r="Q148" s="169"/>
      <c r="R148" s="170" t="s">
        <v>653</v>
      </c>
      <c r="S148" s="169"/>
      <c r="T148" s="159"/>
      <c r="U148" s="170" t="s">
        <v>653</v>
      </c>
      <c r="V148" s="170" t="s">
        <v>653</v>
      </c>
      <c r="W148" s="169"/>
      <c r="X148" s="170" t="s">
        <v>653</v>
      </c>
      <c r="Y148" s="169"/>
      <c r="Z148" s="170" t="s">
        <v>653</v>
      </c>
      <c r="AA148" s="170" t="s">
        <v>653</v>
      </c>
      <c r="AB148" s="170" t="s">
        <v>653</v>
      </c>
      <c r="AC148" s="169"/>
      <c r="AD148" s="169"/>
      <c r="AE148" s="159"/>
      <c r="AF148" s="171">
        <v>25</v>
      </c>
      <c r="AG148" s="171">
        <v>2</v>
      </c>
      <c r="AH148" s="159" t="s">
        <v>651</v>
      </c>
      <c r="AI148" s="159" t="s">
        <v>651</v>
      </c>
      <c r="AJ148" s="159" t="s">
        <v>651</v>
      </c>
      <c r="AK148" s="159" t="s">
        <v>669</v>
      </c>
      <c r="AL148" s="159" t="s">
        <v>2910</v>
      </c>
      <c r="AM148" s="169"/>
      <c r="AN148" s="169"/>
      <c r="AO148" s="170" t="s">
        <v>653</v>
      </c>
      <c r="AP148" s="169"/>
      <c r="AQ148" s="170" t="s">
        <v>653</v>
      </c>
      <c r="AR148" s="169"/>
      <c r="AS148" s="159"/>
      <c r="AT148" s="159" t="s">
        <v>673</v>
      </c>
      <c r="AU148" s="170" t="s">
        <v>653</v>
      </c>
      <c r="AV148" s="170" t="s">
        <v>653</v>
      </c>
      <c r="AW148" s="170" t="s">
        <v>653</v>
      </c>
      <c r="AX148" s="170" t="s">
        <v>653</v>
      </c>
      <c r="AY148" s="170" t="s">
        <v>653</v>
      </c>
      <c r="AZ148" s="170" t="s">
        <v>653</v>
      </c>
      <c r="BA148" s="169"/>
      <c r="BB148" s="159"/>
      <c r="BC148" s="170" t="s">
        <v>653</v>
      </c>
      <c r="BD148" s="169"/>
      <c r="BE148" s="170" t="s">
        <v>653</v>
      </c>
      <c r="BF148" s="170" t="s">
        <v>653</v>
      </c>
      <c r="BG148" s="170" t="s">
        <v>653</v>
      </c>
      <c r="BH148" s="170" t="s">
        <v>653</v>
      </c>
      <c r="BI148" s="170" t="s">
        <v>653</v>
      </c>
      <c r="BJ148" s="170" t="s">
        <v>653</v>
      </c>
      <c r="BK148" s="169"/>
      <c r="BL148" s="169"/>
      <c r="BM148" s="159"/>
      <c r="BN148" s="170" t="s">
        <v>653</v>
      </c>
      <c r="BO148" s="170" t="s">
        <v>653</v>
      </c>
      <c r="BP148" s="169"/>
      <c r="BQ148" s="170" t="s">
        <v>653</v>
      </c>
      <c r="BR148" s="170" t="s">
        <v>653</v>
      </c>
      <c r="BS148" s="169"/>
      <c r="BT148" s="170" t="s">
        <v>653</v>
      </c>
      <c r="BU148" s="169"/>
      <c r="BV148" s="159"/>
      <c r="BW148" s="170" t="s">
        <v>653</v>
      </c>
      <c r="BX148" s="170" t="s">
        <v>653</v>
      </c>
      <c r="BY148" s="169"/>
      <c r="BZ148" s="169"/>
      <c r="CA148" s="169"/>
      <c r="CB148" s="170" t="s">
        <v>653</v>
      </c>
      <c r="CC148" s="169"/>
      <c r="CD148" s="170" t="s">
        <v>653</v>
      </c>
      <c r="CE148" s="169"/>
      <c r="CF148" s="159"/>
      <c r="CG148" s="159" t="s">
        <v>655</v>
      </c>
      <c r="CH148" s="170" t="s">
        <v>653</v>
      </c>
      <c r="CI148" s="169"/>
      <c r="CJ148" s="169"/>
      <c r="CK148" s="169"/>
      <c r="CL148" s="170" t="s">
        <v>653</v>
      </c>
      <c r="CM148" s="169"/>
      <c r="CN148" s="169"/>
      <c r="CO148" s="159"/>
      <c r="CP148" s="170" t="s">
        <v>653</v>
      </c>
      <c r="CQ148" s="170" t="s">
        <v>653</v>
      </c>
      <c r="CR148" s="170" t="s">
        <v>653</v>
      </c>
      <c r="CS148" s="169"/>
      <c r="CT148" s="169"/>
      <c r="CU148" s="169"/>
      <c r="CV148" s="159"/>
      <c r="CW148" s="159" t="s">
        <v>657</v>
      </c>
      <c r="CX148" s="159"/>
      <c r="CY148" s="159" t="s">
        <v>688</v>
      </c>
      <c r="CZ148" s="159"/>
      <c r="DA148" s="170" t="s">
        <v>653</v>
      </c>
      <c r="DB148" s="170" t="s">
        <v>653</v>
      </c>
      <c r="DC148" s="170" t="s">
        <v>653</v>
      </c>
      <c r="DD148" s="170" t="s">
        <v>653</v>
      </c>
      <c r="DE148" s="170" t="s">
        <v>653</v>
      </c>
      <c r="DF148" s="169"/>
      <c r="DG148" s="169"/>
      <c r="DH148" s="159"/>
      <c r="DI148" s="159" t="s">
        <v>660</v>
      </c>
      <c r="DJ148" s="169"/>
      <c r="DK148" s="169"/>
      <c r="DL148" s="169"/>
      <c r="DM148" s="169"/>
      <c r="DN148" s="169"/>
      <c r="DO148" s="169"/>
      <c r="DP148" s="169"/>
      <c r="DQ148" s="159"/>
      <c r="DR148" s="159" t="s">
        <v>654</v>
      </c>
      <c r="DS148" s="159"/>
      <c r="DT148" s="159" t="s">
        <v>654</v>
      </c>
      <c r="DU148" s="169"/>
      <c r="DV148" s="169"/>
      <c r="DW148" s="169"/>
      <c r="DX148" s="169"/>
      <c r="DY148" s="169"/>
      <c r="DZ148" s="169"/>
      <c r="EA148" s="169"/>
      <c r="EB148" s="169"/>
      <c r="EC148" s="169"/>
      <c r="ED148" s="169"/>
      <c r="EE148" s="169"/>
      <c r="EF148" s="169"/>
      <c r="EG148" s="169"/>
      <c r="EH148" s="169"/>
      <c r="EI148" s="169"/>
      <c r="EJ148" s="169"/>
      <c r="EK148" s="169"/>
      <c r="EL148" s="169"/>
      <c r="EM148" s="169"/>
      <c r="EN148" s="169"/>
      <c r="EO148" s="169"/>
      <c r="EP148" s="169"/>
      <c r="EQ148" s="169"/>
      <c r="ER148" s="169"/>
      <c r="ES148" s="169"/>
      <c r="ET148" s="169"/>
      <c r="EU148" s="169"/>
      <c r="EV148" s="169"/>
      <c r="EW148" s="169"/>
      <c r="EX148" s="169"/>
      <c r="EY148" s="169"/>
      <c r="EZ148" s="169"/>
      <c r="FA148" s="169"/>
      <c r="FB148" s="169"/>
      <c r="FC148" s="169"/>
      <c r="FD148" s="169"/>
      <c r="FE148" s="169"/>
      <c r="FF148" s="169"/>
      <c r="FG148" s="169"/>
      <c r="FH148" s="169"/>
      <c r="FI148" s="169"/>
      <c r="FJ148" s="159"/>
      <c r="FK148" s="169"/>
      <c r="FL148" s="169"/>
      <c r="FM148" s="169"/>
      <c r="FN148" s="169"/>
      <c r="FO148" s="169"/>
      <c r="FP148" s="169"/>
      <c r="FQ148" s="169"/>
      <c r="FR148" s="169"/>
      <c r="FS148" s="169"/>
      <c r="FT148" s="169"/>
      <c r="FU148" s="170" t="s">
        <v>653</v>
      </c>
      <c r="FV148" s="170" t="s">
        <v>653</v>
      </c>
      <c r="FW148" s="169"/>
      <c r="FX148" s="159" t="s">
        <v>655</v>
      </c>
      <c r="FY148" s="171">
        <v>0</v>
      </c>
      <c r="FZ148" s="171"/>
      <c r="GA148" s="159"/>
      <c r="GB148" s="159" t="s">
        <v>662</v>
      </c>
      <c r="GC148" s="159"/>
      <c r="GD148" s="159"/>
      <c r="GE148" s="159" t="s">
        <v>676</v>
      </c>
    </row>
    <row r="149" spans="1:187">
      <c r="A149" s="159" t="s">
        <v>1802</v>
      </c>
      <c r="B149" s="159" t="s">
        <v>1974</v>
      </c>
      <c r="C149" s="159" t="s">
        <v>684</v>
      </c>
      <c r="D149" s="169"/>
      <c r="E149" s="169"/>
      <c r="F149" s="169"/>
      <c r="G149" s="169"/>
      <c r="H149" s="169"/>
      <c r="I149" s="169"/>
      <c r="J149" s="159"/>
      <c r="K149" s="170" t="s">
        <v>653</v>
      </c>
      <c r="L149" s="169"/>
      <c r="M149" s="169"/>
      <c r="N149" s="170" t="s">
        <v>653</v>
      </c>
      <c r="O149" s="170" t="s">
        <v>653</v>
      </c>
      <c r="P149" s="170" t="s">
        <v>653</v>
      </c>
      <c r="Q149" s="170" t="s">
        <v>653</v>
      </c>
      <c r="R149" s="170" t="s">
        <v>653</v>
      </c>
      <c r="S149" s="169"/>
      <c r="T149" s="159"/>
      <c r="U149" s="170" t="s">
        <v>653</v>
      </c>
      <c r="V149" s="170" t="s">
        <v>653</v>
      </c>
      <c r="W149" s="169"/>
      <c r="X149" s="169"/>
      <c r="Y149" s="170" t="s">
        <v>653</v>
      </c>
      <c r="Z149" s="170" t="s">
        <v>653</v>
      </c>
      <c r="AA149" s="169"/>
      <c r="AB149" s="170" t="s">
        <v>653</v>
      </c>
      <c r="AC149" s="169"/>
      <c r="AD149" s="169"/>
      <c r="AE149" s="159"/>
      <c r="AF149" s="171">
        <v>60</v>
      </c>
      <c r="AG149" s="171"/>
      <c r="AH149" s="159" t="s">
        <v>654</v>
      </c>
      <c r="AI149" s="159" t="s">
        <v>651</v>
      </c>
      <c r="AJ149" s="159" t="s">
        <v>651</v>
      </c>
      <c r="AK149" s="159" t="s">
        <v>669</v>
      </c>
      <c r="AL149" s="159" t="s">
        <v>1803</v>
      </c>
      <c r="AM149" s="169"/>
      <c r="AN149" s="169"/>
      <c r="AO149" s="169"/>
      <c r="AP149" s="170" t="s">
        <v>653</v>
      </c>
      <c r="AQ149" s="170" t="s">
        <v>653</v>
      </c>
      <c r="AR149" s="169"/>
      <c r="AS149" s="159"/>
      <c r="AT149" s="159" t="s">
        <v>984</v>
      </c>
      <c r="AU149" s="170" t="s">
        <v>653</v>
      </c>
      <c r="AV149" s="170" t="s">
        <v>653</v>
      </c>
      <c r="AW149" s="169"/>
      <c r="AX149" s="170" t="s">
        <v>653</v>
      </c>
      <c r="AY149" s="170" t="s">
        <v>653</v>
      </c>
      <c r="AZ149" s="170" t="s">
        <v>653</v>
      </c>
      <c r="BA149" s="169"/>
      <c r="BB149" s="159"/>
      <c r="BC149" s="170" t="s">
        <v>653</v>
      </c>
      <c r="BD149" s="170" t="s">
        <v>653</v>
      </c>
      <c r="BE149" s="170" t="s">
        <v>653</v>
      </c>
      <c r="BF149" s="170" t="s">
        <v>653</v>
      </c>
      <c r="BG149" s="170" t="s">
        <v>653</v>
      </c>
      <c r="BH149" s="170" t="s">
        <v>653</v>
      </c>
      <c r="BI149" s="170" t="s">
        <v>653</v>
      </c>
      <c r="BJ149" s="170" t="s">
        <v>653</v>
      </c>
      <c r="BK149" s="169"/>
      <c r="BL149" s="169"/>
      <c r="BM149" s="159"/>
      <c r="BN149" s="170" t="s">
        <v>653</v>
      </c>
      <c r="BO149" s="170" t="s">
        <v>653</v>
      </c>
      <c r="BP149" s="169"/>
      <c r="BQ149" s="170" t="s">
        <v>653</v>
      </c>
      <c r="BR149" s="169"/>
      <c r="BS149" s="169"/>
      <c r="BT149" s="170" t="s">
        <v>653</v>
      </c>
      <c r="BU149" s="169"/>
      <c r="BV149" s="159"/>
      <c r="BW149" s="170" t="s">
        <v>653</v>
      </c>
      <c r="BX149" s="169"/>
      <c r="BY149" s="169"/>
      <c r="BZ149" s="169"/>
      <c r="CA149" s="170" t="s">
        <v>653</v>
      </c>
      <c r="CB149" s="170" t="s">
        <v>653</v>
      </c>
      <c r="CC149" s="169"/>
      <c r="CD149" s="170" t="s">
        <v>653</v>
      </c>
      <c r="CE149" s="169"/>
      <c r="CF149" s="159"/>
      <c r="CG149" s="159" t="s">
        <v>655</v>
      </c>
      <c r="CH149" s="170" t="s">
        <v>653</v>
      </c>
      <c r="CI149" s="169"/>
      <c r="CJ149" s="169"/>
      <c r="CK149" s="169"/>
      <c r="CL149" s="169"/>
      <c r="CM149" s="170" t="s">
        <v>653</v>
      </c>
      <c r="CN149" s="169"/>
      <c r="CO149" s="159"/>
      <c r="CP149" s="170" t="s">
        <v>653</v>
      </c>
      <c r="CQ149" s="169"/>
      <c r="CR149" s="169"/>
      <c r="CS149" s="169"/>
      <c r="CT149" s="169"/>
      <c r="CU149" s="170" t="s">
        <v>653</v>
      </c>
      <c r="CV149" s="159" t="s">
        <v>1804</v>
      </c>
      <c r="CW149" s="159" t="s">
        <v>651</v>
      </c>
      <c r="CX149" s="159" t="s">
        <v>1805</v>
      </c>
      <c r="CY149" s="159" t="s">
        <v>688</v>
      </c>
      <c r="CZ149" s="159"/>
      <c r="DA149" s="169"/>
      <c r="DB149" s="169"/>
      <c r="DC149" s="169"/>
      <c r="DD149" s="169"/>
      <c r="DE149" s="169"/>
      <c r="DF149" s="170" t="s">
        <v>653</v>
      </c>
      <c r="DG149" s="169"/>
      <c r="DH149" s="159" t="s">
        <v>1806</v>
      </c>
      <c r="DI149" s="159" t="s">
        <v>651</v>
      </c>
      <c r="DJ149" s="171">
        <v>0</v>
      </c>
      <c r="DK149" s="171">
        <v>0</v>
      </c>
      <c r="DL149" s="171">
        <v>0</v>
      </c>
      <c r="DM149" s="171">
        <v>0</v>
      </c>
      <c r="DN149" s="171">
        <v>0</v>
      </c>
      <c r="DO149" s="171">
        <v>100</v>
      </c>
      <c r="DP149" s="171">
        <v>0</v>
      </c>
      <c r="DQ149" s="159"/>
      <c r="DR149" s="159" t="s">
        <v>654</v>
      </c>
      <c r="DS149" s="159"/>
      <c r="DT149" s="159" t="s">
        <v>651</v>
      </c>
      <c r="DU149" s="171">
        <v>3</v>
      </c>
      <c r="DV149" s="159" t="s">
        <v>811</v>
      </c>
      <c r="DW149" s="159" t="s">
        <v>996</v>
      </c>
      <c r="DX149" s="169"/>
      <c r="DY149" s="169"/>
      <c r="DZ149" s="169"/>
      <c r="EA149" s="169"/>
      <c r="EB149" s="169"/>
      <c r="EC149" s="169"/>
      <c r="ED149" s="169"/>
      <c r="EE149" s="169"/>
      <c r="EF149" s="169"/>
      <c r="EG149" s="169"/>
      <c r="EH149" s="169"/>
      <c r="EI149" s="169"/>
      <c r="EJ149" s="169"/>
      <c r="EK149" s="169"/>
      <c r="EL149" s="169"/>
      <c r="EM149" s="169"/>
      <c r="EN149" s="169"/>
      <c r="EO149" s="169"/>
      <c r="EP149" s="169"/>
      <c r="EQ149" s="169"/>
      <c r="ER149" s="169"/>
      <c r="ES149" s="169"/>
      <c r="ET149" s="169"/>
      <c r="EU149" s="169"/>
      <c r="EV149" s="169"/>
      <c r="EW149" s="169"/>
      <c r="EX149" s="169"/>
      <c r="EY149" s="169"/>
      <c r="EZ149" s="169"/>
      <c r="FA149" s="169"/>
      <c r="FB149" s="169"/>
      <c r="FC149" s="169"/>
      <c r="FD149" s="169"/>
      <c r="FE149" s="169"/>
      <c r="FF149" s="169"/>
      <c r="FG149" s="169"/>
      <c r="FH149" s="169"/>
      <c r="FI149" s="169"/>
      <c r="FJ149" s="159"/>
      <c r="FK149" s="171">
        <v>3</v>
      </c>
      <c r="FL149" s="171">
        <v>3</v>
      </c>
      <c r="FM149" s="159" t="s">
        <v>717</v>
      </c>
      <c r="FN149" s="171">
        <v>0</v>
      </c>
      <c r="FO149" s="171">
        <v>0</v>
      </c>
      <c r="FP149" s="171">
        <v>0</v>
      </c>
      <c r="FQ149" s="171">
        <v>3</v>
      </c>
      <c r="FR149" s="171">
        <v>0</v>
      </c>
      <c r="FS149" s="171"/>
      <c r="FT149" s="171"/>
      <c r="FU149" s="170" t="s">
        <v>653</v>
      </c>
      <c r="FV149" s="170" t="s">
        <v>653</v>
      </c>
      <c r="FW149" s="169"/>
      <c r="FX149" s="159" t="s">
        <v>655</v>
      </c>
      <c r="FY149" s="171">
        <v>0</v>
      </c>
      <c r="FZ149" s="171"/>
      <c r="GA149" s="159"/>
      <c r="GB149" s="159" t="s">
        <v>662</v>
      </c>
      <c r="GC149" s="159"/>
      <c r="GD149" s="159"/>
      <c r="GE149" s="159" t="s">
        <v>676</v>
      </c>
    </row>
    <row r="150" spans="1:187">
      <c r="A150" s="159" t="s">
        <v>1807</v>
      </c>
      <c r="B150" s="159" t="s">
        <v>1974</v>
      </c>
      <c r="C150" s="159" t="s">
        <v>730</v>
      </c>
      <c r="D150" s="169"/>
      <c r="E150" s="169"/>
      <c r="F150" s="169"/>
      <c r="G150" s="169"/>
      <c r="H150" s="169"/>
      <c r="I150" s="169"/>
      <c r="J150" s="159"/>
      <c r="K150" s="169"/>
      <c r="L150" s="169"/>
      <c r="M150" s="169"/>
      <c r="N150" s="169"/>
      <c r="O150" s="169"/>
      <c r="P150" s="170" t="s">
        <v>653</v>
      </c>
      <c r="Q150" s="169"/>
      <c r="R150" s="169"/>
      <c r="S150" s="169"/>
      <c r="T150" s="159"/>
      <c r="U150" s="170" t="s">
        <v>653</v>
      </c>
      <c r="V150" s="170" t="s">
        <v>653</v>
      </c>
      <c r="W150" s="169"/>
      <c r="X150" s="169"/>
      <c r="Y150" s="169"/>
      <c r="Z150" s="169"/>
      <c r="AA150" s="169"/>
      <c r="AB150" s="170" t="s">
        <v>653</v>
      </c>
      <c r="AC150" s="169"/>
      <c r="AD150" s="169"/>
      <c r="AE150" s="159"/>
      <c r="AF150" s="171">
        <v>16</v>
      </c>
      <c r="AG150" s="171"/>
      <c r="AH150" s="159" t="s">
        <v>654</v>
      </c>
      <c r="AI150" s="159" t="s">
        <v>654</v>
      </c>
      <c r="AJ150" s="159" t="s">
        <v>651</v>
      </c>
      <c r="AK150" s="159" t="s">
        <v>654</v>
      </c>
      <c r="AL150" s="159"/>
      <c r="AM150" s="169"/>
      <c r="AN150" s="169"/>
      <c r="AO150" s="169"/>
      <c r="AP150" s="169"/>
      <c r="AQ150" s="169"/>
      <c r="AR150" s="169"/>
      <c r="AS150" s="159"/>
      <c r="AT150" s="169"/>
      <c r="AU150" s="170" t="s">
        <v>653</v>
      </c>
      <c r="AV150" s="170" t="s">
        <v>653</v>
      </c>
      <c r="AW150" s="169"/>
      <c r="AX150" s="170" t="s">
        <v>653</v>
      </c>
      <c r="AY150" s="169"/>
      <c r="AZ150" s="170" t="s">
        <v>653</v>
      </c>
      <c r="BA150" s="169"/>
      <c r="BB150" s="159"/>
      <c r="BC150" s="170" t="s">
        <v>653</v>
      </c>
      <c r="BD150" s="169"/>
      <c r="BE150" s="170" t="s">
        <v>653</v>
      </c>
      <c r="BF150" s="170" t="s">
        <v>653</v>
      </c>
      <c r="BG150" s="170" t="s">
        <v>653</v>
      </c>
      <c r="BH150" s="170" t="s">
        <v>653</v>
      </c>
      <c r="BI150" s="170" t="s">
        <v>653</v>
      </c>
      <c r="BJ150" s="170" t="s">
        <v>653</v>
      </c>
      <c r="BK150" s="170" t="s">
        <v>653</v>
      </c>
      <c r="BL150" s="169"/>
      <c r="BM150" s="159"/>
      <c r="BN150" s="170" t="s">
        <v>653</v>
      </c>
      <c r="BO150" s="170" t="s">
        <v>653</v>
      </c>
      <c r="BP150" s="169"/>
      <c r="BQ150" s="169"/>
      <c r="BR150" s="169"/>
      <c r="BS150" s="169"/>
      <c r="BT150" s="169"/>
      <c r="BU150" s="169"/>
      <c r="BV150" s="159"/>
      <c r="BW150" s="170" t="s">
        <v>653</v>
      </c>
      <c r="BX150" s="170" t="s">
        <v>653</v>
      </c>
      <c r="BY150" s="169"/>
      <c r="BZ150" s="169"/>
      <c r="CA150" s="169"/>
      <c r="CB150" s="169"/>
      <c r="CC150" s="169"/>
      <c r="CD150" s="170" t="s">
        <v>653</v>
      </c>
      <c r="CE150" s="169"/>
      <c r="CF150" s="159"/>
      <c r="CG150" s="159" t="s">
        <v>655</v>
      </c>
      <c r="CH150" s="170" t="s">
        <v>653</v>
      </c>
      <c r="CI150" s="169"/>
      <c r="CJ150" s="169"/>
      <c r="CK150" s="169"/>
      <c r="CL150" s="169"/>
      <c r="CM150" s="169"/>
      <c r="CN150" s="169"/>
      <c r="CO150" s="159"/>
      <c r="CP150" s="169"/>
      <c r="CQ150" s="169"/>
      <c r="CR150" s="170" t="s">
        <v>653</v>
      </c>
      <c r="CS150" s="169"/>
      <c r="CT150" s="169"/>
      <c r="CU150" s="169"/>
      <c r="CV150" s="159"/>
      <c r="CW150" s="159" t="s">
        <v>657</v>
      </c>
      <c r="CX150" s="159"/>
      <c r="CY150" s="159" t="s">
        <v>688</v>
      </c>
      <c r="CZ150" s="159"/>
      <c r="DA150" s="170" t="s">
        <v>653</v>
      </c>
      <c r="DB150" s="169"/>
      <c r="DC150" s="169"/>
      <c r="DD150" s="169"/>
      <c r="DE150" s="169"/>
      <c r="DF150" s="169"/>
      <c r="DG150" s="169"/>
      <c r="DH150" s="159"/>
      <c r="DI150" s="159" t="s">
        <v>660</v>
      </c>
      <c r="DJ150" s="169"/>
      <c r="DK150" s="169"/>
      <c r="DL150" s="169"/>
      <c r="DM150" s="169"/>
      <c r="DN150" s="169"/>
      <c r="DO150" s="169"/>
      <c r="DP150" s="169"/>
      <c r="DQ150" s="159"/>
      <c r="DR150" s="159" t="s">
        <v>654</v>
      </c>
      <c r="DS150" s="159"/>
      <c r="DT150" s="159" t="s">
        <v>654</v>
      </c>
      <c r="DU150" s="169"/>
      <c r="DV150" s="169"/>
      <c r="DW150" s="169"/>
      <c r="DX150" s="169"/>
      <c r="DY150" s="169"/>
      <c r="DZ150" s="169"/>
      <c r="EA150" s="169"/>
      <c r="EB150" s="169"/>
      <c r="EC150" s="169"/>
      <c r="ED150" s="169"/>
      <c r="EE150" s="169"/>
      <c r="EF150" s="169"/>
      <c r="EG150" s="169"/>
      <c r="EH150" s="169"/>
      <c r="EI150" s="169"/>
      <c r="EJ150" s="169"/>
      <c r="EK150" s="169"/>
      <c r="EL150" s="169"/>
      <c r="EM150" s="169"/>
      <c r="EN150" s="169"/>
      <c r="EO150" s="169"/>
      <c r="EP150" s="169"/>
      <c r="EQ150" s="169"/>
      <c r="ER150" s="169"/>
      <c r="ES150" s="169"/>
      <c r="ET150" s="169"/>
      <c r="EU150" s="169"/>
      <c r="EV150" s="169"/>
      <c r="EW150" s="169"/>
      <c r="EX150" s="169"/>
      <c r="EY150" s="169"/>
      <c r="EZ150" s="169"/>
      <c r="FA150" s="169"/>
      <c r="FB150" s="169"/>
      <c r="FC150" s="169"/>
      <c r="FD150" s="169"/>
      <c r="FE150" s="169"/>
      <c r="FF150" s="169"/>
      <c r="FG150" s="169"/>
      <c r="FH150" s="169"/>
      <c r="FI150" s="169"/>
      <c r="FJ150" s="159"/>
      <c r="FK150" s="169"/>
      <c r="FL150" s="169"/>
      <c r="FM150" s="169"/>
      <c r="FN150" s="169"/>
      <c r="FO150" s="169"/>
      <c r="FP150" s="169"/>
      <c r="FQ150" s="169"/>
      <c r="FR150" s="169"/>
      <c r="FS150" s="169"/>
      <c r="FT150" s="169"/>
      <c r="FU150" s="170" t="s">
        <v>653</v>
      </c>
      <c r="FV150" s="169"/>
      <c r="FW150" s="169"/>
      <c r="FX150" s="159" t="s">
        <v>655</v>
      </c>
      <c r="FY150" s="171">
        <v>0</v>
      </c>
      <c r="FZ150" s="171"/>
      <c r="GA150" s="159"/>
      <c r="GB150" s="159" t="s">
        <v>662</v>
      </c>
      <c r="GC150" s="159"/>
      <c r="GD150" s="159"/>
      <c r="GE150" s="159" t="s">
        <v>663</v>
      </c>
    </row>
    <row r="151" spans="1:187">
      <c r="A151" s="159" t="s">
        <v>1808</v>
      </c>
      <c r="B151" s="159" t="s">
        <v>1974</v>
      </c>
      <c r="C151" s="159" t="s">
        <v>696</v>
      </c>
      <c r="D151" s="169"/>
      <c r="E151" s="170" t="s">
        <v>653</v>
      </c>
      <c r="F151" s="170" t="s">
        <v>653</v>
      </c>
      <c r="G151" s="169"/>
      <c r="H151" s="169"/>
      <c r="I151" s="169"/>
      <c r="J151" s="159"/>
      <c r="K151" s="170" t="s">
        <v>653</v>
      </c>
      <c r="L151" s="170" t="s">
        <v>653</v>
      </c>
      <c r="M151" s="169"/>
      <c r="N151" s="169"/>
      <c r="O151" s="169"/>
      <c r="P151" s="169"/>
      <c r="Q151" s="169"/>
      <c r="R151" s="169"/>
      <c r="S151" s="169"/>
      <c r="T151" s="159"/>
      <c r="U151" s="169"/>
      <c r="V151" s="169"/>
      <c r="W151" s="169"/>
      <c r="X151" s="169"/>
      <c r="Y151" s="170" t="s">
        <v>653</v>
      </c>
      <c r="Z151" s="170" t="s">
        <v>653</v>
      </c>
      <c r="AA151" s="170" t="s">
        <v>653</v>
      </c>
      <c r="AB151" s="169"/>
      <c r="AC151" s="169"/>
      <c r="AD151" s="169"/>
      <c r="AE151" s="159"/>
      <c r="AF151" s="171">
        <v>13</v>
      </c>
      <c r="AG151" s="171"/>
      <c r="AH151" s="159" t="s">
        <v>651</v>
      </c>
      <c r="AI151" s="159" t="s">
        <v>651</v>
      </c>
      <c r="AJ151" s="159" t="s">
        <v>651</v>
      </c>
      <c r="AK151" s="159" t="s">
        <v>671</v>
      </c>
      <c r="AL151" s="159"/>
      <c r="AM151" s="169"/>
      <c r="AN151" s="169"/>
      <c r="AO151" s="169"/>
      <c r="AP151" s="169"/>
      <c r="AQ151" s="169"/>
      <c r="AR151" s="169"/>
      <c r="AS151" s="159"/>
      <c r="AT151" s="169"/>
      <c r="AU151" s="170" t="s">
        <v>653</v>
      </c>
      <c r="AV151" s="169"/>
      <c r="AW151" s="169"/>
      <c r="AX151" s="169"/>
      <c r="AY151" s="169"/>
      <c r="AZ151" s="170" t="s">
        <v>653</v>
      </c>
      <c r="BA151" s="169"/>
      <c r="BB151" s="159"/>
      <c r="BC151" s="170" t="s">
        <v>653</v>
      </c>
      <c r="BD151" s="169"/>
      <c r="BE151" s="170" t="s">
        <v>653</v>
      </c>
      <c r="BF151" s="170" t="s">
        <v>653</v>
      </c>
      <c r="BG151" s="170" t="s">
        <v>653</v>
      </c>
      <c r="BH151" s="170" t="s">
        <v>653</v>
      </c>
      <c r="BI151" s="170" t="s">
        <v>653</v>
      </c>
      <c r="BJ151" s="170" t="s">
        <v>653</v>
      </c>
      <c r="BK151" s="170" t="s">
        <v>653</v>
      </c>
      <c r="BL151" s="169"/>
      <c r="BM151" s="159"/>
      <c r="BN151" s="170" t="s">
        <v>653</v>
      </c>
      <c r="BO151" s="170" t="s">
        <v>653</v>
      </c>
      <c r="BP151" s="170" t="s">
        <v>653</v>
      </c>
      <c r="BQ151" s="170" t="s">
        <v>653</v>
      </c>
      <c r="BR151" s="170" t="s">
        <v>653</v>
      </c>
      <c r="BS151" s="170" t="s">
        <v>653</v>
      </c>
      <c r="BT151" s="170" t="s">
        <v>653</v>
      </c>
      <c r="BU151" s="169"/>
      <c r="BV151" s="159"/>
      <c r="BW151" s="170" t="s">
        <v>653</v>
      </c>
      <c r="BX151" s="170" t="s">
        <v>653</v>
      </c>
      <c r="BY151" s="169"/>
      <c r="BZ151" s="170" t="s">
        <v>653</v>
      </c>
      <c r="CA151" s="170" t="s">
        <v>653</v>
      </c>
      <c r="CB151" s="170" t="s">
        <v>653</v>
      </c>
      <c r="CC151" s="170" t="s">
        <v>653</v>
      </c>
      <c r="CD151" s="170" t="s">
        <v>653</v>
      </c>
      <c r="CE151" s="169"/>
      <c r="CF151" s="159"/>
      <c r="CG151" s="159" t="s">
        <v>733</v>
      </c>
      <c r="CH151" s="169"/>
      <c r="CI151" s="170" t="s">
        <v>653</v>
      </c>
      <c r="CJ151" s="169"/>
      <c r="CK151" s="169"/>
      <c r="CL151" s="170" t="s">
        <v>653</v>
      </c>
      <c r="CM151" s="169"/>
      <c r="CN151" s="169"/>
      <c r="CO151" s="159"/>
      <c r="CP151" s="169"/>
      <c r="CQ151" s="170" t="s">
        <v>653</v>
      </c>
      <c r="CR151" s="170" t="s">
        <v>653</v>
      </c>
      <c r="CS151" s="169"/>
      <c r="CT151" s="169"/>
      <c r="CU151" s="169"/>
      <c r="CV151" s="159"/>
      <c r="CW151" s="159" t="s">
        <v>657</v>
      </c>
      <c r="CX151" s="159"/>
      <c r="CY151" s="159" t="s">
        <v>688</v>
      </c>
      <c r="CZ151" s="159"/>
      <c r="DA151" s="170" t="s">
        <v>653</v>
      </c>
      <c r="DB151" s="170" t="s">
        <v>653</v>
      </c>
      <c r="DC151" s="170" t="s">
        <v>653</v>
      </c>
      <c r="DD151" s="169"/>
      <c r="DE151" s="169"/>
      <c r="DF151" s="169"/>
      <c r="DG151" s="169"/>
      <c r="DH151" s="159"/>
      <c r="DI151" s="159" t="s">
        <v>660</v>
      </c>
      <c r="DJ151" s="169"/>
      <c r="DK151" s="169"/>
      <c r="DL151" s="169"/>
      <c r="DM151" s="169"/>
      <c r="DN151" s="169"/>
      <c r="DO151" s="169"/>
      <c r="DP151" s="169"/>
      <c r="DQ151" s="159"/>
      <c r="DR151" s="159" t="s">
        <v>654</v>
      </c>
      <c r="DS151" s="159"/>
      <c r="DT151" s="159" t="s">
        <v>654</v>
      </c>
      <c r="DU151" s="169"/>
      <c r="DV151" s="169"/>
      <c r="DW151" s="169"/>
      <c r="DX151" s="169"/>
      <c r="DY151" s="169"/>
      <c r="DZ151" s="169"/>
      <c r="EA151" s="169"/>
      <c r="EB151" s="169"/>
      <c r="EC151" s="169"/>
      <c r="ED151" s="169"/>
      <c r="EE151" s="169"/>
      <c r="EF151" s="169"/>
      <c r="EG151" s="169"/>
      <c r="EH151" s="169"/>
      <c r="EI151" s="169"/>
      <c r="EJ151" s="169"/>
      <c r="EK151" s="169"/>
      <c r="EL151" s="169"/>
      <c r="EM151" s="169"/>
      <c r="EN151" s="169"/>
      <c r="EO151" s="169"/>
      <c r="EP151" s="169"/>
      <c r="EQ151" s="169"/>
      <c r="ER151" s="169"/>
      <c r="ES151" s="169"/>
      <c r="ET151" s="169"/>
      <c r="EU151" s="169"/>
      <c r="EV151" s="169"/>
      <c r="EW151" s="169"/>
      <c r="EX151" s="169"/>
      <c r="EY151" s="169"/>
      <c r="EZ151" s="169"/>
      <c r="FA151" s="169"/>
      <c r="FB151" s="169"/>
      <c r="FC151" s="169"/>
      <c r="FD151" s="169"/>
      <c r="FE151" s="169"/>
      <c r="FF151" s="169"/>
      <c r="FG151" s="169"/>
      <c r="FH151" s="169"/>
      <c r="FI151" s="169"/>
      <c r="FJ151" s="159"/>
      <c r="FK151" s="169"/>
      <c r="FL151" s="169"/>
      <c r="FM151" s="169"/>
      <c r="FN151" s="169"/>
      <c r="FO151" s="169"/>
      <c r="FP151" s="169"/>
      <c r="FQ151" s="169"/>
      <c r="FR151" s="169"/>
      <c r="FS151" s="169"/>
      <c r="FT151" s="169"/>
      <c r="FU151" s="170" t="s">
        <v>653</v>
      </c>
      <c r="FV151" s="170" t="s">
        <v>653</v>
      </c>
      <c r="FW151" s="169"/>
      <c r="FX151" s="159" t="s">
        <v>733</v>
      </c>
      <c r="FY151" s="171">
        <v>0</v>
      </c>
      <c r="FZ151" s="171"/>
      <c r="GA151" s="159"/>
      <c r="GB151" s="159" t="s">
        <v>662</v>
      </c>
      <c r="GC151" s="159"/>
      <c r="GD151" s="159"/>
      <c r="GE151" s="159" t="s">
        <v>676</v>
      </c>
    </row>
    <row r="152" spans="1:187">
      <c r="A152" s="159" t="s">
        <v>1809</v>
      </c>
      <c r="B152" s="159" t="s">
        <v>1974</v>
      </c>
      <c r="C152" s="159" t="s">
        <v>652</v>
      </c>
      <c r="D152" s="170" t="s">
        <v>653</v>
      </c>
      <c r="E152" s="169"/>
      <c r="F152" s="170" t="s">
        <v>653</v>
      </c>
      <c r="G152" s="169"/>
      <c r="H152" s="169"/>
      <c r="I152" s="169"/>
      <c r="J152" s="159"/>
      <c r="K152" s="170" t="s">
        <v>653</v>
      </c>
      <c r="L152" s="170" t="s">
        <v>653</v>
      </c>
      <c r="M152" s="169"/>
      <c r="N152" s="169"/>
      <c r="O152" s="169"/>
      <c r="P152" s="169"/>
      <c r="Q152" s="169"/>
      <c r="R152" s="169"/>
      <c r="S152" s="169"/>
      <c r="T152" s="159"/>
      <c r="U152" s="170" t="s">
        <v>653</v>
      </c>
      <c r="V152" s="170" t="s">
        <v>653</v>
      </c>
      <c r="W152" s="169"/>
      <c r="X152" s="169"/>
      <c r="Y152" s="169"/>
      <c r="Z152" s="169"/>
      <c r="AA152" s="169"/>
      <c r="AB152" s="170" t="s">
        <v>653</v>
      </c>
      <c r="AC152" s="169"/>
      <c r="AD152" s="169"/>
      <c r="AE152" s="159"/>
      <c r="AF152" s="171">
        <v>22</v>
      </c>
      <c r="AG152" s="171">
        <v>0</v>
      </c>
      <c r="AH152" s="159" t="s">
        <v>654</v>
      </c>
      <c r="AI152" s="159" t="s">
        <v>654</v>
      </c>
      <c r="AJ152" s="159" t="s">
        <v>651</v>
      </c>
      <c r="AK152" s="159" t="s">
        <v>654</v>
      </c>
      <c r="AL152" s="159"/>
      <c r="AM152" s="169"/>
      <c r="AN152" s="169"/>
      <c r="AO152" s="169"/>
      <c r="AP152" s="169"/>
      <c r="AQ152" s="169"/>
      <c r="AR152" s="169"/>
      <c r="AS152" s="159"/>
      <c r="AT152" s="169"/>
      <c r="AU152" s="170" t="s">
        <v>653</v>
      </c>
      <c r="AV152" s="170" t="s">
        <v>653</v>
      </c>
      <c r="AW152" s="169"/>
      <c r="AX152" s="170" t="s">
        <v>653</v>
      </c>
      <c r="AY152" s="169"/>
      <c r="AZ152" s="169"/>
      <c r="BA152" s="169"/>
      <c r="BB152" s="159"/>
      <c r="BC152" s="170" t="s">
        <v>653</v>
      </c>
      <c r="BD152" s="169"/>
      <c r="BE152" s="170" t="s">
        <v>653</v>
      </c>
      <c r="BF152" s="169"/>
      <c r="BG152" s="169"/>
      <c r="BH152" s="170" t="s">
        <v>653</v>
      </c>
      <c r="BI152" s="169"/>
      <c r="BJ152" s="169"/>
      <c r="BK152" s="169"/>
      <c r="BL152" s="169"/>
      <c r="BM152" s="159"/>
      <c r="BN152" s="170" t="s">
        <v>653</v>
      </c>
      <c r="BO152" s="170" t="s">
        <v>653</v>
      </c>
      <c r="BP152" s="169"/>
      <c r="BQ152" s="169"/>
      <c r="BR152" s="169"/>
      <c r="BS152" s="169"/>
      <c r="BT152" s="169"/>
      <c r="BU152" s="170" t="s">
        <v>653</v>
      </c>
      <c r="BV152" s="159" t="s">
        <v>1810</v>
      </c>
      <c r="BW152" s="170" t="s">
        <v>653</v>
      </c>
      <c r="BX152" s="169"/>
      <c r="BY152" s="169"/>
      <c r="BZ152" s="169"/>
      <c r="CA152" s="169"/>
      <c r="CB152" s="169"/>
      <c r="CC152" s="169"/>
      <c r="CD152" s="169"/>
      <c r="CE152" s="169"/>
      <c r="CF152" s="159"/>
      <c r="CG152" s="159" t="s">
        <v>661</v>
      </c>
      <c r="CH152" s="169"/>
      <c r="CI152" s="169"/>
      <c r="CJ152" s="169"/>
      <c r="CK152" s="169"/>
      <c r="CL152" s="170" t="s">
        <v>653</v>
      </c>
      <c r="CM152" s="169"/>
      <c r="CN152" s="169"/>
      <c r="CO152" s="159"/>
      <c r="CP152" s="169"/>
      <c r="CQ152" s="169"/>
      <c r="CR152" s="170" t="s">
        <v>653</v>
      </c>
      <c r="CS152" s="169"/>
      <c r="CT152" s="169"/>
      <c r="CU152" s="169"/>
      <c r="CV152" s="159"/>
      <c r="CW152" s="159" t="s">
        <v>651</v>
      </c>
      <c r="CX152" s="159" t="s">
        <v>1811</v>
      </c>
      <c r="CY152" s="159" t="s">
        <v>688</v>
      </c>
      <c r="CZ152" s="159"/>
      <c r="DA152" s="169"/>
      <c r="DB152" s="169"/>
      <c r="DC152" s="169"/>
      <c r="DD152" s="169"/>
      <c r="DE152" s="169"/>
      <c r="DF152" s="170" t="s">
        <v>653</v>
      </c>
      <c r="DG152" s="169"/>
      <c r="DH152" s="159" t="s">
        <v>1812</v>
      </c>
      <c r="DI152" s="159" t="s">
        <v>660</v>
      </c>
      <c r="DJ152" s="169"/>
      <c r="DK152" s="169"/>
      <c r="DL152" s="169"/>
      <c r="DM152" s="169"/>
      <c r="DN152" s="169"/>
      <c r="DO152" s="169"/>
      <c r="DP152" s="169"/>
      <c r="DQ152" s="159"/>
      <c r="DR152" s="159" t="s">
        <v>651</v>
      </c>
      <c r="DS152" s="159" t="s">
        <v>1813</v>
      </c>
      <c r="DT152" s="159" t="s">
        <v>654</v>
      </c>
      <c r="DU152" s="169"/>
      <c r="DV152" s="169"/>
      <c r="DW152" s="169"/>
      <c r="DX152" s="169"/>
      <c r="DY152" s="169"/>
      <c r="DZ152" s="169"/>
      <c r="EA152" s="169"/>
      <c r="EB152" s="169"/>
      <c r="EC152" s="169"/>
      <c r="ED152" s="169"/>
      <c r="EE152" s="169"/>
      <c r="EF152" s="169"/>
      <c r="EG152" s="169"/>
      <c r="EH152" s="169"/>
      <c r="EI152" s="169"/>
      <c r="EJ152" s="169"/>
      <c r="EK152" s="169"/>
      <c r="EL152" s="169"/>
      <c r="EM152" s="169"/>
      <c r="EN152" s="169"/>
      <c r="EO152" s="169"/>
      <c r="EP152" s="169"/>
      <c r="EQ152" s="169"/>
      <c r="ER152" s="169"/>
      <c r="ES152" s="169"/>
      <c r="ET152" s="169"/>
      <c r="EU152" s="169"/>
      <c r="EV152" s="169"/>
      <c r="EW152" s="169"/>
      <c r="EX152" s="169"/>
      <c r="EY152" s="169"/>
      <c r="EZ152" s="169"/>
      <c r="FA152" s="169"/>
      <c r="FB152" s="169"/>
      <c r="FC152" s="169"/>
      <c r="FD152" s="169"/>
      <c r="FE152" s="169"/>
      <c r="FF152" s="169"/>
      <c r="FG152" s="169"/>
      <c r="FH152" s="169"/>
      <c r="FI152" s="169"/>
      <c r="FJ152" s="159"/>
      <c r="FK152" s="169"/>
      <c r="FL152" s="169"/>
      <c r="FM152" s="169"/>
      <c r="FN152" s="169"/>
      <c r="FO152" s="169"/>
      <c r="FP152" s="169"/>
      <c r="FQ152" s="169"/>
      <c r="FR152" s="169"/>
      <c r="FS152" s="169"/>
      <c r="FT152" s="169"/>
      <c r="FU152" s="170" t="s">
        <v>653</v>
      </c>
      <c r="FV152" s="169"/>
      <c r="FW152" s="169"/>
      <c r="FX152" s="159" t="s">
        <v>661</v>
      </c>
      <c r="FY152" s="171">
        <v>0</v>
      </c>
      <c r="FZ152" s="171"/>
      <c r="GA152" s="159"/>
      <c r="GB152" s="159" t="s">
        <v>662</v>
      </c>
      <c r="GC152" s="159"/>
      <c r="GD152" s="159"/>
      <c r="GE152" s="159" t="s">
        <v>676</v>
      </c>
    </row>
    <row r="153" spans="1:187">
      <c r="A153" s="159" t="s">
        <v>1814</v>
      </c>
      <c r="B153" s="159" t="s">
        <v>1974</v>
      </c>
      <c r="C153" s="159" t="s">
        <v>652</v>
      </c>
      <c r="D153" s="170" t="s">
        <v>653</v>
      </c>
      <c r="E153" s="169"/>
      <c r="F153" s="170" t="s">
        <v>653</v>
      </c>
      <c r="G153" s="169"/>
      <c r="H153" s="169"/>
      <c r="I153" s="169"/>
      <c r="J153" s="159"/>
      <c r="K153" s="170" t="s">
        <v>653</v>
      </c>
      <c r="L153" s="170" t="s">
        <v>653</v>
      </c>
      <c r="M153" s="169"/>
      <c r="N153" s="169"/>
      <c r="O153" s="169"/>
      <c r="P153" s="169"/>
      <c r="Q153" s="170" t="s">
        <v>653</v>
      </c>
      <c r="R153" s="170" t="s">
        <v>653</v>
      </c>
      <c r="S153" s="169"/>
      <c r="T153" s="159"/>
      <c r="U153" s="170" t="s">
        <v>653</v>
      </c>
      <c r="V153" s="170" t="s">
        <v>653</v>
      </c>
      <c r="W153" s="169"/>
      <c r="X153" s="169"/>
      <c r="Y153" s="169"/>
      <c r="Z153" s="169"/>
      <c r="AA153" s="170" t="s">
        <v>653</v>
      </c>
      <c r="AB153" s="170" t="s">
        <v>653</v>
      </c>
      <c r="AC153" s="169"/>
      <c r="AD153" s="169"/>
      <c r="AE153" s="159"/>
      <c r="AF153" s="171">
        <v>50</v>
      </c>
      <c r="AG153" s="171"/>
      <c r="AH153" s="159" t="s">
        <v>654</v>
      </c>
      <c r="AI153" s="159" t="s">
        <v>651</v>
      </c>
      <c r="AJ153" s="159" t="s">
        <v>651</v>
      </c>
      <c r="AK153" s="159" t="s">
        <v>669</v>
      </c>
      <c r="AL153" s="159" t="s">
        <v>1371</v>
      </c>
      <c r="AM153" s="169"/>
      <c r="AN153" s="169"/>
      <c r="AO153" s="170" t="s">
        <v>653</v>
      </c>
      <c r="AP153" s="170" t="s">
        <v>653</v>
      </c>
      <c r="AQ153" s="169"/>
      <c r="AR153" s="169"/>
      <c r="AS153" s="159"/>
      <c r="AT153" s="159" t="s">
        <v>687</v>
      </c>
      <c r="AU153" s="170" t="s">
        <v>653</v>
      </c>
      <c r="AV153" s="170" t="s">
        <v>653</v>
      </c>
      <c r="AW153" s="169"/>
      <c r="AX153" s="169"/>
      <c r="AY153" s="170" t="s">
        <v>653</v>
      </c>
      <c r="AZ153" s="170" t="s">
        <v>653</v>
      </c>
      <c r="BA153" s="169"/>
      <c r="BB153" s="159"/>
      <c r="BC153" s="170" t="s">
        <v>653</v>
      </c>
      <c r="BD153" s="169"/>
      <c r="BE153" s="169"/>
      <c r="BF153" s="169"/>
      <c r="BG153" s="169"/>
      <c r="BH153" s="170" t="s">
        <v>653</v>
      </c>
      <c r="BI153" s="170" t="s">
        <v>653</v>
      </c>
      <c r="BJ153" s="170" t="s">
        <v>653</v>
      </c>
      <c r="BK153" s="170" t="s">
        <v>653</v>
      </c>
      <c r="BL153" s="169"/>
      <c r="BM153" s="159"/>
      <c r="BN153" s="170" t="s">
        <v>653</v>
      </c>
      <c r="BO153" s="169"/>
      <c r="BP153" s="169"/>
      <c r="BQ153" s="169"/>
      <c r="BR153" s="169"/>
      <c r="BS153" s="169"/>
      <c r="BT153" s="170" t="s">
        <v>653</v>
      </c>
      <c r="BU153" s="169"/>
      <c r="BV153" s="159"/>
      <c r="BW153" s="169"/>
      <c r="BX153" s="169"/>
      <c r="BY153" s="169"/>
      <c r="BZ153" s="169"/>
      <c r="CA153" s="170" t="s">
        <v>653</v>
      </c>
      <c r="CB153" s="169"/>
      <c r="CC153" s="169"/>
      <c r="CD153" s="169"/>
      <c r="CE153" s="169"/>
      <c r="CF153" s="159"/>
      <c r="CG153" s="159" t="s">
        <v>655</v>
      </c>
      <c r="CH153" s="170" t="s">
        <v>653</v>
      </c>
      <c r="CI153" s="169"/>
      <c r="CJ153" s="169"/>
      <c r="CK153" s="169"/>
      <c r="CL153" s="169"/>
      <c r="CM153" s="169"/>
      <c r="CN153" s="169"/>
      <c r="CO153" s="159"/>
      <c r="CP153" s="169"/>
      <c r="CQ153" s="169"/>
      <c r="CR153" s="169"/>
      <c r="CS153" s="170" t="s">
        <v>653</v>
      </c>
      <c r="CT153" s="169"/>
      <c r="CU153" s="169"/>
      <c r="CV153" s="159"/>
      <c r="CW153" s="159" t="s">
        <v>657</v>
      </c>
      <c r="CX153" s="159"/>
      <c r="CY153" s="159" t="s">
        <v>688</v>
      </c>
      <c r="CZ153" s="159"/>
      <c r="DA153" s="170" t="s">
        <v>653</v>
      </c>
      <c r="DB153" s="170" t="s">
        <v>653</v>
      </c>
      <c r="DC153" s="169"/>
      <c r="DD153" s="169"/>
      <c r="DE153" s="169"/>
      <c r="DF153" s="169"/>
      <c r="DG153" s="169"/>
      <c r="DH153" s="159"/>
      <c r="DI153" s="159" t="s">
        <v>660</v>
      </c>
      <c r="DJ153" s="169"/>
      <c r="DK153" s="169"/>
      <c r="DL153" s="169"/>
      <c r="DM153" s="169"/>
      <c r="DN153" s="169"/>
      <c r="DO153" s="169"/>
      <c r="DP153" s="169"/>
      <c r="DQ153" s="159"/>
      <c r="DR153" s="159" t="s">
        <v>654</v>
      </c>
      <c r="DS153" s="159"/>
      <c r="DT153" s="159" t="s">
        <v>654</v>
      </c>
      <c r="DU153" s="169"/>
      <c r="DV153" s="169"/>
      <c r="DW153" s="169"/>
      <c r="DX153" s="169"/>
      <c r="DY153" s="169"/>
      <c r="DZ153" s="169"/>
      <c r="EA153" s="169"/>
      <c r="EB153" s="169"/>
      <c r="EC153" s="169"/>
      <c r="ED153" s="169"/>
      <c r="EE153" s="169"/>
      <c r="EF153" s="169"/>
      <c r="EG153" s="169"/>
      <c r="EH153" s="169"/>
      <c r="EI153" s="169"/>
      <c r="EJ153" s="169"/>
      <c r="EK153" s="169"/>
      <c r="EL153" s="169"/>
      <c r="EM153" s="169"/>
      <c r="EN153" s="169"/>
      <c r="EO153" s="169"/>
      <c r="EP153" s="169"/>
      <c r="EQ153" s="169"/>
      <c r="ER153" s="169"/>
      <c r="ES153" s="169"/>
      <c r="ET153" s="169"/>
      <c r="EU153" s="169"/>
      <c r="EV153" s="169"/>
      <c r="EW153" s="169"/>
      <c r="EX153" s="169"/>
      <c r="EY153" s="169"/>
      <c r="EZ153" s="169"/>
      <c r="FA153" s="169"/>
      <c r="FB153" s="169"/>
      <c r="FC153" s="169"/>
      <c r="FD153" s="169"/>
      <c r="FE153" s="169"/>
      <c r="FF153" s="169"/>
      <c r="FG153" s="169"/>
      <c r="FH153" s="169"/>
      <c r="FI153" s="169"/>
      <c r="FJ153" s="159"/>
      <c r="FK153" s="169"/>
      <c r="FL153" s="169"/>
      <c r="FM153" s="169"/>
      <c r="FN153" s="169"/>
      <c r="FO153" s="169"/>
      <c r="FP153" s="169"/>
      <c r="FQ153" s="169"/>
      <c r="FR153" s="169"/>
      <c r="FS153" s="169"/>
      <c r="FT153" s="169"/>
      <c r="FU153" s="169"/>
      <c r="FV153" s="169"/>
      <c r="FW153" s="170" t="s">
        <v>653</v>
      </c>
      <c r="FX153" s="159" t="s">
        <v>655</v>
      </c>
      <c r="FY153" s="171">
        <v>0</v>
      </c>
      <c r="FZ153" s="171"/>
      <c r="GA153" s="159"/>
      <c r="GB153" s="159" t="s">
        <v>662</v>
      </c>
      <c r="GC153" s="159"/>
      <c r="GD153" s="159"/>
      <c r="GE153" s="159" t="s">
        <v>676</v>
      </c>
    </row>
    <row r="154" spans="1:187">
      <c r="A154" s="159" t="s">
        <v>1815</v>
      </c>
      <c r="B154" s="159" t="s">
        <v>1974</v>
      </c>
      <c r="C154" s="159" t="s">
        <v>696</v>
      </c>
      <c r="D154" s="170" t="s">
        <v>653</v>
      </c>
      <c r="E154" s="169"/>
      <c r="F154" s="169"/>
      <c r="G154" s="169"/>
      <c r="H154" s="169"/>
      <c r="I154" s="169"/>
      <c r="J154" s="159"/>
      <c r="K154" s="170" t="s">
        <v>653</v>
      </c>
      <c r="L154" s="169"/>
      <c r="M154" s="169"/>
      <c r="N154" s="169"/>
      <c r="O154" s="169"/>
      <c r="P154" s="169"/>
      <c r="Q154" s="169"/>
      <c r="R154" s="169"/>
      <c r="S154" s="169"/>
      <c r="T154" s="159"/>
      <c r="U154" s="170" t="s">
        <v>653</v>
      </c>
      <c r="V154" s="169"/>
      <c r="W154" s="169"/>
      <c r="X154" s="169"/>
      <c r="Y154" s="170" t="s">
        <v>653</v>
      </c>
      <c r="Z154" s="169"/>
      <c r="AA154" s="169"/>
      <c r="AB154" s="169"/>
      <c r="AC154" s="169"/>
      <c r="AD154" s="169"/>
      <c r="AE154" s="159"/>
      <c r="AF154" s="171">
        <v>15</v>
      </c>
      <c r="AG154" s="171"/>
      <c r="AH154" s="159" t="s">
        <v>654</v>
      </c>
      <c r="AI154" s="159" t="s">
        <v>651</v>
      </c>
      <c r="AJ154" s="159" t="s">
        <v>651</v>
      </c>
      <c r="AK154" s="159" t="s">
        <v>671</v>
      </c>
      <c r="AL154" s="159"/>
      <c r="AM154" s="169"/>
      <c r="AN154" s="169"/>
      <c r="AO154" s="169"/>
      <c r="AP154" s="169"/>
      <c r="AQ154" s="169"/>
      <c r="AR154" s="169"/>
      <c r="AS154" s="159"/>
      <c r="AT154" s="169"/>
      <c r="AU154" s="170" t="s">
        <v>653</v>
      </c>
      <c r="AV154" s="170" t="s">
        <v>653</v>
      </c>
      <c r="AW154" s="169"/>
      <c r="AX154" s="169"/>
      <c r="AY154" s="169"/>
      <c r="AZ154" s="169"/>
      <c r="BA154" s="169"/>
      <c r="BB154" s="159"/>
      <c r="BC154" s="170" t="s">
        <v>653</v>
      </c>
      <c r="BD154" s="169"/>
      <c r="BE154" s="170" t="s">
        <v>653</v>
      </c>
      <c r="BF154" s="169"/>
      <c r="BG154" s="170" t="s">
        <v>653</v>
      </c>
      <c r="BH154" s="170" t="s">
        <v>653</v>
      </c>
      <c r="BI154" s="170" t="s">
        <v>653</v>
      </c>
      <c r="BJ154" s="170" t="s">
        <v>653</v>
      </c>
      <c r="BK154" s="170" t="s">
        <v>653</v>
      </c>
      <c r="BL154" s="169"/>
      <c r="BM154" s="159"/>
      <c r="BN154" s="170" t="s">
        <v>653</v>
      </c>
      <c r="BO154" s="170" t="s">
        <v>653</v>
      </c>
      <c r="BP154" s="170" t="s">
        <v>653</v>
      </c>
      <c r="BQ154" s="169"/>
      <c r="BR154" s="170" t="s">
        <v>653</v>
      </c>
      <c r="BS154" s="169"/>
      <c r="BT154" s="170" t="s">
        <v>653</v>
      </c>
      <c r="BU154" s="169"/>
      <c r="BV154" s="159"/>
      <c r="BW154" s="169"/>
      <c r="BX154" s="169"/>
      <c r="BY154" s="169"/>
      <c r="BZ154" s="169"/>
      <c r="CA154" s="170" t="s">
        <v>653</v>
      </c>
      <c r="CB154" s="169"/>
      <c r="CC154" s="169"/>
      <c r="CD154" s="170" t="s">
        <v>653</v>
      </c>
      <c r="CE154" s="169"/>
      <c r="CF154" s="159"/>
      <c r="CG154" s="159" t="s">
        <v>655</v>
      </c>
      <c r="CH154" s="169"/>
      <c r="CI154" s="169"/>
      <c r="CJ154" s="169"/>
      <c r="CK154" s="169"/>
      <c r="CL154" s="169"/>
      <c r="CM154" s="170" t="s">
        <v>653</v>
      </c>
      <c r="CN154" s="169"/>
      <c r="CO154" s="159"/>
      <c r="CP154" s="169"/>
      <c r="CQ154" s="169"/>
      <c r="CR154" s="169"/>
      <c r="CS154" s="170" t="s">
        <v>653</v>
      </c>
      <c r="CT154" s="169"/>
      <c r="CU154" s="169"/>
      <c r="CV154" s="159"/>
      <c r="CW154" s="159" t="s">
        <v>657</v>
      </c>
      <c r="CX154" s="159"/>
      <c r="CY154" s="159" t="s">
        <v>688</v>
      </c>
      <c r="CZ154" s="159"/>
      <c r="DA154" s="170" t="s">
        <v>653</v>
      </c>
      <c r="DB154" s="170" t="s">
        <v>653</v>
      </c>
      <c r="DC154" s="169"/>
      <c r="DD154" s="169"/>
      <c r="DE154" s="169"/>
      <c r="DF154" s="169"/>
      <c r="DG154" s="169"/>
      <c r="DH154" s="159"/>
      <c r="DI154" s="159" t="s">
        <v>660</v>
      </c>
      <c r="DJ154" s="169"/>
      <c r="DK154" s="169"/>
      <c r="DL154" s="169"/>
      <c r="DM154" s="169"/>
      <c r="DN154" s="169"/>
      <c r="DO154" s="169"/>
      <c r="DP154" s="169"/>
      <c r="DQ154" s="159"/>
      <c r="DR154" s="159" t="s">
        <v>654</v>
      </c>
      <c r="DS154" s="159"/>
      <c r="DT154" s="159" t="s">
        <v>654</v>
      </c>
      <c r="DU154" s="169"/>
      <c r="DV154" s="169"/>
      <c r="DW154" s="169"/>
      <c r="DX154" s="169"/>
      <c r="DY154" s="169"/>
      <c r="DZ154" s="169"/>
      <c r="EA154" s="169"/>
      <c r="EB154" s="169"/>
      <c r="EC154" s="169"/>
      <c r="ED154" s="169"/>
      <c r="EE154" s="169"/>
      <c r="EF154" s="169"/>
      <c r="EG154" s="169"/>
      <c r="EH154" s="169"/>
      <c r="EI154" s="169"/>
      <c r="EJ154" s="169"/>
      <c r="EK154" s="169"/>
      <c r="EL154" s="169"/>
      <c r="EM154" s="169"/>
      <c r="EN154" s="169"/>
      <c r="EO154" s="169"/>
      <c r="EP154" s="169"/>
      <c r="EQ154" s="169"/>
      <c r="ER154" s="169"/>
      <c r="ES154" s="169"/>
      <c r="ET154" s="169"/>
      <c r="EU154" s="169"/>
      <c r="EV154" s="169"/>
      <c r="EW154" s="169"/>
      <c r="EX154" s="169"/>
      <c r="EY154" s="169"/>
      <c r="EZ154" s="169"/>
      <c r="FA154" s="169"/>
      <c r="FB154" s="169"/>
      <c r="FC154" s="169"/>
      <c r="FD154" s="169"/>
      <c r="FE154" s="169"/>
      <c r="FF154" s="169"/>
      <c r="FG154" s="169"/>
      <c r="FH154" s="169"/>
      <c r="FI154" s="169"/>
      <c r="FJ154" s="159"/>
      <c r="FK154" s="169"/>
      <c r="FL154" s="169"/>
      <c r="FM154" s="169"/>
      <c r="FN154" s="169"/>
      <c r="FO154" s="169"/>
      <c r="FP154" s="169"/>
      <c r="FQ154" s="169"/>
      <c r="FR154" s="169"/>
      <c r="FS154" s="169"/>
      <c r="FT154" s="169"/>
      <c r="FU154" s="170" t="s">
        <v>653</v>
      </c>
      <c r="FV154" s="169"/>
      <c r="FW154" s="169"/>
      <c r="FX154" s="159" t="s">
        <v>655</v>
      </c>
      <c r="FY154" s="171">
        <v>0</v>
      </c>
      <c r="FZ154" s="171"/>
      <c r="GA154" s="159"/>
      <c r="GB154" s="159" t="s">
        <v>662</v>
      </c>
      <c r="GC154" s="159"/>
      <c r="GD154" s="159"/>
      <c r="GE154" s="159" t="s">
        <v>663</v>
      </c>
    </row>
    <row r="155" spans="1:187">
      <c r="A155" s="159" t="s">
        <v>1816</v>
      </c>
      <c r="B155" s="159" t="s">
        <v>1974</v>
      </c>
      <c r="C155" s="159" t="s">
        <v>696</v>
      </c>
      <c r="D155" s="169"/>
      <c r="E155" s="169"/>
      <c r="F155" s="170" t="s">
        <v>653</v>
      </c>
      <c r="G155" s="169"/>
      <c r="H155" s="169"/>
      <c r="I155" s="169"/>
      <c r="J155" s="159"/>
      <c r="K155" s="169"/>
      <c r="L155" s="169"/>
      <c r="M155" s="169"/>
      <c r="N155" s="170" t="s">
        <v>653</v>
      </c>
      <c r="O155" s="169"/>
      <c r="P155" s="169"/>
      <c r="Q155" s="169"/>
      <c r="R155" s="170" t="s">
        <v>653</v>
      </c>
      <c r="S155" s="169"/>
      <c r="T155" s="159"/>
      <c r="U155" s="170" t="s">
        <v>653</v>
      </c>
      <c r="V155" s="170" t="s">
        <v>653</v>
      </c>
      <c r="W155" s="169"/>
      <c r="X155" s="169"/>
      <c r="Y155" s="169"/>
      <c r="Z155" s="169"/>
      <c r="AA155" s="169"/>
      <c r="AB155" s="169"/>
      <c r="AC155" s="170" t="s">
        <v>653</v>
      </c>
      <c r="AD155" s="170" t="s">
        <v>653</v>
      </c>
      <c r="AE155" s="159" t="s">
        <v>1817</v>
      </c>
      <c r="AF155" s="171">
        <v>66</v>
      </c>
      <c r="AG155" s="171">
        <v>0</v>
      </c>
      <c r="AH155" s="159" t="s">
        <v>654</v>
      </c>
      <c r="AI155" s="159" t="s">
        <v>651</v>
      </c>
      <c r="AJ155" s="159" t="s">
        <v>651</v>
      </c>
      <c r="AK155" s="159" t="s">
        <v>671</v>
      </c>
      <c r="AL155" s="159"/>
      <c r="AM155" s="169"/>
      <c r="AN155" s="169"/>
      <c r="AO155" s="169"/>
      <c r="AP155" s="169"/>
      <c r="AQ155" s="169"/>
      <c r="AR155" s="169"/>
      <c r="AS155" s="159"/>
      <c r="AT155" s="169"/>
      <c r="AU155" s="170" t="s">
        <v>653</v>
      </c>
      <c r="AV155" s="170" t="s">
        <v>653</v>
      </c>
      <c r="AW155" s="169"/>
      <c r="AX155" s="169"/>
      <c r="AY155" s="169"/>
      <c r="AZ155" s="169"/>
      <c r="BA155" s="169"/>
      <c r="BB155" s="159"/>
      <c r="BC155" s="169"/>
      <c r="BD155" s="169"/>
      <c r="BE155" s="170" t="s">
        <v>653</v>
      </c>
      <c r="BF155" s="169"/>
      <c r="BG155" s="170" t="s">
        <v>653</v>
      </c>
      <c r="BH155" s="169"/>
      <c r="BI155" s="170" t="s">
        <v>653</v>
      </c>
      <c r="BJ155" s="170" t="s">
        <v>653</v>
      </c>
      <c r="BK155" s="169"/>
      <c r="BL155" s="169"/>
      <c r="BM155" s="159"/>
      <c r="BN155" s="170" t="s">
        <v>653</v>
      </c>
      <c r="BO155" s="170" t="s">
        <v>653</v>
      </c>
      <c r="BP155" s="170" t="s">
        <v>653</v>
      </c>
      <c r="BQ155" s="169"/>
      <c r="BR155" s="169"/>
      <c r="BS155" s="169"/>
      <c r="BT155" s="169"/>
      <c r="BU155" s="169"/>
      <c r="BV155" s="159"/>
      <c r="BW155" s="170" t="s">
        <v>653</v>
      </c>
      <c r="BX155" s="170" t="s">
        <v>653</v>
      </c>
      <c r="BY155" s="169"/>
      <c r="BZ155" s="169"/>
      <c r="CA155" s="169"/>
      <c r="CB155" s="169"/>
      <c r="CC155" s="169"/>
      <c r="CD155" s="170" t="s">
        <v>653</v>
      </c>
      <c r="CE155" s="169"/>
      <c r="CF155" s="159"/>
      <c r="CG155" s="159" t="s">
        <v>655</v>
      </c>
      <c r="CH155" s="169"/>
      <c r="CI155" s="169"/>
      <c r="CJ155" s="169"/>
      <c r="CK155" s="169"/>
      <c r="CL155" s="170" t="s">
        <v>653</v>
      </c>
      <c r="CM155" s="169"/>
      <c r="CN155" s="169"/>
      <c r="CO155" s="159"/>
      <c r="CP155" s="170" t="s">
        <v>653</v>
      </c>
      <c r="CQ155" s="169"/>
      <c r="CR155" s="169"/>
      <c r="CS155" s="169"/>
      <c r="CT155" s="169"/>
      <c r="CU155" s="169"/>
      <c r="CV155" s="159"/>
      <c r="CW155" s="159" t="s">
        <v>657</v>
      </c>
      <c r="CX155" s="159"/>
      <c r="CY155" s="159" t="s">
        <v>688</v>
      </c>
      <c r="CZ155" s="159"/>
      <c r="DA155" s="170" t="s">
        <v>653</v>
      </c>
      <c r="DB155" s="170" t="s">
        <v>653</v>
      </c>
      <c r="DC155" s="169"/>
      <c r="DD155" s="169"/>
      <c r="DE155" s="169"/>
      <c r="DF155" s="169"/>
      <c r="DG155" s="169"/>
      <c r="DH155" s="159"/>
      <c r="DI155" s="159" t="s">
        <v>660</v>
      </c>
      <c r="DJ155" s="169"/>
      <c r="DK155" s="169"/>
      <c r="DL155" s="169"/>
      <c r="DM155" s="169"/>
      <c r="DN155" s="169"/>
      <c r="DO155" s="169"/>
      <c r="DP155" s="169"/>
      <c r="DQ155" s="159"/>
      <c r="DR155" s="159" t="s">
        <v>654</v>
      </c>
      <c r="DS155" s="159"/>
      <c r="DT155" s="159" t="s">
        <v>654</v>
      </c>
      <c r="DU155" s="169"/>
      <c r="DV155" s="169"/>
      <c r="DW155" s="169"/>
      <c r="DX155" s="169"/>
      <c r="DY155" s="169"/>
      <c r="DZ155" s="169"/>
      <c r="EA155" s="169"/>
      <c r="EB155" s="169"/>
      <c r="EC155" s="169"/>
      <c r="ED155" s="169"/>
      <c r="EE155" s="169"/>
      <c r="EF155" s="169"/>
      <c r="EG155" s="169"/>
      <c r="EH155" s="169"/>
      <c r="EI155" s="169"/>
      <c r="EJ155" s="169"/>
      <c r="EK155" s="169"/>
      <c r="EL155" s="169"/>
      <c r="EM155" s="169"/>
      <c r="EN155" s="169"/>
      <c r="EO155" s="169"/>
      <c r="EP155" s="169"/>
      <c r="EQ155" s="169"/>
      <c r="ER155" s="169"/>
      <c r="ES155" s="169"/>
      <c r="ET155" s="169"/>
      <c r="EU155" s="169"/>
      <c r="EV155" s="169"/>
      <c r="EW155" s="169"/>
      <c r="EX155" s="169"/>
      <c r="EY155" s="169"/>
      <c r="EZ155" s="169"/>
      <c r="FA155" s="169"/>
      <c r="FB155" s="169"/>
      <c r="FC155" s="169"/>
      <c r="FD155" s="169"/>
      <c r="FE155" s="169"/>
      <c r="FF155" s="169"/>
      <c r="FG155" s="169"/>
      <c r="FH155" s="169"/>
      <c r="FI155" s="169"/>
      <c r="FJ155" s="159"/>
      <c r="FK155" s="169"/>
      <c r="FL155" s="169"/>
      <c r="FM155" s="169"/>
      <c r="FN155" s="169"/>
      <c r="FO155" s="169"/>
      <c r="FP155" s="169"/>
      <c r="FQ155" s="169"/>
      <c r="FR155" s="169"/>
      <c r="FS155" s="169"/>
      <c r="FT155" s="169"/>
      <c r="FU155" s="170" t="s">
        <v>653</v>
      </c>
      <c r="FV155" s="170" t="s">
        <v>653</v>
      </c>
      <c r="FW155" s="169"/>
      <c r="FX155" s="159" t="s">
        <v>655</v>
      </c>
      <c r="FY155" s="171">
        <v>0</v>
      </c>
      <c r="FZ155" s="171"/>
      <c r="GA155" s="159"/>
      <c r="GB155" s="159" t="s">
        <v>662</v>
      </c>
      <c r="GC155" s="159"/>
      <c r="GD155" s="159"/>
      <c r="GE155" s="159" t="s">
        <v>676</v>
      </c>
    </row>
    <row r="156" spans="1:187">
      <c r="A156" s="159" t="s">
        <v>1818</v>
      </c>
      <c r="B156" s="159" t="s">
        <v>1974</v>
      </c>
      <c r="C156" s="159" t="s">
        <v>684</v>
      </c>
      <c r="D156" s="169"/>
      <c r="E156" s="169"/>
      <c r="F156" s="169"/>
      <c r="G156" s="169"/>
      <c r="H156" s="169"/>
      <c r="I156" s="169"/>
      <c r="J156" s="159"/>
      <c r="K156" s="170" t="s">
        <v>653</v>
      </c>
      <c r="L156" s="169"/>
      <c r="M156" s="169"/>
      <c r="N156" s="169"/>
      <c r="O156" s="169"/>
      <c r="P156" s="170" t="s">
        <v>653</v>
      </c>
      <c r="Q156" s="170" t="s">
        <v>653</v>
      </c>
      <c r="R156" s="169"/>
      <c r="S156" s="169"/>
      <c r="T156" s="159"/>
      <c r="U156" s="170" t="s">
        <v>653</v>
      </c>
      <c r="V156" s="169"/>
      <c r="W156" s="169"/>
      <c r="X156" s="169"/>
      <c r="Y156" s="169"/>
      <c r="Z156" s="169"/>
      <c r="AA156" s="169"/>
      <c r="AB156" s="169"/>
      <c r="AC156" s="169"/>
      <c r="AD156" s="169"/>
      <c r="AE156" s="159"/>
      <c r="AF156" s="171">
        <v>36</v>
      </c>
      <c r="AG156" s="171">
        <v>0</v>
      </c>
      <c r="AH156" s="159" t="s">
        <v>654</v>
      </c>
      <c r="AI156" s="159" t="s">
        <v>654</v>
      </c>
      <c r="AJ156" s="159" t="s">
        <v>651</v>
      </c>
      <c r="AK156" s="159" t="s">
        <v>654</v>
      </c>
      <c r="AL156" s="159"/>
      <c r="AM156" s="169"/>
      <c r="AN156" s="169"/>
      <c r="AO156" s="169"/>
      <c r="AP156" s="169"/>
      <c r="AQ156" s="169"/>
      <c r="AR156" s="169"/>
      <c r="AS156" s="159"/>
      <c r="AT156" s="169"/>
      <c r="AU156" s="170" t="s">
        <v>653</v>
      </c>
      <c r="AV156" s="170" t="s">
        <v>653</v>
      </c>
      <c r="AW156" s="170" t="s">
        <v>653</v>
      </c>
      <c r="AX156" s="170" t="s">
        <v>653</v>
      </c>
      <c r="AY156" s="169"/>
      <c r="AZ156" s="169"/>
      <c r="BA156" s="169"/>
      <c r="BB156" s="159"/>
      <c r="BC156" s="169"/>
      <c r="BD156" s="169"/>
      <c r="BE156" s="170" t="s">
        <v>653</v>
      </c>
      <c r="BF156" s="169"/>
      <c r="BG156" s="169"/>
      <c r="BH156" s="170" t="s">
        <v>653</v>
      </c>
      <c r="BI156" s="169"/>
      <c r="BJ156" s="170" t="s">
        <v>653</v>
      </c>
      <c r="BK156" s="169"/>
      <c r="BL156" s="169"/>
      <c r="BM156" s="159"/>
      <c r="BN156" s="170" t="s">
        <v>653</v>
      </c>
      <c r="BO156" s="169"/>
      <c r="BP156" s="169"/>
      <c r="BQ156" s="169"/>
      <c r="BR156" s="169"/>
      <c r="BS156" s="169"/>
      <c r="BT156" s="169"/>
      <c r="BU156" s="170" t="s">
        <v>653</v>
      </c>
      <c r="BV156" s="159" t="s">
        <v>1819</v>
      </c>
      <c r="BW156" s="169"/>
      <c r="BX156" s="169"/>
      <c r="BY156" s="169"/>
      <c r="BZ156" s="169"/>
      <c r="CA156" s="169"/>
      <c r="CB156" s="170" t="s">
        <v>653</v>
      </c>
      <c r="CC156" s="169"/>
      <c r="CD156" s="169"/>
      <c r="CE156" s="169"/>
      <c r="CF156" s="159"/>
      <c r="CG156" s="159" t="s">
        <v>655</v>
      </c>
      <c r="CH156" s="169"/>
      <c r="CI156" s="169"/>
      <c r="CJ156" s="169"/>
      <c r="CK156" s="169"/>
      <c r="CL156" s="169"/>
      <c r="CM156" s="170" t="s">
        <v>653</v>
      </c>
      <c r="CN156" s="169"/>
      <c r="CO156" s="159"/>
      <c r="CP156" s="169"/>
      <c r="CQ156" s="169"/>
      <c r="CR156" s="170" t="s">
        <v>653</v>
      </c>
      <c r="CS156" s="169"/>
      <c r="CT156" s="169"/>
      <c r="CU156" s="169"/>
      <c r="CV156" s="159"/>
      <c r="CW156" s="159" t="s">
        <v>657</v>
      </c>
      <c r="CX156" s="159"/>
      <c r="CY156" s="159" t="s">
        <v>688</v>
      </c>
      <c r="CZ156" s="159"/>
      <c r="DA156" s="169"/>
      <c r="DB156" s="170" t="s">
        <v>653</v>
      </c>
      <c r="DC156" s="169"/>
      <c r="DD156" s="169"/>
      <c r="DE156" s="169"/>
      <c r="DF156" s="169"/>
      <c r="DG156" s="169"/>
      <c r="DH156" s="159"/>
      <c r="DI156" s="159" t="s">
        <v>651</v>
      </c>
      <c r="DJ156" s="171">
        <v>0</v>
      </c>
      <c r="DK156" s="171">
        <v>0</v>
      </c>
      <c r="DL156" s="171">
        <v>100</v>
      </c>
      <c r="DM156" s="171">
        <v>0</v>
      </c>
      <c r="DN156" s="171">
        <v>0</v>
      </c>
      <c r="DO156" s="171">
        <v>0</v>
      </c>
      <c r="DP156" s="171">
        <v>0</v>
      </c>
      <c r="DQ156" s="159"/>
      <c r="DR156" s="159" t="s">
        <v>654</v>
      </c>
      <c r="DS156" s="159"/>
      <c r="DT156" s="159" t="s">
        <v>654</v>
      </c>
      <c r="DU156" s="169"/>
      <c r="DV156" s="169"/>
      <c r="DW156" s="169"/>
      <c r="DX156" s="169"/>
      <c r="DY156" s="169"/>
      <c r="DZ156" s="169"/>
      <c r="EA156" s="169"/>
      <c r="EB156" s="169"/>
      <c r="EC156" s="169"/>
      <c r="ED156" s="169"/>
      <c r="EE156" s="169"/>
      <c r="EF156" s="169"/>
      <c r="EG156" s="169"/>
      <c r="EH156" s="169"/>
      <c r="EI156" s="169"/>
      <c r="EJ156" s="169"/>
      <c r="EK156" s="169"/>
      <c r="EL156" s="169"/>
      <c r="EM156" s="169"/>
      <c r="EN156" s="169"/>
      <c r="EO156" s="169"/>
      <c r="EP156" s="169"/>
      <c r="EQ156" s="169"/>
      <c r="ER156" s="169"/>
      <c r="ES156" s="169"/>
      <c r="ET156" s="169"/>
      <c r="EU156" s="169"/>
      <c r="EV156" s="169"/>
      <c r="EW156" s="169"/>
      <c r="EX156" s="169"/>
      <c r="EY156" s="169"/>
      <c r="EZ156" s="169"/>
      <c r="FA156" s="169"/>
      <c r="FB156" s="169"/>
      <c r="FC156" s="169"/>
      <c r="FD156" s="169"/>
      <c r="FE156" s="169"/>
      <c r="FF156" s="169"/>
      <c r="FG156" s="169"/>
      <c r="FH156" s="169"/>
      <c r="FI156" s="169"/>
      <c r="FJ156" s="159"/>
      <c r="FK156" s="169"/>
      <c r="FL156" s="169"/>
      <c r="FM156" s="169"/>
      <c r="FN156" s="169"/>
      <c r="FO156" s="169"/>
      <c r="FP156" s="169"/>
      <c r="FQ156" s="169"/>
      <c r="FR156" s="169"/>
      <c r="FS156" s="169"/>
      <c r="FT156" s="169"/>
      <c r="FU156" s="170" t="s">
        <v>653</v>
      </c>
      <c r="FV156" s="170" t="s">
        <v>653</v>
      </c>
      <c r="FW156" s="169"/>
      <c r="FX156" s="159" t="s">
        <v>655</v>
      </c>
      <c r="FY156" s="171">
        <v>0</v>
      </c>
      <c r="FZ156" s="171"/>
      <c r="GA156" s="159"/>
      <c r="GB156" s="159" t="s">
        <v>662</v>
      </c>
      <c r="GC156" s="159"/>
      <c r="GD156" s="159"/>
      <c r="GE156" s="159" t="s">
        <v>676</v>
      </c>
    </row>
    <row r="157" spans="1:187">
      <c r="A157" s="159" t="s">
        <v>1820</v>
      </c>
      <c r="B157" s="159" t="s">
        <v>1974</v>
      </c>
      <c r="C157" s="159" t="s">
        <v>696</v>
      </c>
      <c r="D157" s="169"/>
      <c r="E157" s="170" t="s">
        <v>653</v>
      </c>
      <c r="F157" s="170" t="s">
        <v>653</v>
      </c>
      <c r="G157" s="169"/>
      <c r="H157" s="169"/>
      <c r="I157" s="169"/>
      <c r="J157" s="159"/>
      <c r="K157" s="170" t="s">
        <v>653</v>
      </c>
      <c r="L157" s="169"/>
      <c r="M157" s="169"/>
      <c r="N157" s="170" t="s">
        <v>653</v>
      </c>
      <c r="O157" s="169"/>
      <c r="P157" s="169"/>
      <c r="Q157" s="169"/>
      <c r="R157" s="169"/>
      <c r="S157" s="169"/>
      <c r="T157" s="159"/>
      <c r="U157" s="170" t="s">
        <v>653</v>
      </c>
      <c r="V157" s="170" t="s">
        <v>653</v>
      </c>
      <c r="W157" s="169"/>
      <c r="X157" s="169"/>
      <c r="Y157" s="169"/>
      <c r="Z157" s="169"/>
      <c r="AA157" s="169"/>
      <c r="AB157" s="169"/>
      <c r="AC157" s="169"/>
      <c r="AD157" s="169"/>
      <c r="AE157" s="159"/>
      <c r="AF157" s="171">
        <v>15</v>
      </c>
      <c r="AG157" s="171"/>
      <c r="AH157" s="159" t="s">
        <v>651</v>
      </c>
      <c r="AI157" s="159" t="s">
        <v>651</v>
      </c>
      <c r="AJ157" s="159" t="s">
        <v>654</v>
      </c>
      <c r="AK157" s="159" t="s">
        <v>671</v>
      </c>
      <c r="AL157" s="159"/>
      <c r="AM157" s="169"/>
      <c r="AN157" s="169"/>
      <c r="AO157" s="169"/>
      <c r="AP157" s="169"/>
      <c r="AQ157" s="169"/>
      <c r="AR157" s="169"/>
      <c r="AS157" s="159"/>
      <c r="AT157" s="169"/>
      <c r="AU157" s="170" t="s">
        <v>653</v>
      </c>
      <c r="AV157" s="170" t="s">
        <v>653</v>
      </c>
      <c r="AW157" s="169"/>
      <c r="AX157" s="169"/>
      <c r="AY157" s="169"/>
      <c r="AZ157" s="170" t="s">
        <v>653</v>
      </c>
      <c r="BA157" s="169"/>
      <c r="BB157" s="159"/>
      <c r="BC157" s="169"/>
      <c r="BD157" s="169"/>
      <c r="BE157" s="170" t="s">
        <v>653</v>
      </c>
      <c r="BF157" s="169"/>
      <c r="BG157" s="169"/>
      <c r="BH157" s="169"/>
      <c r="BI157" s="170" t="s">
        <v>653</v>
      </c>
      <c r="BJ157" s="170" t="s">
        <v>653</v>
      </c>
      <c r="BK157" s="169"/>
      <c r="BL157" s="169"/>
      <c r="BM157" s="159"/>
      <c r="BN157" s="169"/>
      <c r="BO157" s="170" t="s">
        <v>653</v>
      </c>
      <c r="BP157" s="170" t="s">
        <v>653</v>
      </c>
      <c r="BQ157" s="169"/>
      <c r="BR157" s="169"/>
      <c r="BS157" s="169"/>
      <c r="BT157" s="169"/>
      <c r="BU157" s="169"/>
      <c r="BV157" s="159"/>
      <c r="BW157" s="169"/>
      <c r="BX157" s="169"/>
      <c r="BY157" s="169"/>
      <c r="BZ157" s="169"/>
      <c r="CA157" s="170" t="s">
        <v>653</v>
      </c>
      <c r="CB157" s="169"/>
      <c r="CC157" s="169"/>
      <c r="CD157" s="169"/>
      <c r="CE157" s="169"/>
      <c r="CF157" s="159"/>
      <c r="CG157" s="159" t="s">
        <v>655</v>
      </c>
      <c r="CH157" s="170" t="s">
        <v>653</v>
      </c>
      <c r="CI157" s="169"/>
      <c r="CJ157" s="169"/>
      <c r="CK157" s="169"/>
      <c r="CL157" s="169"/>
      <c r="CM157" s="169"/>
      <c r="CN157" s="169"/>
      <c r="CO157" s="159"/>
      <c r="CP157" s="169"/>
      <c r="CQ157" s="169"/>
      <c r="CR157" s="169"/>
      <c r="CS157" s="170" t="s">
        <v>653</v>
      </c>
      <c r="CT157" s="169"/>
      <c r="CU157" s="169"/>
      <c r="CV157" s="159"/>
      <c r="CW157" s="159" t="s">
        <v>657</v>
      </c>
      <c r="CX157" s="159"/>
      <c r="CY157" s="159" t="s">
        <v>688</v>
      </c>
      <c r="CZ157" s="159"/>
      <c r="DA157" s="169"/>
      <c r="DB157" s="169"/>
      <c r="DC157" s="169"/>
      <c r="DD157" s="169"/>
      <c r="DE157" s="169"/>
      <c r="DF157" s="169"/>
      <c r="DG157" s="170" t="s">
        <v>653</v>
      </c>
      <c r="DH157" s="159"/>
      <c r="DI157" s="159" t="s">
        <v>660</v>
      </c>
      <c r="DJ157" s="169"/>
      <c r="DK157" s="169"/>
      <c r="DL157" s="169"/>
      <c r="DM157" s="169"/>
      <c r="DN157" s="169"/>
      <c r="DO157" s="169"/>
      <c r="DP157" s="169"/>
      <c r="DQ157" s="159"/>
      <c r="DR157" s="159" t="s">
        <v>654</v>
      </c>
      <c r="DS157" s="159"/>
      <c r="DT157" s="159" t="s">
        <v>654</v>
      </c>
      <c r="DU157" s="169"/>
      <c r="DV157" s="169"/>
      <c r="DW157" s="169"/>
      <c r="DX157" s="169"/>
      <c r="DY157" s="169"/>
      <c r="DZ157" s="169"/>
      <c r="EA157" s="169"/>
      <c r="EB157" s="169"/>
      <c r="EC157" s="169"/>
      <c r="ED157" s="169"/>
      <c r="EE157" s="169"/>
      <c r="EF157" s="169"/>
      <c r="EG157" s="169"/>
      <c r="EH157" s="169"/>
      <c r="EI157" s="169"/>
      <c r="EJ157" s="169"/>
      <c r="EK157" s="169"/>
      <c r="EL157" s="169"/>
      <c r="EM157" s="169"/>
      <c r="EN157" s="169"/>
      <c r="EO157" s="169"/>
      <c r="EP157" s="169"/>
      <c r="EQ157" s="169"/>
      <c r="ER157" s="169"/>
      <c r="ES157" s="169"/>
      <c r="ET157" s="169"/>
      <c r="EU157" s="169"/>
      <c r="EV157" s="169"/>
      <c r="EW157" s="169"/>
      <c r="EX157" s="169"/>
      <c r="EY157" s="169"/>
      <c r="EZ157" s="169"/>
      <c r="FA157" s="169"/>
      <c r="FB157" s="169"/>
      <c r="FC157" s="169"/>
      <c r="FD157" s="169"/>
      <c r="FE157" s="169"/>
      <c r="FF157" s="169"/>
      <c r="FG157" s="169"/>
      <c r="FH157" s="169"/>
      <c r="FI157" s="169"/>
      <c r="FJ157" s="159"/>
      <c r="FK157" s="169"/>
      <c r="FL157" s="169"/>
      <c r="FM157" s="169"/>
      <c r="FN157" s="169"/>
      <c r="FO157" s="169"/>
      <c r="FP157" s="169"/>
      <c r="FQ157" s="169"/>
      <c r="FR157" s="169"/>
      <c r="FS157" s="169"/>
      <c r="FT157" s="169"/>
      <c r="FU157" s="169"/>
      <c r="FV157" s="170" t="s">
        <v>653</v>
      </c>
      <c r="FW157" s="169"/>
      <c r="FX157" s="159" t="s">
        <v>655</v>
      </c>
      <c r="FY157" s="171">
        <v>0</v>
      </c>
      <c r="FZ157" s="171"/>
      <c r="GA157" s="159"/>
      <c r="GB157" s="159" t="s">
        <v>662</v>
      </c>
      <c r="GC157" s="159"/>
      <c r="GD157" s="159"/>
      <c r="GE157" s="159" t="s">
        <v>676</v>
      </c>
    </row>
    <row r="158" spans="1:187">
      <c r="A158" s="159" t="s">
        <v>1821</v>
      </c>
      <c r="B158" s="159" t="s">
        <v>1974</v>
      </c>
      <c r="C158" s="159" t="s">
        <v>730</v>
      </c>
      <c r="D158" s="169"/>
      <c r="E158" s="169"/>
      <c r="F158" s="169"/>
      <c r="G158" s="169"/>
      <c r="H158" s="169"/>
      <c r="I158" s="169"/>
      <c r="J158" s="159"/>
      <c r="K158" s="170" t="s">
        <v>653</v>
      </c>
      <c r="L158" s="169"/>
      <c r="M158" s="169"/>
      <c r="N158" s="169"/>
      <c r="O158" s="169"/>
      <c r="P158" s="169"/>
      <c r="Q158" s="169"/>
      <c r="R158" s="169"/>
      <c r="S158" s="169"/>
      <c r="T158" s="159"/>
      <c r="U158" s="170" t="s">
        <v>653</v>
      </c>
      <c r="V158" s="170" t="s">
        <v>653</v>
      </c>
      <c r="W158" s="169"/>
      <c r="X158" s="169"/>
      <c r="Y158" s="169"/>
      <c r="Z158" s="169"/>
      <c r="AA158" s="169"/>
      <c r="AB158" s="170" t="s">
        <v>653</v>
      </c>
      <c r="AC158" s="169"/>
      <c r="AD158" s="169"/>
      <c r="AE158" s="159"/>
      <c r="AF158" s="171">
        <v>23</v>
      </c>
      <c r="AG158" s="171">
        <v>0</v>
      </c>
      <c r="AH158" s="159" t="s">
        <v>654</v>
      </c>
      <c r="AI158" s="159" t="s">
        <v>651</v>
      </c>
      <c r="AJ158" s="159" t="s">
        <v>654</v>
      </c>
      <c r="AK158" s="159" t="s">
        <v>654</v>
      </c>
      <c r="AL158" s="159"/>
      <c r="AM158" s="169"/>
      <c r="AN158" s="169"/>
      <c r="AO158" s="169"/>
      <c r="AP158" s="169"/>
      <c r="AQ158" s="169"/>
      <c r="AR158" s="169"/>
      <c r="AS158" s="159"/>
      <c r="AT158" s="169"/>
      <c r="AU158" s="170" t="s">
        <v>653</v>
      </c>
      <c r="AV158" s="170" t="s">
        <v>653</v>
      </c>
      <c r="AW158" s="170" t="s">
        <v>653</v>
      </c>
      <c r="AX158" s="170" t="s">
        <v>653</v>
      </c>
      <c r="AY158" s="169"/>
      <c r="AZ158" s="169"/>
      <c r="BA158" s="169"/>
      <c r="BB158" s="159"/>
      <c r="BC158" s="170" t="s">
        <v>653</v>
      </c>
      <c r="BD158" s="169"/>
      <c r="BE158" s="170" t="s">
        <v>653</v>
      </c>
      <c r="BF158" s="169"/>
      <c r="BG158" s="170" t="s">
        <v>653</v>
      </c>
      <c r="BH158" s="170" t="s">
        <v>653</v>
      </c>
      <c r="BI158" s="170" t="s">
        <v>653</v>
      </c>
      <c r="BJ158" s="169"/>
      <c r="BK158" s="169"/>
      <c r="BL158" s="169"/>
      <c r="BM158" s="159"/>
      <c r="BN158" s="170" t="s">
        <v>653</v>
      </c>
      <c r="BO158" s="169"/>
      <c r="BP158" s="169"/>
      <c r="BQ158" s="169"/>
      <c r="BR158" s="170" t="s">
        <v>653</v>
      </c>
      <c r="BS158" s="169"/>
      <c r="BT158" s="169"/>
      <c r="BU158" s="169"/>
      <c r="BV158" s="159"/>
      <c r="BW158" s="169"/>
      <c r="BX158" s="169"/>
      <c r="BY158" s="170" t="s">
        <v>653</v>
      </c>
      <c r="BZ158" s="169"/>
      <c r="CA158" s="170" t="s">
        <v>653</v>
      </c>
      <c r="CB158" s="169"/>
      <c r="CC158" s="169"/>
      <c r="CD158" s="170" t="s">
        <v>653</v>
      </c>
      <c r="CE158" s="169"/>
      <c r="CF158" s="159"/>
      <c r="CG158" s="159" t="s">
        <v>655</v>
      </c>
      <c r="CH158" s="169"/>
      <c r="CI158" s="169"/>
      <c r="CJ158" s="169"/>
      <c r="CK158" s="169"/>
      <c r="CL158" s="169"/>
      <c r="CM158" s="170" t="s">
        <v>653</v>
      </c>
      <c r="CN158" s="169"/>
      <c r="CO158" s="159"/>
      <c r="CP158" s="170" t="s">
        <v>653</v>
      </c>
      <c r="CQ158" s="170" t="s">
        <v>653</v>
      </c>
      <c r="CR158" s="169"/>
      <c r="CS158" s="169"/>
      <c r="CT158" s="169"/>
      <c r="CU158" s="169"/>
      <c r="CV158" s="159"/>
      <c r="CW158" s="159" t="s">
        <v>657</v>
      </c>
      <c r="CX158" s="159"/>
      <c r="CY158" s="159" t="s">
        <v>688</v>
      </c>
      <c r="CZ158" s="159"/>
      <c r="DA158" s="170" t="s">
        <v>653</v>
      </c>
      <c r="DB158" s="170" t="s">
        <v>653</v>
      </c>
      <c r="DC158" s="169"/>
      <c r="DD158" s="169"/>
      <c r="DE158" s="169"/>
      <c r="DF158" s="169"/>
      <c r="DG158" s="169"/>
      <c r="DH158" s="159"/>
      <c r="DI158" s="159" t="s">
        <v>660</v>
      </c>
      <c r="DJ158" s="169"/>
      <c r="DK158" s="169"/>
      <c r="DL158" s="169"/>
      <c r="DM158" s="169"/>
      <c r="DN158" s="169"/>
      <c r="DO158" s="169"/>
      <c r="DP158" s="169"/>
      <c r="DQ158" s="159"/>
      <c r="DR158" s="159" t="s">
        <v>654</v>
      </c>
      <c r="DS158" s="159"/>
      <c r="DT158" s="159" t="s">
        <v>654</v>
      </c>
      <c r="DU158" s="169"/>
      <c r="DV158" s="169"/>
      <c r="DW158" s="169"/>
      <c r="DX158" s="169"/>
      <c r="DY158" s="169"/>
      <c r="DZ158" s="169"/>
      <c r="EA158" s="169"/>
      <c r="EB158" s="169"/>
      <c r="EC158" s="169"/>
      <c r="ED158" s="169"/>
      <c r="EE158" s="169"/>
      <c r="EF158" s="169"/>
      <c r="EG158" s="169"/>
      <c r="EH158" s="169"/>
      <c r="EI158" s="169"/>
      <c r="EJ158" s="169"/>
      <c r="EK158" s="169"/>
      <c r="EL158" s="169"/>
      <c r="EM158" s="169"/>
      <c r="EN158" s="169"/>
      <c r="EO158" s="169"/>
      <c r="EP158" s="169"/>
      <c r="EQ158" s="169"/>
      <c r="ER158" s="169"/>
      <c r="ES158" s="169"/>
      <c r="ET158" s="169"/>
      <c r="EU158" s="169"/>
      <c r="EV158" s="169"/>
      <c r="EW158" s="169"/>
      <c r="EX158" s="169"/>
      <c r="EY158" s="169"/>
      <c r="EZ158" s="169"/>
      <c r="FA158" s="169"/>
      <c r="FB158" s="169"/>
      <c r="FC158" s="169"/>
      <c r="FD158" s="169"/>
      <c r="FE158" s="169"/>
      <c r="FF158" s="169"/>
      <c r="FG158" s="169"/>
      <c r="FH158" s="169"/>
      <c r="FI158" s="169"/>
      <c r="FJ158" s="159"/>
      <c r="FK158" s="169"/>
      <c r="FL158" s="169"/>
      <c r="FM158" s="169"/>
      <c r="FN158" s="169"/>
      <c r="FO158" s="169"/>
      <c r="FP158" s="169"/>
      <c r="FQ158" s="169"/>
      <c r="FR158" s="169"/>
      <c r="FS158" s="169"/>
      <c r="FT158" s="169"/>
      <c r="FU158" s="170" t="s">
        <v>653</v>
      </c>
      <c r="FV158" s="170" t="s">
        <v>653</v>
      </c>
      <c r="FW158" s="169"/>
      <c r="FX158" s="159" t="s">
        <v>655</v>
      </c>
      <c r="FY158" s="171">
        <v>0</v>
      </c>
      <c r="FZ158" s="171"/>
      <c r="GA158" s="159"/>
      <c r="GB158" s="159" t="s">
        <v>662</v>
      </c>
      <c r="GC158" s="159"/>
      <c r="GD158" s="159"/>
      <c r="GE158" s="159" t="s">
        <v>676</v>
      </c>
    </row>
    <row r="159" spans="1:187">
      <c r="A159" s="159" t="s">
        <v>1822</v>
      </c>
      <c r="B159" s="159" t="s">
        <v>1974</v>
      </c>
      <c r="C159" s="159" t="s">
        <v>696</v>
      </c>
      <c r="D159" s="169"/>
      <c r="E159" s="169"/>
      <c r="F159" s="170" t="s">
        <v>653</v>
      </c>
      <c r="G159" s="169"/>
      <c r="H159" s="169"/>
      <c r="I159" s="169"/>
      <c r="J159" s="159"/>
      <c r="K159" s="169"/>
      <c r="L159" s="169"/>
      <c r="M159" s="169"/>
      <c r="N159" s="169"/>
      <c r="O159" s="169"/>
      <c r="P159" s="170" t="s">
        <v>653</v>
      </c>
      <c r="Q159" s="170" t="s">
        <v>653</v>
      </c>
      <c r="R159" s="169"/>
      <c r="S159" s="169"/>
      <c r="T159" s="159"/>
      <c r="U159" s="170" t="s">
        <v>653</v>
      </c>
      <c r="V159" s="170" t="s">
        <v>653</v>
      </c>
      <c r="W159" s="169"/>
      <c r="X159" s="169"/>
      <c r="Y159" s="169"/>
      <c r="Z159" s="169"/>
      <c r="AA159" s="169"/>
      <c r="AB159" s="169"/>
      <c r="AC159" s="169"/>
      <c r="AD159" s="169"/>
      <c r="AE159" s="159"/>
      <c r="AF159" s="171">
        <v>23</v>
      </c>
      <c r="AG159" s="171"/>
      <c r="AH159" s="159" t="s">
        <v>654</v>
      </c>
      <c r="AI159" s="159" t="s">
        <v>651</v>
      </c>
      <c r="AJ159" s="159" t="s">
        <v>651</v>
      </c>
      <c r="AK159" s="159" t="s">
        <v>654</v>
      </c>
      <c r="AL159" s="159"/>
      <c r="AM159" s="169"/>
      <c r="AN159" s="169"/>
      <c r="AO159" s="169"/>
      <c r="AP159" s="169"/>
      <c r="AQ159" s="169"/>
      <c r="AR159" s="169"/>
      <c r="AS159" s="159"/>
      <c r="AT159" s="169"/>
      <c r="AU159" s="170" t="s">
        <v>653</v>
      </c>
      <c r="AV159" s="170" t="s">
        <v>653</v>
      </c>
      <c r="AW159" s="169"/>
      <c r="AX159" s="169"/>
      <c r="AY159" s="169"/>
      <c r="AZ159" s="170" t="s">
        <v>653</v>
      </c>
      <c r="BA159" s="169"/>
      <c r="BB159" s="159"/>
      <c r="BC159" s="170" t="s">
        <v>653</v>
      </c>
      <c r="BD159" s="169"/>
      <c r="BE159" s="170" t="s">
        <v>653</v>
      </c>
      <c r="BF159" s="170" t="s">
        <v>653</v>
      </c>
      <c r="BG159" s="170" t="s">
        <v>653</v>
      </c>
      <c r="BH159" s="170" t="s">
        <v>653</v>
      </c>
      <c r="BI159" s="170" t="s">
        <v>653</v>
      </c>
      <c r="BJ159" s="170" t="s">
        <v>653</v>
      </c>
      <c r="BK159" s="170" t="s">
        <v>653</v>
      </c>
      <c r="BL159" s="169"/>
      <c r="BM159" s="159"/>
      <c r="BN159" s="170" t="s">
        <v>653</v>
      </c>
      <c r="BO159" s="170" t="s">
        <v>653</v>
      </c>
      <c r="BP159" s="169"/>
      <c r="BQ159" s="170" t="s">
        <v>653</v>
      </c>
      <c r="BR159" s="170" t="s">
        <v>653</v>
      </c>
      <c r="BS159" s="169"/>
      <c r="BT159" s="169"/>
      <c r="BU159" s="169"/>
      <c r="BV159" s="159"/>
      <c r="BW159" s="170" t="s">
        <v>653</v>
      </c>
      <c r="BX159" s="169"/>
      <c r="BY159" s="169"/>
      <c r="BZ159" s="169"/>
      <c r="CA159" s="170" t="s">
        <v>653</v>
      </c>
      <c r="CB159" s="169"/>
      <c r="CC159" s="169"/>
      <c r="CD159" s="170" t="s">
        <v>653</v>
      </c>
      <c r="CE159" s="169"/>
      <c r="CF159" s="159"/>
      <c r="CG159" s="159" t="s">
        <v>655</v>
      </c>
      <c r="CH159" s="170" t="s">
        <v>653</v>
      </c>
      <c r="CI159" s="170" t="s">
        <v>653</v>
      </c>
      <c r="CJ159" s="169"/>
      <c r="CK159" s="169"/>
      <c r="CL159" s="169"/>
      <c r="CM159" s="169"/>
      <c r="CN159" s="169"/>
      <c r="CO159" s="159"/>
      <c r="CP159" s="169"/>
      <c r="CQ159" s="169"/>
      <c r="CR159" s="170" t="s">
        <v>653</v>
      </c>
      <c r="CS159" s="169"/>
      <c r="CT159" s="169"/>
      <c r="CU159" s="169"/>
      <c r="CV159" s="159"/>
      <c r="CW159" s="159" t="s">
        <v>657</v>
      </c>
      <c r="CX159" s="159"/>
      <c r="CY159" s="159" t="s">
        <v>688</v>
      </c>
      <c r="CZ159" s="159"/>
      <c r="DA159" s="170" t="s">
        <v>653</v>
      </c>
      <c r="DB159" s="170" t="s">
        <v>653</v>
      </c>
      <c r="DC159" s="169"/>
      <c r="DD159" s="169"/>
      <c r="DE159" s="169"/>
      <c r="DF159" s="169"/>
      <c r="DG159" s="169"/>
      <c r="DH159" s="159"/>
      <c r="DI159" s="159" t="s">
        <v>660</v>
      </c>
      <c r="DJ159" s="169"/>
      <c r="DK159" s="169"/>
      <c r="DL159" s="169"/>
      <c r="DM159" s="169"/>
      <c r="DN159" s="169"/>
      <c r="DO159" s="169"/>
      <c r="DP159" s="169"/>
      <c r="DQ159" s="159"/>
      <c r="DR159" s="159" t="s">
        <v>654</v>
      </c>
      <c r="DS159" s="159"/>
      <c r="DT159" s="159" t="s">
        <v>654</v>
      </c>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69"/>
      <c r="EZ159" s="169"/>
      <c r="FA159" s="169"/>
      <c r="FB159" s="169"/>
      <c r="FC159" s="169"/>
      <c r="FD159" s="169"/>
      <c r="FE159" s="169"/>
      <c r="FF159" s="169"/>
      <c r="FG159" s="169"/>
      <c r="FH159" s="169"/>
      <c r="FI159" s="169"/>
      <c r="FJ159" s="159"/>
      <c r="FK159" s="169"/>
      <c r="FL159" s="169"/>
      <c r="FM159" s="169"/>
      <c r="FN159" s="169"/>
      <c r="FO159" s="169"/>
      <c r="FP159" s="169"/>
      <c r="FQ159" s="169"/>
      <c r="FR159" s="169"/>
      <c r="FS159" s="169"/>
      <c r="FT159" s="169"/>
      <c r="FU159" s="170" t="s">
        <v>653</v>
      </c>
      <c r="FV159" s="169"/>
      <c r="FW159" s="169"/>
      <c r="FX159" s="159" t="s">
        <v>655</v>
      </c>
      <c r="FY159" s="171">
        <v>0</v>
      </c>
      <c r="FZ159" s="171"/>
      <c r="GA159" s="159"/>
      <c r="GB159" s="159" t="s">
        <v>662</v>
      </c>
      <c r="GC159" s="159"/>
      <c r="GD159" s="159"/>
      <c r="GE159" s="159" t="s">
        <v>676</v>
      </c>
    </row>
    <row r="160" spans="1:187">
      <c r="A160" s="159" t="s">
        <v>1823</v>
      </c>
      <c r="B160" s="159" t="s">
        <v>1974</v>
      </c>
      <c r="C160" s="159" t="s">
        <v>652</v>
      </c>
      <c r="D160" s="169"/>
      <c r="E160" s="169"/>
      <c r="F160" s="169"/>
      <c r="G160" s="169"/>
      <c r="H160" s="170" t="s">
        <v>653</v>
      </c>
      <c r="I160" s="169"/>
      <c r="J160" s="159" t="s">
        <v>1824</v>
      </c>
      <c r="K160" s="170" t="s">
        <v>653</v>
      </c>
      <c r="L160" s="169"/>
      <c r="M160" s="169"/>
      <c r="N160" s="169"/>
      <c r="O160" s="169"/>
      <c r="P160" s="170" t="s">
        <v>653</v>
      </c>
      <c r="Q160" s="169"/>
      <c r="R160" s="169"/>
      <c r="S160" s="169"/>
      <c r="T160" s="159"/>
      <c r="U160" s="170" t="s">
        <v>653</v>
      </c>
      <c r="V160" s="170" t="s">
        <v>653</v>
      </c>
      <c r="W160" s="169"/>
      <c r="X160" s="169"/>
      <c r="Y160" s="169"/>
      <c r="Z160" s="169"/>
      <c r="AA160" s="169"/>
      <c r="AB160" s="170" t="s">
        <v>653</v>
      </c>
      <c r="AC160" s="169"/>
      <c r="AD160" s="169"/>
      <c r="AE160" s="159"/>
      <c r="AF160" s="171">
        <v>15</v>
      </c>
      <c r="AG160" s="171"/>
      <c r="AH160" s="159" t="s">
        <v>654</v>
      </c>
      <c r="AI160" s="159" t="s">
        <v>651</v>
      </c>
      <c r="AJ160" s="159" t="s">
        <v>651</v>
      </c>
      <c r="AK160" s="159" t="s">
        <v>654</v>
      </c>
      <c r="AL160" s="159"/>
      <c r="AM160" s="169"/>
      <c r="AN160" s="169"/>
      <c r="AO160" s="169"/>
      <c r="AP160" s="169"/>
      <c r="AQ160" s="169"/>
      <c r="AR160" s="169"/>
      <c r="AS160" s="159"/>
      <c r="AT160" s="169"/>
      <c r="AU160" s="170" t="s">
        <v>653</v>
      </c>
      <c r="AV160" s="170" t="s">
        <v>653</v>
      </c>
      <c r="AW160" s="170" t="s">
        <v>653</v>
      </c>
      <c r="AX160" s="170" t="s">
        <v>653</v>
      </c>
      <c r="AY160" s="169"/>
      <c r="AZ160" s="170" t="s">
        <v>653</v>
      </c>
      <c r="BA160" s="169"/>
      <c r="BB160" s="159"/>
      <c r="BC160" s="170" t="s">
        <v>653</v>
      </c>
      <c r="BD160" s="169"/>
      <c r="BE160" s="170" t="s">
        <v>653</v>
      </c>
      <c r="BF160" s="169"/>
      <c r="BG160" s="170" t="s">
        <v>653</v>
      </c>
      <c r="BH160" s="170" t="s">
        <v>653</v>
      </c>
      <c r="BI160" s="170" t="s">
        <v>653</v>
      </c>
      <c r="BJ160" s="170" t="s">
        <v>653</v>
      </c>
      <c r="BK160" s="170" t="s">
        <v>653</v>
      </c>
      <c r="BL160" s="169"/>
      <c r="BM160" s="159"/>
      <c r="BN160" s="170" t="s">
        <v>653</v>
      </c>
      <c r="BO160" s="169"/>
      <c r="BP160" s="170" t="s">
        <v>653</v>
      </c>
      <c r="BQ160" s="170" t="s">
        <v>653</v>
      </c>
      <c r="BR160" s="169"/>
      <c r="BS160" s="169"/>
      <c r="BT160" s="170" t="s">
        <v>653</v>
      </c>
      <c r="BU160" s="169"/>
      <c r="BV160" s="159"/>
      <c r="BW160" s="170" t="s">
        <v>653</v>
      </c>
      <c r="BX160" s="169"/>
      <c r="BY160" s="170" t="s">
        <v>653</v>
      </c>
      <c r="BZ160" s="169"/>
      <c r="CA160" s="169"/>
      <c r="CB160" s="170" t="s">
        <v>653</v>
      </c>
      <c r="CC160" s="169"/>
      <c r="CD160" s="170" t="s">
        <v>653</v>
      </c>
      <c r="CE160" s="169"/>
      <c r="CF160" s="159"/>
      <c r="CG160" s="159" t="s">
        <v>655</v>
      </c>
      <c r="CH160" s="169"/>
      <c r="CI160" s="169"/>
      <c r="CJ160" s="169"/>
      <c r="CK160" s="170" t="s">
        <v>653</v>
      </c>
      <c r="CL160" s="169"/>
      <c r="CM160" s="170" t="s">
        <v>653</v>
      </c>
      <c r="CN160" s="169"/>
      <c r="CO160" s="159"/>
      <c r="CP160" s="169"/>
      <c r="CQ160" s="169"/>
      <c r="CR160" s="170" t="s">
        <v>653</v>
      </c>
      <c r="CS160" s="170" t="s">
        <v>653</v>
      </c>
      <c r="CT160" s="169"/>
      <c r="CU160" s="169"/>
      <c r="CV160" s="159"/>
      <c r="CW160" s="159" t="s">
        <v>714</v>
      </c>
      <c r="CX160" s="159"/>
      <c r="CY160" s="159" t="s">
        <v>688</v>
      </c>
      <c r="CZ160" s="159"/>
      <c r="DA160" s="169"/>
      <c r="DB160" s="169"/>
      <c r="DC160" s="169"/>
      <c r="DD160" s="169"/>
      <c r="DE160" s="169"/>
      <c r="DF160" s="169"/>
      <c r="DG160" s="170" t="s">
        <v>653</v>
      </c>
      <c r="DH160" s="159"/>
      <c r="DI160" s="159" t="s">
        <v>651</v>
      </c>
      <c r="DJ160" s="171">
        <v>20</v>
      </c>
      <c r="DK160" s="171">
        <v>0</v>
      </c>
      <c r="DL160" s="171">
        <v>0</v>
      </c>
      <c r="DM160" s="171">
        <v>0</v>
      </c>
      <c r="DN160" s="171">
        <v>0</v>
      </c>
      <c r="DO160" s="171">
        <v>80</v>
      </c>
      <c r="DP160" s="171">
        <v>0</v>
      </c>
      <c r="DQ160" s="159"/>
      <c r="DR160" s="159" t="s">
        <v>654</v>
      </c>
      <c r="DS160" s="159"/>
      <c r="DT160" s="159" t="s">
        <v>654</v>
      </c>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69"/>
      <c r="EZ160" s="169"/>
      <c r="FA160" s="169"/>
      <c r="FB160" s="169"/>
      <c r="FC160" s="169"/>
      <c r="FD160" s="169"/>
      <c r="FE160" s="169"/>
      <c r="FF160" s="169"/>
      <c r="FG160" s="169"/>
      <c r="FH160" s="169"/>
      <c r="FI160" s="169"/>
      <c r="FJ160" s="159"/>
      <c r="FK160" s="169"/>
      <c r="FL160" s="169"/>
      <c r="FM160" s="169"/>
      <c r="FN160" s="169"/>
      <c r="FO160" s="169"/>
      <c r="FP160" s="169"/>
      <c r="FQ160" s="169"/>
      <c r="FR160" s="169"/>
      <c r="FS160" s="169"/>
      <c r="FT160" s="169"/>
      <c r="FU160" s="170" t="s">
        <v>653</v>
      </c>
      <c r="FV160" s="169"/>
      <c r="FW160" s="169"/>
      <c r="FX160" s="159" t="s">
        <v>655</v>
      </c>
      <c r="FY160" s="171">
        <v>0</v>
      </c>
      <c r="FZ160" s="171"/>
      <c r="GA160" s="159"/>
      <c r="GB160" s="159" t="s">
        <v>662</v>
      </c>
      <c r="GC160" s="159"/>
      <c r="GD160" s="159"/>
      <c r="GE160" s="159" t="s">
        <v>676</v>
      </c>
    </row>
    <row r="161" spans="1:187">
      <c r="A161" s="159" t="s">
        <v>1825</v>
      </c>
      <c r="B161" s="159" t="s">
        <v>1974</v>
      </c>
      <c r="C161" s="159" t="s">
        <v>730</v>
      </c>
      <c r="D161" s="169"/>
      <c r="E161" s="169"/>
      <c r="F161" s="169"/>
      <c r="G161" s="169"/>
      <c r="H161" s="169"/>
      <c r="I161" s="169"/>
      <c r="J161" s="159"/>
      <c r="K161" s="169"/>
      <c r="L161" s="169"/>
      <c r="M161" s="170" t="s">
        <v>653</v>
      </c>
      <c r="N161" s="170" t="s">
        <v>653</v>
      </c>
      <c r="O161" s="169"/>
      <c r="P161" s="170" t="s">
        <v>653</v>
      </c>
      <c r="Q161" s="169"/>
      <c r="R161" s="170" t="s">
        <v>653</v>
      </c>
      <c r="S161" s="169"/>
      <c r="T161" s="159"/>
      <c r="U161" s="170" t="s">
        <v>653</v>
      </c>
      <c r="V161" s="170" t="s">
        <v>653</v>
      </c>
      <c r="W161" s="169"/>
      <c r="X161" s="169"/>
      <c r="Y161" s="170" t="s">
        <v>653</v>
      </c>
      <c r="Z161" s="169"/>
      <c r="AA161" s="169"/>
      <c r="AB161" s="169"/>
      <c r="AC161" s="169"/>
      <c r="AD161" s="169"/>
      <c r="AE161" s="159"/>
      <c r="AF161" s="171">
        <v>40</v>
      </c>
      <c r="AG161" s="171">
        <v>0</v>
      </c>
      <c r="AH161" s="159" t="s">
        <v>654</v>
      </c>
      <c r="AI161" s="159" t="s">
        <v>651</v>
      </c>
      <c r="AJ161" s="159" t="s">
        <v>654</v>
      </c>
      <c r="AK161" s="159" t="s">
        <v>654</v>
      </c>
      <c r="AL161" s="159"/>
      <c r="AM161" s="169"/>
      <c r="AN161" s="169"/>
      <c r="AO161" s="169"/>
      <c r="AP161" s="169"/>
      <c r="AQ161" s="169"/>
      <c r="AR161" s="169"/>
      <c r="AS161" s="159"/>
      <c r="AT161" s="169"/>
      <c r="AU161" s="169"/>
      <c r="AV161" s="170" t="s">
        <v>653</v>
      </c>
      <c r="AW161" s="169"/>
      <c r="AX161" s="170" t="s">
        <v>653</v>
      </c>
      <c r="AY161" s="169"/>
      <c r="AZ161" s="169"/>
      <c r="BA161" s="169"/>
      <c r="BB161" s="159"/>
      <c r="BC161" s="169"/>
      <c r="BD161" s="169"/>
      <c r="BE161" s="170" t="s">
        <v>653</v>
      </c>
      <c r="BF161" s="170" t="s">
        <v>653</v>
      </c>
      <c r="BG161" s="169"/>
      <c r="BH161" s="170" t="s">
        <v>653</v>
      </c>
      <c r="BI161" s="170" t="s">
        <v>653</v>
      </c>
      <c r="BJ161" s="170" t="s">
        <v>653</v>
      </c>
      <c r="BK161" s="169"/>
      <c r="BL161" s="169"/>
      <c r="BM161" s="159"/>
      <c r="BN161" s="170" t="s">
        <v>653</v>
      </c>
      <c r="BO161" s="170" t="s">
        <v>653</v>
      </c>
      <c r="BP161" s="169"/>
      <c r="BQ161" s="170" t="s">
        <v>653</v>
      </c>
      <c r="BR161" s="169"/>
      <c r="BS161" s="169"/>
      <c r="BT161" s="169"/>
      <c r="BU161" s="169"/>
      <c r="BV161" s="159"/>
      <c r="BW161" s="170" t="s">
        <v>653</v>
      </c>
      <c r="BX161" s="169"/>
      <c r="BY161" s="170" t="s">
        <v>653</v>
      </c>
      <c r="BZ161" s="169"/>
      <c r="CA161" s="169"/>
      <c r="CB161" s="169"/>
      <c r="CC161" s="169"/>
      <c r="CD161" s="169"/>
      <c r="CE161" s="169"/>
      <c r="CF161" s="159"/>
      <c r="CG161" s="159" t="s">
        <v>673</v>
      </c>
      <c r="CH161" s="169"/>
      <c r="CI161" s="169"/>
      <c r="CJ161" s="169"/>
      <c r="CK161" s="169"/>
      <c r="CL161" s="169"/>
      <c r="CM161" s="170" t="s">
        <v>653</v>
      </c>
      <c r="CN161" s="169"/>
      <c r="CO161" s="159"/>
      <c r="CP161" s="169"/>
      <c r="CQ161" s="170" t="s">
        <v>653</v>
      </c>
      <c r="CR161" s="169"/>
      <c r="CS161" s="169"/>
      <c r="CT161" s="169"/>
      <c r="CU161" s="169"/>
      <c r="CV161" s="159"/>
      <c r="CW161" s="159" t="s">
        <v>657</v>
      </c>
      <c r="CX161" s="159"/>
      <c r="CY161" s="159" t="s">
        <v>688</v>
      </c>
      <c r="CZ161" s="159"/>
      <c r="DA161" s="170" t="s">
        <v>653</v>
      </c>
      <c r="DB161" s="170" t="s">
        <v>653</v>
      </c>
      <c r="DC161" s="169"/>
      <c r="DD161" s="170" t="s">
        <v>653</v>
      </c>
      <c r="DE161" s="170" t="s">
        <v>653</v>
      </c>
      <c r="DF161" s="169"/>
      <c r="DG161" s="169"/>
      <c r="DH161" s="159"/>
      <c r="DI161" s="159" t="s">
        <v>660</v>
      </c>
      <c r="DJ161" s="169"/>
      <c r="DK161" s="169"/>
      <c r="DL161" s="169"/>
      <c r="DM161" s="169"/>
      <c r="DN161" s="169"/>
      <c r="DO161" s="169"/>
      <c r="DP161" s="169"/>
      <c r="DQ161" s="159"/>
      <c r="DR161" s="159" t="s">
        <v>654</v>
      </c>
      <c r="DS161" s="159"/>
      <c r="DT161" s="159" t="s">
        <v>654</v>
      </c>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69"/>
      <c r="EZ161" s="169"/>
      <c r="FA161" s="169"/>
      <c r="FB161" s="169"/>
      <c r="FC161" s="169"/>
      <c r="FD161" s="169"/>
      <c r="FE161" s="169"/>
      <c r="FF161" s="169"/>
      <c r="FG161" s="169"/>
      <c r="FH161" s="169"/>
      <c r="FI161" s="169"/>
      <c r="FJ161" s="159"/>
      <c r="FK161" s="169"/>
      <c r="FL161" s="169"/>
      <c r="FM161" s="169"/>
      <c r="FN161" s="169"/>
      <c r="FO161" s="169"/>
      <c r="FP161" s="169"/>
      <c r="FQ161" s="169"/>
      <c r="FR161" s="169"/>
      <c r="FS161" s="169"/>
      <c r="FT161" s="169"/>
      <c r="FU161" s="170" t="s">
        <v>653</v>
      </c>
      <c r="FV161" s="169"/>
      <c r="FW161" s="169"/>
      <c r="FX161" s="159" t="s">
        <v>673</v>
      </c>
      <c r="FY161" s="171">
        <v>0</v>
      </c>
      <c r="FZ161" s="171"/>
      <c r="GA161" s="159"/>
      <c r="GB161" s="159" t="s">
        <v>662</v>
      </c>
      <c r="GC161" s="159"/>
      <c r="GD161" s="159"/>
      <c r="GE161" s="159" t="s">
        <v>663</v>
      </c>
    </row>
    <row r="162" spans="1:187">
      <c r="A162" s="159" t="s">
        <v>1826</v>
      </c>
      <c r="B162" s="159" t="s">
        <v>1974</v>
      </c>
      <c r="C162" s="159" t="s">
        <v>652</v>
      </c>
      <c r="D162" s="170" t="s">
        <v>653</v>
      </c>
      <c r="E162" s="169"/>
      <c r="F162" s="169"/>
      <c r="G162" s="169"/>
      <c r="H162" s="169"/>
      <c r="I162" s="169"/>
      <c r="J162" s="159"/>
      <c r="K162" s="169"/>
      <c r="L162" s="170" t="s">
        <v>653</v>
      </c>
      <c r="M162" s="169"/>
      <c r="N162" s="169"/>
      <c r="O162" s="169"/>
      <c r="P162" s="169"/>
      <c r="Q162" s="169"/>
      <c r="R162" s="169"/>
      <c r="S162" s="169"/>
      <c r="T162" s="159"/>
      <c r="U162" s="170" t="s">
        <v>653</v>
      </c>
      <c r="V162" s="170" t="s">
        <v>653</v>
      </c>
      <c r="W162" s="170" t="s">
        <v>653</v>
      </c>
      <c r="X162" s="170" t="s">
        <v>653</v>
      </c>
      <c r="Y162" s="169"/>
      <c r="Z162" s="169"/>
      <c r="AA162" s="169"/>
      <c r="AB162" s="170" t="s">
        <v>653</v>
      </c>
      <c r="AC162" s="169"/>
      <c r="AD162" s="169"/>
      <c r="AE162" s="159"/>
      <c r="AF162" s="171">
        <v>18</v>
      </c>
      <c r="AG162" s="171"/>
      <c r="AH162" s="159" t="s">
        <v>654</v>
      </c>
      <c r="AI162" s="159" t="s">
        <v>651</v>
      </c>
      <c r="AJ162" s="159" t="s">
        <v>654</v>
      </c>
      <c r="AK162" s="159" t="s">
        <v>669</v>
      </c>
      <c r="AL162" s="159" t="s">
        <v>1371</v>
      </c>
      <c r="AM162" s="169"/>
      <c r="AN162" s="169"/>
      <c r="AO162" s="169"/>
      <c r="AP162" s="170" t="s">
        <v>653</v>
      </c>
      <c r="AQ162" s="169"/>
      <c r="AR162" s="169"/>
      <c r="AS162" s="159"/>
      <c r="AT162" s="159" t="s">
        <v>984</v>
      </c>
      <c r="AU162" s="170" t="s">
        <v>653</v>
      </c>
      <c r="AV162" s="170" t="s">
        <v>653</v>
      </c>
      <c r="AW162" s="169"/>
      <c r="AX162" s="169"/>
      <c r="AY162" s="169"/>
      <c r="AZ162" s="169"/>
      <c r="BA162" s="169"/>
      <c r="BB162" s="159"/>
      <c r="BC162" s="170" t="s">
        <v>653</v>
      </c>
      <c r="BD162" s="169"/>
      <c r="BE162" s="170" t="s">
        <v>653</v>
      </c>
      <c r="BF162" s="169"/>
      <c r="BG162" s="169"/>
      <c r="BH162" s="170" t="s">
        <v>653</v>
      </c>
      <c r="BI162" s="170" t="s">
        <v>653</v>
      </c>
      <c r="BJ162" s="170" t="s">
        <v>653</v>
      </c>
      <c r="BK162" s="170" t="s">
        <v>653</v>
      </c>
      <c r="BL162" s="169"/>
      <c r="BM162" s="159"/>
      <c r="BN162" s="170" t="s">
        <v>653</v>
      </c>
      <c r="BO162" s="170" t="s">
        <v>653</v>
      </c>
      <c r="BP162" s="170" t="s">
        <v>653</v>
      </c>
      <c r="BQ162" s="170" t="s">
        <v>653</v>
      </c>
      <c r="BR162" s="170" t="s">
        <v>653</v>
      </c>
      <c r="BS162" s="169"/>
      <c r="BT162" s="170" t="s">
        <v>653</v>
      </c>
      <c r="BU162" s="169"/>
      <c r="BV162" s="159"/>
      <c r="BW162" s="170" t="s">
        <v>653</v>
      </c>
      <c r="BX162" s="170" t="s">
        <v>653</v>
      </c>
      <c r="BY162" s="170" t="s">
        <v>653</v>
      </c>
      <c r="BZ162" s="169"/>
      <c r="CA162" s="169"/>
      <c r="CB162" s="169"/>
      <c r="CC162" s="169"/>
      <c r="CD162" s="170" t="s">
        <v>653</v>
      </c>
      <c r="CE162" s="169"/>
      <c r="CF162" s="159"/>
      <c r="CG162" s="159" t="s">
        <v>673</v>
      </c>
      <c r="CH162" s="169"/>
      <c r="CI162" s="169"/>
      <c r="CJ162" s="169"/>
      <c r="CK162" s="169"/>
      <c r="CL162" s="170" t="s">
        <v>653</v>
      </c>
      <c r="CM162" s="169"/>
      <c r="CN162" s="169"/>
      <c r="CO162" s="159"/>
      <c r="CP162" s="170" t="s">
        <v>653</v>
      </c>
      <c r="CQ162" s="169"/>
      <c r="CR162" s="170" t="s">
        <v>653</v>
      </c>
      <c r="CS162" s="169"/>
      <c r="CT162" s="169"/>
      <c r="CU162" s="169"/>
      <c r="CV162" s="159"/>
      <c r="CW162" s="159" t="s">
        <v>657</v>
      </c>
      <c r="CX162" s="159"/>
      <c r="CY162" s="159" t="s">
        <v>688</v>
      </c>
      <c r="CZ162" s="159"/>
      <c r="DA162" s="170" t="s">
        <v>653</v>
      </c>
      <c r="DB162" s="169"/>
      <c r="DC162" s="169"/>
      <c r="DD162" s="169"/>
      <c r="DE162" s="169"/>
      <c r="DF162" s="169"/>
      <c r="DG162" s="169"/>
      <c r="DH162" s="159"/>
      <c r="DI162" s="159" t="s">
        <v>660</v>
      </c>
      <c r="DJ162" s="169"/>
      <c r="DK162" s="169"/>
      <c r="DL162" s="169"/>
      <c r="DM162" s="169"/>
      <c r="DN162" s="169"/>
      <c r="DO162" s="169"/>
      <c r="DP162" s="169"/>
      <c r="DQ162" s="159"/>
      <c r="DR162" s="159" t="s">
        <v>654</v>
      </c>
      <c r="DS162" s="159"/>
      <c r="DT162" s="159" t="s">
        <v>654</v>
      </c>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69"/>
      <c r="EZ162" s="169"/>
      <c r="FA162" s="169"/>
      <c r="FB162" s="169"/>
      <c r="FC162" s="169"/>
      <c r="FD162" s="169"/>
      <c r="FE162" s="169"/>
      <c r="FF162" s="169"/>
      <c r="FG162" s="169"/>
      <c r="FH162" s="169"/>
      <c r="FI162" s="169"/>
      <c r="FJ162" s="159"/>
      <c r="FK162" s="169"/>
      <c r="FL162" s="169"/>
      <c r="FM162" s="169"/>
      <c r="FN162" s="169"/>
      <c r="FO162" s="169"/>
      <c r="FP162" s="169"/>
      <c r="FQ162" s="169"/>
      <c r="FR162" s="169"/>
      <c r="FS162" s="169"/>
      <c r="FT162" s="169"/>
      <c r="FU162" s="170" t="s">
        <v>653</v>
      </c>
      <c r="FV162" s="169"/>
      <c r="FW162" s="169"/>
      <c r="FX162" s="159" t="s">
        <v>661</v>
      </c>
      <c r="FY162" s="171">
        <v>0</v>
      </c>
      <c r="FZ162" s="171"/>
      <c r="GA162" s="159"/>
      <c r="GB162" s="159" t="s">
        <v>662</v>
      </c>
      <c r="GC162" s="159"/>
      <c r="GD162" s="159"/>
      <c r="GE162" s="159" t="s">
        <v>663</v>
      </c>
    </row>
    <row r="163" spans="1:187">
      <c r="A163" s="159" t="s">
        <v>1827</v>
      </c>
      <c r="B163" s="159" t="s">
        <v>1974</v>
      </c>
      <c r="C163" s="159" t="s">
        <v>696</v>
      </c>
      <c r="D163" s="170" t="s">
        <v>653</v>
      </c>
      <c r="E163" s="169"/>
      <c r="F163" s="169"/>
      <c r="G163" s="169"/>
      <c r="H163" s="169"/>
      <c r="I163" s="169"/>
      <c r="J163" s="159"/>
      <c r="K163" s="170" t="s">
        <v>653</v>
      </c>
      <c r="L163" s="170" t="s">
        <v>653</v>
      </c>
      <c r="M163" s="169"/>
      <c r="N163" s="169"/>
      <c r="O163" s="169"/>
      <c r="P163" s="169"/>
      <c r="Q163" s="169"/>
      <c r="R163" s="169"/>
      <c r="S163" s="169"/>
      <c r="T163" s="159"/>
      <c r="U163" s="170" t="s">
        <v>653</v>
      </c>
      <c r="V163" s="170" t="s">
        <v>653</v>
      </c>
      <c r="W163" s="169"/>
      <c r="X163" s="169"/>
      <c r="Y163" s="169"/>
      <c r="Z163" s="169"/>
      <c r="AA163" s="169"/>
      <c r="AB163" s="169"/>
      <c r="AC163" s="169"/>
      <c r="AD163" s="170" t="s">
        <v>653</v>
      </c>
      <c r="AE163" s="159" t="s">
        <v>1828</v>
      </c>
      <c r="AF163" s="171">
        <v>16</v>
      </c>
      <c r="AG163" s="171"/>
      <c r="AH163" s="159" t="s">
        <v>654</v>
      </c>
      <c r="AI163" s="159" t="s">
        <v>651</v>
      </c>
      <c r="AJ163" s="159" t="s">
        <v>651</v>
      </c>
      <c r="AK163" s="159" t="s">
        <v>671</v>
      </c>
      <c r="AL163" s="159"/>
      <c r="AM163" s="169"/>
      <c r="AN163" s="169"/>
      <c r="AO163" s="169"/>
      <c r="AP163" s="169"/>
      <c r="AQ163" s="169"/>
      <c r="AR163" s="169"/>
      <c r="AS163" s="159"/>
      <c r="AT163" s="169"/>
      <c r="AU163" s="170" t="s">
        <v>653</v>
      </c>
      <c r="AV163" s="170" t="s">
        <v>653</v>
      </c>
      <c r="AW163" s="170" t="s">
        <v>653</v>
      </c>
      <c r="AX163" s="169"/>
      <c r="AY163" s="169"/>
      <c r="AZ163" s="169"/>
      <c r="BA163" s="169"/>
      <c r="BB163" s="159"/>
      <c r="BC163" s="170" t="s">
        <v>653</v>
      </c>
      <c r="BD163" s="169"/>
      <c r="BE163" s="170" t="s">
        <v>653</v>
      </c>
      <c r="BF163" s="169"/>
      <c r="BG163" s="170" t="s">
        <v>653</v>
      </c>
      <c r="BH163" s="169"/>
      <c r="BI163" s="169"/>
      <c r="BJ163" s="169"/>
      <c r="BK163" s="170" t="s">
        <v>653</v>
      </c>
      <c r="BL163" s="169"/>
      <c r="BM163" s="159"/>
      <c r="BN163" s="170" t="s">
        <v>653</v>
      </c>
      <c r="BO163" s="170" t="s">
        <v>653</v>
      </c>
      <c r="BP163" s="170" t="s">
        <v>653</v>
      </c>
      <c r="BQ163" s="169"/>
      <c r="BR163" s="170" t="s">
        <v>653</v>
      </c>
      <c r="BS163" s="169"/>
      <c r="BT163" s="170" t="s">
        <v>653</v>
      </c>
      <c r="BU163" s="169"/>
      <c r="BV163" s="159"/>
      <c r="BW163" s="170" t="s">
        <v>653</v>
      </c>
      <c r="BX163" s="169"/>
      <c r="BY163" s="169"/>
      <c r="BZ163" s="169"/>
      <c r="CA163" s="169"/>
      <c r="CB163" s="169"/>
      <c r="CC163" s="169"/>
      <c r="CD163" s="170" t="s">
        <v>653</v>
      </c>
      <c r="CE163" s="169"/>
      <c r="CF163" s="159"/>
      <c r="CG163" s="159" t="s">
        <v>655</v>
      </c>
      <c r="CH163" s="170" t="s">
        <v>653</v>
      </c>
      <c r="CI163" s="169"/>
      <c r="CJ163" s="169"/>
      <c r="CK163" s="169"/>
      <c r="CL163" s="169"/>
      <c r="CM163" s="169"/>
      <c r="CN163" s="169"/>
      <c r="CO163" s="159"/>
      <c r="CP163" s="170" t="s">
        <v>653</v>
      </c>
      <c r="CQ163" s="169"/>
      <c r="CR163" s="170" t="s">
        <v>653</v>
      </c>
      <c r="CS163" s="169"/>
      <c r="CT163" s="169"/>
      <c r="CU163" s="169"/>
      <c r="CV163" s="159"/>
      <c r="CW163" s="159" t="s">
        <v>657</v>
      </c>
      <c r="CX163" s="159"/>
      <c r="CY163" s="159" t="s">
        <v>688</v>
      </c>
      <c r="CZ163" s="159"/>
      <c r="DA163" s="170" t="s">
        <v>653</v>
      </c>
      <c r="DB163" s="170" t="s">
        <v>653</v>
      </c>
      <c r="DC163" s="169"/>
      <c r="DD163" s="169"/>
      <c r="DE163" s="169"/>
      <c r="DF163" s="169"/>
      <c r="DG163" s="169"/>
      <c r="DH163" s="159"/>
      <c r="DI163" s="159" t="s">
        <v>660</v>
      </c>
      <c r="DJ163" s="169"/>
      <c r="DK163" s="169"/>
      <c r="DL163" s="169"/>
      <c r="DM163" s="169"/>
      <c r="DN163" s="169"/>
      <c r="DO163" s="169"/>
      <c r="DP163" s="169"/>
      <c r="DQ163" s="159"/>
      <c r="DR163" s="159" t="s">
        <v>654</v>
      </c>
      <c r="DS163" s="159"/>
      <c r="DT163" s="159" t="s">
        <v>654</v>
      </c>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69"/>
      <c r="EZ163" s="169"/>
      <c r="FA163" s="169"/>
      <c r="FB163" s="169"/>
      <c r="FC163" s="169"/>
      <c r="FD163" s="169"/>
      <c r="FE163" s="169"/>
      <c r="FF163" s="169"/>
      <c r="FG163" s="169"/>
      <c r="FH163" s="169"/>
      <c r="FI163" s="169"/>
      <c r="FJ163" s="159"/>
      <c r="FK163" s="169"/>
      <c r="FL163" s="169"/>
      <c r="FM163" s="169"/>
      <c r="FN163" s="169"/>
      <c r="FO163" s="169"/>
      <c r="FP163" s="169"/>
      <c r="FQ163" s="169"/>
      <c r="FR163" s="169"/>
      <c r="FS163" s="169"/>
      <c r="FT163" s="169"/>
      <c r="FU163" s="170" t="s">
        <v>653</v>
      </c>
      <c r="FV163" s="170" t="s">
        <v>653</v>
      </c>
      <c r="FW163" s="169"/>
      <c r="FX163" s="159" t="s">
        <v>655</v>
      </c>
      <c r="FY163" s="171">
        <v>0</v>
      </c>
      <c r="FZ163" s="171"/>
      <c r="GA163" s="159"/>
      <c r="GB163" s="159" t="s">
        <v>662</v>
      </c>
      <c r="GC163" s="159"/>
      <c r="GD163" s="159"/>
      <c r="GE163" s="159" t="s">
        <v>676</v>
      </c>
    </row>
    <row r="164" spans="1:187">
      <c r="A164" s="159" t="s">
        <v>1829</v>
      </c>
      <c r="B164" s="159" t="s">
        <v>1974</v>
      </c>
      <c r="C164" s="159" t="s">
        <v>684</v>
      </c>
      <c r="D164" s="169"/>
      <c r="E164" s="169"/>
      <c r="F164" s="169"/>
      <c r="G164" s="169"/>
      <c r="H164" s="169"/>
      <c r="I164" s="169"/>
      <c r="J164" s="159"/>
      <c r="K164" s="170" t="s">
        <v>653</v>
      </c>
      <c r="L164" s="170" t="s">
        <v>653</v>
      </c>
      <c r="M164" s="170" t="s">
        <v>653</v>
      </c>
      <c r="N164" s="170" t="s">
        <v>653</v>
      </c>
      <c r="O164" s="169"/>
      <c r="P164" s="170" t="s">
        <v>653</v>
      </c>
      <c r="Q164" s="170" t="s">
        <v>653</v>
      </c>
      <c r="R164" s="169"/>
      <c r="S164" s="169"/>
      <c r="T164" s="159"/>
      <c r="U164" s="170" t="s">
        <v>653</v>
      </c>
      <c r="V164" s="170" t="s">
        <v>653</v>
      </c>
      <c r="W164" s="169"/>
      <c r="X164" s="170" t="s">
        <v>653</v>
      </c>
      <c r="Y164" s="169"/>
      <c r="Z164" s="169"/>
      <c r="AA164" s="169"/>
      <c r="AB164" s="169"/>
      <c r="AC164" s="169"/>
      <c r="AD164" s="170" t="s">
        <v>653</v>
      </c>
      <c r="AE164" s="159" t="s">
        <v>1830</v>
      </c>
      <c r="AF164" s="171">
        <v>107</v>
      </c>
      <c r="AG164" s="171"/>
      <c r="AH164" s="159" t="s">
        <v>654</v>
      </c>
      <c r="AI164" s="159" t="s">
        <v>651</v>
      </c>
      <c r="AJ164" s="159" t="s">
        <v>654</v>
      </c>
      <c r="AK164" s="159" t="s">
        <v>671</v>
      </c>
      <c r="AL164" s="159"/>
      <c r="AM164" s="169"/>
      <c r="AN164" s="169"/>
      <c r="AO164" s="169"/>
      <c r="AP164" s="169"/>
      <c r="AQ164" s="169"/>
      <c r="AR164" s="169"/>
      <c r="AS164" s="159"/>
      <c r="AT164" s="169"/>
      <c r="AU164" s="170" t="s">
        <v>653</v>
      </c>
      <c r="AV164" s="170" t="s">
        <v>653</v>
      </c>
      <c r="AW164" s="169"/>
      <c r="AX164" s="169"/>
      <c r="AY164" s="169"/>
      <c r="AZ164" s="169"/>
      <c r="BA164" s="169"/>
      <c r="BB164" s="159"/>
      <c r="BC164" s="170" t="s">
        <v>653</v>
      </c>
      <c r="BD164" s="169"/>
      <c r="BE164" s="170" t="s">
        <v>653</v>
      </c>
      <c r="BF164" s="170" t="s">
        <v>653</v>
      </c>
      <c r="BG164" s="169"/>
      <c r="BH164" s="170" t="s">
        <v>653</v>
      </c>
      <c r="BI164" s="169"/>
      <c r="BJ164" s="170" t="s">
        <v>653</v>
      </c>
      <c r="BK164" s="170" t="s">
        <v>653</v>
      </c>
      <c r="BL164" s="169"/>
      <c r="BM164" s="159"/>
      <c r="BN164" s="170" t="s">
        <v>653</v>
      </c>
      <c r="BO164" s="170" t="s">
        <v>653</v>
      </c>
      <c r="BP164" s="170" t="s">
        <v>653</v>
      </c>
      <c r="BQ164" s="169"/>
      <c r="BR164" s="169"/>
      <c r="BS164" s="169"/>
      <c r="BT164" s="169"/>
      <c r="BU164" s="169"/>
      <c r="BV164" s="159"/>
      <c r="BW164" s="169"/>
      <c r="BX164" s="169"/>
      <c r="BY164" s="169"/>
      <c r="BZ164" s="169"/>
      <c r="CA164" s="169"/>
      <c r="CB164" s="170" t="s">
        <v>653</v>
      </c>
      <c r="CC164" s="169"/>
      <c r="CD164" s="169"/>
      <c r="CE164" s="169"/>
      <c r="CF164" s="159"/>
      <c r="CG164" s="159" t="s">
        <v>655</v>
      </c>
      <c r="CH164" s="169"/>
      <c r="CI164" s="169"/>
      <c r="CJ164" s="169"/>
      <c r="CK164" s="169"/>
      <c r="CL164" s="169"/>
      <c r="CM164" s="170" t="s">
        <v>653</v>
      </c>
      <c r="CN164" s="169"/>
      <c r="CO164" s="159"/>
      <c r="CP164" s="169"/>
      <c r="CQ164" s="169"/>
      <c r="CR164" s="170" t="s">
        <v>653</v>
      </c>
      <c r="CS164" s="169"/>
      <c r="CT164" s="169"/>
      <c r="CU164" s="169"/>
      <c r="CV164" s="159"/>
      <c r="CW164" s="159" t="s">
        <v>651</v>
      </c>
      <c r="CX164" s="159" t="s">
        <v>1831</v>
      </c>
      <c r="CY164" s="159" t="s">
        <v>675</v>
      </c>
      <c r="CZ164" s="159"/>
      <c r="DA164" s="169"/>
      <c r="DB164" s="170" t="s">
        <v>653</v>
      </c>
      <c r="DC164" s="169"/>
      <c r="DD164" s="169"/>
      <c r="DE164" s="169"/>
      <c r="DF164" s="169"/>
      <c r="DG164" s="169"/>
      <c r="DH164" s="159"/>
      <c r="DI164" s="159" t="s">
        <v>660</v>
      </c>
      <c r="DJ164" s="169"/>
      <c r="DK164" s="169"/>
      <c r="DL164" s="169"/>
      <c r="DM164" s="169"/>
      <c r="DN164" s="169"/>
      <c r="DO164" s="169"/>
      <c r="DP164" s="169"/>
      <c r="DQ164" s="159"/>
      <c r="DR164" s="159" t="s">
        <v>654</v>
      </c>
      <c r="DS164" s="159"/>
      <c r="DT164" s="159" t="s">
        <v>654</v>
      </c>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69"/>
      <c r="EZ164" s="169"/>
      <c r="FA164" s="169"/>
      <c r="FB164" s="169"/>
      <c r="FC164" s="169"/>
      <c r="FD164" s="169"/>
      <c r="FE164" s="169"/>
      <c r="FF164" s="169"/>
      <c r="FG164" s="169"/>
      <c r="FH164" s="169"/>
      <c r="FI164" s="169"/>
      <c r="FJ164" s="159"/>
      <c r="FK164" s="169"/>
      <c r="FL164" s="169"/>
      <c r="FM164" s="169"/>
      <c r="FN164" s="169"/>
      <c r="FO164" s="169"/>
      <c r="FP164" s="169"/>
      <c r="FQ164" s="169"/>
      <c r="FR164" s="169"/>
      <c r="FS164" s="169"/>
      <c r="FT164" s="169"/>
      <c r="FU164" s="170" t="s">
        <v>653</v>
      </c>
      <c r="FV164" s="169"/>
      <c r="FW164" s="169"/>
      <c r="FX164" s="159" t="s">
        <v>655</v>
      </c>
      <c r="FY164" s="171">
        <v>0</v>
      </c>
      <c r="FZ164" s="171"/>
      <c r="GA164" s="159"/>
      <c r="GB164" s="159" t="s">
        <v>662</v>
      </c>
      <c r="GC164" s="159"/>
      <c r="GD164" s="159"/>
      <c r="GE164" s="159" t="s">
        <v>663</v>
      </c>
    </row>
    <row r="165" spans="1:187">
      <c r="A165" s="159" t="s">
        <v>1832</v>
      </c>
      <c r="B165" s="159" t="s">
        <v>1974</v>
      </c>
      <c r="C165" s="159" t="s">
        <v>696</v>
      </c>
      <c r="D165" s="169"/>
      <c r="E165" s="169"/>
      <c r="F165" s="170" t="s">
        <v>653</v>
      </c>
      <c r="G165" s="169"/>
      <c r="H165" s="169"/>
      <c r="I165" s="169"/>
      <c r="J165" s="159"/>
      <c r="K165" s="169"/>
      <c r="L165" s="170" t="s">
        <v>653</v>
      </c>
      <c r="M165" s="169"/>
      <c r="N165" s="169"/>
      <c r="O165" s="169"/>
      <c r="P165" s="169"/>
      <c r="Q165" s="169"/>
      <c r="R165" s="169"/>
      <c r="S165" s="169"/>
      <c r="T165" s="159"/>
      <c r="U165" s="170" t="s">
        <v>653</v>
      </c>
      <c r="V165" s="170" t="s">
        <v>653</v>
      </c>
      <c r="W165" s="169"/>
      <c r="X165" s="169"/>
      <c r="Y165" s="169"/>
      <c r="Z165" s="169"/>
      <c r="AA165" s="170" t="s">
        <v>653</v>
      </c>
      <c r="AB165" s="170" t="s">
        <v>653</v>
      </c>
      <c r="AC165" s="169"/>
      <c r="AD165" s="169"/>
      <c r="AE165" s="159"/>
      <c r="AF165" s="171">
        <v>18</v>
      </c>
      <c r="AG165" s="171"/>
      <c r="AH165" s="159" t="s">
        <v>651</v>
      </c>
      <c r="AI165" s="159" t="s">
        <v>651</v>
      </c>
      <c r="AJ165" s="159" t="s">
        <v>651</v>
      </c>
      <c r="AK165" s="159" t="s">
        <v>671</v>
      </c>
      <c r="AL165" s="159"/>
      <c r="AM165" s="169"/>
      <c r="AN165" s="169"/>
      <c r="AO165" s="169"/>
      <c r="AP165" s="169"/>
      <c r="AQ165" s="169"/>
      <c r="AR165" s="169"/>
      <c r="AS165" s="159"/>
      <c r="AT165" s="169"/>
      <c r="AU165" s="170" t="s">
        <v>653</v>
      </c>
      <c r="AV165" s="170" t="s">
        <v>653</v>
      </c>
      <c r="AW165" s="170" t="s">
        <v>653</v>
      </c>
      <c r="AX165" s="170" t="s">
        <v>653</v>
      </c>
      <c r="AY165" s="169"/>
      <c r="AZ165" s="170" t="s">
        <v>653</v>
      </c>
      <c r="BA165" s="169"/>
      <c r="BB165" s="159"/>
      <c r="BC165" s="170" t="s">
        <v>653</v>
      </c>
      <c r="BD165" s="169"/>
      <c r="BE165" s="169"/>
      <c r="BF165" s="169"/>
      <c r="BG165" s="169"/>
      <c r="BH165" s="169"/>
      <c r="BI165" s="169"/>
      <c r="BJ165" s="169"/>
      <c r="BK165" s="169"/>
      <c r="BL165" s="169"/>
      <c r="BM165" s="159"/>
      <c r="BN165" s="170" t="s">
        <v>653</v>
      </c>
      <c r="BO165" s="170" t="s">
        <v>653</v>
      </c>
      <c r="BP165" s="169"/>
      <c r="BQ165" s="169"/>
      <c r="BR165" s="169"/>
      <c r="BS165" s="169"/>
      <c r="BT165" s="169"/>
      <c r="BU165" s="169"/>
      <c r="BV165" s="159"/>
      <c r="BW165" s="170" t="s">
        <v>653</v>
      </c>
      <c r="BX165" s="170" t="s">
        <v>653</v>
      </c>
      <c r="BY165" s="170" t="s">
        <v>653</v>
      </c>
      <c r="BZ165" s="170" t="s">
        <v>653</v>
      </c>
      <c r="CA165" s="170" t="s">
        <v>653</v>
      </c>
      <c r="CB165" s="169"/>
      <c r="CC165" s="170" t="s">
        <v>653</v>
      </c>
      <c r="CD165" s="169"/>
      <c r="CE165" s="169"/>
      <c r="CF165" s="159"/>
      <c r="CG165" s="159" t="s">
        <v>698</v>
      </c>
      <c r="CH165" s="170" t="s">
        <v>653</v>
      </c>
      <c r="CI165" s="169"/>
      <c r="CJ165" s="169"/>
      <c r="CK165" s="169"/>
      <c r="CL165" s="169"/>
      <c r="CM165" s="170" t="s">
        <v>653</v>
      </c>
      <c r="CN165" s="169"/>
      <c r="CO165" s="159"/>
      <c r="CP165" s="170" t="s">
        <v>653</v>
      </c>
      <c r="CQ165" s="170" t="s">
        <v>653</v>
      </c>
      <c r="CR165" s="169"/>
      <c r="CS165" s="169"/>
      <c r="CT165" s="169"/>
      <c r="CU165" s="169"/>
      <c r="CV165" s="159"/>
      <c r="CW165" s="159" t="s">
        <v>714</v>
      </c>
      <c r="CX165" s="159"/>
      <c r="CY165" s="159" t="s">
        <v>688</v>
      </c>
      <c r="CZ165" s="159"/>
      <c r="DA165" s="169"/>
      <c r="DB165" s="170" t="s">
        <v>653</v>
      </c>
      <c r="DC165" s="169"/>
      <c r="DD165" s="169"/>
      <c r="DE165" s="169"/>
      <c r="DF165" s="169"/>
      <c r="DG165" s="169"/>
      <c r="DH165" s="159"/>
      <c r="DI165" s="159" t="s">
        <v>660</v>
      </c>
      <c r="DJ165" s="169"/>
      <c r="DK165" s="169"/>
      <c r="DL165" s="169"/>
      <c r="DM165" s="169"/>
      <c r="DN165" s="169"/>
      <c r="DO165" s="169"/>
      <c r="DP165" s="169"/>
      <c r="DQ165" s="159"/>
      <c r="DR165" s="159" t="s">
        <v>654</v>
      </c>
      <c r="DS165" s="159"/>
      <c r="DT165" s="159" t="s">
        <v>654</v>
      </c>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69"/>
      <c r="EZ165" s="169"/>
      <c r="FA165" s="169"/>
      <c r="FB165" s="169"/>
      <c r="FC165" s="169"/>
      <c r="FD165" s="169"/>
      <c r="FE165" s="169"/>
      <c r="FF165" s="169"/>
      <c r="FG165" s="169"/>
      <c r="FH165" s="169"/>
      <c r="FI165" s="169"/>
      <c r="FJ165" s="159"/>
      <c r="FK165" s="169"/>
      <c r="FL165" s="169"/>
      <c r="FM165" s="169"/>
      <c r="FN165" s="169"/>
      <c r="FO165" s="169"/>
      <c r="FP165" s="169"/>
      <c r="FQ165" s="169"/>
      <c r="FR165" s="169"/>
      <c r="FS165" s="169"/>
      <c r="FT165" s="169"/>
      <c r="FU165" s="169"/>
      <c r="FV165" s="169"/>
      <c r="FW165" s="170" t="s">
        <v>653</v>
      </c>
      <c r="FX165" s="159" t="s">
        <v>661</v>
      </c>
      <c r="FY165" s="171">
        <v>0</v>
      </c>
      <c r="FZ165" s="171"/>
      <c r="GA165" s="159"/>
      <c r="GB165" s="159" t="s">
        <v>662</v>
      </c>
      <c r="GC165" s="159"/>
      <c r="GD165" s="159"/>
      <c r="GE165" s="159" t="s">
        <v>676</v>
      </c>
    </row>
    <row r="166" spans="1:187">
      <c r="A166" s="159" t="s">
        <v>1833</v>
      </c>
      <c r="B166" s="159" t="s">
        <v>1974</v>
      </c>
      <c r="C166" s="159" t="s">
        <v>696</v>
      </c>
      <c r="D166" s="169"/>
      <c r="E166" s="169"/>
      <c r="F166" s="169"/>
      <c r="G166" s="169"/>
      <c r="H166" s="169"/>
      <c r="I166" s="170" t="s">
        <v>653</v>
      </c>
      <c r="J166" s="159"/>
      <c r="K166" s="170" t="s">
        <v>653</v>
      </c>
      <c r="L166" s="170" t="s">
        <v>653</v>
      </c>
      <c r="M166" s="169"/>
      <c r="N166" s="169"/>
      <c r="O166" s="169"/>
      <c r="P166" s="169"/>
      <c r="Q166" s="169"/>
      <c r="R166" s="169"/>
      <c r="S166" s="169"/>
      <c r="T166" s="159"/>
      <c r="U166" s="170" t="s">
        <v>653</v>
      </c>
      <c r="V166" s="170" t="s">
        <v>653</v>
      </c>
      <c r="W166" s="169"/>
      <c r="X166" s="169"/>
      <c r="Y166" s="169"/>
      <c r="Z166" s="169"/>
      <c r="AA166" s="169"/>
      <c r="AB166" s="169"/>
      <c r="AC166" s="169"/>
      <c r="AD166" s="169"/>
      <c r="AE166" s="159"/>
      <c r="AF166" s="171">
        <v>47</v>
      </c>
      <c r="AG166" s="171">
        <v>0</v>
      </c>
      <c r="AH166" s="159" t="s">
        <v>654</v>
      </c>
      <c r="AI166" s="159" t="s">
        <v>651</v>
      </c>
      <c r="AJ166" s="159" t="s">
        <v>651</v>
      </c>
      <c r="AK166" s="159" t="s">
        <v>669</v>
      </c>
      <c r="AL166" s="159" t="s">
        <v>1834</v>
      </c>
      <c r="AM166" s="170" t="s">
        <v>653</v>
      </c>
      <c r="AN166" s="169"/>
      <c r="AO166" s="169"/>
      <c r="AP166" s="169"/>
      <c r="AQ166" s="169"/>
      <c r="AR166" s="169"/>
      <c r="AS166" s="159"/>
      <c r="AT166" s="159" t="s">
        <v>687</v>
      </c>
      <c r="AU166" s="170" t="s">
        <v>653</v>
      </c>
      <c r="AV166" s="170" t="s">
        <v>653</v>
      </c>
      <c r="AW166" s="170" t="s">
        <v>653</v>
      </c>
      <c r="AX166" s="169"/>
      <c r="AY166" s="169"/>
      <c r="AZ166" s="170" t="s">
        <v>653</v>
      </c>
      <c r="BA166" s="169"/>
      <c r="BB166" s="159"/>
      <c r="BC166" s="170" t="s">
        <v>653</v>
      </c>
      <c r="BD166" s="169"/>
      <c r="BE166" s="170" t="s">
        <v>653</v>
      </c>
      <c r="BF166" s="170" t="s">
        <v>653</v>
      </c>
      <c r="BG166" s="170" t="s">
        <v>653</v>
      </c>
      <c r="BH166" s="169"/>
      <c r="BI166" s="170" t="s">
        <v>653</v>
      </c>
      <c r="BJ166" s="169"/>
      <c r="BK166" s="169"/>
      <c r="BL166" s="169"/>
      <c r="BM166" s="159"/>
      <c r="BN166" s="170" t="s">
        <v>653</v>
      </c>
      <c r="BO166" s="169"/>
      <c r="BP166" s="169"/>
      <c r="BQ166" s="169"/>
      <c r="BR166" s="169"/>
      <c r="BS166" s="169"/>
      <c r="BT166" s="169"/>
      <c r="BU166" s="169"/>
      <c r="BV166" s="159"/>
      <c r="BW166" s="170" t="s">
        <v>653</v>
      </c>
      <c r="BX166" s="170" t="s">
        <v>653</v>
      </c>
      <c r="BY166" s="169"/>
      <c r="BZ166" s="170" t="s">
        <v>653</v>
      </c>
      <c r="CA166" s="169"/>
      <c r="CB166" s="169"/>
      <c r="CC166" s="169"/>
      <c r="CD166" s="169"/>
      <c r="CE166" s="169"/>
      <c r="CF166" s="159"/>
      <c r="CG166" s="159" t="s">
        <v>673</v>
      </c>
      <c r="CH166" s="170" t="s">
        <v>653</v>
      </c>
      <c r="CI166" s="169"/>
      <c r="CJ166" s="169"/>
      <c r="CK166" s="169"/>
      <c r="CL166" s="169"/>
      <c r="CM166" s="170" t="s">
        <v>653</v>
      </c>
      <c r="CN166" s="169"/>
      <c r="CO166" s="159"/>
      <c r="CP166" s="170" t="s">
        <v>653</v>
      </c>
      <c r="CQ166" s="169"/>
      <c r="CR166" s="169"/>
      <c r="CS166" s="169"/>
      <c r="CT166" s="169"/>
      <c r="CU166" s="169"/>
      <c r="CV166" s="159"/>
      <c r="CW166" s="159" t="s">
        <v>657</v>
      </c>
      <c r="CX166" s="159"/>
      <c r="CY166" s="159" t="s">
        <v>688</v>
      </c>
      <c r="CZ166" s="159"/>
      <c r="DA166" s="170" t="s">
        <v>653</v>
      </c>
      <c r="DB166" s="169"/>
      <c r="DC166" s="169"/>
      <c r="DD166" s="169"/>
      <c r="DE166" s="169"/>
      <c r="DF166" s="169"/>
      <c r="DG166" s="169"/>
      <c r="DH166" s="159"/>
      <c r="DI166" s="159" t="s">
        <v>660</v>
      </c>
      <c r="DJ166" s="169"/>
      <c r="DK166" s="169"/>
      <c r="DL166" s="169"/>
      <c r="DM166" s="169"/>
      <c r="DN166" s="169"/>
      <c r="DO166" s="169"/>
      <c r="DP166" s="169"/>
      <c r="DQ166" s="159"/>
      <c r="DR166" s="159" t="s">
        <v>654</v>
      </c>
      <c r="DS166" s="159"/>
      <c r="DT166" s="159" t="s">
        <v>654</v>
      </c>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69"/>
      <c r="EZ166" s="169"/>
      <c r="FA166" s="169"/>
      <c r="FB166" s="169"/>
      <c r="FC166" s="169"/>
      <c r="FD166" s="169"/>
      <c r="FE166" s="169"/>
      <c r="FF166" s="169"/>
      <c r="FG166" s="169"/>
      <c r="FH166" s="169"/>
      <c r="FI166" s="169"/>
      <c r="FJ166" s="159"/>
      <c r="FK166" s="169"/>
      <c r="FL166" s="169"/>
      <c r="FM166" s="169"/>
      <c r="FN166" s="169"/>
      <c r="FO166" s="169"/>
      <c r="FP166" s="169"/>
      <c r="FQ166" s="169"/>
      <c r="FR166" s="169"/>
      <c r="FS166" s="169"/>
      <c r="FT166" s="169"/>
      <c r="FU166" s="170" t="s">
        <v>653</v>
      </c>
      <c r="FV166" s="169"/>
      <c r="FW166" s="169"/>
      <c r="FX166" s="159" t="s">
        <v>673</v>
      </c>
      <c r="FY166" s="171">
        <v>0</v>
      </c>
      <c r="FZ166" s="171"/>
      <c r="GA166" s="159"/>
      <c r="GB166" s="159" t="s">
        <v>662</v>
      </c>
      <c r="GC166" s="159"/>
      <c r="GD166" s="159"/>
      <c r="GE166" s="159" t="s">
        <v>676</v>
      </c>
    </row>
    <row r="167" spans="1:187">
      <c r="A167" s="159" t="s">
        <v>1835</v>
      </c>
      <c r="B167" s="159" t="s">
        <v>1974</v>
      </c>
      <c r="C167" s="159" t="s">
        <v>696</v>
      </c>
      <c r="D167" s="169"/>
      <c r="E167" s="169"/>
      <c r="F167" s="169"/>
      <c r="G167" s="169"/>
      <c r="H167" s="170" t="s">
        <v>653</v>
      </c>
      <c r="I167" s="169"/>
      <c r="J167" s="159" t="s">
        <v>1836</v>
      </c>
      <c r="K167" s="170" t="s">
        <v>653</v>
      </c>
      <c r="L167" s="169"/>
      <c r="M167" s="169"/>
      <c r="N167" s="169"/>
      <c r="O167" s="169"/>
      <c r="P167" s="169"/>
      <c r="Q167" s="170" t="s">
        <v>653</v>
      </c>
      <c r="R167" s="169"/>
      <c r="S167" s="169"/>
      <c r="T167" s="159"/>
      <c r="U167" s="170" t="s">
        <v>653</v>
      </c>
      <c r="V167" s="170" t="s">
        <v>653</v>
      </c>
      <c r="W167" s="169"/>
      <c r="X167" s="170" t="s">
        <v>653</v>
      </c>
      <c r="Y167" s="170" t="s">
        <v>653</v>
      </c>
      <c r="Z167" s="169"/>
      <c r="AA167" s="169"/>
      <c r="AB167" s="170" t="s">
        <v>653</v>
      </c>
      <c r="AC167" s="169"/>
      <c r="AD167" s="169"/>
      <c r="AE167" s="159"/>
      <c r="AF167" s="171">
        <v>67</v>
      </c>
      <c r="AG167" s="171"/>
      <c r="AH167" s="159" t="s">
        <v>651</v>
      </c>
      <c r="AI167" s="159" t="s">
        <v>654</v>
      </c>
      <c r="AJ167" s="159" t="s">
        <v>654</v>
      </c>
      <c r="AK167" s="159" t="s">
        <v>670</v>
      </c>
      <c r="AL167" s="159" t="s">
        <v>1837</v>
      </c>
      <c r="AM167" s="170" t="s">
        <v>653</v>
      </c>
      <c r="AN167" s="169"/>
      <c r="AO167" s="169"/>
      <c r="AP167" s="169"/>
      <c r="AQ167" s="169"/>
      <c r="AR167" s="169"/>
      <c r="AS167" s="159"/>
      <c r="AT167" s="159" t="s">
        <v>698</v>
      </c>
      <c r="AU167" s="170" t="s">
        <v>653</v>
      </c>
      <c r="AV167" s="170" t="s">
        <v>653</v>
      </c>
      <c r="AW167" s="169"/>
      <c r="AX167" s="170" t="s">
        <v>653</v>
      </c>
      <c r="AY167" s="169"/>
      <c r="AZ167" s="170" t="s">
        <v>653</v>
      </c>
      <c r="BA167" s="169"/>
      <c r="BB167" s="159"/>
      <c r="BC167" s="170" t="s">
        <v>653</v>
      </c>
      <c r="BD167" s="169"/>
      <c r="BE167" s="170" t="s">
        <v>653</v>
      </c>
      <c r="BF167" s="169"/>
      <c r="BG167" s="170" t="s">
        <v>653</v>
      </c>
      <c r="BH167" s="170" t="s">
        <v>653</v>
      </c>
      <c r="BI167" s="170" t="s">
        <v>653</v>
      </c>
      <c r="BJ167" s="170" t="s">
        <v>653</v>
      </c>
      <c r="BK167" s="169"/>
      <c r="BL167" s="169"/>
      <c r="BM167" s="159"/>
      <c r="BN167" s="170" t="s">
        <v>653</v>
      </c>
      <c r="BO167" s="170" t="s">
        <v>653</v>
      </c>
      <c r="BP167" s="169"/>
      <c r="BQ167" s="170" t="s">
        <v>653</v>
      </c>
      <c r="BR167" s="170" t="s">
        <v>653</v>
      </c>
      <c r="BS167" s="170" t="s">
        <v>653</v>
      </c>
      <c r="BT167" s="170" t="s">
        <v>653</v>
      </c>
      <c r="BU167" s="169"/>
      <c r="BV167" s="159"/>
      <c r="BW167" s="170" t="s">
        <v>653</v>
      </c>
      <c r="BX167" s="169"/>
      <c r="BY167" s="170" t="s">
        <v>653</v>
      </c>
      <c r="BZ167" s="170" t="s">
        <v>653</v>
      </c>
      <c r="CA167" s="169"/>
      <c r="CB167" s="170" t="s">
        <v>653</v>
      </c>
      <c r="CC167" s="169"/>
      <c r="CD167" s="170" t="s">
        <v>653</v>
      </c>
      <c r="CE167" s="169"/>
      <c r="CF167" s="159"/>
      <c r="CG167" s="159" t="s">
        <v>698</v>
      </c>
      <c r="CH167" s="170" t="s">
        <v>653</v>
      </c>
      <c r="CI167" s="169"/>
      <c r="CJ167" s="169"/>
      <c r="CK167" s="169"/>
      <c r="CL167" s="170" t="s">
        <v>653</v>
      </c>
      <c r="CM167" s="170" t="s">
        <v>653</v>
      </c>
      <c r="CN167" s="169"/>
      <c r="CO167" s="159"/>
      <c r="CP167" s="169"/>
      <c r="CQ167" s="170" t="s">
        <v>653</v>
      </c>
      <c r="CR167" s="169"/>
      <c r="CS167" s="170" t="s">
        <v>653</v>
      </c>
      <c r="CT167" s="169"/>
      <c r="CU167" s="169"/>
      <c r="CV167" s="159"/>
      <c r="CW167" s="159" t="s">
        <v>657</v>
      </c>
      <c r="CX167" s="159"/>
      <c r="CY167" s="159" t="s">
        <v>688</v>
      </c>
      <c r="CZ167" s="159"/>
      <c r="DA167" s="170" t="s">
        <v>653</v>
      </c>
      <c r="DB167" s="170" t="s">
        <v>653</v>
      </c>
      <c r="DC167" s="169"/>
      <c r="DD167" s="170" t="s">
        <v>653</v>
      </c>
      <c r="DE167" s="170" t="s">
        <v>653</v>
      </c>
      <c r="DF167" s="169"/>
      <c r="DG167" s="169"/>
      <c r="DH167" s="159"/>
      <c r="DI167" s="159" t="s">
        <v>651</v>
      </c>
      <c r="DJ167" s="171">
        <v>100</v>
      </c>
      <c r="DK167" s="171">
        <v>0</v>
      </c>
      <c r="DL167" s="171">
        <v>0</v>
      </c>
      <c r="DM167" s="171">
        <v>0</v>
      </c>
      <c r="DN167" s="171">
        <v>0</v>
      </c>
      <c r="DO167" s="171">
        <v>0</v>
      </c>
      <c r="DP167" s="171">
        <v>0</v>
      </c>
      <c r="DQ167" s="159"/>
      <c r="DR167" s="159" t="s">
        <v>651</v>
      </c>
      <c r="DS167" s="159" t="s">
        <v>1838</v>
      </c>
      <c r="DT167" s="159" t="s">
        <v>654</v>
      </c>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69"/>
      <c r="EZ167" s="169"/>
      <c r="FA167" s="169"/>
      <c r="FB167" s="169"/>
      <c r="FC167" s="169"/>
      <c r="FD167" s="169"/>
      <c r="FE167" s="169"/>
      <c r="FF167" s="169"/>
      <c r="FG167" s="169"/>
      <c r="FH167" s="169"/>
      <c r="FI167" s="169"/>
      <c r="FJ167" s="159"/>
      <c r="FK167" s="169"/>
      <c r="FL167" s="169"/>
      <c r="FM167" s="169"/>
      <c r="FN167" s="169"/>
      <c r="FO167" s="169"/>
      <c r="FP167" s="169"/>
      <c r="FQ167" s="169"/>
      <c r="FR167" s="169"/>
      <c r="FS167" s="169"/>
      <c r="FT167" s="169"/>
      <c r="FU167" s="170" t="s">
        <v>653</v>
      </c>
      <c r="FV167" s="170" t="s">
        <v>653</v>
      </c>
      <c r="FW167" s="169"/>
      <c r="FX167" s="159" t="s">
        <v>698</v>
      </c>
      <c r="FY167" s="171">
        <v>0</v>
      </c>
      <c r="FZ167" s="171"/>
      <c r="GA167" s="159"/>
      <c r="GB167" s="159" t="s">
        <v>662</v>
      </c>
      <c r="GC167" s="159"/>
      <c r="GD167" s="159"/>
      <c r="GE167" s="159" t="s">
        <v>676</v>
      </c>
    </row>
    <row r="168" spans="1:187">
      <c r="A168" s="159" t="s">
        <v>1839</v>
      </c>
      <c r="B168" s="159" t="s">
        <v>1972</v>
      </c>
      <c r="C168" s="159" t="s">
        <v>696</v>
      </c>
      <c r="D168" s="169"/>
      <c r="E168" s="169"/>
      <c r="F168" s="169"/>
      <c r="G168" s="169"/>
      <c r="H168" s="170" t="s">
        <v>653</v>
      </c>
      <c r="I168" s="169"/>
      <c r="J168" s="159" t="s">
        <v>2911</v>
      </c>
      <c r="K168" s="169"/>
      <c r="L168" s="169"/>
      <c r="M168" s="169"/>
      <c r="N168" s="169"/>
      <c r="O168" s="169"/>
      <c r="P168" s="169"/>
      <c r="Q168" s="169"/>
      <c r="R168" s="170" t="s">
        <v>653</v>
      </c>
      <c r="S168" s="169"/>
      <c r="T168" s="159"/>
      <c r="U168" s="170" t="s">
        <v>653</v>
      </c>
      <c r="V168" s="170" t="s">
        <v>653</v>
      </c>
      <c r="W168" s="170" t="s">
        <v>653</v>
      </c>
      <c r="X168" s="170" t="s">
        <v>653</v>
      </c>
      <c r="Y168" s="169"/>
      <c r="Z168" s="169"/>
      <c r="AA168" s="169"/>
      <c r="AB168" s="169"/>
      <c r="AC168" s="170" t="s">
        <v>653</v>
      </c>
      <c r="AD168" s="169"/>
      <c r="AE168" s="159"/>
      <c r="AF168" s="171">
        <v>10</v>
      </c>
      <c r="AG168" s="171">
        <v>10</v>
      </c>
      <c r="AH168" s="159" t="s">
        <v>651</v>
      </c>
      <c r="AI168" s="159" t="s">
        <v>651</v>
      </c>
      <c r="AJ168" s="159" t="s">
        <v>654</v>
      </c>
      <c r="AK168" s="159" t="s">
        <v>670</v>
      </c>
      <c r="AL168" s="159" t="s">
        <v>2912</v>
      </c>
      <c r="AM168" s="170" t="s">
        <v>653</v>
      </c>
      <c r="AN168" s="170" t="s">
        <v>653</v>
      </c>
      <c r="AO168" s="169"/>
      <c r="AP168" s="169"/>
      <c r="AQ168" s="169"/>
      <c r="AR168" s="170" t="s">
        <v>653</v>
      </c>
      <c r="AS168" s="159" t="s">
        <v>1840</v>
      </c>
      <c r="AT168" s="159" t="s">
        <v>732</v>
      </c>
      <c r="AU168" s="169"/>
      <c r="AV168" s="169"/>
      <c r="AW168" s="169"/>
      <c r="AX168" s="169"/>
      <c r="AY168" s="169"/>
      <c r="AZ168" s="169"/>
      <c r="BA168" s="170" t="s">
        <v>653</v>
      </c>
      <c r="BB168" s="159" t="s">
        <v>1841</v>
      </c>
      <c r="BC168" s="169"/>
      <c r="BD168" s="169"/>
      <c r="BE168" s="169"/>
      <c r="BF168" s="169"/>
      <c r="BG168" s="169"/>
      <c r="BH168" s="169"/>
      <c r="BI168" s="169"/>
      <c r="BJ168" s="169"/>
      <c r="BK168" s="169"/>
      <c r="BL168" s="170" t="s">
        <v>653</v>
      </c>
      <c r="BM168" s="159" t="s">
        <v>1842</v>
      </c>
      <c r="BN168" s="170" t="s">
        <v>653</v>
      </c>
      <c r="BO168" s="169"/>
      <c r="BP168" s="169"/>
      <c r="BQ168" s="169"/>
      <c r="BR168" s="169"/>
      <c r="BS168" s="169"/>
      <c r="BT168" s="169"/>
      <c r="BU168" s="170" t="s">
        <v>653</v>
      </c>
      <c r="BV168" s="159" t="s">
        <v>2913</v>
      </c>
      <c r="BW168" s="170" t="s">
        <v>653</v>
      </c>
      <c r="BX168" s="169"/>
      <c r="BY168" s="170" t="s">
        <v>653</v>
      </c>
      <c r="BZ168" s="170" t="s">
        <v>653</v>
      </c>
      <c r="CA168" s="169"/>
      <c r="CB168" s="170" t="s">
        <v>653</v>
      </c>
      <c r="CC168" s="170" t="s">
        <v>653</v>
      </c>
      <c r="CD168" s="170" t="s">
        <v>653</v>
      </c>
      <c r="CE168" s="170" t="s">
        <v>653</v>
      </c>
      <c r="CF168" s="159" t="s">
        <v>2914</v>
      </c>
      <c r="CG168" s="159" t="s">
        <v>733</v>
      </c>
      <c r="CH168" s="169"/>
      <c r="CI168" s="169"/>
      <c r="CJ168" s="169"/>
      <c r="CK168" s="169"/>
      <c r="CL168" s="169"/>
      <c r="CM168" s="169"/>
      <c r="CN168" s="170" t="s">
        <v>653</v>
      </c>
      <c r="CO168" s="159" t="s">
        <v>1843</v>
      </c>
      <c r="CP168" s="169"/>
      <c r="CQ168" s="169"/>
      <c r="CR168" s="169"/>
      <c r="CS168" s="169"/>
      <c r="CT168" s="169"/>
      <c r="CU168" s="170" t="s">
        <v>653</v>
      </c>
      <c r="CV168" s="159" t="s">
        <v>1844</v>
      </c>
      <c r="CW168" s="159" t="s">
        <v>657</v>
      </c>
      <c r="CX168" s="159"/>
      <c r="CY168" s="159" t="s">
        <v>658</v>
      </c>
      <c r="CZ168" s="159" t="s">
        <v>1845</v>
      </c>
      <c r="DA168" s="169"/>
      <c r="DB168" s="169"/>
      <c r="DC168" s="169"/>
      <c r="DD168" s="169"/>
      <c r="DE168" s="169"/>
      <c r="DF168" s="170" t="s">
        <v>653</v>
      </c>
      <c r="DG168" s="169"/>
      <c r="DH168" s="159" t="s">
        <v>2915</v>
      </c>
      <c r="DI168" s="159" t="s">
        <v>660</v>
      </c>
      <c r="DJ168" s="169"/>
      <c r="DK168" s="169"/>
      <c r="DL168" s="169"/>
      <c r="DM168" s="169"/>
      <c r="DN168" s="169"/>
      <c r="DO168" s="169"/>
      <c r="DP168" s="169"/>
      <c r="DQ168" s="159"/>
      <c r="DR168" s="159" t="s">
        <v>654</v>
      </c>
      <c r="DS168" s="159"/>
      <c r="DT168" s="159" t="s">
        <v>654</v>
      </c>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69"/>
      <c r="EZ168" s="169"/>
      <c r="FA168" s="169"/>
      <c r="FB168" s="169"/>
      <c r="FC168" s="169"/>
      <c r="FD168" s="169"/>
      <c r="FE168" s="169"/>
      <c r="FF168" s="169"/>
      <c r="FG168" s="169"/>
      <c r="FH168" s="169"/>
      <c r="FI168" s="169"/>
      <c r="FJ168" s="159"/>
      <c r="FK168" s="169"/>
      <c r="FL168" s="169"/>
      <c r="FM168" s="169"/>
      <c r="FN168" s="169"/>
      <c r="FO168" s="169"/>
      <c r="FP168" s="169"/>
      <c r="FQ168" s="169"/>
      <c r="FR168" s="169"/>
      <c r="FS168" s="169"/>
      <c r="FT168" s="169"/>
      <c r="FU168" s="170" t="s">
        <v>653</v>
      </c>
      <c r="FV168" s="170" t="s">
        <v>653</v>
      </c>
      <c r="FW168" s="169"/>
      <c r="FX168" s="159" t="s">
        <v>698</v>
      </c>
      <c r="FY168" s="171">
        <v>0</v>
      </c>
      <c r="FZ168" s="171"/>
      <c r="GA168" s="159"/>
      <c r="GB168" s="159" t="s">
        <v>662</v>
      </c>
      <c r="GC168" s="159"/>
      <c r="GD168" s="159"/>
      <c r="GE168" s="159" t="s">
        <v>663</v>
      </c>
    </row>
    <row r="169" spans="1:187">
      <c r="A169" s="159" t="s">
        <v>1846</v>
      </c>
      <c r="B169" s="159" t="s">
        <v>1974</v>
      </c>
      <c r="C169" s="159" t="s">
        <v>652</v>
      </c>
      <c r="D169" s="169"/>
      <c r="E169" s="169"/>
      <c r="F169" s="169"/>
      <c r="G169" s="169"/>
      <c r="H169" s="169"/>
      <c r="I169" s="170" t="s">
        <v>653</v>
      </c>
      <c r="J169" s="159"/>
      <c r="K169" s="170" t="s">
        <v>653</v>
      </c>
      <c r="L169" s="169"/>
      <c r="M169" s="170" t="s">
        <v>653</v>
      </c>
      <c r="N169" s="170" t="s">
        <v>653</v>
      </c>
      <c r="O169" s="169"/>
      <c r="P169" s="170" t="s">
        <v>653</v>
      </c>
      <c r="Q169" s="169"/>
      <c r="R169" s="170" t="s">
        <v>653</v>
      </c>
      <c r="S169" s="169"/>
      <c r="T169" s="159"/>
      <c r="U169" s="170" t="s">
        <v>653</v>
      </c>
      <c r="V169" s="170" t="s">
        <v>653</v>
      </c>
      <c r="W169" s="169"/>
      <c r="X169" s="170" t="s">
        <v>653</v>
      </c>
      <c r="Y169" s="169"/>
      <c r="Z169" s="169"/>
      <c r="AA169" s="169"/>
      <c r="AB169" s="169"/>
      <c r="AC169" s="170" t="s">
        <v>653</v>
      </c>
      <c r="AD169" s="169"/>
      <c r="AE169" s="159"/>
      <c r="AF169" s="171">
        <v>57</v>
      </c>
      <c r="AG169" s="171"/>
      <c r="AH169" s="159" t="s">
        <v>651</v>
      </c>
      <c r="AI169" s="159" t="s">
        <v>651</v>
      </c>
      <c r="AJ169" s="159" t="s">
        <v>651</v>
      </c>
      <c r="AK169" s="159" t="s">
        <v>670</v>
      </c>
      <c r="AL169" s="159" t="s">
        <v>2916</v>
      </c>
      <c r="AM169" s="170" t="s">
        <v>653</v>
      </c>
      <c r="AN169" s="170" t="s">
        <v>653</v>
      </c>
      <c r="AO169" s="170" t="s">
        <v>653</v>
      </c>
      <c r="AP169" s="170" t="s">
        <v>653</v>
      </c>
      <c r="AQ169" s="170" t="s">
        <v>653</v>
      </c>
      <c r="AR169" s="169"/>
      <c r="AS169" s="159"/>
      <c r="AT169" s="159" t="s">
        <v>732</v>
      </c>
      <c r="AU169" s="170" t="s">
        <v>653</v>
      </c>
      <c r="AV169" s="170" t="s">
        <v>653</v>
      </c>
      <c r="AW169" s="170" t="s">
        <v>653</v>
      </c>
      <c r="AX169" s="170" t="s">
        <v>653</v>
      </c>
      <c r="AY169" s="169"/>
      <c r="AZ169" s="169"/>
      <c r="BA169" s="169"/>
      <c r="BB169" s="159"/>
      <c r="BC169" s="170" t="s">
        <v>653</v>
      </c>
      <c r="BD169" s="169"/>
      <c r="BE169" s="170" t="s">
        <v>653</v>
      </c>
      <c r="BF169" s="170" t="s">
        <v>653</v>
      </c>
      <c r="BG169" s="170" t="s">
        <v>653</v>
      </c>
      <c r="BH169" s="170" t="s">
        <v>653</v>
      </c>
      <c r="BI169" s="170" t="s">
        <v>653</v>
      </c>
      <c r="BJ169" s="170" t="s">
        <v>653</v>
      </c>
      <c r="BK169" s="170" t="s">
        <v>653</v>
      </c>
      <c r="BL169" s="169"/>
      <c r="BM169" s="159"/>
      <c r="BN169" s="170" t="s">
        <v>653</v>
      </c>
      <c r="BO169" s="170" t="s">
        <v>653</v>
      </c>
      <c r="BP169" s="169"/>
      <c r="BQ169" s="170" t="s">
        <v>653</v>
      </c>
      <c r="BR169" s="170" t="s">
        <v>653</v>
      </c>
      <c r="BS169" s="170" t="s">
        <v>653</v>
      </c>
      <c r="BT169" s="170" t="s">
        <v>653</v>
      </c>
      <c r="BU169" s="169"/>
      <c r="BV169" s="159"/>
      <c r="BW169" s="170" t="s">
        <v>653</v>
      </c>
      <c r="BX169" s="170" t="s">
        <v>653</v>
      </c>
      <c r="BY169" s="170" t="s">
        <v>653</v>
      </c>
      <c r="BZ169" s="170" t="s">
        <v>653</v>
      </c>
      <c r="CA169" s="170" t="s">
        <v>653</v>
      </c>
      <c r="CB169" s="170" t="s">
        <v>653</v>
      </c>
      <c r="CC169" s="169"/>
      <c r="CD169" s="170" t="s">
        <v>653</v>
      </c>
      <c r="CE169" s="169"/>
      <c r="CF169" s="159"/>
      <c r="CG169" s="159" t="s">
        <v>655</v>
      </c>
      <c r="CH169" s="170" t="s">
        <v>653</v>
      </c>
      <c r="CI169" s="169"/>
      <c r="CJ169" s="169"/>
      <c r="CK169" s="169"/>
      <c r="CL169" s="170" t="s">
        <v>653</v>
      </c>
      <c r="CM169" s="169"/>
      <c r="CN169" s="169"/>
      <c r="CO169" s="159"/>
      <c r="CP169" s="170" t="s">
        <v>653</v>
      </c>
      <c r="CQ169" s="170" t="s">
        <v>653</v>
      </c>
      <c r="CR169" s="170" t="s">
        <v>653</v>
      </c>
      <c r="CS169" s="169"/>
      <c r="CT169" s="169"/>
      <c r="CU169" s="169"/>
      <c r="CV169" s="159"/>
      <c r="CW169" s="159" t="s">
        <v>651</v>
      </c>
      <c r="CX169" s="159" t="s">
        <v>2917</v>
      </c>
      <c r="CY169" s="159" t="s">
        <v>688</v>
      </c>
      <c r="CZ169" s="159"/>
      <c r="DA169" s="170" t="s">
        <v>653</v>
      </c>
      <c r="DB169" s="170" t="s">
        <v>653</v>
      </c>
      <c r="DC169" s="169"/>
      <c r="DD169" s="170" t="s">
        <v>653</v>
      </c>
      <c r="DE169" s="170" t="s">
        <v>653</v>
      </c>
      <c r="DF169" s="169"/>
      <c r="DG169" s="169"/>
      <c r="DH169" s="159"/>
      <c r="DI169" s="159" t="s">
        <v>651</v>
      </c>
      <c r="DJ169" s="171">
        <v>0</v>
      </c>
      <c r="DK169" s="171">
        <v>0</v>
      </c>
      <c r="DL169" s="171">
        <v>0</v>
      </c>
      <c r="DM169" s="171">
        <v>0</v>
      </c>
      <c r="DN169" s="171">
        <v>0</v>
      </c>
      <c r="DO169" s="171">
        <v>100</v>
      </c>
      <c r="DP169" s="171">
        <v>0</v>
      </c>
      <c r="DQ169" s="159"/>
      <c r="DR169" s="159" t="s">
        <v>651</v>
      </c>
      <c r="DS169" s="159" t="s">
        <v>1847</v>
      </c>
      <c r="DT169" s="159" t="s">
        <v>651</v>
      </c>
      <c r="DU169" s="171">
        <v>2</v>
      </c>
      <c r="DV169" s="159" t="s">
        <v>811</v>
      </c>
      <c r="DW169" s="159" t="s">
        <v>716</v>
      </c>
      <c r="DX169" s="171">
        <v>0</v>
      </c>
      <c r="DY169" s="171">
        <v>0</v>
      </c>
      <c r="DZ169" s="171">
        <v>0</v>
      </c>
      <c r="EA169" s="171">
        <v>0</v>
      </c>
      <c r="EB169" s="171">
        <v>0</v>
      </c>
      <c r="EC169" s="171">
        <v>0</v>
      </c>
      <c r="ED169" s="171">
        <v>0</v>
      </c>
      <c r="EE169" s="171">
        <v>0</v>
      </c>
      <c r="EF169" s="171">
        <v>0</v>
      </c>
      <c r="EG169" s="171">
        <v>0</v>
      </c>
      <c r="EH169" s="171">
        <v>0</v>
      </c>
      <c r="EI169" s="171">
        <v>0</v>
      </c>
      <c r="EJ169" s="171">
        <v>0</v>
      </c>
      <c r="EK169" s="171">
        <v>0</v>
      </c>
      <c r="EL169" s="171">
        <v>0</v>
      </c>
      <c r="EM169" s="171">
        <v>0</v>
      </c>
      <c r="EN169" s="171">
        <v>0</v>
      </c>
      <c r="EO169" s="171">
        <v>0</v>
      </c>
      <c r="EP169" s="171">
        <v>0</v>
      </c>
      <c r="EQ169" s="171">
        <v>0</v>
      </c>
      <c r="ER169" s="171">
        <v>0</v>
      </c>
      <c r="ES169" s="171">
        <v>0</v>
      </c>
      <c r="ET169" s="171">
        <v>0</v>
      </c>
      <c r="EU169" s="171">
        <v>0</v>
      </c>
      <c r="EV169" s="171">
        <v>0</v>
      </c>
      <c r="EW169" s="171">
        <v>0</v>
      </c>
      <c r="EX169" s="171">
        <v>100</v>
      </c>
      <c r="EY169" s="171">
        <v>0</v>
      </c>
      <c r="EZ169" s="171">
        <v>0</v>
      </c>
      <c r="FA169" s="171">
        <v>0</v>
      </c>
      <c r="FB169" s="171">
        <v>0</v>
      </c>
      <c r="FC169" s="171">
        <v>0</v>
      </c>
      <c r="FD169" s="171">
        <v>0</v>
      </c>
      <c r="FE169" s="171">
        <v>0</v>
      </c>
      <c r="FF169" s="171">
        <v>0</v>
      </c>
      <c r="FG169" s="171">
        <v>0</v>
      </c>
      <c r="FH169" s="171">
        <v>0</v>
      </c>
      <c r="FI169" s="171">
        <v>0</v>
      </c>
      <c r="FJ169" s="159"/>
      <c r="FK169" s="171">
        <v>0</v>
      </c>
      <c r="FL169" s="171">
        <v>100</v>
      </c>
      <c r="FM169" s="159" t="s">
        <v>717</v>
      </c>
      <c r="FN169" s="171">
        <v>0</v>
      </c>
      <c r="FO169" s="171">
        <v>100</v>
      </c>
      <c r="FP169" s="171">
        <v>0</v>
      </c>
      <c r="FQ169" s="171">
        <v>0</v>
      </c>
      <c r="FR169" s="171">
        <v>0</v>
      </c>
      <c r="FS169" s="171"/>
      <c r="FT169" s="171">
        <v>2</v>
      </c>
      <c r="FU169" s="170" t="s">
        <v>653</v>
      </c>
      <c r="FV169" s="170" t="s">
        <v>653</v>
      </c>
      <c r="FW169" s="169"/>
      <c r="FX169" s="159" t="s">
        <v>655</v>
      </c>
      <c r="FY169" s="171">
        <v>0</v>
      </c>
      <c r="FZ169" s="171"/>
      <c r="GA169" s="159"/>
      <c r="GB169" s="159" t="s">
        <v>662</v>
      </c>
      <c r="GC169" s="159"/>
      <c r="GD169" s="159"/>
      <c r="GE169" s="159" t="s">
        <v>676</v>
      </c>
    </row>
    <row r="170" spans="1:187">
      <c r="A170" s="159" t="s">
        <v>1848</v>
      </c>
      <c r="B170" s="159" t="s">
        <v>1973</v>
      </c>
      <c r="C170" s="159" t="s">
        <v>684</v>
      </c>
      <c r="D170" s="169"/>
      <c r="E170" s="169"/>
      <c r="F170" s="169"/>
      <c r="G170" s="169"/>
      <c r="H170" s="169"/>
      <c r="I170" s="169"/>
      <c r="J170" s="159"/>
      <c r="K170" s="170" t="s">
        <v>653</v>
      </c>
      <c r="L170" s="170" t="s">
        <v>653</v>
      </c>
      <c r="M170" s="169"/>
      <c r="N170" s="170" t="s">
        <v>653</v>
      </c>
      <c r="O170" s="169"/>
      <c r="P170" s="169"/>
      <c r="Q170" s="170" t="s">
        <v>653</v>
      </c>
      <c r="R170" s="169"/>
      <c r="S170" s="169"/>
      <c r="T170" s="159"/>
      <c r="U170" s="170" t="s">
        <v>653</v>
      </c>
      <c r="V170" s="170" t="s">
        <v>653</v>
      </c>
      <c r="W170" s="169"/>
      <c r="X170" s="170" t="s">
        <v>653</v>
      </c>
      <c r="Y170" s="169"/>
      <c r="Z170" s="170" t="s">
        <v>653</v>
      </c>
      <c r="AA170" s="169"/>
      <c r="AB170" s="169"/>
      <c r="AC170" s="169"/>
      <c r="AD170" s="169"/>
      <c r="AE170" s="159"/>
      <c r="AF170" s="171">
        <v>182</v>
      </c>
      <c r="AG170" s="171">
        <v>2</v>
      </c>
      <c r="AH170" s="159" t="s">
        <v>654</v>
      </c>
      <c r="AI170" s="159" t="s">
        <v>651</v>
      </c>
      <c r="AJ170" s="159" t="s">
        <v>651</v>
      </c>
      <c r="AK170" s="159" t="s">
        <v>669</v>
      </c>
      <c r="AL170" s="159" t="s">
        <v>2918</v>
      </c>
      <c r="AM170" s="170" t="s">
        <v>653</v>
      </c>
      <c r="AN170" s="169"/>
      <c r="AO170" s="169"/>
      <c r="AP170" s="169"/>
      <c r="AQ170" s="169"/>
      <c r="AR170" s="169"/>
      <c r="AS170" s="159"/>
      <c r="AT170" s="159" t="s">
        <v>673</v>
      </c>
      <c r="AU170" s="170" t="s">
        <v>653</v>
      </c>
      <c r="AV170" s="170" t="s">
        <v>653</v>
      </c>
      <c r="AW170" s="169"/>
      <c r="AX170" s="170" t="s">
        <v>653</v>
      </c>
      <c r="AY170" s="169"/>
      <c r="AZ170" s="169"/>
      <c r="BA170" s="169"/>
      <c r="BB170" s="159"/>
      <c r="BC170" s="170" t="s">
        <v>653</v>
      </c>
      <c r="BD170" s="169"/>
      <c r="BE170" s="170" t="s">
        <v>653</v>
      </c>
      <c r="BF170" s="170" t="s">
        <v>653</v>
      </c>
      <c r="BG170" s="170" t="s">
        <v>653</v>
      </c>
      <c r="BH170" s="170" t="s">
        <v>653</v>
      </c>
      <c r="BI170" s="169"/>
      <c r="BJ170" s="170" t="s">
        <v>653</v>
      </c>
      <c r="BK170" s="170" t="s">
        <v>653</v>
      </c>
      <c r="BL170" s="169"/>
      <c r="BM170" s="159"/>
      <c r="BN170" s="170" t="s">
        <v>653</v>
      </c>
      <c r="BO170" s="170" t="s">
        <v>653</v>
      </c>
      <c r="BP170" s="170" t="s">
        <v>653</v>
      </c>
      <c r="BQ170" s="169"/>
      <c r="BR170" s="170" t="s">
        <v>653</v>
      </c>
      <c r="BS170" s="169"/>
      <c r="BT170" s="170" t="s">
        <v>653</v>
      </c>
      <c r="BU170" s="169"/>
      <c r="BV170" s="159"/>
      <c r="BW170" s="169"/>
      <c r="BX170" s="169"/>
      <c r="BY170" s="169"/>
      <c r="BZ170" s="170" t="s">
        <v>653</v>
      </c>
      <c r="CA170" s="169"/>
      <c r="CB170" s="170" t="s">
        <v>653</v>
      </c>
      <c r="CC170" s="169"/>
      <c r="CD170" s="170" t="s">
        <v>653</v>
      </c>
      <c r="CE170" s="169"/>
      <c r="CF170" s="159"/>
      <c r="CG170" s="159" t="s">
        <v>655</v>
      </c>
      <c r="CH170" s="169"/>
      <c r="CI170" s="169"/>
      <c r="CJ170" s="169"/>
      <c r="CK170" s="169"/>
      <c r="CL170" s="169"/>
      <c r="CM170" s="170" t="s">
        <v>653</v>
      </c>
      <c r="CN170" s="169"/>
      <c r="CO170" s="159"/>
      <c r="CP170" s="169"/>
      <c r="CQ170" s="170" t="s">
        <v>653</v>
      </c>
      <c r="CR170" s="169"/>
      <c r="CS170" s="169"/>
      <c r="CT170" s="169"/>
      <c r="CU170" s="169"/>
      <c r="CV170" s="159"/>
      <c r="CW170" s="159" t="s">
        <v>657</v>
      </c>
      <c r="CX170" s="159"/>
      <c r="CY170" s="159" t="s">
        <v>675</v>
      </c>
      <c r="CZ170" s="159"/>
      <c r="DA170" s="170" t="s">
        <v>653</v>
      </c>
      <c r="DB170" s="169"/>
      <c r="DC170" s="169"/>
      <c r="DD170" s="169"/>
      <c r="DE170" s="169"/>
      <c r="DF170" s="169"/>
      <c r="DG170" s="169"/>
      <c r="DH170" s="159"/>
      <c r="DI170" s="159" t="s">
        <v>660</v>
      </c>
      <c r="DJ170" s="169"/>
      <c r="DK170" s="169"/>
      <c r="DL170" s="169"/>
      <c r="DM170" s="169"/>
      <c r="DN170" s="169"/>
      <c r="DO170" s="169"/>
      <c r="DP170" s="169"/>
      <c r="DQ170" s="159"/>
      <c r="DR170" s="159" t="s">
        <v>654</v>
      </c>
      <c r="DS170" s="159"/>
      <c r="DT170" s="159" t="s">
        <v>654</v>
      </c>
      <c r="DU170" s="169"/>
      <c r="DV170" s="169"/>
      <c r="DW170" s="169"/>
      <c r="DX170" s="169"/>
      <c r="DY170" s="169"/>
      <c r="DZ170" s="169"/>
      <c r="EA170" s="169"/>
      <c r="EB170" s="169"/>
      <c r="EC170" s="169"/>
      <c r="ED170" s="169"/>
      <c r="EE170" s="169"/>
      <c r="EF170" s="169"/>
      <c r="EG170" s="169"/>
      <c r="EH170" s="169"/>
      <c r="EI170" s="169"/>
      <c r="EJ170" s="169"/>
      <c r="EK170" s="169"/>
      <c r="EL170" s="169"/>
      <c r="EM170" s="169"/>
      <c r="EN170" s="169"/>
      <c r="EO170" s="169"/>
      <c r="EP170" s="169"/>
      <c r="EQ170" s="169"/>
      <c r="ER170" s="169"/>
      <c r="ES170" s="169"/>
      <c r="ET170" s="169"/>
      <c r="EU170" s="169"/>
      <c r="EV170" s="169"/>
      <c r="EW170" s="169"/>
      <c r="EX170" s="169"/>
      <c r="EY170" s="169"/>
      <c r="EZ170" s="169"/>
      <c r="FA170" s="169"/>
      <c r="FB170" s="169"/>
      <c r="FC170" s="169"/>
      <c r="FD170" s="169"/>
      <c r="FE170" s="169"/>
      <c r="FF170" s="169"/>
      <c r="FG170" s="169"/>
      <c r="FH170" s="169"/>
      <c r="FI170" s="169"/>
      <c r="FJ170" s="159"/>
      <c r="FK170" s="169"/>
      <c r="FL170" s="169"/>
      <c r="FM170" s="169"/>
      <c r="FN170" s="169"/>
      <c r="FO170" s="169"/>
      <c r="FP170" s="169"/>
      <c r="FQ170" s="169"/>
      <c r="FR170" s="169"/>
      <c r="FS170" s="169"/>
      <c r="FT170" s="169"/>
      <c r="FU170" s="170" t="s">
        <v>653</v>
      </c>
      <c r="FV170" s="170" t="s">
        <v>653</v>
      </c>
      <c r="FW170" s="169"/>
      <c r="FX170" s="159" t="s">
        <v>655</v>
      </c>
      <c r="FY170" s="171">
        <v>0</v>
      </c>
      <c r="FZ170" s="171"/>
      <c r="GA170" s="159"/>
      <c r="GB170" s="159" t="s">
        <v>662</v>
      </c>
      <c r="GC170" s="159"/>
      <c r="GD170" s="159"/>
      <c r="GE170" s="159" t="s">
        <v>676</v>
      </c>
    </row>
    <row r="171" spans="1:187">
      <c r="A171" s="159" t="s">
        <v>1849</v>
      </c>
      <c r="B171" s="159" t="s">
        <v>1972</v>
      </c>
      <c r="C171" s="159" t="s">
        <v>696</v>
      </c>
      <c r="D171" s="169"/>
      <c r="E171" s="169"/>
      <c r="F171" s="169"/>
      <c r="G171" s="169"/>
      <c r="H171" s="170" t="s">
        <v>653</v>
      </c>
      <c r="I171" s="169"/>
      <c r="J171" s="159" t="s">
        <v>1850</v>
      </c>
      <c r="K171" s="169"/>
      <c r="L171" s="169"/>
      <c r="M171" s="169"/>
      <c r="N171" s="169"/>
      <c r="O171" s="169"/>
      <c r="P171" s="169"/>
      <c r="Q171" s="169"/>
      <c r="R171" s="169"/>
      <c r="S171" s="170" t="s">
        <v>653</v>
      </c>
      <c r="T171" s="159" t="s">
        <v>1851</v>
      </c>
      <c r="U171" s="169"/>
      <c r="V171" s="169"/>
      <c r="W171" s="169"/>
      <c r="X171" s="169"/>
      <c r="Y171" s="169"/>
      <c r="Z171" s="169"/>
      <c r="AA171" s="169"/>
      <c r="AB171" s="169"/>
      <c r="AC171" s="169"/>
      <c r="AD171" s="170" t="s">
        <v>653</v>
      </c>
      <c r="AE171" s="159" t="s">
        <v>1852</v>
      </c>
      <c r="AF171" s="171">
        <v>0</v>
      </c>
      <c r="AG171" s="171">
        <v>0</v>
      </c>
      <c r="AH171" s="159" t="s">
        <v>654</v>
      </c>
      <c r="AI171" s="159" t="s">
        <v>654</v>
      </c>
      <c r="AJ171" s="159" t="s">
        <v>654</v>
      </c>
      <c r="AK171" s="159" t="s">
        <v>670</v>
      </c>
      <c r="AL171" s="159" t="s">
        <v>1853</v>
      </c>
      <c r="AM171" s="169"/>
      <c r="AN171" s="169"/>
      <c r="AO171" s="169"/>
      <c r="AP171" s="169"/>
      <c r="AQ171" s="169"/>
      <c r="AR171" s="170" t="s">
        <v>653</v>
      </c>
      <c r="AS171" s="159" t="s">
        <v>1854</v>
      </c>
      <c r="AT171" s="159" t="s">
        <v>732</v>
      </c>
      <c r="AU171" s="169"/>
      <c r="AV171" s="170" t="s">
        <v>653</v>
      </c>
      <c r="AW171" s="169"/>
      <c r="AX171" s="169"/>
      <c r="AY171" s="169"/>
      <c r="AZ171" s="169"/>
      <c r="BA171" s="169"/>
      <c r="BB171" s="159"/>
      <c r="BC171" s="169"/>
      <c r="BD171" s="169"/>
      <c r="BE171" s="169"/>
      <c r="BF171" s="169"/>
      <c r="BG171" s="169"/>
      <c r="BH171" s="169"/>
      <c r="BI171" s="169"/>
      <c r="BJ171" s="169"/>
      <c r="BK171" s="169"/>
      <c r="BL171" s="170" t="s">
        <v>653</v>
      </c>
      <c r="BM171" s="159" t="s">
        <v>1855</v>
      </c>
      <c r="BN171" s="169"/>
      <c r="BO171" s="169"/>
      <c r="BP171" s="169"/>
      <c r="BQ171" s="169"/>
      <c r="BR171" s="169"/>
      <c r="BS171" s="169"/>
      <c r="BT171" s="169"/>
      <c r="BU171" s="170" t="s">
        <v>653</v>
      </c>
      <c r="BV171" s="159" t="s">
        <v>1856</v>
      </c>
      <c r="BW171" s="169"/>
      <c r="BX171" s="169"/>
      <c r="BY171" s="169"/>
      <c r="BZ171" s="169"/>
      <c r="CA171" s="169"/>
      <c r="CB171" s="169"/>
      <c r="CC171" s="169"/>
      <c r="CD171" s="169"/>
      <c r="CE171" s="170" t="s">
        <v>653</v>
      </c>
      <c r="CF171" s="159" t="s">
        <v>1857</v>
      </c>
      <c r="CG171" s="159" t="s">
        <v>733</v>
      </c>
      <c r="CH171" s="169"/>
      <c r="CI171" s="169"/>
      <c r="CJ171" s="169"/>
      <c r="CK171" s="169"/>
      <c r="CL171" s="169"/>
      <c r="CM171" s="169"/>
      <c r="CN171" s="170" t="s">
        <v>653</v>
      </c>
      <c r="CO171" s="159" t="s">
        <v>1858</v>
      </c>
      <c r="CP171" s="169"/>
      <c r="CQ171" s="169"/>
      <c r="CR171" s="169"/>
      <c r="CS171" s="169"/>
      <c r="CT171" s="169"/>
      <c r="CU171" s="170" t="s">
        <v>653</v>
      </c>
      <c r="CV171" s="159" t="s">
        <v>1859</v>
      </c>
      <c r="CW171" s="159" t="s">
        <v>657</v>
      </c>
      <c r="CX171" s="159"/>
      <c r="CY171" s="159" t="s">
        <v>658</v>
      </c>
      <c r="CZ171" s="159" t="s">
        <v>1860</v>
      </c>
      <c r="DA171" s="169"/>
      <c r="DB171" s="169"/>
      <c r="DC171" s="169"/>
      <c r="DD171" s="169"/>
      <c r="DE171" s="169"/>
      <c r="DF171" s="170" t="s">
        <v>653</v>
      </c>
      <c r="DG171" s="169"/>
      <c r="DH171" s="159" t="s">
        <v>1861</v>
      </c>
      <c r="DI171" s="159" t="s">
        <v>660</v>
      </c>
      <c r="DJ171" s="169"/>
      <c r="DK171" s="169"/>
      <c r="DL171" s="169"/>
      <c r="DM171" s="169"/>
      <c r="DN171" s="169"/>
      <c r="DO171" s="169"/>
      <c r="DP171" s="169"/>
      <c r="DQ171" s="159"/>
      <c r="DR171" s="159" t="s">
        <v>654</v>
      </c>
      <c r="DS171" s="159"/>
      <c r="DT171" s="159" t="s">
        <v>654</v>
      </c>
      <c r="DU171" s="169"/>
      <c r="DV171" s="169"/>
      <c r="DW171" s="169"/>
      <c r="DX171" s="169"/>
      <c r="DY171" s="169"/>
      <c r="DZ171" s="169"/>
      <c r="EA171" s="169"/>
      <c r="EB171" s="169"/>
      <c r="EC171" s="169"/>
      <c r="ED171" s="169"/>
      <c r="EE171" s="169"/>
      <c r="EF171" s="169"/>
      <c r="EG171" s="169"/>
      <c r="EH171" s="169"/>
      <c r="EI171" s="169"/>
      <c r="EJ171" s="169"/>
      <c r="EK171" s="169"/>
      <c r="EL171" s="169"/>
      <c r="EM171" s="169"/>
      <c r="EN171" s="169"/>
      <c r="EO171" s="169"/>
      <c r="EP171" s="169"/>
      <c r="EQ171" s="169"/>
      <c r="ER171" s="169"/>
      <c r="ES171" s="169"/>
      <c r="ET171" s="169"/>
      <c r="EU171" s="169"/>
      <c r="EV171" s="169"/>
      <c r="EW171" s="169"/>
      <c r="EX171" s="169"/>
      <c r="EY171" s="169"/>
      <c r="EZ171" s="169"/>
      <c r="FA171" s="169"/>
      <c r="FB171" s="169"/>
      <c r="FC171" s="169"/>
      <c r="FD171" s="169"/>
      <c r="FE171" s="169"/>
      <c r="FF171" s="169"/>
      <c r="FG171" s="169"/>
      <c r="FH171" s="169"/>
      <c r="FI171" s="169"/>
      <c r="FJ171" s="159"/>
      <c r="FK171" s="169"/>
      <c r="FL171" s="169"/>
      <c r="FM171" s="169"/>
      <c r="FN171" s="169"/>
      <c r="FO171" s="169"/>
      <c r="FP171" s="169"/>
      <c r="FQ171" s="169"/>
      <c r="FR171" s="169"/>
      <c r="FS171" s="169"/>
      <c r="FT171" s="169"/>
      <c r="FU171" s="170" t="s">
        <v>653</v>
      </c>
      <c r="FV171" s="169"/>
      <c r="FW171" s="169"/>
      <c r="FX171" s="159" t="s">
        <v>733</v>
      </c>
      <c r="FY171" s="171">
        <v>0</v>
      </c>
      <c r="FZ171" s="171"/>
      <c r="GA171" s="159"/>
      <c r="GB171" s="159" t="s">
        <v>662</v>
      </c>
      <c r="GC171" s="159"/>
      <c r="GD171" s="159"/>
      <c r="GE171" s="159" t="s">
        <v>676</v>
      </c>
    </row>
    <row r="172" spans="1:187">
      <c r="A172" s="159" t="s">
        <v>1862</v>
      </c>
      <c r="B172" s="159" t="s">
        <v>1972</v>
      </c>
      <c r="C172" s="159" t="s">
        <v>730</v>
      </c>
      <c r="D172" s="169"/>
      <c r="E172" s="169"/>
      <c r="F172" s="169"/>
      <c r="G172" s="169"/>
      <c r="H172" s="169"/>
      <c r="I172" s="169"/>
      <c r="J172" s="159"/>
      <c r="K172" s="170" t="s">
        <v>653</v>
      </c>
      <c r="L172" s="169"/>
      <c r="M172" s="169"/>
      <c r="N172" s="169"/>
      <c r="O172" s="169"/>
      <c r="P172" s="169"/>
      <c r="Q172" s="169"/>
      <c r="R172" s="170" t="s">
        <v>653</v>
      </c>
      <c r="S172" s="169"/>
      <c r="T172" s="159"/>
      <c r="U172" s="170" t="s">
        <v>653</v>
      </c>
      <c r="V172" s="170" t="s">
        <v>653</v>
      </c>
      <c r="W172" s="170" t="s">
        <v>653</v>
      </c>
      <c r="X172" s="169"/>
      <c r="Y172" s="169"/>
      <c r="Z172" s="169"/>
      <c r="AA172" s="169"/>
      <c r="AB172" s="169"/>
      <c r="AC172" s="169"/>
      <c r="AD172" s="169"/>
      <c r="AE172" s="159"/>
      <c r="AF172" s="171">
        <v>11</v>
      </c>
      <c r="AG172" s="171">
        <v>11</v>
      </c>
      <c r="AH172" s="159" t="s">
        <v>651</v>
      </c>
      <c r="AI172" s="159" t="s">
        <v>651</v>
      </c>
      <c r="AJ172" s="159" t="s">
        <v>651</v>
      </c>
      <c r="AK172" s="159" t="s">
        <v>670</v>
      </c>
      <c r="AL172" s="159" t="s">
        <v>1295</v>
      </c>
      <c r="AM172" s="169"/>
      <c r="AN172" s="169"/>
      <c r="AO172" s="170" t="s">
        <v>653</v>
      </c>
      <c r="AP172" s="169"/>
      <c r="AQ172" s="170" t="s">
        <v>653</v>
      </c>
      <c r="AR172" s="169"/>
      <c r="AS172" s="159"/>
      <c r="AT172" s="159" t="s">
        <v>732</v>
      </c>
      <c r="AU172" s="169"/>
      <c r="AV172" s="169"/>
      <c r="AW172" s="170" t="s">
        <v>653</v>
      </c>
      <c r="AX172" s="170" t="s">
        <v>653</v>
      </c>
      <c r="AY172" s="170" t="s">
        <v>653</v>
      </c>
      <c r="AZ172" s="169"/>
      <c r="BA172" s="169"/>
      <c r="BB172" s="159"/>
      <c r="BC172" s="170" t="s">
        <v>653</v>
      </c>
      <c r="BD172" s="169"/>
      <c r="BE172" s="170" t="s">
        <v>653</v>
      </c>
      <c r="BF172" s="169"/>
      <c r="BG172" s="170" t="s">
        <v>653</v>
      </c>
      <c r="BH172" s="169"/>
      <c r="BI172" s="169"/>
      <c r="BJ172" s="169"/>
      <c r="BK172" s="169"/>
      <c r="BL172" s="169"/>
      <c r="BM172" s="159"/>
      <c r="BN172" s="170" t="s">
        <v>653</v>
      </c>
      <c r="BO172" s="169"/>
      <c r="BP172" s="169"/>
      <c r="BQ172" s="169"/>
      <c r="BR172" s="169"/>
      <c r="BS172" s="169"/>
      <c r="BT172" s="169"/>
      <c r="BU172" s="169"/>
      <c r="BV172" s="159"/>
      <c r="BW172" s="170" t="s">
        <v>653</v>
      </c>
      <c r="BX172" s="170" t="s">
        <v>653</v>
      </c>
      <c r="BY172" s="169"/>
      <c r="BZ172" s="169"/>
      <c r="CA172" s="170" t="s">
        <v>653</v>
      </c>
      <c r="CB172" s="169"/>
      <c r="CC172" s="169"/>
      <c r="CD172" s="170" t="s">
        <v>653</v>
      </c>
      <c r="CE172" s="169"/>
      <c r="CF172" s="159"/>
      <c r="CG172" s="159" t="s">
        <v>655</v>
      </c>
      <c r="CH172" s="169"/>
      <c r="CI172" s="169"/>
      <c r="CJ172" s="169"/>
      <c r="CK172" s="169"/>
      <c r="CL172" s="170" t="s">
        <v>653</v>
      </c>
      <c r="CM172" s="169"/>
      <c r="CN172" s="169"/>
      <c r="CO172" s="159"/>
      <c r="CP172" s="170" t="s">
        <v>653</v>
      </c>
      <c r="CQ172" s="170" t="s">
        <v>653</v>
      </c>
      <c r="CR172" s="169"/>
      <c r="CS172" s="169"/>
      <c r="CT172" s="170" t="s">
        <v>653</v>
      </c>
      <c r="CU172" s="169"/>
      <c r="CV172" s="159"/>
      <c r="CW172" s="159" t="s">
        <v>657</v>
      </c>
      <c r="CX172" s="159"/>
      <c r="CY172" s="159" t="s">
        <v>688</v>
      </c>
      <c r="CZ172" s="159"/>
      <c r="DA172" s="170" t="s">
        <v>653</v>
      </c>
      <c r="DB172" s="170" t="s">
        <v>653</v>
      </c>
      <c r="DC172" s="169"/>
      <c r="DD172" s="169"/>
      <c r="DE172" s="169"/>
      <c r="DF172" s="169"/>
      <c r="DG172" s="169"/>
      <c r="DH172" s="159"/>
      <c r="DI172" s="159" t="s">
        <v>660</v>
      </c>
      <c r="DJ172" s="169"/>
      <c r="DK172" s="169"/>
      <c r="DL172" s="169"/>
      <c r="DM172" s="169"/>
      <c r="DN172" s="169"/>
      <c r="DO172" s="169"/>
      <c r="DP172" s="169"/>
      <c r="DQ172" s="159"/>
      <c r="DR172" s="159" t="s">
        <v>654</v>
      </c>
      <c r="DS172" s="159"/>
      <c r="DT172" s="159" t="s">
        <v>654</v>
      </c>
      <c r="DU172" s="169"/>
      <c r="DV172" s="169"/>
      <c r="DW172" s="169"/>
      <c r="DX172" s="169"/>
      <c r="DY172" s="169"/>
      <c r="DZ172" s="169"/>
      <c r="EA172" s="169"/>
      <c r="EB172" s="169"/>
      <c r="EC172" s="169"/>
      <c r="ED172" s="169"/>
      <c r="EE172" s="169"/>
      <c r="EF172" s="169"/>
      <c r="EG172" s="169"/>
      <c r="EH172" s="169"/>
      <c r="EI172" s="169"/>
      <c r="EJ172" s="169"/>
      <c r="EK172" s="169"/>
      <c r="EL172" s="169"/>
      <c r="EM172" s="169"/>
      <c r="EN172" s="169"/>
      <c r="EO172" s="169"/>
      <c r="EP172" s="169"/>
      <c r="EQ172" s="169"/>
      <c r="ER172" s="169"/>
      <c r="ES172" s="169"/>
      <c r="ET172" s="169"/>
      <c r="EU172" s="169"/>
      <c r="EV172" s="169"/>
      <c r="EW172" s="169"/>
      <c r="EX172" s="169"/>
      <c r="EY172" s="169"/>
      <c r="EZ172" s="169"/>
      <c r="FA172" s="169"/>
      <c r="FB172" s="169"/>
      <c r="FC172" s="169"/>
      <c r="FD172" s="169"/>
      <c r="FE172" s="169"/>
      <c r="FF172" s="169"/>
      <c r="FG172" s="169"/>
      <c r="FH172" s="169"/>
      <c r="FI172" s="169"/>
      <c r="FJ172" s="159"/>
      <c r="FK172" s="169"/>
      <c r="FL172" s="169"/>
      <c r="FM172" s="169"/>
      <c r="FN172" s="169"/>
      <c r="FO172" s="169"/>
      <c r="FP172" s="169"/>
      <c r="FQ172" s="169"/>
      <c r="FR172" s="169"/>
      <c r="FS172" s="169"/>
      <c r="FT172" s="169"/>
      <c r="FU172" s="170" t="s">
        <v>653</v>
      </c>
      <c r="FV172" s="170" t="s">
        <v>653</v>
      </c>
      <c r="FW172" s="169"/>
      <c r="FX172" s="159" t="s">
        <v>655</v>
      </c>
      <c r="FY172" s="171">
        <v>0</v>
      </c>
      <c r="FZ172" s="171"/>
      <c r="GA172" s="159"/>
      <c r="GB172" s="159" t="s">
        <v>662</v>
      </c>
      <c r="GC172" s="159"/>
      <c r="GD172" s="159"/>
      <c r="GE172" s="159" t="s">
        <v>676</v>
      </c>
    </row>
    <row r="173" spans="1:187">
      <c r="A173" s="159" t="s">
        <v>1863</v>
      </c>
      <c r="B173" s="159" t="s">
        <v>1973</v>
      </c>
      <c r="C173" s="159" t="s">
        <v>696</v>
      </c>
      <c r="D173" s="169"/>
      <c r="E173" s="169"/>
      <c r="F173" s="170" t="s">
        <v>653</v>
      </c>
      <c r="G173" s="169"/>
      <c r="H173" s="170" t="s">
        <v>653</v>
      </c>
      <c r="I173" s="169"/>
      <c r="J173" s="159" t="s">
        <v>1864</v>
      </c>
      <c r="K173" s="170" t="s">
        <v>653</v>
      </c>
      <c r="L173" s="170" t="s">
        <v>653</v>
      </c>
      <c r="M173" s="169"/>
      <c r="N173" s="169"/>
      <c r="O173" s="169"/>
      <c r="P173" s="169"/>
      <c r="Q173" s="169"/>
      <c r="R173" s="169"/>
      <c r="S173" s="170" t="s">
        <v>653</v>
      </c>
      <c r="T173" s="159" t="s">
        <v>2919</v>
      </c>
      <c r="U173" s="170" t="s">
        <v>653</v>
      </c>
      <c r="V173" s="170" t="s">
        <v>653</v>
      </c>
      <c r="W173" s="169"/>
      <c r="X173" s="169"/>
      <c r="Y173" s="169"/>
      <c r="Z173" s="169"/>
      <c r="AA173" s="169"/>
      <c r="AB173" s="169"/>
      <c r="AC173" s="170" t="s">
        <v>653</v>
      </c>
      <c r="AD173" s="169"/>
      <c r="AE173" s="159"/>
      <c r="AF173" s="171">
        <v>775</v>
      </c>
      <c r="AG173" s="171"/>
      <c r="AH173" s="159" t="s">
        <v>654</v>
      </c>
      <c r="AI173" s="159" t="s">
        <v>654</v>
      </c>
      <c r="AJ173" s="159" t="s">
        <v>651</v>
      </c>
      <c r="AK173" s="159" t="s">
        <v>669</v>
      </c>
      <c r="AL173" s="159" t="s">
        <v>1865</v>
      </c>
      <c r="AM173" s="170" t="s">
        <v>653</v>
      </c>
      <c r="AN173" s="170" t="s">
        <v>653</v>
      </c>
      <c r="AO173" s="169"/>
      <c r="AP173" s="169"/>
      <c r="AQ173" s="169"/>
      <c r="AR173" s="169"/>
      <c r="AS173" s="159"/>
      <c r="AT173" s="159" t="s">
        <v>673</v>
      </c>
      <c r="AU173" s="170" t="s">
        <v>653</v>
      </c>
      <c r="AV173" s="170" t="s">
        <v>653</v>
      </c>
      <c r="AW173" s="170" t="s">
        <v>653</v>
      </c>
      <c r="AX173" s="169"/>
      <c r="AY173" s="170" t="s">
        <v>653</v>
      </c>
      <c r="AZ173" s="169"/>
      <c r="BA173" s="169"/>
      <c r="BB173" s="159"/>
      <c r="BC173" s="170" t="s">
        <v>653</v>
      </c>
      <c r="BD173" s="169"/>
      <c r="BE173" s="170" t="s">
        <v>653</v>
      </c>
      <c r="BF173" s="170" t="s">
        <v>653</v>
      </c>
      <c r="BG173" s="170" t="s">
        <v>653</v>
      </c>
      <c r="BH173" s="170" t="s">
        <v>653</v>
      </c>
      <c r="BI173" s="170" t="s">
        <v>653</v>
      </c>
      <c r="BJ173" s="170" t="s">
        <v>653</v>
      </c>
      <c r="BK173" s="170" t="s">
        <v>653</v>
      </c>
      <c r="BL173" s="169"/>
      <c r="BM173" s="159"/>
      <c r="BN173" s="169"/>
      <c r="BO173" s="170" t="s">
        <v>653</v>
      </c>
      <c r="BP173" s="169"/>
      <c r="BQ173" s="169"/>
      <c r="BR173" s="170" t="s">
        <v>653</v>
      </c>
      <c r="BS173" s="170" t="s">
        <v>653</v>
      </c>
      <c r="BT173" s="170" t="s">
        <v>653</v>
      </c>
      <c r="BU173" s="169"/>
      <c r="BV173" s="159"/>
      <c r="BW173" s="170" t="s">
        <v>653</v>
      </c>
      <c r="BX173" s="170" t="s">
        <v>653</v>
      </c>
      <c r="BY173" s="169"/>
      <c r="BZ173" s="169"/>
      <c r="CA173" s="169"/>
      <c r="CB173" s="170" t="s">
        <v>653</v>
      </c>
      <c r="CC173" s="170" t="s">
        <v>653</v>
      </c>
      <c r="CD173" s="169"/>
      <c r="CE173" s="169"/>
      <c r="CF173" s="159"/>
      <c r="CG173" s="159" t="s">
        <v>673</v>
      </c>
      <c r="CH173" s="170" t="s">
        <v>653</v>
      </c>
      <c r="CI173" s="169"/>
      <c r="CJ173" s="169"/>
      <c r="CK173" s="170" t="s">
        <v>653</v>
      </c>
      <c r="CL173" s="170" t="s">
        <v>653</v>
      </c>
      <c r="CM173" s="169"/>
      <c r="CN173" s="169"/>
      <c r="CO173" s="159"/>
      <c r="CP173" s="169"/>
      <c r="CQ173" s="170" t="s">
        <v>653</v>
      </c>
      <c r="CR173" s="170" t="s">
        <v>653</v>
      </c>
      <c r="CS173" s="169"/>
      <c r="CT173" s="170" t="s">
        <v>653</v>
      </c>
      <c r="CU173" s="169"/>
      <c r="CV173" s="159"/>
      <c r="CW173" s="159" t="s">
        <v>651</v>
      </c>
      <c r="CX173" s="159" t="s">
        <v>1866</v>
      </c>
      <c r="CY173" s="159" t="s">
        <v>658</v>
      </c>
      <c r="CZ173" s="159" t="s">
        <v>1867</v>
      </c>
      <c r="DA173" s="169"/>
      <c r="DB173" s="170" t="s">
        <v>653</v>
      </c>
      <c r="DC173" s="169"/>
      <c r="DD173" s="169"/>
      <c r="DE173" s="169"/>
      <c r="DF173" s="169"/>
      <c r="DG173" s="169"/>
      <c r="DH173" s="159"/>
      <c r="DI173" s="159" t="s">
        <v>651</v>
      </c>
      <c r="DJ173" s="171">
        <v>0</v>
      </c>
      <c r="DK173" s="171">
        <v>0</v>
      </c>
      <c r="DL173" s="171">
        <v>100</v>
      </c>
      <c r="DM173" s="171">
        <v>0</v>
      </c>
      <c r="DN173" s="171">
        <v>0</v>
      </c>
      <c r="DO173" s="171">
        <v>0</v>
      </c>
      <c r="DP173" s="171">
        <v>0</v>
      </c>
      <c r="DQ173" s="159"/>
      <c r="DR173" s="159" t="s">
        <v>651</v>
      </c>
      <c r="DS173" s="159" t="s">
        <v>1868</v>
      </c>
      <c r="DT173" s="159" t="s">
        <v>651</v>
      </c>
      <c r="DU173" s="171">
        <v>2</v>
      </c>
      <c r="DV173" s="159" t="s">
        <v>811</v>
      </c>
      <c r="DW173" s="159" t="s">
        <v>716</v>
      </c>
      <c r="DX173" s="171">
        <v>0</v>
      </c>
      <c r="DY173" s="171">
        <v>0</v>
      </c>
      <c r="DZ173" s="171">
        <v>2</v>
      </c>
      <c r="EA173" s="171">
        <v>0</v>
      </c>
      <c r="EB173" s="171">
        <v>3</v>
      </c>
      <c r="EC173" s="171">
        <v>1</v>
      </c>
      <c r="ED173" s="171">
        <v>0</v>
      </c>
      <c r="EE173" s="171">
        <v>0</v>
      </c>
      <c r="EF173" s="171">
        <v>0</v>
      </c>
      <c r="EG173" s="171">
        <v>0</v>
      </c>
      <c r="EH173" s="171">
        <v>1</v>
      </c>
      <c r="EI173" s="171">
        <v>0</v>
      </c>
      <c r="EJ173" s="171">
        <v>0</v>
      </c>
      <c r="EK173" s="171">
        <v>0</v>
      </c>
      <c r="EL173" s="171">
        <v>0</v>
      </c>
      <c r="EM173" s="171">
        <v>0</v>
      </c>
      <c r="EN173" s="171">
        <v>0</v>
      </c>
      <c r="EO173" s="171">
        <v>0</v>
      </c>
      <c r="EP173" s="171">
        <v>1</v>
      </c>
      <c r="EQ173" s="171">
        <v>1</v>
      </c>
      <c r="ER173" s="171">
        <v>0</v>
      </c>
      <c r="ES173" s="171">
        <v>0</v>
      </c>
      <c r="ET173" s="171">
        <v>0</v>
      </c>
      <c r="EU173" s="171">
        <v>0</v>
      </c>
      <c r="EV173" s="171">
        <v>0</v>
      </c>
      <c r="EW173" s="171">
        <v>0</v>
      </c>
      <c r="EX173" s="171">
        <v>0</v>
      </c>
      <c r="EY173" s="171">
        <v>0</v>
      </c>
      <c r="EZ173" s="171">
        <v>0</v>
      </c>
      <c r="FA173" s="171">
        <v>0</v>
      </c>
      <c r="FB173" s="171">
        <v>0</v>
      </c>
      <c r="FC173" s="171">
        <v>0</v>
      </c>
      <c r="FD173" s="171">
        <v>0</v>
      </c>
      <c r="FE173" s="171">
        <v>0</v>
      </c>
      <c r="FF173" s="171">
        <v>0</v>
      </c>
      <c r="FG173" s="171">
        <v>0</v>
      </c>
      <c r="FH173" s="171">
        <v>0</v>
      </c>
      <c r="FI173" s="171">
        <v>0</v>
      </c>
      <c r="FJ173" s="159"/>
      <c r="FK173" s="171">
        <v>2</v>
      </c>
      <c r="FL173" s="171">
        <v>2</v>
      </c>
      <c r="FM173" s="159" t="s">
        <v>717</v>
      </c>
      <c r="FN173" s="171">
        <v>0</v>
      </c>
      <c r="FO173" s="171">
        <v>0</v>
      </c>
      <c r="FP173" s="171">
        <v>0</v>
      </c>
      <c r="FQ173" s="171">
        <v>2</v>
      </c>
      <c r="FR173" s="171">
        <v>0</v>
      </c>
      <c r="FS173" s="171"/>
      <c r="FT173" s="171"/>
      <c r="FU173" s="170" t="s">
        <v>653</v>
      </c>
      <c r="FV173" s="170" t="s">
        <v>653</v>
      </c>
      <c r="FW173" s="169"/>
      <c r="FX173" s="159" t="s">
        <v>673</v>
      </c>
      <c r="FY173" s="171">
        <v>2</v>
      </c>
      <c r="FZ173" s="171">
        <v>0</v>
      </c>
      <c r="GA173" s="159" t="s">
        <v>1869</v>
      </c>
      <c r="GB173" s="159" t="s">
        <v>662</v>
      </c>
      <c r="GC173" s="159"/>
      <c r="GD173" s="159"/>
      <c r="GE173" s="159" t="s">
        <v>663</v>
      </c>
    </row>
    <row r="174" spans="1:187">
      <c r="A174" s="159" t="s">
        <v>1870</v>
      </c>
      <c r="B174" s="159" t="s">
        <v>1974</v>
      </c>
      <c r="C174" s="159" t="s">
        <v>652</v>
      </c>
      <c r="D174" s="170" t="s">
        <v>653</v>
      </c>
      <c r="E174" s="169"/>
      <c r="F174" s="169"/>
      <c r="G174" s="169"/>
      <c r="H174" s="169"/>
      <c r="I174" s="169"/>
      <c r="J174" s="159"/>
      <c r="K174" s="170" t="s">
        <v>653</v>
      </c>
      <c r="L174" s="169"/>
      <c r="M174" s="169"/>
      <c r="N174" s="169"/>
      <c r="O174" s="169"/>
      <c r="P174" s="169"/>
      <c r="Q174" s="169"/>
      <c r="R174" s="169"/>
      <c r="S174" s="169"/>
      <c r="T174" s="159"/>
      <c r="U174" s="170" t="s">
        <v>653</v>
      </c>
      <c r="V174" s="170" t="s">
        <v>653</v>
      </c>
      <c r="W174" s="169"/>
      <c r="X174" s="169"/>
      <c r="Y174" s="169"/>
      <c r="Z174" s="169"/>
      <c r="AA174" s="169"/>
      <c r="AB174" s="169"/>
      <c r="AC174" s="169"/>
      <c r="AD174" s="169"/>
      <c r="AE174" s="159"/>
      <c r="AF174" s="171">
        <v>3</v>
      </c>
      <c r="AG174" s="171">
        <v>0</v>
      </c>
      <c r="AH174" s="159" t="s">
        <v>651</v>
      </c>
      <c r="AI174" s="159" t="s">
        <v>651</v>
      </c>
      <c r="AJ174" s="159" t="s">
        <v>651</v>
      </c>
      <c r="AK174" s="159" t="s">
        <v>671</v>
      </c>
      <c r="AL174" s="159"/>
      <c r="AM174" s="169"/>
      <c r="AN174" s="169"/>
      <c r="AO174" s="169"/>
      <c r="AP174" s="169"/>
      <c r="AQ174" s="169"/>
      <c r="AR174" s="169"/>
      <c r="AS174" s="159"/>
      <c r="AT174" s="169"/>
      <c r="AU174" s="170" t="s">
        <v>653</v>
      </c>
      <c r="AV174" s="170" t="s">
        <v>653</v>
      </c>
      <c r="AW174" s="170" t="s">
        <v>653</v>
      </c>
      <c r="AX174" s="170" t="s">
        <v>653</v>
      </c>
      <c r="AY174" s="169"/>
      <c r="AZ174" s="169"/>
      <c r="BA174" s="169"/>
      <c r="BB174" s="159"/>
      <c r="BC174" s="170" t="s">
        <v>653</v>
      </c>
      <c r="BD174" s="169"/>
      <c r="BE174" s="170" t="s">
        <v>653</v>
      </c>
      <c r="BF174" s="170" t="s">
        <v>653</v>
      </c>
      <c r="BG174" s="170" t="s">
        <v>653</v>
      </c>
      <c r="BH174" s="170" t="s">
        <v>653</v>
      </c>
      <c r="BI174" s="170" t="s">
        <v>653</v>
      </c>
      <c r="BJ174" s="169"/>
      <c r="BK174" s="170" t="s">
        <v>653</v>
      </c>
      <c r="BL174" s="169"/>
      <c r="BM174" s="159"/>
      <c r="BN174" s="170" t="s">
        <v>653</v>
      </c>
      <c r="BO174" s="170" t="s">
        <v>653</v>
      </c>
      <c r="BP174" s="169"/>
      <c r="BQ174" s="170" t="s">
        <v>653</v>
      </c>
      <c r="BR174" s="170" t="s">
        <v>653</v>
      </c>
      <c r="BS174" s="169"/>
      <c r="BT174" s="169"/>
      <c r="BU174" s="169"/>
      <c r="BV174" s="159"/>
      <c r="BW174" s="170" t="s">
        <v>653</v>
      </c>
      <c r="BX174" s="170" t="s">
        <v>653</v>
      </c>
      <c r="BY174" s="169"/>
      <c r="BZ174" s="169"/>
      <c r="CA174" s="169"/>
      <c r="CB174" s="169"/>
      <c r="CC174" s="169"/>
      <c r="CD174" s="170" t="s">
        <v>653</v>
      </c>
      <c r="CE174" s="169"/>
      <c r="CF174" s="159"/>
      <c r="CG174" s="159" t="s">
        <v>655</v>
      </c>
      <c r="CH174" s="170" t="s">
        <v>653</v>
      </c>
      <c r="CI174" s="169"/>
      <c r="CJ174" s="169"/>
      <c r="CK174" s="169"/>
      <c r="CL174" s="169"/>
      <c r="CM174" s="170" t="s">
        <v>653</v>
      </c>
      <c r="CN174" s="169"/>
      <c r="CO174" s="159"/>
      <c r="CP174" s="170" t="s">
        <v>653</v>
      </c>
      <c r="CQ174" s="169"/>
      <c r="CR174" s="169"/>
      <c r="CS174" s="169"/>
      <c r="CT174" s="169"/>
      <c r="CU174" s="169"/>
      <c r="CV174" s="159"/>
      <c r="CW174" s="159" t="s">
        <v>657</v>
      </c>
      <c r="CX174" s="159"/>
      <c r="CY174" s="159" t="s">
        <v>688</v>
      </c>
      <c r="CZ174" s="159"/>
      <c r="DA174" s="170" t="s">
        <v>653</v>
      </c>
      <c r="DB174" s="169"/>
      <c r="DC174" s="169"/>
      <c r="DD174" s="169"/>
      <c r="DE174" s="169"/>
      <c r="DF174" s="169"/>
      <c r="DG174" s="169"/>
      <c r="DH174" s="159"/>
      <c r="DI174" s="159" t="s">
        <v>660</v>
      </c>
      <c r="DJ174" s="169"/>
      <c r="DK174" s="169"/>
      <c r="DL174" s="169"/>
      <c r="DM174" s="169"/>
      <c r="DN174" s="169"/>
      <c r="DO174" s="169"/>
      <c r="DP174" s="169"/>
      <c r="DQ174" s="159"/>
      <c r="DR174" s="159" t="s">
        <v>654</v>
      </c>
      <c r="DS174" s="159"/>
      <c r="DT174" s="159" t="s">
        <v>654</v>
      </c>
      <c r="DU174" s="169"/>
      <c r="DV174" s="169"/>
      <c r="DW174" s="169"/>
      <c r="DX174" s="169"/>
      <c r="DY174" s="169"/>
      <c r="DZ174" s="169"/>
      <c r="EA174" s="169"/>
      <c r="EB174" s="169"/>
      <c r="EC174" s="169"/>
      <c r="ED174" s="169"/>
      <c r="EE174" s="169"/>
      <c r="EF174" s="169"/>
      <c r="EG174" s="169"/>
      <c r="EH174" s="169"/>
      <c r="EI174" s="169"/>
      <c r="EJ174" s="169"/>
      <c r="EK174" s="169"/>
      <c r="EL174" s="169"/>
      <c r="EM174" s="169"/>
      <c r="EN174" s="169"/>
      <c r="EO174" s="169"/>
      <c r="EP174" s="169"/>
      <c r="EQ174" s="169"/>
      <c r="ER174" s="169"/>
      <c r="ES174" s="169"/>
      <c r="ET174" s="169"/>
      <c r="EU174" s="169"/>
      <c r="EV174" s="169"/>
      <c r="EW174" s="169"/>
      <c r="EX174" s="169"/>
      <c r="EY174" s="169"/>
      <c r="EZ174" s="169"/>
      <c r="FA174" s="169"/>
      <c r="FB174" s="169"/>
      <c r="FC174" s="169"/>
      <c r="FD174" s="169"/>
      <c r="FE174" s="169"/>
      <c r="FF174" s="169"/>
      <c r="FG174" s="169"/>
      <c r="FH174" s="169"/>
      <c r="FI174" s="169"/>
      <c r="FJ174" s="159"/>
      <c r="FK174" s="169"/>
      <c r="FL174" s="169"/>
      <c r="FM174" s="169"/>
      <c r="FN174" s="169"/>
      <c r="FO174" s="169"/>
      <c r="FP174" s="169"/>
      <c r="FQ174" s="169"/>
      <c r="FR174" s="169"/>
      <c r="FS174" s="169"/>
      <c r="FT174" s="169"/>
      <c r="FU174" s="169"/>
      <c r="FV174" s="170" t="s">
        <v>653</v>
      </c>
      <c r="FW174" s="169"/>
      <c r="FX174" s="159" t="s">
        <v>655</v>
      </c>
      <c r="FY174" s="171">
        <v>0</v>
      </c>
      <c r="FZ174" s="171"/>
      <c r="GA174" s="159"/>
      <c r="GB174" s="159" t="s">
        <v>662</v>
      </c>
      <c r="GC174" s="159"/>
      <c r="GD174" s="159"/>
      <c r="GE174" s="159" t="s">
        <v>676</v>
      </c>
    </row>
    <row r="175" spans="1:187">
      <c r="A175" s="159" t="s">
        <v>1871</v>
      </c>
      <c r="B175" s="159" t="s">
        <v>1975</v>
      </c>
      <c r="C175" s="159" t="s">
        <v>684</v>
      </c>
      <c r="D175" s="169"/>
      <c r="E175" s="169"/>
      <c r="F175" s="169"/>
      <c r="G175" s="169"/>
      <c r="H175" s="169"/>
      <c r="I175" s="169"/>
      <c r="J175" s="159"/>
      <c r="K175" s="170" t="s">
        <v>653</v>
      </c>
      <c r="L175" s="170" t="s">
        <v>653</v>
      </c>
      <c r="M175" s="169"/>
      <c r="N175" s="169"/>
      <c r="O175" s="170" t="s">
        <v>653</v>
      </c>
      <c r="P175" s="169"/>
      <c r="Q175" s="170" t="s">
        <v>653</v>
      </c>
      <c r="R175" s="170" t="s">
        <v>653</v>
      </c>
      <c r="S175" s="169"/>
      <c r="T175" s="159"/>
      <c r="U175" s="170" t="s">
        <v>653</v>
      </c>
      <c r="V175" s="170" t="s">
        <v>653</v>
      </c>
      <c r="W175" s="169"/>
      <c r="X175" s="169"/>
      <c r="Y175" s="169"/>
      <c r="Z175" s="169"/>
      <c r="AA175" s="169"/>
      <c r="AB175" s="169"/>
      <c r="AC175" s="169"/>
      <c r="AD175" s="170" t="s">
        <v>653</v>
      </c>
      <c r="AE175" s="159" t="s">
        <v>1872</v>
      </c>
      <c r="AF175" s="171">
        <v>3481</v>
      </c>
      <c r="AG175" s="171">
        <v>0</v>
      </c>
      <c r="AH175" s="159" t="s">
        <v>651</v>
      </c>
      <c r="AI175" s="159" t="s">
        <v>651</v>
      </c>
      <c r="AJ175" s="159" t="s">
        <v>651</v>
      </c>
      <c r="AK175" s="159" t="s">
        <v>669</v>
      </c>
      <c r="AL175" s="159" t="s">
        <v>1873</v>
      </c>
      <c r="AM175" s="169"/>
      <c r="AN175" s="169"/>
      <c r="AO175" s="169"/>
      <c r="AP175" s="169"/>
      <c r="AQ175" s="169"/>
      <c r="AR175" s="170" t="s">
        <v>653</v>
      </c>
      <c r="AS175" s="159" t="s">
        <v>1874</v>
      </c>
      <c r="AT175" s="159" t="s">
        <v>687</v>
      </c>
      <c r="AU175" s="170" t="s">
        <v>653</v>
      </c>
      <c r="AV175" s="170" t="s">
        <v>653</v>
      </c>
      <c r="AW175" s="169"/>
      <c r="AX175" s="169"/>
      <c r="AY175" s="170" t="s">
        <v>653</v>
      </c>
      <c r="AZ175" s="169"/>
      <c r="BA175" s="169"/>
      <c r="BB175" s="159"/>
      <c r="BC175" s="170" t="s">
        <v>653</v>
      </c>
      <c r="BD175" s="169"/>
      <c r="BE175" s="170" t="s">
        <v>653</v>
      </c>
      <c r="BF175" s="169"/>
      <c r="BG175" s="170" t="s">
        <v>653</v>
      </c>
      <c r="BH175" s="170" t="s">
        <v>653</v>
      </c>
      <c r="BI175" s="170" t="s">
        <v>653</v>
      </c>
      <c r="BJ175" s="170" t="s">
        <v>653</v>
      </c>
      <c r="BK175" s="170" t="s">
        <v>653</v>
      </c>
      <c r="BL175" s="169"/>
      <c r="BM175" s="159"/>
      <c r="BN175" s="169"/>
      <c r="BO175" s="170" t="s">
        <v>653</v>
      </c>
      <c r="BP175" s="170" t="s">
        <v>653</v>
      </c>
      <c r="BQ175" s="170" t="s">
        <v>653</v>
      </c>
      <c r="BR175" s="169"/>
      <c r="BS175" s="169"/>
      <c r="BT175" s="170" t="s">
        <v>653</v>
      </c>
      <c r="BU175" s="169"/>
      <c r="BV175" s="159"/>
      <c r="BW175" s="170" t="s">
        <v>653</v>
      </c>
      <c r="BX175" s="170" t="s">
        <v>653</v>
      </c>
      <c r="BY175" s="169"/>
      <c r="BZ175" s="169"/>
      <c r="CA175" s="169"/>
      <c r="CB175" s="170" t="s">
        <v>653</v>
      </c>
      <c r="CC175" s="170" t="s">
        <v>653</v>
      </c>
      <c r="CD175" s="170" t="s">
        <v>653</v>
      </c>
      <c r="CE175" s="169"/>
      <c r="CF175" s="159"/>
      <c r="CG175" s="159" t="s">
        <v>655</v>
      </c>
      <c r="CH175" s="169"/>
      <c r="CI175" s="169"/>
      <c r="CJ175" s="169"/>
      <c r="CK175" s="170" t="s">
        <v>653</v>
      </c>
      <c r="CL175" s="169"/>
      <c r="CM175" s="169"/>
      <c r="CN175" s="169"/>
      <c r="CO175" s="159"/>
      <c r="CP175" s="169"/>
      <c r="CQ175" s="170" t="s">
        <v>653</v>
      </c>
      <c r="CR175" s="170" t="s">
        <v>653</v>
      </c>
      <c r="CS175" s="169"/>
      <c r="CT175" s="170" t="s">
        <v>653</v>
      </c>
      <c r="CU175" s="169"/>
      <c r="CV175" s="159"/>
      <c r="CW175" s="159" t="s">
        <v>651</v>
      </c>
      <c r="CX175" s="159" t="s">
        <v>2920</v>
      </c>
      <c r="CY175" s="159" t="s">
        <v>658</v>
      </c>
      <c r="CZ175" s="159" t="s">
        <v>2921</v>
      </c>
      <c r="DA175" s="170" t="s">
        <v>653</v>
      </c>
      <c r="DB175" s="170" t="s">
        <v>653</v>
      </c>
      <c r="DC175" s="169"/>
      <c r="DD175" s="169"/>
      <c r="DE175" s="169"/>
      <c r="DF175" s="169"/>
      <c r="DG175" s="169"/>
      <c r="DH175" s="159"/>
      <c r="DI175" s="159" t="s">
        <v>651</v>
      </c>
      <c r="DJ175" s="171">
        <v>100</v>
      </c>
      <c r="DK175" s="171">
        <v>0</v>
      </c>
      <c r="DL175" s="171">
        <v>0</v>
      </c>
      <c r="DM175" s="171">
        <v>0</v>
      </c>
      <c r="DN175" s="171">
        <v>0</v>
      </c>
      <c r="DO175" s="171">
        <v>0</v>
      </c>
      <c r="DP175" s="171">
        <v>0</v>
      </c>
      <c r="DQ175" s="159"/>
      <c r="DR175" s="159" t="s">
        <v>651</v>
      </c>
      <c r="DS175" s="159" t="s">
        <v>1875</v>
      </c>
      <c r="DT175" s="159" t="s">
        <v>651</v>
      </c>
      <c r="DU175" s="171">
        <v>7</v>
      </c>
      <c r="DV175" s="159" t="s">
        <v>737</v>
      </c>
      <c r="DW175" s="159" t="s">
        <v>716</v>
      </c>
      <c r="DX175" s="171">
        <v>4</v>
      </c>
      <c r="DY175" s="171">
        <v>4</v>
      </c>
      <c r="DZ175" s="171">
        <v>0</v>
      </c>
      <c r="EA175" s="171">
        <v>0</v>
      </c>
      <c r="EB175" s="171">
        <v>0</v>
      </c>
      <c r="EC175" s="171">
        <v>0</v>
      </c>
      <c r="ED175" s="171">
        <v>0</v>
      </c>
      <c r="EE175" s="171">
        <v>0</v>
      </c>
      <c r="EF175" s="171">
        <v>0</v>
      </c>
      <c r="EG175" s="171">
        <v>0</v>
      </c>
      <c r="EH175" s="171">
        <v>0</v>
      </c>
      <c r="EI175" s="171">
        <v>0</v>
      </c>
      <c r="EJ175" s="171">
        <v>0</v>
      </c>
      <c r="EK175" s="171">
        <v>0</v>
      </c>
      <c r="EL175" s="171">
        <v>0</v>
      </c>
      <c r="EM175" s="171">
        <v>0</v>
      </c>
      <c r="EN175" s="171">
        <v>0</v>
      </c>
      <c r="EO175" s="171">
        <v>0</v>
      </c>
      <c r="EP175" s="171">
        <v>0</v>
      </c>
      <c r="EQ175" s="171">
        <v>0</v>
      </c>
      <c r="ER175" s="171">
        <v>0</v>
      </c>
      <c r="ES175" s="171">
        <v>0</v>
      </c>
      <c r="ET175" s="171">
        <v>0</v>
      </c>
      <c r="EU175" s="171">
        <v>0</v>
      </c>
      <c r="EV175" s="171">
        <v>3</v>
      </c>
      <c r="EW175" s="171">
        <v>3</v>
      </c>
      <c r="EX175" s="171">
        <v>0</v>
      </c>
      <c r="EY175" s="171">
        <v>0</v>
      </c>
      <c r="EZ175" s="171">
        <v>0</v>
      </c>
      <c r="FA175" s="171">
        <v>0</v>
      </c>
      <c r="FB175" s="171">
        <v>0</v>
      </c>
      <c r="FC175" s="171">
        <v>0</v>
      </c>
      <c r="FD175" s="171">
        <v>1</v>
      </c>
      <c r="FE175" s="171">
        <v>1</v>
      </c>
      <c r="FF175" s="171">
        <v>0</v>
      </c>
      <c r="FG175" s="171">
        <v>0</v>
      </c>
      <c r="FH175" s="171">
        <v>0</v>
      </c>
      <c r="FI175" s="171">
        <v>0</v>
      </c>
      <c r="FJ175" s="159"/>
      <c r="FK175" s="171">
        <v>7</v>
      </c>
      <c r="FL175" s="171">
        <v>7</v>
      </c>
      <c r="FM175" s="159" t="s">
        <v>717</v>
      </c>
      <c r="FN175" s="171">
        <v>0</v>
      </c>
      <c r="FO175" s="171">
        <v>2</v>
      </c>
      <c r="FP175" s="171">
        <v>0</v>
      </c>
      <c r="FQ175" s="171">
        <v>5</v>
      </c>
      <c r="FR175" s="171">
        <v>1</v>
      </c>
      <c r="FS175" s="171"/>
      <c r="FT175" s="171">
        <v>0</v>
      </c>
      <c r="FU175" s="170" t="s">
        <v>653</v>
      </c>
      <c r="FV175" s="170" t="s">
        <v>653</v>
      </c>
      <c r="FW175" s="169"/>
      <c r="FX175" s="159" t="s">
        <v>655</v>
      </c>
      <c r="FY175" s="171">
        <v>1</v>
      </c>
      <c r="FZ175" s="171">
        <v>0</v>
      </c>
      <c r="GA175" s="159" t="s">
        <v>1876</v>
      </c>
      <c r="GB175" s="159" t="s">
        <v>662</v>
      </c>
      <c r="GC175" s="159"/>
      <c r="GD175" s="159"/>
      <c r="GE175" s="159" t="s">
        <v>676</v>
      </c>
    </row>
    <row r="176" spans="1:187">
      <c r="A176" s="159" t="s">
        <v>1877</v>
      </c>
      <c r="B176" s="159" t="s">
        <v>1974</v>
      </c>
      <c r="C176" s="159" t="s">
        <v>684</v>
      </c>
      <c r="D176" s="169"/>
      <c r="E176" s="169"/>
      <c r="F176" s="169"/>
      <c r="G176" s="169"/>
      <c r="H176" s="169"/>
      <c r="I176" s="169"/>
      <c r="J176" s="159"/>
      <c r="K176" s="170" t="s">
        <v>653</v>
      </c>
      <c r="L176" s="170" t="s">
        <v>653</v>
      </c>
      <c r="M176" s="170" t="s">
        <v>653</v>
      </c>
      <c r="N176" s="170" t="s">
        <v>653</v>
      </c>
      <c r="O176" s="169"/>
      <c r="P176" s="170" t="s">
        <v>653</v>
      </c>
      <c r="Q176" s="170" t="s">
        <v>653</v>
      </c>
      <c r="R176" s="169"/>
      <c r="S176" s="169"/>
      <c r="T176" s="159"/>
      <c r="U176" s="170" t="s">
        <v>653</v>
      </c>
      <c r="V176" s="170" t="s">
        <v>653</v>
      </c>
      <c r="W176" s="169"/>
      <c r="X176" s="169"/>
      <c r="Y176" s="169"/>
      <c r="Z176" s="169"/>
      <c r="AA176" s="169"/>
      <c r="AB176" s="170" t="s">
        <v>653</v>
      </c>
      <c r="AC176" s="169"/>
      <c r="AD176" s="169"/>
      <c r="AE176" s="159"/>
      <c r="AF176" s="171">
        <v>189</v>
      </c>
      <c r="AG176" s="171"/>
      <c r="AH176" s="159" t="s">
        <v>654</v>
      </c>
      <c r="AI176" s="159" t="s">
        <v>654</v>
      </c>
      <c r="AJ176" s="159" t="s">
        <v>651</v>
      </c>
      <c r="AK176" s="159" t="s">
        <v>671</v>
      </c>
      <c r="AL176" s="159"/>
      <c r="AM176" s="169"/>
      <c r="AN176" s="169"/>
      <c r="AO176" s="169"/>
      <c r="AP176" s="169"/>
      <c r="AQ176" s="169"/>
      <c r="AR176" s="169"/>
      <c r="AS176" s="159"/>
      <c r="AT176" s="169"/>
      <c r="AU176" s="170" t="s">
        <v>653</v>
      </c>
      <c r="AV176" s="170" t="s">
        <v>653</v>
      </c>
      <c r="AW176" s="169"/>
      <c r="AX176" s="169"/>
      <c r="AY176" s="169"/>
      <c r="AZ176" s="169"/>
      <c r="BA176" s="169"/>
      <c r="BB176" s="159"/>
      <c r="BC176" s="170" t="s">
        <v>653</v>
      </c>
      <c r="BD176" s="169"/>
      <c r="BE176" s="169"/>
      <c r="BF176" s="169"/>
      <c r="BG176" s="169"/>
      <c r="BH176" s="170" t="s">
        <v>653</v>
      </c>
      <c r="BI176" s="169"/>
      <c r="BJ176" s="169"/>
      <c r="BK176" s="169"/>
      <c r="BL176" s="169"/>
      <c r="BM176" s="159"/>
      <c r="BN176" s="170" t="s">
        <v>653</v>
      </c>
      <c r="BO176" s="169"/>
      <c r="BP176" s="169"/>
      <c r="BQ176" s="169"/>
      <c r="BR176" s="169"/>
      <c r="BS176" s="169"/>
      <c r="BT176" s="170" t="s">
        <v>653</v>
      </c>
      <c r="BU176" s="169"/>
      <c r="BV176" s="159"/>
      <c r="BW176" s="170" t="s">
        <v>653</v>
      </c>
      <c r="BX176" s="169"/>
      <c r="BY176" s="169"/>
      <c r="BZ176" s="170" t="s">
        <v>653</v>
      </c>
      <c r="CA176" s="169"/>
      <c r="CB176" s="170" t="s">
        <v>653</v>
      </c>
      <c r="CC176" s="169"/>
      <c r="CD176" s="170" t="s">
        <v>653</v>
      </c>
      <c r="CE176" s="169"/>
      <c r="CF176" s="159"/>
      <c r="CG176" s="159" t="s">
        <v>655</v>
      </c>
      <c r="CH176" s="169"/>
      <c r="CI176" s="169"/>
      <c r="CJ176" s="169"/>
      <c r="CK176" s="169"/>
      <c r="CL176" s="170" t="s">
        <v>653</v>
      </c>
      <c r="CM176" s="170" t="s">
        <v>653</v>
      </c>
      <c r="CN176" s="169"/>
      <c r="CO176" s="159"/>
      <c r="CP176" s="170" t="s">
        <v>653</v>
      </c>
      <c r="CQ176" s="169"/>
      <c r="CR176" s="169"/>
      <c r="CS176" s="169"/>
      <c r="CT176" s="169"/>
      <c r="CU176" s="169"/>
      <c r="CV176" s="159"/>
      <c r="CW176" s="159" t="s">
        <v>657</v>
      </c>
      <c r="CX176" s="159"/>
      <c r="CY176" s="159" t="s">
        <v>675</v>
      </c>
      <c r="CZ176" s="159"/>
      <c r="DA176" s="170" t="s">
        <v>653</v>
      </c>
      <c r="DB176" s="170" t="s">
        <v>653</v>
      </c>
      <c r="DC176" s="169"/>
      <c r="DD176" s="169"/>
      <c r="DE176" s="169"/>
      <c r="DF176" s="169"/>
      <c r="DG176" s="169"/>
      <c r="DH176" s="159"/>
      <c r="DI176" s="159" t="s">
        <v>651</v>
      </c>
      <c r="DJ176" s="171">
        <v>100</v>
      </c>
      <c r="DK176" s="171">
        <v>0</v>
      </c>
      <c r="DL176" s="171">
        <v>0</v>
      </c>
      <c r="DM176" s="171">
        <v>0</v>
      </c>
      <c r="DN176" s="171">
        <v>0</v>
      </c>
      <c r="DO176" s="171">
        <v>0</v>
      </c>
      <c r="DP176" s="171">
        <v>0</v>
      </c>
      <c r="DQ176" s="159"/>
      <c r="DR176" s="159" t="s">
        <v>654</v>
      </c>
      <c r="DS176" s="159"/>
      <c r="DT176" s="159" t="s">
        <v>654</v>
      </c>
      <c r="DU176" s="169"/>
      <c r="DV176" s="169"/>
      <c r="DW176" s="169"/>
      <c r="DX176" s="169"/>
      <c r="DY176" s="169"/>
      <c r="DZ176" s="169"/>
      <c r="EA176" s="169"/>
      <c r="EB176" s="169"/>
      <c r="EC176" s="169"/>
      <c r="ED176" s="169"/>
      <c r="EE176" s="169"/>
      <c r="EF176" s="169"/>
      <c r="EG176" s="169"/>
      <c r="EH176" s="169"/>
      <c r="EI176" s="169"/>
      <c r="EJ176" s="169"/>
      <c r="EK176" s="169"/>
      <c r="EL176" s="169"/>
      <c r="EM176" s="169"/>
      <c r="EN176" s="169"/>
      <c r="EO176" s="169"/>
      <c r="EP176" s="169"/>
      <c r="EQ176" s="169"/>
      <c r="ER176" s="169"/>
      <c r="ES176" s="169"/>
      <c r="ET176" s="169"/>
      <c r="EU176" s="169"/>
      <c r="EV176" s="169"/>
      <c r="EW176" s="169"/>
      <c r="EX176" s="169"/>
      <c r="EY176" s="169"/>
      <c r="EZ176" s="169"/>
      <c r="FA176" s="169"/>
      <c r="FB176" s="169"/>
      <c r="FC176" s="169"/>
      <c r="FD176" s="169"/>
      <c r="FE176" s="169"/>
      <c r="FF176" s="169"/>
      <c r="FG176" s="169"/>
      <c r="FH176" s="169"/>
      <c r="FI176" s="169"/>
      <c r="FJ176" s="159"/>
      <c r="FK176" s="169"/>
      <c r="FL176" s="169"/>
      <c r="FM176" s="169"/>
      <c r="FN176" s="169"/>
      <c r="FO176" s="169"/>
      <c r="FP176" s="169"/>
      <c r="FQ176" s="169"/>
      <c r="FR176" s="169"/>
      <c r="FS176" s="169"/>
      <c r="FT176" s="169"/>
      <c r="FU176" s="170" t="s">
        <v>653</v>
      </c>
      <c r="FV176" s="170" t="s">
        <v>653</v>
      </c>
      <c r="FW176" s="169"/>
      <c r="FX176" s="159" t="s">
        <v>655</v>
      </c>
      <c r="FY176" s="171">
        <v>0</v>
      </c>
      <c r="FZ176" s="171"/>
      <c r="GA176" s="159"/>
      <c r="GB176" s="159" t="s">
        <v>662</v>
      </c>
      <c r="GC176" s="159"/>
      <c r="GD176" s="159"/>
      <c r="GE176" s="159" t="s">
        <v>676</v>
      </c>
    </row>
    <row r="177" spans="1:187">
      <c r="A177" s="159" t="s">
        <v>1878</v>
      </c>
      <c r="B177" s="159" t="s">
        <v>1974</v>
      </c>
      <c r="C177" s="159" t="s">
        <v>696</v>
      </c>
      <c r="D177" s="169"/>
      <c r="E177" s="170" t="s">
        <v>653</v>
      </c>
      <c r="F177" s="170" t="s">
        <v>653</v>
      </c>
      <c r="G177" s="169"/>
      <c r="H177" s="169"/>
      <c r="I177" s="169"/>
      <c r="J177" s="159"/>
      <c r="K177" s="170" t="s">
        <v>653</v>
      </c>
      <c r="L177" s="169"/>
      <c r="M177" s="170" t="s">
        <v>653</v>
      </c>
      <c r="N177" s="170" t="s">
        <v>653</v>
      </c>
      <c r="O177" s="169"/>
      <c r="P177" s="170" t="s">
        <v>653</v>
      </c>
      <c r="Q177" s="170" t="s">
        <v>653</v>
      </c>
      <c r="R177" s="169"/>
      <c r="S177" s="169"/>
      <c r="T177" s="159"/>
      <c r="U177" s="170" t="s">
        <v>653</v>
      </c>
      <c r="V177" s="170" t="s">
        <v>653</v>
      </c>
      <c r="W177" s="169"/>
      <c r="X177" s="170" t="s">
        <v>653</v>
      </c>
      <c r="Y177" s="169"/>
      <c r="Z177" s="170" t="s">
        <v>653</v>
      </c>
      <c r="AA177" s="170" t="s">
        <v>653</v>
      </c>
      <c r="AB177" s="170" t="s">
        <v>653</v>
      </c>
      <c r="AC177" s="170" t="s">
        <v>653</v>
      </c>
      <c r="AD177" s="169"/>
      <c r="AE177" s="159"/>
      <c r="AF177" s="171">
        <v>199</v>
      </c>
      <c r="AG177" s="171">
        <v>0</v>
      </c>
      <c r="AH177" s="159" t="s">
        <v>651</v>
      </c>
      <c r="AI177" s="159" t="s">
        <v>651</v>
      </c>
      <c r="AJ177" s="159" t="s">
        <v>651</v>
      </c>
      <c r="AK177" s="159" t="s">
        <v>670</v>
      </c>
      <c r="AL177" s="159" t="s">
        <v>2922</v>
      </c>
      <c r="AM177" s="169"/>
      <c r="AN177" s="170" t="s">
        <v>653</v>
      </c>
      <c r="AO177" s="170" t="s">
        <v>653</v>
      </c>
      <c r="AP177" s="170" t="s">
        <v>653</v>
      </c>
      <c r="AQ177" s="170" t="s">
        <v>653</v>
      </c>
      <c r="AR177" s="169"/>
      <c r="AS177" s="159"/>
      <c r="AT177" s="159" t="s">
        <v>673</v>
      </c>
      <c r="AU177" s="170" t="s">
        <v>653</v>
      </c>
      <c r="AV177" s="170" t="s">
        <v>653</v>
      </c>
      <c r="AW177" s="170" t="s">
        <v>653</v>
      </c>
      <c r="AX177" s="170" t="s">
        <v>653</v>
      </c>
      <c r="AY177" s="170" t="s">
        <v>653</v>
      </c>
      <c r="AZ177" s="170" t="s">
        <v>653</v>
      </c>
      <c r="BA177" s="169"/>
      <c r="BB177" s="159"/>
      <c r="BC177" s="170" t="s">
        <v>653</v>
      </c>
      <c r="BD177" s="170" t="s">
        <v>653</v>
      </c>
      <c r="BE177" s="170" t="s">
        <v>653</v>
      </c>
      <c r="BF177" s="170" t="s">
        <v>653</v>
      </c>
      <c r="BG177" s="170" t="s">
        <v>653</v>
      </c>
      <c r="BH177" s="170" t="s">
        <v>653</v>
      </c>
      <c r="BI177" s="170" t="s">
        <v>653</v>
      </c>
      <c r="BJ177" s="169"/>
      <c r="BK177" s="170" t="s">
        <v>653</v>
      </c>
      <c r="BL177" s="170" t="s">
        <v>653</v>
      </c>
      <c r="BM177" s="159" t="s">
        <v>2923</v>
      </c>
      <c r="BN177" s="170" t="s">
        <v>653</v>
      </c>
      <c r="BO177" s="170" t="s">
        <v>653</v>
      </c>
      <c r="BP177" s="169"/>
      <c r="BQ177" s="169"/>
      <c r="BR177" s="170" t="s">
        <v>653</v>
      </c>
      <c r="BS177" s="169"/>
      <c r="BT177" s="170" t="s">
        <v>653</v>
      </c>
      <c r="BU177" s="169"/>
      <c r="BV177" s="159"/>
      <c r="BW177" s="170" t="s">
        <v>653</v>
      </c>
      <c r="BX177" s="170" t="s">
        <v>653</v>
      </c>
      <c r="BY177" s="170" t="s">
        <v>653</v>
      </c>
      <c r="BZ177" s="170" t="s">
        <v>653</v>
      </c>
      <c r="CA177" s="169"/>
      <c r="CB177" s="169"/>
      <c r="CC177" s="169"/>
      <c r="CD177" s="170" t="s">
        <v>653</v>
      </c>
      <c r="CE177" s="169"/>
      <c r="CF177" s="159"/>
      <c r="CG177" s="159" t="s">
        <v>673</v>
      </c>
      <c r="CH177" s="170" t="s">
        <v>653</v>
      </c>
      <c r="CI177" s="169"/>
      <c r="CJ177" s="169"/>
      <c r="CK177" s="169"/>
      <c r="CL177" s="170" t="s">
        <v>653</v>
      </c>
      <c r="CM177" s="169"/>
      <c r="CN177" s="169"/>
      <c r="CO177" s="159"/>
      <c r="CP177" s="170" t="s">
        <v>653</v>
      </c>
      <c r="CQ177" s="170" t="s">
        <v>653</v>
      </c>
      <c r="CR177" s="170" t="s">
        <v>653</v>
      </c>
      <c r="CS177" s="169"/>
      <c r="CT177" s="169"/>
      <c r="CU177" s="169"/>
      <c r="CV177" s="159"/>
      <c r="CW177" s="159" t="s">
        <v>651</v>
      </c>
      <c r="CX177" s="159" t="s">
        <v>1879</v>
      </c>
      <c r="CY177" s="159" t="s">
        <v>688</v>
      </c>
      <c r="CZ177" s="159"/>
      <c r="DA177" s="170" t="s">
        <v>653</v>
      </c>
      <c r="DB177" s="170" t="s">
        <v>653</v>
      </c>
      <c r="DC177" s="169"/>
      <c r="DD177" s="170" t="s">
        <v>653</v>
      </c>
      <c r="DE177" s="169"/>
      <c r="DF177" s="169"/>
      <c r="DG177" s="169"/>
      <c r="DH177" s="159"/>
      <c r="DI177" s="159" t="s">
        <v>651</v>
      </c>
      <c r="DJ177" s="171">
        <v>0</v>
      </c>
      <c r="DK177" s="171">
        <v>0</v>
      </c>
      <c r="DL177" s="171">
        <v>0</v>
      </c>
      <c r="DM177" s="171">
        <v>0</v>
      </c>
      <c r="DN177" s="171">
        <v>0</v>
      </c>
      <c r="DO177" s="171">
        <v>100</v>
      </c>
      <c r="DP177" s="171">
        <v>0</v>
      </c>
      <c r="DQ177" s="159"/>
      <c r="DR177" s="159" t="s">
        <v>651</v>
      </c>
      <c r="DS177" s="159" t="s">
        <v>1880</v>
      </c>
      <c r="DT177" s="159" t="s">
        <v>651</v>
      </c>
      <c r="DU177" s="171">
        <v>6</v>
      </c>
      <c r="DV177" s="159" t="s">
        <v>811</v>
      </c>
      <c r="DW177" s="159" t="s">
        <v>716</v>
      </c>
      <c r="DX177" s="171">
        <v>1</v>
      </c>
      <c r="DY177" s="171">
        <v>1</v>
      </c>
      <c r="DZ177" s="171">
        <v>0</v>
      </c>
      <c r="EA177" s="171">
        <v>0</v>
      </c>
      <c r="EB177" s="171">
        <v>0</v>
      </c>
      <c r="EC177" s="171">
        <v>0</v>
      </c>
      <c r="ED177" s="171">
        <v>0</v>
      </c>
      <c r="EE177" s="171">
        <v>0</v>
      </c>
      <c r="EF177" s="171">
        <v>0</v>
      </c>
      <c r="EG177" s="171">
        <v>0</v>
      </c>
      <c r="EH177" s="171">
        <v>0</v>
      </c>
      <c r="EI177" s="171">
        <v>0</v>
      </c>
      <c r="EJ177" s="171">
        <v>0</v>
      </c>
      <c r="EK177" s="171">
        <v>0</v>
      </c>
      <c r="EL177" s="171">
        <v>0</v>
      </c>
      <c r="EM177" s="171">
        <v>0</v>
      </c>
      <c r="EN177" s="171">
        <v>0</v>
      </c>
      <c r="EO177" s="171">
        <v>0</v>
      </c>
      <c r="EP177" s="171">
        <v>0</v>
      </c>
      <c r="EQ177" s="171">
        <v>0</v>
      </c>
      <c r="ER177" s="171">
        <v>0</v>
      </c>
      <c r="ES177" s="171">
        <v>0</v>
      </c>
      <c r="ET177" s="171">
        <v>0</v>
      </c>
      <c r="EU177" s="171">
        <v>0</v>
      </c>
      <c r="EV177" s="171">
        <v>1</v>
      </c>
      <c r="EW177" s="171">
        <v>1</v>
      </c>
      <c r="EX177" s="171">
        <v>1</v>
      </c>
      <c r="EY177" s="171">
        <v>1</v>
      </c>
      <c r="EZ177" s="171">
        <v>0</v>
      </c>
      <c r="FA177" s="171">
        <v>0</v>
      </c>
      <c r="FB177" s="171">
        <v>0</v>
      </c>
      <c r="FC177" s="171">
        <v>0</v>
      </c>
      <c r="FD177" s="171">
        <v>1</v>
      </c>
      <c r="FE177" s="171">
        <v>1</v>
      </c>
      <c r="FF177" s="171">
        <v>1</v>
      </c>
      <c r="FG177" s="171">
        <v>1</v>
      </c>
      <c r="FH177" s="171">
        <v>0</v>
      </c>
      <c r="FI177" s="171">
        <v>0</v>
      </c>
      <c r="FJ177" s="159"/>
      <c r="FK177" s="171">
        <v>6</v>
      </c>
      <c r="FL177" s="171">
        <v>6</v>
      </c>
      <c r="FM177" s="159" t="s">
        <v>717</v>
      </c>
      <c r="FN177" s="171">
        <v>0</v>
      </c>
      <c r="FO177" s="171">
        <v>6</v>
      </c>
      <c r="FP177" s="171">
        <v>0</v>
      </c>
      <c r="FQ177" s="171">
        <v>0</v>
      </c>
      <c r="FR177" s="171">
        <v>0</v>
      </c>
      <c r="FS177" s="171"/>
      <c r="FT177" s="171">
        <v>6</v>
      </c>
      <c r="FU177" s="170" t="s">
        <v>653</v>
      </c>
      <c r="FV177" s="170" t="s">
        <v>653</v>
      </c>
      <c r="FW177" s="169"/>
      <c r="FX177" s="159" t="s">
        <v>673</v>
      </c>
      <c r="FY177" s="171">
        <v>0</v>
      </c>
      <c r="FZ177" s="171"/>
      <c r="GA177" s="159"/>
      <c r="GB177" s="159" t="s">
        <v>662</v>
      </c>
      <c r="GC177" s="159"/>
      <c r="GD177" s="159"/>
      <c r="GE177" s="159" t="s">
        <v>676</v>
      </c>
    </row>
    <row r="178" spans="1:187">
      <c r="A178" s="159" t="s">
        <v>1881</v>
      </c>
      <c r="B178" s="159" t="s">
        <v>1974</v>
      </c>
      <c r="C178" s="159" t="s">
        <v>652</v>
      </c>
      <c r="D178" s="170" t="s">
        <v>653</v>
      </c>
      <c r="E178" s="169"/>
      <c r="F178" s="170" t="s">
        <v>653</v>
      </c>
      <c r="G178" s="169"/>
      <c r="H178" s="169"/>
      <c r="I178" s="169"/>
      <c r="J178" s="159"/>
      <c r="K178" s="169"/>
      <c r="L178" s="169"/>
      <c r="M178" s="169"/>
      <c r="N178" s="170" t="s">
        <v>653</v>
      </c>
      <c r="O178" s="169"/>
      <c r="P178" s="169"/>
      <c r="Q178" s="169"/>
      <c r="R178" s="170" t="s">
        <v>653</v>
      </c>
      <c r="S178" s="169"/>
      <c r="T178" s="159"/>
      <c r="U178" s="169"/>
      <c r="V178" s="169"/>
      <c r="W178" s="169"/>
      <c r="X178" s="170" t="s">
        <v>653</v>
      </c>
      <c r="Y178" s="169"/>
      <c r="Z178" s="170" t="s">
        <v>653</v>
      </c>
      <c r="AA178" s="170" t="s">
        <v>653</v>
      </c>
      <c r="AB178" s="170" t="s">
        <v>653</v>
      </c>
      <c r="AC178" s="169"/>
      <c r="AD178" s="169"/>
      <c r="AE178" s="159"/>
      <c r="AF178" s="171">
        <v>112</v>
      </c>
      <c r="AG178" s="171"/>
      <c r="AH178" s="159" t="s">
        <v>651</v>
      </c>
      <c r="AI178" s="159" t="s">
        <v>651</v>
      </c>
      <c r="AJ178" s="159" t="s">
        <v>651</v>
      </c>
      <c r="AK178" s="159" t="s">
        <v>669</v>
      </c>
      <c r="AL178" s="159" t="s">
        <v>2924</v>
      </c>
      <c r="AM178" s="170" t="s">
        <v>653</v>
      </c>
      <c r="AN178" s="170" t="s">
        <v>653</v>
      </c>
      <c r="AO178" s="170" t="s">
        <v>653</v>
      </c>
      <c r="AP178" s="169"/>
      <c r="AQ178" s="169"/>
      <c r="AR178" s="169"/>
      <c r="AS178" s="159"/>
      <c r="AT178" s="159" t="s">
        <v>687</v>
      </c>
      <c r="AU178" s="170" t="s">
        <v>653</v>
      </c>
      <c r="AV178" s="170" t="s">
        <v>653</v>
      </c>
      <c r="AW178" s="170" t="s">
        <v>653</v>
      </c>
      <c r="AX178" s="170" t="s">
        <v>653</v>
      </c>
      <c r="AY178" s="170" t="s">
        <v>653</v>
      </c>
      <c r="AZ178" s="170" t="s">
        <v>653</v>
      </c>
      <c r="BA178" s="169"/>
      <c r="BB178" s="159"/>
      <c r="BC178" s="170" t="s">
        <v>653</v>
      </c>
      <c r="BD178" s="170" t="s">
        <v>653</v>
      </c>
      <c r="BE178" s="170" t="s">
        <v>653</v>
      </c>
      <c r="BF178" s="170" t="s">
        <v>653</v>
      </c>
      <c r="BG178" s="170" t="s">
        <v>653</v>
      </c>
      <c r="BH178" s="170" t="s">
        <v>653</v>
      </c>
      <c r="BI178" s="170" t="s">
        <v>653</v>
      </c>
      <c r="BJ178" s="170" t="s">
        <v>653</v>
      </c>
      <c r="BK178" s="169"/>
      <c r="BL178" s="169"/>
      <c r="BM178" s="159"/>
      <c r="BN178" s="170" t="s">
        <v>653</v>
      </c>
      <c r="BO178" s="170" t="s">
        <v>653</v>
      </c>
      <c r="BP178" s="169"/>
      <c r="BQ178" s="170" t="s">
        <v>653</v>
      </c>
      <c r="BR178" s="170" t="s">
        <v>653</v>
      </c>
      <c r="BS178" s="170" t="s">
        <v>653</v>
      </c>
      <c r="BT178" s="169"/>
      <c r="BU178" s="169"/>
      <c r="BV178" s="159"/>
      <c r="BW178" s="170" t="s">
        <v>653</v>
      </c>
      <c r="BX178" s="170" t="s">
        <v>653</v>
      </c>
      <c r="BY178" s="170" t="s">
        <v>653</v>
      </c>
      <c r="BZ178" s="169"/>
      <c r="CA178" s="170" t="s">
        <v>653</v>
      </c>
      <c r="CB178" s="170" t="s">
        <v>653</v>
      </c>
      <c r="CC178" s="169"/>
      <c r="CD178" s="170" t="s">
        <v>653</v>
      </c>
      <c r="CE178" s="169"/>
      <c r="CF178" s="159"/>
      <c r="CG178" s="159" t="s">
        <v>733</v>
      </c>
      <c r="CH178" s="170" t="s">
        <v>653</v>
      </c>
      <c r="CI178" s="169"/>
      <c r="CJ178" s="169"/>
      <c r="CK178" s="169"/>
      <c r="CL178" s="169"/>
      <c r="CM178" s="169"/>
      <c r="CN178" s="169"/>
      <c r="CO178" s="159"/>
      <c r="CP178" s="170" t="s">
        <v>653</v>
      </c>
      <c r="CQ178" s="170" t="s">
        <v>653</v>
      </c>
      <c r="CR178" s="169"/>
      <c r="CS178" s="170" t="s">
        <v>653</v>
      </c>
      <c r="CT178" s="169"/>
      <c r="CU178" s="169"/>
      <c r="CV178" s="159"/>
      <c r="CW178" s="159" t="s">
        <v>714</v>
      </c>
      <c r="CX178" s="159"/>
      <c r="CY178" s="159" t="s">
        <v>688</v>
      </c>
      <c r="CZ178" s="159"/>
      <c r="DA178" s="170" t="s">
        <v>653</v>
      </c>
      <c r="DB178" s="170" t="s">
        <v>653</v>
      </c>
      <c r="DC178" s="170" t="s">
        <v>653</v>
      </c>
      <c r="DD178" s="169"/>
      <c r="DE178" s="169"/>
      <c r="DF178" s="169"/>
      <c r="DG178" s="169"/>
      <c r="DH178" s="159"/>
      <c r="DI178" s="159" t="s">
        <v>660</v>
      </c>
      <c r="DJ178" s="169"/>
      <c r="DK178" s="169"/>
      <c r="DL178" s="169"/>
      <c r="DM178" s="169"/>
      <c r="DN178" s="169"/>
      <c r="DO178" s="169"/>
      <c r="DP178" s="169"/>
      <c r="DQ178" s="159"/>
      <c r="DR178" s="159" t="s">
        <v>654</v>
      </c>
      <c r="DS178" s="159"/>
      <c r="DT178" s="159" t="s">
        <v>651</v>
      </c>
      <c r="DU178" s="171">
        <v>2</v>
      </c>
      <c r="DV178" s="159" t="s">
        <v>811</v>
      </c>
      <c r="DW178" s="159" t="s">
        <v>716</v>
      </c>
      <c r="DX178" s="171">
        <v>0</v>
      </c>
      <c r="DY178" s="171">
        <v>0</v>
      </c>
      <c r="DZ178" s="171">
        <v>2</v>
      </c>
      <c r="EA178" s="171">
        <v>2</v>
      </c>
      <c r="EB178" s="171">
        <v>0</v>
      </c>
      <c r="EC178" s="171">
        <v>0</v>
      </c>
      <c r="ED178" s="171">
        <v>0</v>
      </c>
      <c r="EE178" s="171">
        <v>0</v>
      </c>
      <c r="EF178" s="171">
        <v>0</v>
      </c>
      <c r="EG178" s="171">
        <v>0</v>
      </c>
      <c r="EH178" s="171">
        <v>0</v>
      </c>
      <c r="EI178" s="171">
        <v>0</v>
      </c>
      <c r="EJ178" s="171">
        <v>0</v>
      </c>
      <c r="EK178" s="171">
        <v>0</v>
      </c>
      <c r="EL178" s="171">
        <v>0</v>
      </c>
      <c r="EM178" s="171">
        <v>0</v>
      </c>
      <c r="EN178" s="171">
        <v>0</v>
      </c>
      <c r="EO178" s="171">
        <v>0</v>
      </c>
      <c r="EP178" s="171">
        <v>0</v>
      </c>
      <c r="EQ178" s="171">
        <v>0</v>
      </c>
      <c r="ER178" s="171">
        <v>0</v>
      </c>
      <c r="ES178" s="171">
        <v>0</v>
      </c>
      <c r="ET178" s="171">
        <v>0</v>
      </c>
      <c r="EU178" s="171">
        <v>0</v>
      </c>
      <c r="EV178" s="171">
        <v>0</v>
      </c>
      <c r="EW178" s="171">
        <v>0</v>
      </c>
      <c r="EX178" s="171">
        <v>0</v>
      </c>
      <c r="EY178" s="171">
        <v>0</v>
      </c>
      <c r="EZ178" s="171">
        <v>0</v>
      </c>
      <c r="FA178" s="171">
        <v>0</v>
      </c>
      <c r="FB178" s="171">
        <v>0</v>
      </c>
      <c r="FC178" s="171">
        <v>0</v>
      </c>
      <c r="FD178" s="171">
        <v>0</v>
      </c>
      <c r="FE178" s="171">
        <v>0</v>
      </c>
      <c r="FF178" s="171">
        <v>0</v>
      </c>
      <c r="FG178" s="171">
        <v>0</v>
      </c>
      <c r="FH178" s="171">
        <v>0</v>
      </c>
      <c r="FI178" s="171">
        <v>0</v>
      </c>
      <c r="FJ178" s="159"/>
      <c r="FK178" s="171">
        <v>2</v>
      </c>
      <c r="FL178" s="171">
        <v>2</v>
      </c>
      <c r="FM178" s="159" t="s">
        <v>717</v>
      </c>
      <c r="FN178" s="171">
        <v>0</v>
      </c>
      <c r="FO178" s="171">
        <v>0</v>
      </c>
      <c r="FP178" s="171">
        <v>0</v>
      </c>
      <c r="FQ178" s="171">
        <v>2</v>
      </c>
      <c r="FR178" s="171">
        <v>0</v>
      </c>
      <c r="FS178" s="171"/>
      <c r="FT178" s="171"/>
      <c r="FU178" s="170" t="s">
        <v>653</v>
      </c>
      <c r="FV178" s="170" t="s">
        <v>653</v>
      </c>
      <c r="FW178" s="169"/>
      <c r="FX178" s="159" t="s">
        <v>733</v>
      </c>
      <c r="FY178" s="171">
        <v>0</v>
      </c>
      <c r="FZ178" s="171"/>
      <c r="GA178" s="159"/>
      <c r="GB178" s="159" t="s">
        <v>662</v>
      </c>
      <c r="GC178" s="159"/>
      <c r="GD178" s="159"/>
      <c r="GE178" s="159" t="s">
        <v>676</v>
      </c>
    </row>
    <row r="179" spans="1:187">
      <c r="A179" s="159" t="s">
        <v>1882</v>
      </c>
      <c r="B179" s="159" t="s">
        <v>1974</v>
      </c>
      <c r="C179" s="159" t="s">
        <v>730</v>
      </c>
      <c r="D179" s="169"/>
      <c r="E179" s="169"/>
      <c r="F179" s="169"/>
      <c r="G179" s="169"/>
      <c r="H179" s="169"/>
      <c r="I179" s="169"/>
      <c r="J179" s="159"/>
      <c r="K179" s="169"/>
      <c r="L179" s="169"/>
      <c r="M179" s="170" t="s">
        <v>653</v>
      </c>
      <c r="N179" s="170" t="s">
        <v>653</v>
      </c>
      <c r="O179" s="169"/>
      <c r="P179" s="169"/>
      <c r="Q179" s="169"/>
      <c r="R179" s="170" t="s">
        <v>653</v>
      </c>
      <c r="S179" s="169"/>
      <c r="T179" s="159"/>
      <c r="U179" s="170" t="s">
        <v>653</v>
      </c>
      <c r="V179" s="169"/>
      <c r="W179" s="169"/>
      <c r="X179" s="169"/>
      <c r="Y179" s="169"/>
      <c r="Z179" s="169"/>
      <c r="AA179" s="170" t="s">
        <v>653</v>
      </c>
      <c r="AB179" s="170" t="s">
        <v>653</v>
      </c>
      <c r="AC179" s="170" t="s">
        <v>653</v>
      </c>
      <c r="AD179" s="169"/>
      <c r="AE179" s="159"/>
      <c r="AF179" s="171">
        <v>96</v>
      </c>
      <c r="AG179" s="171"/>
      <c r="AH179" s="159" t="s">
        <v>651</v>
      </c>
      <c r="AI179" s="159" t="s">
        <v>651</v>
      </c>
      <c r="AJ179" s="159" t="s">
        <v>651</v>
      </c>
      <c r="AK179" s="159" t="s">
        <v>654</v>
      </c>
      <c r="AL179" s="159"/>
      <c r="AM179" s="169"/>
      <c r="AN179" s="169"/>
      <c r="AO179" s="169"/>
      <c r="AP179" s="169"/>
      <c r="AQ179" s="169"/>
      <c r="AR179" s="169"/>
      <c r="AS179" s="159"/>
      <c r="AT179" s="169"/>
      <c r="AU179" s="170" t="s">
        <v>653</v>
      </c>
      <c r="AV179" s="170" t="s">
        <v>653</v>
      </c>
      <c r="AW179" s="170" t="s">
        <v>653</v>
      </c>
      <c r="AX179" s="170" t="s">
        <v>653</v>
      </c>
      <c r="AY179" s="169"/>
      <c r="AZ179" s="169"/>
      <c r="BA179" s="169"/>
      <c r="BB179" s="159"/>
      <c r="BC179" s="170" t="s">
        <v>653</v>
      </c>
      <c r="BD179" s="169"/>
      <c r="BE179" s="170" t="s">
        <v>653</v>
      </c>
      <c r="BF179" s="170" t="s">
        <v>653</v>
      </c>
      <c r="BG179" s="170" t="s">
        <v>653</v>
      </c>
      <c r="BH179" s="170" t="s">
        <v>653</v>
      </c>
      <c r="BI179" s="169"/>
      <c r="BJ179" s="170" t="s">
        <v>653</v>
      </c>
      <c r="BK179" s="170" t="s">
        <v>653</v>
      </c>
      <c r="BL179" s="169"/>
      <c r="BM179" s="159"/>
      <c r="BN179" s="170" t="s">
        <v>653</v>
      </c>
      <c r="BO179" s="170" t="s">
        <v>653</v>
      </c>
      <c r="BP179" s="170" t="s">
        <v>653</v>
      </c>
      <c r="BQ179" s="170" t="s">
        <v>653</v>
      </c>
      <c r="BR179" s="169"/>
      <c r="BS179" s="169"/>
      <c r="BT179" s="170" t="s">
        <v>653</v>
      </c>
      <c r="BU179" s="169"/>
      <c r="BV179" s="159"/>
      <c r="BW179" s="170" t="s">
        <v>653</v>
      </c>
      <c r="BX179" s="170" t="s">
        <v>653</v>
      </c>
      <c r="BY179" s="169"/>
      <c r="BZ179" s="169"/>
      <c r="CA179" s="169"/>
      <c r="CB179" s="169"/>
      <c r="CC179" s="169"/>
      <c r="CD179" s="169"/>
      <c r="CE179" s="169"/>
      <c r="CF179" s="159"/>
      <c r="CG179" s="159" t="s">
        <v>655</v>
      </c>
      <c r="CH179" s="170" t="s">
        <v>653</v>
      </c>
      <c r="CI179" s="169"/>
      <c r="CJ179" s="169"/>
      <c r="CK179" s="169"/>
      <c r="CL179" s="169"/>
      <c r="CM179" s="170" t="s">
        <v>653</v>
      </c>
      <c r="CN179" s="169"/>
      <c r="CO179" s="159"/>
      <c r="CP179" s="170" t="s">
        <v>653</v>
      </c>
      <c r="CQ179" s="169"/>
      <c r="CR179" s="169"/>
      <c r="CS179" s="169"/>
      <c r="CT179" s="169"/>
      <c r="CU179" s="169"/>
      <c r="CV179" s="159"/>
      <c r="CW179" s="159" t="s">
        <v>657</v>
      </c>
      <c r="CX179" s="159"/>
      <c r="CY179" s="159" t="s">
        <v>688</v>
      </c>
      <c r="CZ179" s="159"/>
      <c r="DA179" s="169"/>
      <c r="DB179" s="169"/>
      <c r="DC179" s="169"/>
      <c r="DD179" s="169"/>
      <c r="DE179" s="169"/>
      <c r="DF179" s="169"/>
      <c r="DG179" s="170" t="s">
        <v>653</v>
      </c>
      <c r="DH179" s="159"/>
      <c r="DI179" s="159" t="s">
        <v>660</v>
      </c>
      <c r="DJ179" s="169"/>
      <c r="DK179" s="169"/>
      <c r="DL179" s="169"/>
      <c r="DM179" s="169"/>
      <c r="DN179" s="169"/>
      <c r="DO179" s="169"/>
      <c r="DP179" s="169"/>
      <c r="DQ179" s="159"/>
      <c r="DR179" s="159" t="s">
        <v>654</v>
      </c>
      <c r="DS179" s="159"/>
      <c r="DT179" s="159" t="s">
        <v>654</v>
      </c>
      <c r="DU179" s="169"/>
      <c r="DV179" s="169"/>
      <c r="DW179" s="169"/>
      <c r="DX179" s="169"/>
      <c r="DY179" s="169"/>
      <c r="DZ179" s="169"/>
      <c r="EA179" s="169"/>
      <c r="EB179" s="169"/>
      <c r="EC179" s="169"/>
      <c r="ED179" s="169"/>
      <c r="EE179" s="169"/>
      <c r="EF179" s="169"/>
      <c r="EG179" s="169"/>
      <c r="EH179" s="169"/>
      <c r="EI179" s="169"/>
      <c r="EJ179" s="169"/>
      <c r="EK179" s="169"/>
      <c r="EL179" s="169"/>
      <c r="EM179" s="169"/>
      <c r="EN179" s="169"/>
      <c r="EO179" s="169"/>
      <c r="EP179" s="169"/>
      <c r="EQ179" s="169"/>
      <c r="ER179" s="169"/>
      <c r="ES179" s="169"/>
      <c r="ET179" s="169"/>
      <c r="EU179" s="169"/>
      <c r="EV179" s="169"/>
      <c r="EW179" s="169"/>
      <c r="EX179" s="169"/>
      <c r="EY179" s="169"/>
      <c r="EZ179" s="169"/>
      <c r="FA179" s="169"/>
      <c r="FB179" s="169"/>
      <c r="FC179" s="169"/>
      <c r="FD179" s="169"/>
      <c r="FE179" s="169"/>
      <c r="FF179" s="169"/>
      <c r="FG179" s="169"/>
      <c r="FH179" s="169"/>
      <c r="FI179" s="169"/>
      <c r="FJ179" s="159"/>
      <c r="FK179" s="169"/>
      <c r="FL179" s="169"/>
      <c r="FM179" s="169"/>
      <c r="FN179" s="169"/>
      <c r="FO179" s="169"/>
      <c r="FP179" s="169"/>
      <c r="FQ179" s="169"/>
      <c r="FR179" s="169"/>
      <c r="FS179" s="169"/>
      <c r="FT179" s="169"/>
      <c r="FU179" s="170" t="s">
        <v>653</v>
      </c>
      <c r="FV179" s="169"/>
      <c r="FW179" s="169"/>
      <c r="FX179" s="159" t="s">
        <v>655</v>
      </c>
      <c r="FY179" s="171">
        <v>0</v>
      </c>
      <c r="FZ179" s="171"/>
      <c r="GA179" s="159"/>
      <c r="GB179" s="159" t="s">
        <v>662</v>
      </c>
      <c r="GC179" s="159"/>
      <c r="GD179" s="159"/>
      <c r="GE179" s="159" t="s">
        <v>676</v>
      </c>
    </row>
    <row r="180" spans="1:187">
      <c r="A180" s="159" t="s">
        <v>1883</v>
      </c>
      <c r="B180" s="159" t="s">
        <v>1974</v>
      </c>
      <c r="C180" s="159" t="s">
        <v>696</v>
      </c>
      <c r="D180" s="169"/>
      <c r="E180" s="169"/>
      <c r="F180" s="169"/>
      <c r="G180" s="169"/>
      <c r="H180" s="170" t="s">
        <v>653</v>
      </c>
      <c r="I180" s="169"/>
      <c r="J180" s="159" t="s">
        <v>2925</v>
      </c>
      <c r="K180" s="170" t="s">
        <v>653</v>
      </c>
      <c r="L180" s="170" t="s">
        <v>653</v>
      </c>
      <c r="M180" s="169"/>
      <c r="N180" s="169"/>
      <c r="O180" s="170" t="s">
        <v>653</v>
      </c>
      <c r="P180" s="170" t="s">
        <v>653</v>
      </c>
      <c r="Q180" s="170" t="s">
        <v>653</v>
      </c>
      <c r="R180" s="169"/>
      <c r="S180" s="170" t="s">
        <v>653</v>
      </c>
      <c r="T180" s="159" t="s">
        <v>2926</v>
      </c>
      <c r="U180" s="170" t="s">
        <v>653</v>
      </c>
      <c r="V180" s="170" t="s">
        <v>653</v>
      </c>
      <c r="W180" s="170" t="s">
        <v>653</v>
      </c>
      <c r="X180" s="170" t="s">
        <v>653</v>
      </c>
      <c r="Y180" s="170" t="s">
        <v>653</v>
      </c>
      <c r="Z180" s="169"/>
      <c r="AA180" s="170" t="s">
        <v>653</v>
      </c>
      <c r="AB180" s="170" t="s">
        <v>653</v>
      </c>
      <c r="AC180" s="169"/>
      <c r="AD180" s="170" t="s">
        <v>653</v>
      </c>
      <c r="AE180" s="159" t="s">
        <v>2927</v>
      </c>
      <c r="AF180" s="171">
        <v>44</v>
      </c>
      <c r="AG180" s="171">
        <v>5</v>
      </c>
      <c r="AH180" s="159" t="s">
        <v>654</v>
      </c>
      <c r="AI180" s="159" t="s">
        <v>651</v>
      </c>
      <c r="AJ180" s="159" t="s">
        <v>651</v>
      </c>
      <c r="AK180" s="159" t="s">
        <v>669</v>
      </c>
      <c r="AL180" s="159" t="s">
        <v>1884</v>
      </c>
      <c r="AM180" s="169"/>
      <c r="AN180" s="169"/>
      <c r="AO180" s="169"/>
      <c r="AP180" s="169"/>
      <c r="AQ180" s="169"/>
      <c r="AR180" s="170" t="s">
        <v>653</v>
      </c>
      <c r="AS180" s="159" t="s">
        <v>1885</v>
      </c>
      <c r="AT180" s="159" t="s">
        <v>1009</v>
      </c>
      <c r="AU180" s="170" t="s">
        <v>653</v>
      </c>
      <c r="AV180" s="170" t="s">
        <v>653</v>
      </c>
      <c r="AW180" s="170" t="s">
        <v>653</v>
      </c>
      <c r="AX180" s="170" t="s">
        <v>653</v>
      </c>
      <c r="AY180" s="170" t="s">
        <v>653</v>
      </c>
      <c r="AZ180" s="170" t="s">
        <v>653</v>
      </c>
      <c r="BA180" s="169"/>
      <c r="BB180" s="159"/>
      <c r="BC180" s="170" t="s">
        <v>653</v>
      </c>
      <c r="BD180" s="169"/>
      <c r="BE180" s="170" t="s">
        <v>653</v>
      </c>
      <c r="BF180" s="170" t="s">
        <v>653</v>
      </c>
      <c r="BG180" s="170" t="s">
        <v>653</v>
      </c>
      <c r="BH180" s="170" t="s">
        <v>653</v>
      </c>
      <c r="BI180" s="170" t="s">
        <v>653</v>
      </c>
      <c r="BJ180" s="170" t="s">
        <v>653</v>
      </c>
      <c r="BK180" s="170" t="s">
        <v>653</v>
      </c>
      <c r="BL180" s="169"/>
      <c r="BM180" s="159"/>
      <c r="BN180" s="170" t="s">
        <v>653</v>
      </c>
      <c r="BO180" s="170" t="s">
        <v>653</v>
      </c>
      <c r="BP180" s="170" t="s">
        <v>653</v>
      </c>
      <c r="BQ180" s="170" t="s">
        <v>653</v>
      </c>
      <c r="BR180" s="170" t="s">
        <v>653</v>
      </c>
      <c r="BS180" s="169"/>
      <c r="BT180" s="170" t="s">
        <v>653</v>
      </c>
      <c r="BU180" s="170" t="s">
        <v>653</v>
      </c>
      <c r="BV180" s="159" t="s">
        <v>1886</v>
      </c>
      <c r="BW180" s="169"/>
      <c r="BX180" s="169"/>
      <c r="BY180" s="169"/>
      <c r="BZ180" s="169"/>
      <c r="CA180" s="169"/>
      <c r="CB180" s="169"/>
      <c r="CC180" s="169"/>
      <c r="CD180" s="170" t="s">
        <v>653</v>
      </c>
      <c r="CE180" s="170" t="s">
        <v>653</v>
      </c>
      <c r="CF180" s="159" t="s">
        <v>1887</v>
      </c>
      <c r="CG180" s="159" t="s">
        <v>655</v>
      </c>
      <c r="CH180" s="169"/>
      <c r="CI180" s="169"/>
      <c r="CJ180" s="169"/>
      <c r="CK180" s="169"/>
      <c r="CL180" s="170" t="s">
        <v>653</v>
      </c>
      <c r="CM180" s="169"/>
      <c r="CN180" s="169"/>
      <c r="CO180" s="159"/>
      <c r="CP180" s="169"/>
      <c r="CQ180" s="170" t="s">
        <v>653</v>
      </c>
      <c r="CR180" s="169"/>
      <c r="CS180" s="169"/>
      <c r="CT180" s="169"/>
      <c r="CU180" s="169"/>
      <c r="CV180" s="159"/>
      <c r="CW180" s="159" t="s">
        <v>657</v>
      </c>
      <c r="CX180" s="159"/>
      <c r="CY180" s="159" t="s">
        <v>688</v>
      </c>
      <c r="CZ180" s="159"/>
      <c r="DA180" s="169"/>
      <c r="DB180" s="169"/>
      <c r="DC180" s="169"/>
      <c r="DD180" s="169"/>
      <c r="DE180" s="169"/>
      <c r="DF180" s="169"/>
      <c r="DG180" s="170" t="s">
        <v>653</v>
      </c>
      <c r="DH180" s="159"/>
      <c r="DI180" s="159" t="s">
        <v>660</v>
      </c>
      <c r="DJ180" s="169"/>
      <c r="DK180" s="169"/>
      <c r="DL180" s="169"/>
      <c r="DM180" s="169"/>
      <c r="DN180" s="169"/>
      <c r="DO180" s="169"/>
      <c r="DP180" s="169"/>
      <c r="DQ180" s="159"/>
      <c r="DR180" s="159" t="s">
        <v>654</v>
      </c>
      <c r="DS180" s="159"/>
      <c r="DT180" s="159" t="s">
        <v>654</v>
      </c>
      <c r="DU180" s="169"/>
      <c r="DV180" s="169"/>
      <c r="DW180" s="169"/>
      <c r="DX180" s="169"/>
      <c r="DY180" s="169"/>
      <c r="DZ180" s="169"/>
      <c r="EA180" s="169"/>
      <c r="EB180" s="169"/>
      <c r="EC180" s="169"/>
      <c r="ED180" s="169"/>
      <c r="EE180" s="169"/>
      <c r="EF180" s="169"/>
      <c r="EG180" s="169"/>
      <c r="EH180" s="169"/>
      <c r="EI180" s="169"/>
      <c r="EJ180" s="169"/>
      <c r="EK180" s="169"/>
      <c r="EL180" s="169"/>
      <c r="EM180" s="169"/>
      <c r="EN180" s="169"/>
      <c r="EO180" s="169"/>
      <c r="EP180" s="169"/>
      <c r="EQ180" s="169"/>
      <c r="ER180" s="169"/>
      <c r="ES180" s="169"/>
      <c r="ET180" s="169"/>
      <c r="EU180" s="169"/>
      <c r="EV180" s="169"/>
      <c r="EW180" s="169"/>
      <c r="EX180" s="169"/>
      <c r="EY180" s="169"/>
      <c r="EZ180" s="169"/>
      <c r="FA180" s="169"/>
      <c r="FB180" s="169"/>
      <c r="FC180" s="169"/>
      <c r="FD180" s="169"/>
      <c r="FE180" s="169"/>
      <c r="FF180" s="169"/>
      <c r="FG180" s="169"/>
      <c r="FH180" s="169"/>
      <c r="FI180" s="169"/>
      <c r="FJ180" s="159"/>
      <c r="FK180" s="169"/>
      <c r="FL180" s="169"/>
      <c r="FM180" s="169"/>
      <c r="FN180" s="169"/>
      <c r="FO180" s="169"/>
      <c r="FP180" s="169"/>
      <c r="FQ180" s="169"/>
      <c r="FR180" s="169"/>
      <c r="FS180" s="169"/>
      <c r="FT180" s="169"/>
      <c r="FU180" s="170" t="s">
        <v>653</v>
      </c>
      <c r="FV180" s="170" t="s">
        <v>653</v>
      </c>
      <c r="FW180" s="169"/>
      <c r="FX180" s="159" t="s">
        <v>655</v>
      </c>
      <c r="FY180" s="171">
        <v>0</v>
      </c>
      <c r="FZ180" s="171"/>
      <c r="GA180" s="159"/>
      <c r="GB180" s="159" t="s">
        <v>662</v>
      </c>
      <c r="GC180" s="159"/>
      <c r="GD180" s="159"/>
      <c r="GE180" s="159" t="s">
        <v>676</v>
      </c>
    </row>
    <row r="181" spans="1:187">
      <c r="A181" s="159" t="s">
        <v>1888</v>
      </c>
      <c r="B181" s="159" t="s">
        <v>1974</v>
      </c>
      <c r="C181" s="159" t="s">
        <v>652</v>
      </c>
      <c r="D181" s="169"/>
      <c r="E181" s="169"/>
      <c r="F181" s="169"/>
      <c r="G181" s="169"/>
      <c r="H181" s="170" t="s">
        <v>653</v>
      </c>
      <c r="I181" s="169"/>
      <c r="J181" s="159" t="s">
        <v>2928</v>
      </c>
      <c r="K181" s="169"/>
      <c r="L181" s="169"/>
      <c r="M181" s="170" t="s">
        <v>653</v>
      </c>
      <c r="N181" s="169"/>
      <c r="O181" s="169"/>
      <c r="P181" s="170" t="s">
        <v>653</v>
      </c>
      <c r="Q181" s="170" t="s">
        <v>653</v>
      </c>
      <c r="R181" s="169"/>
      <c r="S181" s="169"/>
      <c r="T181" s="159"/>
      <c r="U181" s="170" t="s">
        <v>653</v>
      </c>
      <c r="V181" s="170" t="s">
        <v>653</v>
      </c>
      <c r="W181" s="169"/>
      <c r="X181" s="170" t="s">
        <v>653</v>
      </c>
      <c r="Y181" s="169"/>
      <c r="Z181" s="169"/>
      <c r="AA181" s="170" t="s">
        <v>653</v>
      </c>
      <c r="AB181" s="170" t="s">
        <v>653</v>
      </c>
      <c r="AC181" s="170" t="s">
        <v>653</v>
      </c>
      <c r="AD181" s="169"/>
      <c r="AE181" s="159"/>
      <c r="AF181" s="171">
        <v>53</v>
      </c>
      <c r="AG181" s="171">
        <v>0</v>
      </c>
      <c r="AH181" s="159" t="s">
        <v>651</v>
      </c>
      <c r="AI181" s="159" t="s">
        <v>651</v>
      </c>
      <c r="AJ181" s="159" t="s">
        <v>651</v>
      </c>
      <c r="AK181" s="159" t="s">
        <v>670</v>
      </c>
      <c r="AL181" s="159" t="s">
        <v>1889</v>
      </c>
      <c r="AM181" s="169"/>
      <c r="AN181" s="170" t="s">
        <v>653</v>
      </c>
      <c r="AO181" s="169"/>
      <c r="AP181" s="169"/>
      <c r="AQ181" s="170" t="s">
        <v>653</v>
      </c>
      <c r="AR181" s="169"/>
      <c r="AS181" s="159"/>
      <c r="AT181" s="159" t="s">
        <v>673</v>
      </c>
      <c r="AU181" s="170" t="s">
        <v>653</v>
      </c>
      <c r="AV181" s="170" t="s">
        <v>653</v>
      </c>
      <c r="AW181" s="169"/>
      <c r="AX181" s="169"/>
      <c r="AY181" s="169"/>
      <c r="AZ181" s="169"/>
      <c r="BA181" s="169"/>
      <c r="BB181" s="159"/>
      <c r="BC181" s="169"/>
      <c r="BD181" s="169"/>
      <c r="BE181" s="170" t="s">
        <v>653</v>
      </c>
      <c r="BF181" s="170" t="s">
        <v>653</v>
      </c>
      <c r="BG181" s="169"/>
      <c r="BH181" s="170" t="s">
        <v>653</v>
      </c>
      <c r="BI181" s="170" t="s">
        <v>653</v>
      </c>
      <c r="BJ181" s="169"/>
      <c r="BK181" s="169"/>
      <c r="BL181" s="169"/>
      <c r="BM181" s="159"/>
      <c r="BN181" s="170" t="s">
        <v>653</v>
      </c>
      <c r="BO181" s="170" t="s">
        <v>653</v>
      </c>
      <c r="BP181" s="169"/>
      <c r="BQ181" s="170" t="s">
        <v>653</v>
      </c>
      <c r="BR181" s="170" t="s">
        <v>653</v>
      </c>
      <c r="BS181" s="169"/>
      <c r="BT181" s="170" t="s">
        <v>653</v>
      </c>
      <c r="BU181" s="169"/>
      <c r="BV181" s="159"/>
      <c r="BW181" s="170" t="s">
        <v>653</v>
      </c>
      <c r="BX181" s="169"/>
      <c r="BY181" s="169"/>
      <c r="BZ181" s="169"/>
      <c r="CA181" s="169"/>
      <c r="CB181" s="170" t="s">
        <v>653</v>
      </c>
      <c r="CC181" s="169"/>
      <c r="CD181" s="169"/>
      <c r="CE181" s="169"/>
      <c r="CF181" s="159"/>
      <c r="CG181" s="159" t="s">
        <v>655</v>
      </c>
      <c r="CH181" s="170" t="s">
        <v>653</v>
      </c>
      <c r="CI181" s="169"/>
      <c r="CJ181" s="169"/>
      <c r="CK181" s="169"/>
      <c r="CL181" s="169"/>
      <c r="CM181" s="170" t="s">
        <v>653</v>
      </c>
      <c r="CN181" s="169"/>
      <c r="CO181" s="159"/>
      <c r="CP181" s="170" t="s">
        <v>653</v>
      </c>
      <c r="CQ181" s="170" t="s">
        <v>653</v>
      </c>
      <c r="CR181" s="170" t="s">
        <v>653</v>
      </c>
      <c r="CS181" s="169"/>
      <c r="CT181" s="169"/>
      <c r="CU181" s="169"/>
      <c r="CV181" s="159"/>
      <c r="CW181" s="159" t="s">
        <v>657</v>
      </c>
      <c r="CX181" s="159"/>
      <c r="CY181" s="159" t="s">
        <v>688</v>
      </c>
      <c r="CZ181" s="159"/>
      <c r="DA181" s="170" t="s">
        <v>653</v>
      </c>
      <c r="DB181" s="170" t="s">
        <v>653</v>
      </c>
      <c r="DC181" s="169"/>
      <c r="DD181" s="169"/>
      <c r="DE181" s="169"/>
      <c r="DF181" s="170" t="s">
        <v>653</v>
      </c>
      <c r="DG181" s="169"/>
      <c r="DH181" s="159" t="s">
        <v>1890</v>
      </c>
      <c r="DI181" s="159" t="s">
        <v>651</v>
      </c>
      <c r="DJ181" s="171">
        <v>0</v>
      </c>
      <c r="DK181" s="171">
        <v>0</v>
      </c>
      <c r="DL181" s="171">
        <v>100</v>
      </c>
      <c r="DM181" s="171">
        <v>0</v>
      </c>
      <c r="DN181" s="171">
        <v>0</v>
      </c>
      <c r="DO181" s="171">
        <v>0</v>
      </c>
      <c r="DP181" s="171">
        <v>0</v>
      </c>
      <c r="DQ181" s="159"/>
      <c r="DR181" s="159" t="s">
        <v>654</v>
      </c>
      <c r="DS181" s="159"/>
      <c r="DT181" s="159" t="s">
        <v>654</v>
      </c>
      <c r="DU181" s="169"/>
      <c r="DV181" s="169"/>
      <c r="DW181" s="169"/>
      <c r="DX181" s="169"/>
      <c r="DY181" s="169"/>
      <c r="DZ181" s="169"/>
      <c r="EA181" s="169"/>
      <c r="EB181" s="169"/>
      <c r="EC181" s="169"/>
      <c r="ED181" s="169"/>
      <c r="EE181" s="169"/>
      <c r="EF181" s="169"/>
      <c r="EG181" s="169"/>
      <c r="EH181" s="169"/>
      <c r="EI181" s="169"/>
      <c r="EJ181" s="169"/>
      <c r="EK181" s="169"/>
      <c r="EL181" s="169"/>
      <c r="EM181" s="169"/>
      <c r="EN181" s="169"/>
      <c r="EO181" s="169"/>
      <c r="EP181" s="169"/>
      <c r="EQ181" s="169"/>
      <c r="ER181" s="169"/>
      <c r="ES181" s="169"/>
      <c r="ET181" s="169"/>
      <c r="EU181" s="169"/>
      <c r="EV181" s="169"/>
      <c r="EW181" s="169"/>
      <c r="EX181" s="169"/>
      <c r="EY181" s="169"/>
      <c r="EZ181" s="169"/>
      <c r="FA181" s="169"/>
      <c r="FB181" s="169"/>
      <c r="FC181" s="169"/>
      <c r="FD181" s="169"/>
      <c r="FE181" s="169"/>
      <c r="FF181" s="169"/>
      <c r="FG181" s="169"/>
      <c r="FH181" s="169"/>
      <c r="FI181" s="169"/>
      <c r="FJ181" s="159"/>
      <c r="FK181" s="169"/>
      <c r="FL181" s="169"/>
      <c r="FM181" s="169"/>
      <c r="FN181" s="169"/>
      <c r="FO181" s="169"/>
      <c r="FP181" s="169"/>
      <c r="FQ181" s="169"/>
      <c r="FR181" s="169"/>
      <c r="FS181" s="169"/>
      <c r="FT181" s="169"/>
      <c r="FU181" s="170" t="s">
        <v>653</v>
      </c>
      <c r="FV181" s="169"/>
      <c r="FW181" s="169"/>
      <c r="FX181" s="159" t="s">
        <v>655</v>
      </c>
      <c r="FY181" s="171">
        <v>0</v>
      </c>
      <c r="FZ181" s="171"/>
      <c r="GA181" s="159"/>
      <c r="GB181" s="159" t="s">
        <v>662</v>
      </c>
      <c r="GC181" s="159"/>
      <c r="GD181" s="159"/>
      <c r="GE181" s="159" t="s">
        <v>663</v>
      </c>
    </row>
    <row r="182" spans="1:187">
      <c r="A182" s="159" t="s">
        <v>1891</v>
      </c>
      <c r="B182" s="159" t="s">
        <v>1974</v>
      </c>
      <c r="C182" s="159" t="s">
        <v>730</v>
      </c>
      <c r="D182" s="169"/>
      <c r="E182" s="169"/>
      <c r="F182" s="169"/>
      <c r="G182" s="169"/>
      <c r="H182" s="169"/>
      <c r="I182" s="169"/>
      <c r="J182" s="159"/>
      <c r="K182" s="169"/>
      <c r="L182" s="169"/>
      <c r="M182" s="170" t="s">
        <v>653</v>
      </c>
      <c r="N182" s="170" t="s">
        <v>653</v>
      </c>
      <c r="O182" s="169"/>
      <c r="P182" s="169"/>
      <c r="Q182" s="169"/>
      <c r="R182" s="169"/>
      <c r="S182" s="170" t="s">
        <v>653</v>
      </c>
      <c r="T182" s="159" t="s">
        <v>1892</v>
      </c>
      <c r="U182" s="170" t="s">
        <v>653</v>
      </c>
      <c r="V182" s="170" t="s">
        <v>653</v>
      </c>
      <c r="W182" s="169"/>
      <c r="X182" s="170" t="s">
        <v>653</v>
      </c>
      <c r="Y182" s="169"/>
      <c r="Z182" s="169"/>
      <c r="AA182" s="170" t="s">
        <v>653</v>
      </c>
      <c r="AB182" s="170" t="s">
        <v>653</v>
      </c>
      <c r="AC182" s="170" t="s">
        <v>653</v>
      </c>
      <c r="AD182" s="169"/>
      <c r="AE182" s="159"/>
      <c r="AF182" s="171">
        <v>240</v>
      </c>
      <c r="AG182" s="171"/>
      <c r="AH182" s="159" t="s">
        <v>651</v>
      </c>
      <c r="AI182" s="159" t="s">
        <v>651</v>
      </c>
      <c r="AJ182" s="159" t="s">
        <v>651</v>
      </c>
      <c r="AK182" s="159" t="s">
        <v>671</v>
      </c>
      <c r="AL182" s="159"/>
      <c r="AM182" s="169"/>
      <c r="AN182" s="169"/>
      <c r="AO182" s="169"/>
      <c r="AP182" s="169"/>
      <c r="AQ182" s="169"/>
      <c r="AR182" s="169"/>
      <c r="AS182" s="159"/>
      <c r="AT182" s="169"/>
      <c r="AU182" s="170" t="s">
        <v>653</v>
      </c>
      <c r="AV182" s="170" t="s">
        <v>653</v>
      </c>
      <c r="AW182" s="169"/>
      <c r="AX182" s="170" t="s">
        <v>653</v>
      </c>
      <c r="AY182" s="169"/>
      <c r="AZ182" s="170" t="s">
        <v>653</v>
      </c>
      <c r="BA182" s="169"/>
      <c r="BB182" s="159"/>
      <c r="BC182" s="170" t="s">
        <v>653</v>
      </c>
      <c r="BD182" s="169"/>
      <c r="BE182" s="170" t="s">
        <v>653</v>
      </c>
      <c r="BF182" s="170" t="s">
        <v>653</v>
      </c>
      <c r="BG182" s="170" t="s">
        <v>653</v>
      </c>
      <c r="BH182" s="170" t="s">
        <v>653</v>
      </c>
      <c r="BI182" s="170" t="s">
        <v>653</v>
      </c>
      <c r="BJ182" s="170" t="s">
        <v>653</v>
      </c>
      <c r="BK182" s="170" t="s">
        <v>653</v>
      </c>
      <c r="BL182" s="169"/>
      <c r="BM182" s="159"/>
      <c r="BN182" s="170" t="s">
        <v>653</v>
      </c>
      <c r="BO182" s="170" t="s">
        <v>653</v>
      </c>
      <c r="BP182" s="169"/>
      <c r="BQ182" s="169"/>
      <c r="BR182" s="169"/>
      <c r="BS182" s="169"/>
      <c r="BT182" s="170" t="s">
        <v>653</v>
      </c>
      <c r="BU182" s="169"/>
      <c r="BV182" s="159"/>
      <c r="BW182" s="169"/>
      <c r="BX182" s="169"/>
      <c r="BY182" s="169"/>
      <c r="BZ182" s="169"/>
      <c r="CA182" s="169"/>
      <c r="CB182" s="169"/>
      <c r="CC182" s="169"/>
      <c r="CD182" s="170" t="s">
        <v>653</v>
      </c>
      <c r="CE182" s="169"/>
      <c r="CF182" s="159"/>
      <c r="CG182" s="159" t="s">
        <v>673</v>
      </c>
      <c r="CH182" s="169"/>
      <c r="CI182" s="169"/>
      <c r="CJ182" s="169"/>
      <c r="CK182" s="169"/>
      <c r="CL182" s="169"/>
      <c r="CM182" s="170" t="s">
        <v>653</v>
      </c>
      <c r="CN182" s="169"/>
      <c r="CO182" s="159"/>
      <c r="CP182" s="169"/>
      <c r="CQ182" s="169"/>
      <c r="CR182" s="170" t="s">
        <v>653</v>
      </c>
      <c r="CS182" s="169"/>
      <c r="CT182" s="169"/>
      <c r="CU182" s="169"/>
      <c r="CV182" s="159"/>
      <c r="CW182" s="159" t="s">
        <v>651</v>
      </c>
      <c r="CX182" s="159" t="s">
        <v>1893</v>
      </c>
      <c r="CY182" s="159" t="s">
        <v>917</v>
      </c>
      <c r="CZ182" s="159"/>
      <c r="DA182" s="170" t="s">
        <v>653</v>
      </c>
      <c r="DB182" s="170" t="s">
        <v>653</v>
      </c>
      <c r="DC182" s="169"/>
      <c r="DD182" s="169"/>
      <c r="DE182" s="169"/>
      <c r="DF182" s="169"/>
      <c r="DG182" s="169"/>
      <c r="DH182" s="159"/>
      <c r="DI182" s="159" t="s">
        <v>651</v>
      </c>
      <c r="DJ182" s="171">
        <v>0</v>
      </c>
      <c r="DK182" s="171">
        <v>0</v>
      </c>
      <c r="DL182" s="171">
        <v>0</v>
      </c>
      <c r="DM182" s="171">
        <v>0</v>
      </c>
      <c r="DN182" s="171">
        <v>100</v>
      </c>
      <c r="DO182" s="171">
        <v>0</v>
      </c>
      <c r="DP182" s="171">
        <v>0</v>
      </c>
      <c r="DQ182" s="159"/>
      <c r="DR182" s="159" t="s">
        <v>651</v>
      </c>
      <c r="DS182" s="159" t="s">
        <v>1894</v>
      </c>
      <c r="DT182" s="159" t="s">
        <v>651</v>
      </c>
      <c r="DU182" s="171">
        <v>1</v>
      </c>
      <c r="DV182" s="159" t="s">
        <v>811</v>
      </c>
      <c r="DW182" s="159" t="s">
        <v>716</v>
      </c>
      <c r="DX182" s="171">
        <v>1</v>
      </c>
      <c r="DY182" s="171">
        <v>1</v>
      </c>
      <c r="DZ182" s="171">
        <v>0</v>
      </c>
      <c r="EA182" s="171">
        <v>0</v>
      </c>
      <c r="EB182" s="171">
        <v>0</v>
      </c>
      <c r="EC182" s="171">
        <v>0</v>
      </c>
      <c r="ED182" s="171">
        <v>0</v>
      </c>
      <c r="EE182" s="171">
        <v>0</v>
      </c>
      <c r="EF182" s="171">
        <v>0</v>
      </c>
      <c r="EG182" s="171">
        <v>0</v>
      </c>
      <c r="EH182" s="171">
        <v>0</v>
      </c>
      <c r="EI182" s="171">
        <v>0</v>
      </c>
      <c r="EJ182" s="171">
        <v>0</v>
      </c>
      <c r="EK182" s="171">
        <v>0</v>
      </c>
      <c r="EL182" s="171">
        <v>0</v>
      </c>
      <c r="EM182" s="171">
        <v>0</v>
      </c>
      <c r="EN182" s="171">
        <v>0</v>
      </c>
      <c r="EO182" s="171">
        <v>0</v>
      </c>
      <c r="EP182" s="171">
        <v>0</v>
      </c>
      <c r="EQ182" s="171">
        <v>0</v>
      </c>
      <c r="ER182" s="171">
        <v>0</v>
      </c>
      <c r="ES182" s="171">
        <v>0</v>
      </c>
      <c r="ET182" s="171">
        <v>0</v>
      </c>
      <c r="EU182" s="171">
        <v>0</v>
      </c>
      <c r="EV182" s="171">
        <v>0</v>
      </c>
      <c r="EW182" s="171">
        <v>0</v>
      </c>
      <c r="EX182" s="171">
        <v>0</v>
      </c>
      <c r="EY182" s="171">
        <v>0</v>
      </c>
      <c r="EZ182" s="171">
        <v>0</v>
      </c>
      <c r="FA182" s="171">
        <v>0</v>
      </c>
      <c r="FB182" s="171">
        <v>0</v>
      </c>
      <c r="FC182" s="171">
        <v>0</v>
      </c>
      <c r="FD182" s="171">
        <v>0</v>
      </c>
      <c r="FE182" s="171">
        <v>0</v>
      </c>
      <c r="FF182" s="171">
        <v>1</v>
      </c>
      <c r="FG182" s="171">
        <v>1</v>
      </c>
      <c r="FH182" s="171">
        <v>0</v>
      </c>
      <c r="FI182" s="171">
        <v>0</v>
      </c>
      <c r="FJ182" s="159"/>
      <c r="FK182" s="171">
        <v>2</v>
      </c>
      <c r="FL182" s="171">
        <v>2</v>
      </c>
      <c r="FM182" s="159" t="s">
        <v>717</v>
      </c>
      <c r="FN182" s="171">
        <v>0</v>
      </c>
      <c r="FO182" s="171">
        <v>0</v>
      </c>
      <c r="FP182" s="171">
        <v>0</v>
      </c>
      <c r="FQ182" s="171">
        <v>0</v>
      </c>
      <c r="FR182" s="171">
        <v>1</v>
      </c>
      <c r="FS182" s="171"/>
      <c r="FT182" s="171"/>
      <c r="FU182" s="170" t="s">
        <v>653</v>
      </c>
      <c r="FV182" s="170" t="s">
        <v>653</v>
      </c>
      <c r="FW182" s="169"/>
      <c r="FX182" s="159" t="s">
        <v>673</v>
      </c>
      <c r="FY182" s="171">
        <v>0</v>
      </c>
      <c r="FZ182" s="171"/>
      <c r="GA182" s="159"/>
      <c r="GB182" s="159" t="s">
        <v>662</v>
      </c>
      <c r="GC182" s="159"/>
      <c r="GD182" s="159"/>
      <c r="GE182" s="159" t="s">
        <v>676</v>
      </c>
    </row>
    <row r="183" spans="1:187">
      <c r="A183" s="159" t="s">
        <v>1895</v>
      </c>
      <c r="B183" s="159" t="s">
        <v>1974</v>
      </c>
      <c r="C183" s="159" t="s">
        <v>684</v>
      </c>
      <c r="D183" s="169"/>
      <c r="E183" s="169"/>
      <c r="F183" s="169"/>
      <c r="G183" s="169"/>
      <c r="H183" s="169"/>
      <c r="I183" s="169"/>
      <c r="J183" s="159"/>
      <c r="K183" s="170" t="s">
        <v>653</v>
      </c>
      <c r="L183" s="169"/>
      <c r="M183" s="169"/>
      <c r="N183" s="170" t="s">
        <v>653</v>
      </c>
      <c r="O183" s="169"/>
      <c r="P183" s="169"/>
      <c r="Q183" s="170" t="s">
        <v>653</v>
      </c>
      <c r="R183" s="170" t="s">
        <v>653</v>
      </c>
      <c r="S183" s="169"/>
      <c r="T183" s="159"/>
      <c r="U183" s="170" t="s">
        <v>653</v>
      </c>
      <c r="V183" s="170" t="s">
        <v>653</v>
      </c>
      <c r="W183" s="169"/>
      <c r="X183" s="170" t="s">
        <v>653</v>
      </c>
      <c r="Y183" s="169"/>
      <c r="Z183" s="169"/>
      <c r="AA183" s="170" t="s">
        <v>653</v>
      </c>
      <c r="AB183" s="169"/>
      <c r="AC183" s="170" t="s">
        <v>653</v>
      </c>
      <c r="AD183" s="169"/>
      <c r="AE183" s="159"/>
      <c r="AF183" s="171">
        <v>425</v>
      </c>
      <c r="AG183" s="171"/>
      <c r="AH183" s="159" t="s">
        <v>654</v>
      </c>
      <c r="AI183" s="159" t="s">
        <v>651</v>
      </c>
      <c r="AJ183" s="159" t="s">
        <v>654</v>
      </c>
      <c r="AK183" s="159" t="s">
        <v>654</v>
      </c>
      <c r="AL183" s="159"/>
      <c r="AM183" s="169"/>
      <c r="AN183" s="169"/>
      <c r="AO183" s="169"/>
      <c r="AP183" s="169"/>
      <c r="AQ183" s="169"/>
      <c r="AR183" s="169"/>
      <c r="AS183" s="159"/>
      <c r="AT183" s="169"/>
      <c r="AU183" s="169"/>
      <c r="AV183" s="169"/>
      <c r="AW183" s="169"/>
      <c r="AX183" s="169"/>
      <c r="AY183" s="169"/>
      <c r="AZ183" s="169"/>
      <c r="BA183" s="170" t="s">
        <v>653</v>
      </c>
      <c r="BB183" s="159" t="s">
        <v>1896</v>
      </c>
      <c r="BC183" s="170" t="s">
        <v>653</v>
      </c>
      <c r="BD183" s="169"/>
      <c r="BE183" s="170" t="s">
        <v>653</v>
      </c>
      <c r="BF183" s="170" t="s">
        <v>653</v>
      </c>
      <c r="BG183" s="170" t="s">
        <v>653</v>
      </c>
      <c r="BH183" s="170" t="s">
        <v>653</v>
      </c>
      <c r="BI183" s="170" t="s">
        <v>653</v>
      </c>
      <c r="BJ183" s="170" t="s">
        <v>653</v>
      </c>
      <c r="BK183" s="170" t="s">
        <v>653</v>
      </c>
      <c r="BL183" s="169"/>
      <c r="BM183" s="159"/>
      <c r="BN183" s="170" t="s">
        <v>653</v>
      </c>
      <c r="BO183" s="170" t="s">
        <v>653</v>
      </c>
      <c r="BP183" s="170" t="s">
        <v>653</v>
      </c>
      <c r="BQ183" s="170" t="s">
        <v>653</v>
      </c>
      <c r="BR183" s="170" t="s">
        <v>653</v>
      </c>
      <c r="BS183" s="170" t="s">
        <v>653</v>
      </c>
      <c r="BT183" s="170" t="s">
        <v>653</v>
      </c>
      <c r="BU183" s="169"/>
      <c r="BV183" s="159"/>
      <c r="BW183" s="169"/>
      <c r="BX183" s="169"/>
      <c r="BY183" s="169"/>
      <c r="BZ183" s="170" t="s">
        <v>653</v>
      </c>
      <c r="CA183" s="170" t="s">
        <v>653</v>
      </c>
      <c r="CB183" s="170" t="s">
        <v>653</v>
      </c>
      <c r="CC183" s="169"/>
      <c r="CD183" s="169"/>
      <c r="CE183" s="169"/>
      <c r="CF183" s="159"/>
      <c r="CG183" s="159" t="s">
        <v>655</v>
      </c>
      <c r="CH183" s="170" t="s">
        <v>653</v>
      </c>
      <c r="CI183" s="169"/>
      <c r="CJ183" s="169"/>
      <c r="CK183" s="169"/>
      <c r="CL183" s="169"/>
      <c r="CM183" s="169"/>
      <c r="CN183" s="169"/>
      <c r="CO183" s="159"/>
      <c r="CP183" s="169"/>
      <c r="CQ183" s="170" t="s">
        <v>653</v>
      </c>
      <c r="CR183" s="170" t="s">
        <v>653</v>
      </c>
      <c r="CS183" s="170" t="s">
        <v>653</v>
      </c>
      <c r="CT183" s="169"/>
      <c r="CU183" s="169"/>
      <c r="CV183" s="159"/>
      <c r="CW183" s="159" t="s">
        <v>651</v>
      </c>
      <c r="CX183" s="159" t="s">
        <v>1897</v>
      </c>
      <c r="CY183" s="159" t="s">
        <v>675</v>
      </c>
      <c r="CZ183" s="159"/>
      <c r="DA183" s="170" t="s">
        <v>653</v>
      </c>
      <c r="DB183" s="170" t="s">
        <v>653</v>
      </c>
      <c r="DC183" s="169"/>
      <c r="DD183" s="169"/>
      <c r="DE183" s="169"/>
      <c r="DF183" s="169"/>
      <c r="DG183" s="169"/>
      <c r="DH183" s="159"/>
      <c r="DI183" s="159" t="s">
        <v>660</v>
      </c>
      <c r="DJ183" s="169"/>
      <c r="DK183" s="169"/>
      <c r="DL183" s="169"/>
      <c r="DM183" s="169"/>
      <c r="DN183" s="169"/>
      <c r="DO183" s="169"/>
      <c r="DP183" s="169"/>
      <c r="DQ183" s="159"/>
      <c r="DR183" s="159" t="s">
        <v>654</v>
      </c>
      <c r="DS183" s="159"/>
      <c r="DT183" s="159" t="s">
        <v>651</v>
      </c>
      <c r="DU183" s="171">
        <v>11</v>
      </c>
      <c r="DV183" s="159" t="s">
        <v>811</v>
      </c>
      <c r="DW183" s="159" t="s">
        <v>716</v>
      </c>
      <c r="DX183" s="171">
        <v>0</v>
      </c>
      <c r="DY183" s="171">
        <v>0</v>
      </c>
      <c r="DZ183" s="171">
        <v>1</v>
      </c>
      <c r="EA183" s="171">
        <v>1</v>
      </c>
      <c r="EB183" s="171">
        <v>0</v>
      </c>
      <c r="EC183" s="171">
        <v>0</v>
      </c>
      <c r="ED183" s="171">
        <v>0</v>
      </c>
      <c r="EE183" s="171">
        <v>0</v>
      </c>
      <c r="EF183" s="171">
        <v>0</v>
      </c>
      <c r="EG183" s="171">
        <v>0</v>
      </c>
      <c r="EH183" s="171">
        <v>1</v>
      </c>
      <c r="EI183" s="171">
        <v>1</v>
      </c>
      <c r="EJ183" s="171">
        <v>3</v>
      </c>
      <c r="EK183" s="171">
        <v>3</v>
      </c>
      <c r="EL183" s="171">
        <v>0</v>
      </c>
      <c r="EM183" s="171">
        <v>0</v>
      </c>
      <c r="EN183" s="171">
        <v>0</v>
      </c>
      <c r="EO183" s="171">
        <v>0</v>
      </c>
      <c r="EP183" s="171">
        <v>0</v>
      </c>
      <c r="EQ183" s="171">
        <v>0</v>
      </c>
      <c r="ER183" s="171">
        <v>0</v>
      </c>
      <c r="ES183" s="171">
        <v>0</v>
      </c>
      <c r="ET183" s="171">
        <v>0</v>
      </c>
      <c r="EU183" s="171">
        <v>0</v>
      </c>
      <c r="EV183" s="171">
        <v>4</v>
      </c>
      <c r="EW183" s="171">
        <v>3</v>
      </c>
      <c r="EX183" s="171">
        <v>2</v>
      </c>
      <c r="EY183" s="171">
        <v>2</v>
      </c>
      <c r="EZ183" s="171">
        <v>0</v>
      </c>
      <c r="FA183" s="171">
        <v>0</v>
      </c>
      <c r="FB183" s="171">
        <v>0</v>
      </c>
      <c r="FC183" s="171">
        <v>0</v>
      </c>
      <c r="FD183" s="171">
        <v>0</v>
      </c>
      <c r="FE183" s="171">
        <v>0</v>
      </c>
      <c r="FF183" s="171">
        <v>0</v>
      </c>
      <c r="FG183" s="171">
        <v>0</v>
      </c>
      <c r="FH183" s="171">
        <v>0</v>
      </c>
      <c r="FI183" s="171">
        <v>0</v>
      </c>
      <c r="FJ183" s="159"/>
      <c r="FK183" s="171">
        <v>14</v>
      </c>
      <c r="FL183" s="171">
        <v>10</v>
      </c>
      <c r="FM183" s="159" t="s">
        <v>717</v>
      </c>
      <c r="FN183" s="171">
        <v>0</v>
      </c>
      <c r="FO183" s="171">
        <v>0</v>
      </c>
      <c r="FP183" s="171">
        <v>0</v>
      </c>
      <c r="FQ183" s="171">
        <v>10</v>
      </c>
      <c r="FR183" s="171">
        <v>0</v>
      </c>
      <c r="FS183" s="171"/>
      <c r="FT183" s="171"/>
      <c r="FU183" s="170" t="s">
        <v>653</v>
      </c>
      <c r="FV183" s="169"/>
      <c r="FW183" s="169"/>
      <c r="FX183" s="159" t="s">
        <v>655</v>
      </c>
      <c r="FY183" s="171">
        <v>0</v>
      </c>
      <c r="FZ183" s="171"/>
      <c r="GA183" s="159"/>
      <c r="GB183" s="159" t="s">
        <v>662</v>
      </c>
      <c r="GC183" s="159"/>
      <c r="GD183" s="159"/>
      <c r="GE183" s="159" t="s">
        <v>663</v>
      </c>
    </row>
    <row r="184" spans="1:187">
      <c r="A184" s="159" t="s">
        <v>1898</v>
      </c>
      <c r="B184" s="159" t="s">
        <v>1972</v>
      </c>
      <c r="C184" s="159" t="s">
        <v>730</v>
      </c>
      <c r="D184" s="169"/>
      <c r="E184" s="169"/>
      <c r="F184" s="169"/>
      <c r="G184" s="169"/>
      <c r="H184" s="169"/>
      <c r="I184" s="169"/>
      <c r="J184" s="159"/>
      <c r="K184" s="170" t="s">
        <v>653</v>
      </c>
      <c r="L184" s="169"/>
      <c r="M184" s="169"/>
      <c r="N184" s="169"/>
      <c r="O184" s="169"/>
      <c r="P184" s="169"/>
      <c r="Q184" s="169"/>
      <c r="R184" s="170" t="s">
        <v>653</v>
      </c>
      <c r="S184" s="169"/>
      <c r="T184" s="159"/>
      <c r="U184" s="170" t="s">
        <v>653</v>
      </c>
      <c r="V184" s="170" t="s">
        <v>653</v>
      </c>
      <c r="W184" s="170" t="s">
        <v>653</v>
      </c>
      <c r="X184" s="170" t="s">
        <v>653</v>
      </c>
      <c r="Y184" s="169"/>
      <c r="Z184" s="169"/>
      <c r="AA184" s="170" t="s">
        <v>653</v>
      </c>
      <c r="AB184" s="170" t="s">
        <v>653</v>
      </c>
      <c r="AC184" s="169"/>
      <c r="AD184" s="169"/>
      <c r="AE184" s="159"/>
      <c r="AF184" s="171">
        <v>5</v>
      </c>
      <c r="AG184" s="171">
        <v>5</v>
      </c>
      <c r="AH184" s="159" t="s">
        <v>651</v>
      </c>
      <c r="AI184" s="159" t="s">
        <v>651</v>
      </c>
      <c r="AJ184" s="159" t="s">
        <v>654</v>
      </c>
      <c r="AK184" s="159" t="s">
        <v>671</v>
      </c>
      <c r="AL184" s="159"/>
      <c r="AM184" s="169"/>
      <c r="AN184" s="169"/>
      <c r="AO184" s="169"/>
      <c r="AP184" s="169"/>
      <c r="AQ184" s="169"/>
      <c r="AR184" s="169"/>
      <c r="AS184" s="159"/>
      <c r="AT184" s="169"/>
      <c r="AU184" s="170" t="s">
        <v>653</v>
      </c>
      <c r="AV184" s="169"/>
      <c r="AW184" s="169"/>
      <c r="AX184" s="170" t="s">
        <v>653</v>
      </c>
      <c r="AY184" s="169"/>
      <c r="AZ184" s="170" t="s">
        <v>653</v>
      </c>
      <c r="BA184" s="169"/>
      <c r="BB184" s="159"/>
      <c r="BC184" s="170" t="s">
        <v>653</v>
      </c>
      <c r="BD184" s="169"/>
      <c r="BE184" s="170" t="s">
        <v>653</v>
      </c>
      <c r="BF184" s="170" t="s">
        <v>653</v>
      </c>
      <c r="BG184" s="170" t="s">
        <v>653</v>
      </c>
      <c r="BH184" s="170" t="s">
        <v>653</v>
      </c>
      <c r="BI184" s="170" t="s">
        <v>653</v>
      </c>
      <c r="BJ184" s="170" t="s">
        <v>653</v>
      </c>
      <c r="BK184" s="170" t="s">
        <v>653</v>
      </c>
      <c r="BL184" s="169"/>
      <c r="BM184" s="159"/>
      <c r="BN184" s="170" t="s">
        <v>653</v>
      </c>
      <c r="BO184" s="170" t="s">
        <v>653</v>
      </c>
      <c r="BP184" s="170" t="s">
        <v>653</v>
      </c>
      <c r="BQ184" s="169"/>
      <c r="BR184" s="169"/>
      <c r="BS184" s="169"/>
      <c r="BT184" s="170" t="s">
        <v>653</v>
      </c>
      <c r="BU184" s="169"/>
      <c r="BV184" s="159"/>
      <c r="BW184" s="170" t="s">
        <v>653</v>
      </c>
      <c r="BX184" s="170" t="s">
        <v>653</v>
      </c>
      <c r="BY184" s="170" t="s">
        <v>653</v>
      </c>
      <c r="BZ184" s="169"/>
      <c r="CA184" s="169"/>
      <c r="CB184" s="169"/>
      <c r="CC184" s="169"/>
      <c r="CD184" s="170" t="s">
        <v>653</v>
      </c>
      <c r="CE184" s="169"/>
      <c r="CF184" s="159"/>
      <c r="CG184" s="159" t="s">
        <v>655</v>
      </c>
      <c r="CH184" s="169"/>
      <c r="CI184" s="169"/>
      <c r="CJ184" s="169"/>
      <c r="CK184" s="169"/>
      <c r="CL184" s="170" t="s">
        <v>653</v>
      </c>
      <c r="CM184" s="170" t="s">
        <v>653</v>
      </c>
      <c r="CN184" s="169"/>
      <c r="CO184" s="159"/>
      <c r="CP184" s="170" t="s">
        <v>653</v>
      </c>
      <c r="CQ184" s="170" t="s">
        <v>653</v>
      </c>
      <c r="CR184" s="170" t="s">
        <v>653</v>
      </c>
      <c r="CS184" s="170" t="s">
        <v>653</v>
      </c>
      <c r="CT184" s="170" t="s">
        <v>653</v>
      </c>
      <c r="CU184" s="169"/>
      <c r="CV184" s="159"/>
      <c r="CW184" s="159" t="s">
        <v>657</v>
      </c>
      <c r="CX184" s="159"/>
      <c r="CY184" s="159" t="s">
        <v>688</v>
      </c>
      <c r="CZ184" s="159"/>
      <c r="DA184" s="169"/>
      <c r="DB184" s="170" t="s">
        <v>653</v>
      </c>
      <c r="DC184" s="169"/>
      <c r="DD184" s="169"/>
      <c r="DE184" s="169"/>
      <c r="DF184" s="169"/>
      <c r="DG184" s="169"/>
      <c r="DH184" s="159"/>
      <c r="DI184" s="159" t="s">
        <v>660</v>
      </c>
      <c r="DJ184" s="169"/>
      <c r="DK184" s="169"/>
      <c r="DL184" s="169"/>
      <c r="DM184" s="169"/>
      <c r="DN184" s="169"/>
      <c r="DO184" s="169"/>
      <c r="DP184" s="169"/>
      <c r="DQ184" s="159"/>
      <c r="DR184" s="159" t="s">
        <v>654</v>
      </c>
      <c r="DS184" s="159"/>
      <c r="DT184" s="159" t="s">
        <v>654</v>
      </c>
      <c r="DU184" s="169"/>
      <c r="DV184" s="169"/>
      <c r="DW184" s="169"/>
      <c r="DX184" s="169"/>
      <c r="DY184" s="169"/>
      <c r="DZ184" s="169"/>
      <c r="EA184" s="169"/>
      <c r="EB184" s="169"/>
      <c r="EC184" s="169"/>
      <c r="ED184" s="169"/>
      <c r="EE184" s="169"/>
      <c r="EF184" s="169"/>
      <c r="EG184" s="169"/>
      <c r="EH184" s="169"/>
      <c r="EI184" s="169"/>
      <c r="EJ184" s="169"/>
      <c r="EK184" s="169"/>
      <c r="EL184" s="169"/>
      <c r="EM184" s="169"/>
      <c r="EN184" s="169"/>
      <c r="EO184" s="169"/>
      <c r="EP184" s="169"/>
      <c r="EQ184" s="169"/>
      <c r="ER184" s="169"/>
      <c r="ES184" s="169"/>
      <c r="ET184" s="169"/>
      <c r="EU184" s="169"/>
      <c r="EV184" s="169"/>
      <c r="EW184" s="169"/>
      <c r="EX184" s="169"/>
      <c r="EY184" s="169"/>
      <c r="EZ184" s="169"/>
      <c r="FA184" s="169"/>
      <c r="FB184" s="169"/>
      <c r="FC184" s="169"/>
      <c r="FD184" s="169"/>
      <c r="FE184" s="169"/>
      <c r="FF184" s="169"/>
      <c r="FG184" s="169"/>
      <c r="FH184" s="169"/>
      <c r="FI184" s="169"/>
      <c r="FJ184" s="159"/>
      <c r="FK184" s="169"/>
      <c r="FL184" s="169"/>
      <c r="FM184" s="169"/>
      <c r="FN184" s="169"/>
      <c r="FO184" s="169"/>
      <c r="FP184" s="169"/>
      <c r="FQ184" s="169"/>
      <c r="FR184" s="169"/>
      <c r="FS184" s="169"/>
      <c r="FT184" s="169"/>
      <c r="FU184" s="169"/>
      <c r="FV184" s="170" t="s">
        <v>653</v>
      </c>
      <c r="FW184" s="169"/>
      <c r="FX184" s="159" t="s">
        <v>655</v>
      </c>
      <c r="FY184" s="171">
        <v>0</v>
      </c>
      <c r="FZ184" s="171"/>
      <c r="GA184" s="159"/>
      <c r="GB184" s="159" t="s">
        <v>662</v>
      </c>
      <c r="GC184" s="159"/>
      <c r="GD184" s="159"/>
      <c r="GE184" s="159" t="s">
        <v>676</v>
      </c>
    </row>
    <row r="185" spans="1:187">
      <c r="A185" s="159" t="s">
        <v>1899</v>
      </c>
      <c r="B185" s="159" t="s">
        <v>1973</v>
      </c>
      <c r="C185" s="159" t="s">
        <v>684</v>
      </c>
      <c r="D185" s="169"/>
      <c r="E185" s="169"/>
      <c r="F185" s="169"/>
      <c r="G185" s="169"/>
      <c r="H185" s="169"/>
      <c r="I185" s="169"/>
      <c r="J185" s="159"/>
      <c r="K185" s="170" t="s">
        <v>653</v>
      </c>
      <c r="L185" s="169"/>
      <c r="M185" s="170" t="s">
        <v>653</v>
      </c>
      <c r="N185" s="170" t="s">
        <v>653</v>
      </c>
      <c r="O185" s="169"/>
      <c r="P185" s="169"/>
      <c r="Q185" s="169"/>
      <c r="R185" s="169"/>
      <c r="S185" s="169"/>
      <c r="T185" s="159"/>
      <c r="U185" s="170" t="s">
        <v>653</v>
      </c>
      <c r="V185" s="170" t="s">
        <v>653</v>
      </c>
      <c r="W185" s="169"/>
      <c r="X185" s="169"/>
      <c r="Y185" s="169"/>
      <c r="Z185" s="169"/>
      <c r="AA185" s="169"/>
      <c r="AB185" s="169"/>
      <c r="AC185" s="170" t="s">
        <v>653</v>
      </c>
      <c r="AD185" s="169"/>
      <c r="AE185" s="159"/>
      <c r="AF185" s="171">
        <v>2820</v>
      </c>
      <c r="AG185" s="171">
        <v>0</v>
      </c>
      <c r="AH185" s="159" t="s">
        <v>654</v>
      </c>
      <c r="AI185" s="159" t="s">
        <v>651</v>
      </c>
      <c r="AJ185" s="159" t="s">
        <v>651</v>
      </c>
      <c r="AK185" s="159" t="s">
        <v>669</v>
      </c>
      <c r="AL185" s="159" t="s">
        <v>1900</v>
      </c>
      <c r="AM185" s="170" t="s">
        <v>653</v>
      </c>
      <c r="AN185" s="169"/>
      <c r="AO185" s="169"/>
      <c r="AP185" s="169"/>
      <c r="AQ185" s="169"/>
      <c r="AR185" s="169"/>
      <c r="AS185" s="159"/>
      <c r="AT185" s="159" t="s">
        <v>673</v>
      </c>
      <c r="AU185" s="170" t="s">
        <v>653</v>
      </c>
      <c r="AV185" s="170" t="s">
        <v>653</v>
      </c>
      <c r="AW185" s="170" t="s">
        <v>653</v>
      </c>
      <c r="AX185" s="169"/>
      <c r="AY185" s="169"/>
      <c r="AZ185" s="169"/>
      <c r="BA185" s="169"/>
      <c r="BB185" s="159"/>
      <c r="BC185" s="170" t="s">
        <v>653</v>
      </c>
      <c r="BD185" s="169"/>
      <c r="BE185" s="170" t="s">
        <v>653</v>
      </c>
      <c r="BF185" s="170" t="s">
        <v>653</v>
      </c>
      <c r="BG185" s="170" t="s">
        <v>653</v>
      </c>
      <c r="BH185" s="170" t="s">
        <v>653</v>
      </c>
      <c r="BI185" s="170" t="s">
        <v>653</v>
      </c>
      <c r="BJ185" s="170" t="s">
        <v>653</v>
      </c>
      <c r="BK185" s="170" t="s">
        <v>653</v>
      </c>
      <c r="BL185" s="169"/>
      <c r="BM185" s="159"/>
      <c r="BN185" s="170" t="s">
        <v>653</v>
      </c>
      <c r="BO185" s="170" t="s">
        <v>653</v>
      </c>
      <c r="BP185" s="170" t="s">
        <v>653</v>
      </c>
      <c r="BQ185" s="170" t="s">
        <v>653</v>
      </c>
      <c r="BR185" s="170" t="s">
        <v>653</v>
      </c>
      <c r="BS185" s="170" t="s">
        <v>653</v>
      </c>
      <c r="BT185" s="170" t="s">
        <v>653</v>
      </c>
      <c r="BU185" s="170" t="s">
        <v>653</v>
      </c>
      <c r="BV185" s="159" t="s">
        <v>1901</v>
      </c>
      <c r="BW185" s="169"/>
      <c r="BX185" s="170" t="s">
        <v>653</v>
      </c>
      <c r="BY185" s="170" t="s">
        <v>653</v>
      </c>
      <c r="BZ185" s="170" t="s">
        <v>653</v>
      </c>
      <c r="CA185" s="170" t="s">
        <v>653</v>
      </c>
      <c r="CB185" s="170" t="s">
        <v>653</v>
      </c>
      <c r="CC185" s="170" t="s">
        <v>653</v>
      </c>
      <c r="CD185" s="170" t="s">
        <v>653</v>
      </c>
      <c r="CE185" s="169"/>
      <c r="CF185" s="159"/>
      <c r="CG185" s="159" t="s">
        <v>655</v>
      </c>
      <c r="CH185" s="169"/>
      <c r="CI185" s="169"/>
      <c r="CJ185" s="169"/>
      <c r="CK185" s="169"/>
      <c r="CL185" s="170" t="s">
        <v>653</v>
      </c>
      <c r="CM185" s="169"/>
      <c r="CN185" s="169"/>
      <c r="CO185" s="159"/>
      <c r="CP185" s="169"/>
      <c r="CQ185" s="170" t="s">
        <v>653</v>
      </c>
      <c r="CR185" s="170" t="s">
        <v>653</v>
      </c>
      <c r="CS185" s="170" t="s">
        <v>653</v>
      </c>
      <c r="CT185" s="170" t="s">
        <v>653</v>
      </c>
      <c r="CU185" s="169"/>
      <c r="CV185" s="159"/>
      <c r="CW185" s="159" t="s">
        <v>651</v>
      </c>
      <c r="CX185" s="159" t="s">
        <v>2929</v>
      </c>
      <c r="CY185" s="159" t="s">
        <v>658</v>
      </c>
      <c r="CZ185" s="159" t="s">
        <v>1902</v>
      </c>
      <c r="DA185" s="170" t="s">
        <v>653</v>
      </c>
      <c r="DB185" s="170" t="s">
        <v>653</v>
      </c>
      <c r="DC185" s="169"/>
      <c r="DD185" s="169"/>
      <c r="DE185" s="169"/>
      <c r="DF185" s="169"/>
      <c r="DG185" s="169"/>
      <c r="DH185" s="159"/>
      <c r="DI185" s="159" t="s">
        <v>651</v>
      </c>
      <c r="DJ185" s="171">
        <v>0</v>
      </c>
      <c r="DK185" s="171">
        <v>0</v>
      </c>
      <c r="DL185" s="171">
        <v>41</v>
      </c>
      <c r="DM185" s="171">
        <v>0</v>
      </c>
      <c r="DN185" s="171">
        <v>59</v>
      </c>
      <c r="DO185" s="171">
        <v>0</v>
      </c>
      <c r="DP185" s="171">
        <v>0</v>
      </c>
      <c r="DQ185" s="159"/>
      <c r="DR185" s="159" t="s">
        <v>651</v>
      </c>
      <c r="DS185" s="159" t="s">
        <v>2930</v>
      </c>
      <c r="DT185" s="159" t="s">
        <v>651</v>
      </c>
      <c r="DU185" s="171">
        <v>91</v>
      </c>
      <c r="DV185" s="159" t="s">
        <v>811</v>
      </c>
      <c r="DW185" s="159" t="s">
        <v>716</v>
      </c>
      <c r="DX185" s="171">
        <v>19</v>
      </c>
      <c r="DY185" s="171">
        <v>17</v>
      </c>
      <c r="DZ185" s="171">
        <v>38</v>
      </c>
      <c r="EA185" s="171">
        <v>29</v>
      </c>
      <c r="EB185" s="171">
        <v>0</v>
      </c>
      <c r="EC185" s="171">
        <v>0</v>
      </c>
      <c r="ED185" s="171">
        <v>0</v>
      </c>
      <c r="EE185" s="171">
        <v>0</v>
      </c>
      <c r="EF185" s="171">
        <v>7</v>
      </c>
      <c r="EG185" s="171">
        <v>1</v>
      </c>
      <c r="EH185" s="171">
        <v>4</v>
      </c>
      <c r="EI185" s="171">
        <v>3</v>
      </c>
      <c r="EJ185" s="171">
        <v>1</v>
      </c>
      <c r="EK185" s="171">
        <v>1</v>
      </c>
      <c r="EL185" s="171">
        <v>15</v>
      </c>
      <c r="EM185" s="171">
        <v>15</v>
      </c>
      <c r="EN185" s="171">
        <v>3</v>
      </c>
      <c r="EO185" s="171">
        <v>1</v>
      </c>
      <c r="EP185" s="171">
        <v>0</v>
      </c>
      <c r="EQ185" s="171">
        <v>0</v>
      </c>
      <c r="ER185" s="171">
        <v>0</v>
      </c>
      <c r="ES185" s="171">
        <v>0</v>
      </c>
      <c r="ET185" s="171">
        <v>44</v>
      </c>
      <c r="EU185" s="171">
        <v>44</v>
      </c>
      <c r="EV185" s="171">
        <v>7</v>
      </c>
      <c r="EW185" s="171">
        <v>4</v>
      </c>
      <c r="EX185" s="171">
        <v>23</v>
      </c>
      <c r="EY185" s="171">
        <v>14</v>
      </c>
      <c r="EZ185" s="171">
        <v>4</v>
      </c>
      <c r="FA185" s="171">
        <v>4</v>
      </c>
      <c r="FB185" s="171">
        <v>2</v>
      </c>
      <c r="FC185" s="171">
        <v>2</v>
      </c>
      <c r="FD185" s="171">
        <v>19</v>
      </c>
      <c r="FE185" s="171">
        <v>18</v>
      </c>
      <c r="FF185" s="171">
        <v>11</v>
      </c>
      <c r="FG185" s="171">
        <v>7</v>
      </c>
      <c r="FH185" s="171">
        <v>0</v>
      </c>
      <c r="FI185" s="171">
        <v>0</v>
      </c>
      <c r="FJ185" s="159"/>
      <c r="FK185" s="171">
        <v>87</v>
      </c>
      <c r="FL185" s="171">
        <v>82</v>
      </c>
      <c r="FM185" s="159" t="s">
        <v>717</v>
      </c>
      <c r="FN185" s="171">
        <v>0</v>
      </c>
      <c r="FO185" s="171">
        <v>11</v>
      </c>
      <c r="FP185" s="171">
        <v>43</v>
      </c>
      <c r="FQ185" s="171">
        <v>33</v>
      </c>
      <c r="FR185" s="171">
        <v>0</v>
      </c>
      <c r="FS185" s="171"/>
      <c r="FT185" s="171">
        <v>11</v>
      </c>
      <c r="FU185" s="170" t="s">
        <v>653</v>
      </c>
      <c r="FV185" s="170" t="s">
        <v>653</v>
      </c>
      <c r="FW185" s="169"/>
      <c r="FX185" s="159" t="s">
        <v>655</v>
      </c>
      <c r="FY185" s="171">
        <v>2</v>
      </c>
      <c r="FZ185" s="171">
        <v>2</v>
      </c>
      <c r="GA185" s="159" t="s">
        <v>157</v>
      </c>
      <c r="GB185" s="159" t="s">
        <v>662</v>
      </c>
      <c r="GC185" s="159"/>
      <c r="GD185" s="159"/>
      <c r="GE185" s="159" t="s">
        <v>676</v>
      </c>
    </row>
    <row r="186" spans="1:187">
      <c r="A186" s="159" t="s">
        <v>1903</v>
      </c>
      <c r="B186" s="159" t="s">
        <v>1972</v>
      </c>
      <c r="C186" s="159" t="s">
        <v>652</v>
      </c>
      <c r="D186" s="169"/>
      <c r="E186" s="170" t="s">
        <v>653</v>
      </c>
      <c r="F186" s="169"/>
      <c r="G186" s="169"/>
      <c r="H186" s="169"/>
      <c r="I186" s="169"/>
      <c r="J186" s="159"/>
      <c r="K186" s="169"/>
      <c r="L186" s="169"/>
      <c r="M186" s="169"/>
      <c r="N186" s="169"/>
      <c r="O186" s="169"/>
      <c r="P186" s="169"/>
      <c r="Q186" s="169"/>
      <c r="R186" s="170" t="s">
        <v>653</v>
      </c>
      <c r="S186" s="169"/>
      <c r="T186" s="159"/>
      <c r="U186" s="170" t="s">
        <v>653</v>
      </c>
      <c r="V186" s="170" t="s">
        <v>653</v>
      </c>
      <c r="W186" s="169"/>
      <c r="X186" s="169"/>
      <c r="Y186" s="169"/>
      <c r="Z186" s="169"/>
      <c r="AA186" s="169"/>
      <c r="AB186" s="169"/>
      <c r="AC186" s="169"/>
      <c r="AD186" s="169"/>
      <c r="AE186" s="159"/>
      <c r="AF186" s="171">
        <v>10</v>
      </c>
      <c r="AG186" s="171">
        <v>0</v>
      </c>
      <c r="AH186" s="159" t="s">
        <v>654</v>
      </c>
      <c r="AI186" s="159" t="s">
        <v>654</v>
      </c>
      <c r="AJ186" s="159" t="s">
        <v>651</v>
      </c>
      <c r="AK186" s="159" t="s">
        <v>654</v>
      </c>
      <c r="AL186" s="159"/>
      <c r="AM186" s="169"/>
      <c r="AN186" s="169"/>
      <c r="AO186" s="169"/>
      <c r="AP186" s="169"/>
      <c r="AQ186" s="169"/>
      <c r="AR186" s="169"/>
      <c r="AS186" s="159"/>
      <c r="AT186" s="169"/>
      <c r="AU186" s="169"/>
      <c r="AV186" s="169"/>
      <c r="AW186" s="169"/>
      <c r="AX186" s="169"/>
      <c r="AY186" s="169"/>
      <c r="AZ186" s="169"/>
      <c r="BA186" s="170" t="s">
        <v>653</v>
      </c>
      <c r="BB186" s="159" t="s">
        <v>1904</v>
      </c>
      <c r="BC186" s="169"/>
      <c r="BD186" s="169"/>
      <c r="BE186" s="169"/>
      <c r="BF186" s="169"/>
      <c r="BG186" s="169"/>
      <c r="BH186" s="169"/>
      <c r="BI186" s="169"/>
      <c r="BJ186" s="169"/>
      <c r="BK186" s="169"/>
      <c r="BL186" s="170" t="s">
        <v>653</v>
      </c>
      <c r="BM186" s="159" t="s">
        <v>1905</v>
      </c>
      <c r="BN186" s="169"/>
      <c r="BO186" s="169"/>
      <c r="BP186" s="169"/>
      <c r="BQ186" s="169"/>
      <c r="BR186" s="169"/>
      <c r="BS186" s="169"/>
      <c r="BT186" s="169"/>
      <c r="BU186" s="170" t="s">
        <v>653</v>
      </c>
      <c r="BV186" s="159" t="s">
        <v>1905</v>
      </c>
      <c r="BW186" s="169"/>
      <c r="BX186" s="169"/>
      <c r="BY186" s="169"/>
      <c r="BZ186" s="169"/>
      <c r="CA186" s="169"/>
      <c r="CB186" s="169"/>
      <c r="CC186" s="169"/>
      <c r="CD186" s="170" t="s">
        <v>653</v>
      </c>
      <c r="CE186" s="169"/>
      <c r="CF186" s="159"/>
      <c r="CG186" s="159" t="s">
        <v>655</v>
      </c>
      <c r="CH186" s="169"/>
      <c r="CI186" s="169"/>
      <c r="CJ186" s="169"/>
      <c r="CK186" s="169"/>
      <c r="CL186" s="169"/>
      <c r="CM186" s="169"/>
      <c r="CN186" s="170" t="s">
        <v>653</v>
      </c>
      <c r="CO186" s="159" t="s">
        <v>1906</v>
      </c>
      <c r="CP186" s="169"/>
      <c r="CQ186" s="170" t="s">
        <v>653</v>
      </c>
      <c r="CR186" s="169"/>
      <c r="CS186" s="169"/>
      <c r="CT186" s="169"/>
      <c r="CU186" s="169"/>
      <c r="CV186" s="159"/>
      <c r="CW186" s="159" t="s">
        <v>657</v>
      </c>
      <c r="CX186" s="159"/>
      <c r="CY186" s="159" t="s">
        <v>688</v>
      </c>
      <c r="CZ186" s="159"/>
      <c r="DA186" s="169"/>
      <c r="DB186" s="169"/>
      <c r="DC186" s="169"/>
      <c r="DD186" s="169"/>
      <c r="DE186" s="169"/>
      <c r="DF186" s="169"/>
      <c r="DG186" s="170" t="s">
        <v>653</v>
      </c>
      <c r="DH186" s="159"/>
      <c r="DI186" s="159" t="s">
        <v>660</v>
      </c>
      <c r="DJ186" s="169"/>
      <c r="DK186" s="169"/>
      <c r="DL186" s="169"/>
      <c r="DM186" s="169"/>
      <c r="DN186" s="169"/>
      <c r="DO186" s="169"/>
      <c r="DP186" s="169"/>
      <c r="DQ186" s="159"/>
      <c r="DR186" s="159" t="s">
        <v>654</v>
      </c>
      <c r="DS186" s="159"/>
      <c r="DT186" s="159" t="s">
        <v>654</v>
      </c>
      <c r="DU186" s="169"/>
      <c r="DV186" s="169"/>
      <c r="DW186" s="169"/>
      <c r="DX186" s="169"/>
      <c r="DY186" s="169"/>
      <c r="DZ186" s="169"/>
      <c r="EA186" s="169"/>
      <c r="EB186" s="169"/>
      <c r="EC186" s="169"/>
      <c r="ED186" s="169"/>
      <c r="EE186" s="169"/>
      <c r="EF186" s="169"/>
      <c r="EG186" s="169"/>
      <c r="EH186" s="169"/>
      <c r="EI186" s="169"/>
      <c r="EJ186" s="169"/>
      <c r="EK186" s="169"/>
      <c r="EL186" s="169"/>
      <c r="EM186" s="169"/>
      <c r="EN186" s="169"/>
      <c r="EO186" s="169"/>
      <c r="EP186" s="169"/>
      <c r="EQ186" s="169"/>
      <c r="ER186" s="169"/>
      <c r="ES186" s="169"/>
      <c r="ET186" s="169"/>
      <c r="EU186" s="169"/>
      <c r="EV186" s="169"/>
      <c r="EW186" s="169"/>
      <c r="EX186" s="169"/>
      <c r="EY186" s="169"/>
      <c r="EZ186" s="169"/>
      <c r="FA186" s="169"/>
      <c r="FB186" s="169"/>
      <c r="FC186" s="169"/>
      <c r="FD186" s="169"/>
      <c r="FE186" s="169"/>
      <c r="FF186" s="169"/>
      <c r="FG186" s="169"/>
      <c r="FH186" s="169"/>
      <c r="FI186" s="169"/>
      <c r="FJ186" s="159"/>
      <c r="FK186" s="169"/>
      <c r="FL186" s="169"/>
      <c r="FM186" s="169"/>
      <c r="FN186" s="169"/>
      <c r="FO186" s="169"/>
      <c r="FP186" s="169"/>
      <c r="FQ186" s="169"/>
      <c r="FR186" s="169"/>
      <c r="FS186" s="169"/>
      <c r="FT186" s="169"/>
      <c r="FU186" s="169"/>
      <c r="FV186" s="170" t="s">
        <v>653</v>
      </c>
      <c r="FW186" s="169"/>
      <c r="FX186" s="159" t="s">
        <v>655</v>
      </c>
      <c r="FY186" s="171">
        <v>0</v>
      </c>
      <c r="FZ186" s="171"/>
      <c r="GA186" s="159"/>
      <c r="GB186" s="159" t="s">
        <v>662</v>
      </c>
      <c r="GC186" s="159"/>
      <c r="GD186" s="159"/>
      <c r="GE186" s="159" t="s">
        <v>676</v>
      </c>
    </row>
    <row r="187" spans="1:187">
      <c r="A187" s="159" t="s">
        <v>1907</v>
      </c>
      <c r="B187" s="159" t="s">
        <v>1972</v>
      </c>
      <c r="C187" s="159" t="s">
        <v>696</v>
      </c>
      <c r="D187" s="169"/>
      <c r="E187" s="169"/>
      <c r="F187" s="169"/>
      <c r="G187" s="169"/>
      <c r="H187" s="169"/>
      <c r="I187" s="170" t="s">
        <v>653</v>
      </c>
      <c r="J187" s="159"/>
      <c r="K187" s="169"/>
      <c r="L187" s="169"/>
      <c r="M187" s="170" t="s">
        <v>653</v>
      </c>
      <c r="N187" s="169"/>
      <c r="O187" s="169"/>
      <c r="P187" s="169"/>
      <c r="Q187" s="169"/>
      <c r="R187" s="169"/>
      <c r="S187" s="169"/>
      <c r="T187" s="159"/>
      <c r="U187" s="169"/>
      <c r="V187" s="169"/>
      <c r="W187" s="169"/>
      <c r="X187" s="169"/>
      <c r="Y187" s="169"/>
      <c r="Z187" s="169"/>
      <c r="AA187" s="170" t="s">
        <v>653</v>
      </c>
      <c r="AB187" s="169"/>
      <c r="AC187" s="169"/>
      <c r="AD187" s="169"/>
      <c r="AE187" s="159"/>
      <c r="AF187" s="171">
        <v>160</v>
      </c>
      <c r="AG187" s="171"/>
      <c r="AH187" s="159" t="s">
        <v>654</v>
      </c>
      <c r="AI187" s="159" t="s">
        <v>651</v>
      </c>
      <c r="AJ187" s="159" t="s">
        <v>651</v>
      </c>
      <c r="AK187" s="159" t="s">
        <v>671</v>
      </c>
      <c r="AL187" s="159"/>
      <c r="AM187" s="169"/>
      <c r="AN187" s="169"/>
      <c r="AO187" s="169"/>
      <c r="AP187" s="169"/>
      <c r="AQ187" s="169"/>
      <c r="AR187" s="169"/>
      <c r="AS187" s="159"/>
      <c r="AT187" s="169"/>
      <c r="AU187" s="170" t="s">
        <v>653</v>
      </c>
      <c r="AV187" s="170" t="s">
        <v>653</v>
      </c>
      <c r="AW187" s="169"/>
      <c r="AX187" s="169"/>
      <c r="AY187" s="169"/>
      <c r="AZ187" s="169"/>
      <c r="BA187" s="169"/>
      <c r="BB187" s="159"/>
      <c r="BC187" s="169"/>
      <c r="BD187" s="169"/>
      <c r="BE187" s="169"/>
      <c r="BF187" s="169"/>
      <c r="BG187" s="169"/>
      <c r="BH187" s="170" t="s">
        <v>653</v>
      </c>
      <c r="BI187" s="169"/>
      <c r="BJ187" s="170" t="s">
        <v>653</v>
      </c>
      <c r="BK187" s="169"/>
      <c r="BL187" s="169"/>
      <c r="BM187" s="159"/>
      <c r="BN187" s="170" t="s">
        <v>653</v>
      </c>
      <c r="BO187" s="169"/>
      <c r="BP187" s="169"/>
      <c r="BQ187" s="169"/>
      <c r="BR187" s="170" t="s">
        <v>653</v>
      </c>
      <c r="BS187" s="169"/>
      <c r="BT187" s="170" t="s">
        <v>653</v>
      </c>
      <c r="BU187" s="169"/>
      <c r="BV187" s="159"/>
      <c r="BW187" s="169"/>
      <c r="BX187" s="169"/>
      <c r="BY187" s="170" t="s">
        <v>653</v>
      </c>
      <c r="BZ187" s="169"/>
      <c r="CA187" s="170" t="s">
        <v>653</v>
      </c>
      <c r="CB187" s="170" t="s">
        <v>653</v>
      </c>
      <c r="CC187" s="169"/>
      <c r="CD187" s="170" t="s">
        <v>653</v>
      </c>
      <c r="CE187" s="169"/>
      <c r="CF187" s="159"/>
      <c r="CG187" s="159" t="s">
        <v>673</v>
      </c>
      <c r="CH187" s="169"/>
      <c r="CI187" s="169"/>
      <c r="CJ187" s="169"/>
      <c r="CK187" s="169"/>
      <c r="CL187" s="169"/>
      <c r="CM187" s="170" t="s">
        <v>653</v>
      </c>
      <c r="CN187" s="169"/>
      <c r="CO187" s="159"/>
      <c r="CP187" s="169"/>
      <c r="CQ187" s="169"/>
      <c r="CR187" s="170" t="s">
        <v>653</v>
      </c>
      <c r="CS187" s="170" t="s">
        <v>653</v>
      </c>
      <c r="CT187" s="169"/>
      <c r="CU187" s="169"/>
      <c r="CV187" s="159"/>
      <c r="CW187" s="159" t="s">
        <v>651</v>
      </c>
      <c r="CX187" s="159" t="s">
        <v>1908</v>
      </c>
      <c r="CY187" s="159" t="s">
        <v>688</v>
      </c>
      <c r="CZ187" s="159"/>
      <c r="DA187" s="169"/>
      <c r="DB187" s="170" t="s">
        <v>653</v>
      </c>
      <c r="DC187" s="169"/>
      <c r="DD187" s="169"/>
      <c r="DE187" s="169"/>
      <c r="DF187" s="169"/>
      <c r="DG187" s="169"/>
      <c r="DH187" s="159"/>
      <c r="DI187" s="159" t="s">
        <v>651</v>
      </c>
      <c r="DJ187" s="171">
        <v>0</v>
      </c>
      <c r="DK187" s="171">
        <v>0</v>
      </c>
      <c r="DL187" s="171">
        <v>0</v>
      </c>
      <c r="DM187" s="171">
        <v>0</v>
      </c>
      <c r="DN187" s="171">
        <v>0</v>
      </c>
      <c r="DO187" s="171">
        <v>100</v>
      </c>
      <c r="DP187" s="171">
        <v>0</v>
      </c>
      <c r="DQ187" s="159"/>
      <c r="DR187" s="159" t="s">
        <v>654</v>
      </c>
      <c r="DS187" s="159"/>
      <c r="DT187" s="159" t="s">
        <v>654</v>
      </c>
      <c r="DU187" s="169"/>
      <c r="DV187" s="169"/>
      <c r="DW187" s="169"/>
      <c r="DX187" s="169"/>
      <c r="DY187" s="169"/>
      <c r="DZ187" s="169"/>
      <c r="EA187" s="169"/>
      <c r="EB187" s="169"/>
      <c r="EC187" s="169"/>
      <c r="ED187" s="169"/>
      <c r="EE187" s="169"/>
      <c r="EF187" s="169"/>
      <c r="EG187" s="169"/>
      <c r="EH187" s="169"/>
      <c r="EI187" s="169"/>
      <c r="EJ187" s="169"/>
      <c r="EK187" s="169"/>
      <c r="EL187" s="169"/>
      <c r="EM187" s="169"/>
      <c r="EN187" s="169"/>
      <c r="EO187" s="169"/>
      <c r="EP187" s="169"/>
      <c r="EQ187" s="169"/>
      <c r="ER187" s="169"/>
      <c r="ES187" s="169"/>
      <c r="ET187" s="169"/>
      <c r="EU187" s="169"/>
      <c r="EV187" s="169"/>
      <c r="EW187" s="169"/>
      <c r="EX187" s="169"/>
      <c r="EY187" s="169"/>
      <c r="EZ187" s="169"/>
      <c r="FA187" s="169"/>
      <c r="FB187" s="169"/>
      <c r="FC187" s="169"/>
      <c r="FD187" s="169"/>
      <c r="FE187" s="169"/>
      <c r="FF187" s="169"/>
      <c r="FG187" s="169"/>
      <c r="FH187" s="169"/>
      <c r="FI187" s="169"/>
      <c r="FJ187" s="159"/>
      <c r="FK187" s="169"/>
      <c r="FL187" s="169"/>
      <c r="FM187" s="169"/>
      <c r="FN187" s="169"/>
      <c r="FO187" s="169"/>
      <c r="FP187" s="169"/>
      <c r="FQ187" s="169"/>
      <c r="FR187" s="169"/>
      <c r="FS187" s="169"/>
      <c r="FT187" s="169"/>
      <c r="FU187" s="170" t="s">
        <v>653</v>
      </c>
      <c r="FV187" s="170" t="s">
        <v>653</v>
      </c>
      <c r="FW187" s="169"/>
      <c r="FX187" s="159" t="s">
        <v>655</v>
      </c>
      <c r="FY187" s="171">
        <v>0</v>
      </c>
      <c r="FZ187" s="171"/>
      <c r="GA187" s="159"/>
      <c r="GB187" s="159" t="s">
        <v>662</v>
      </c>
      <c r="GC187" s="159"/>
      <c r="GD187" s="159"/>
      <c r="GE187" s="159" t="s">
        <v>676</v>
      </c>
    </row>
    <row r="188" spans="1:187">
      <c r="A188" s="159" t="s">
        <v>1909</v>
      </c>
      <c r="B188" s="159" t="s">
        <v>1972</v>
      </c>
      <c r="C188" s="159" t="s">
        <v>652</v>
      </c>
      <c r="D188" s="169"/>
      <c r="E188" s="169"/>
      <c r="F188" s="169"/>
      <c r="G188" s="169"/>
      <c r="H188" s="169"/>
      <c r="I188" s="170" t="s">
        <v>653</v>
      </c>
      <c r="J188" s="159"/>
      <c r="K188" s="169"/>
      <c r="L188" s="169"/>
      <c r="M188" s="169"/>
      <c r="N188" s="169"/>
      <c r="O188" s="169"/>
      <c r="P188" s="169"/>
      <c r="Q188" s="169"/>
      <c r="R188" s="169"/>
      <c r="S188" s="170" t="s">
        <v>653</v>
      </c>
      <c r="T188" s="159" t="s">
        <v>1910</v>
      </c>
      <c r="U188" s="170" t="s">
        <v>653</v>
      </c>
      <c r="V188" s="170" t="s">
        <v>653</v>
      </c>
      <c r="W188" s="169"/>
      <c r="X188" s="169"/>
      <c r="Y188" s="169"/>
      <c r="Z188" s="169"/>
      <c r="AA188" s="169"/>
      <c r="AB188" s="169"/>
      <c r="AC188" s="169"/>
      <c r="AD188" s="169"/>
      <c r="AE188" s="159"/>
      <c r="AF188" s="171">
        <v>9</v>
      </c>
      <c r="AG188" s="171"/>
      <c r="AH188" s="159" t="s">
        <v>651</v>
      </c>
      <c r="AI188" s="159" t="s">
        <v>654</v>
      </c>
      <c r="AJ188" s="159" t="s">
        <v>654</v>
      </c>
      <c r="AK188" s="159" t="s">
        <v>670</v>
      </c>
      <c r="AL188" s="159" t="s">
        <v>1911</v>
      </c>
      <c r="AM188" s="169"/>
      <c r="AN188" s="169"/>
      <c r="AO188" s="169"/>
      <c r="AP188" s="169"/>
      <c r="AQ188" s="169"/>
      <c r="AR188" s="170" t="s">
        <v>653</v>
      </c>
      <c r="AS188" s="159" t="s">
        <v>1912</v>
      </c>
      <c r="AT188" s="159" t="s">
        <v>673</v>
      </c>
      <c r="AU188" s="169"/>
      <c r="AV188" s="169"/>
      <c r="AW188" s="169"/>
      <c r="AX188" s="169"/>
      <c r="AY188" s="169"/>
      <c r="AZ188" s="170" t="s">
        <v>653</v>
      </c>
      <c r="BA188" s="169"/>
      <c r="BB188" s="159"/>
      <c r="BC188" s="169"/>
      <c r="BD188" s="169"/>
      <c r="BE188" s="169"/>
      <c r="BF188" s="169"/>
      <c r="BG188" s="169"/>
      <c r="BH188" s="169"/>
      <c r="BI188" s="169"/>
      <c r="BJ188" s="169"/>
      <c r="BK188" s="169"/>
      <c r="BL188" s="170" t="s">
        <v>653</v>
      </c>
      <c r="BM188" s="159" t="s">
        <v>1913</v>
      </c>
      <c r="BN188" s="169"/>
      <c r="BO188" s="169"/>
      <c r="BP188" s="169"/>
      <c r="BQ188" s="169"/>
      <c r="BR188" s="169"/>
      <c r="BS188" s="169"/>
      <c r="BT188" s="169"/>
      <c r="BU188" s="170" t="s">
        <v>653</v>
      </c>
      <c r="BV188" s="159" t="s">
        <v>1913</v>
      </c>
      <c r="BW188" s="169"/>
      <c r="BX188" s="169"/>
      <c r="BY188" s="169"/>
      <c r="BZ188" s="169"/>
      <c r="CA188" s="169"/>
      <c r="CB188" s="169"/>
      <c r="CC188" s="169"/>
      <c r="CD188" s="170" t="s">
        <v>653</v>
      </c>
      <c r="CE188" s="169"/>
      <c r="CF188" s="159"/>
      <c r="CG188" s="159" t="s">
        <v>655</v>
      </c>
      <c r="CH188" s="169"/>
      <c r="CI188" s="169"/>
      <c r="CJ188" s="169"/>
      <c r="CK188" s="169"/>
      <c r="CL188" s="169"/>
      <c r="CM188" s="170" t="s">
        <v>653</v>
      </c>
      <c r="CN188" s="169"/>
      <c r="CO188" s="159"/>
      <c r="CP188" s="169"/>
      <c r="CQ188" s="169"/>
      <c r="CR188" s="170" t="s">
        <v>653</v>
      </c>
      <c r="CS188" s="169"/>
      <c r="CT188" s="169"/>
      <c r="CU188" s="169"/>
      <c r="CV188" s="159"/>
      <c r="CW188" s="159" t="s">
        <v>657</v>
      </c>
      <c r="CX188" s="159"/>
      <c r="CY188" s="159" t="s">
        <v>675</v>
      </c>
      <c r="CZ188" s="159"/>
      <c r="DA188" s="169"/>
      <c r="DB188" s="169"/>
      <c r="DC188" s="169"/>
      <c r="DD188" s="169"/>
      <c r="DE188" s="169"/>
      <c r="DF188" s="170" t="s">
        <v>653</v>
      </c>
      <c r="DG188" s="169"/>
      <c r="DH188" s="159" t="s">
        <v>1914</v>
      </c>
      <c r="DI188" s="159" t="s">
        <v>660</v>
      </c>
      <c r="DJ188" s="169"/>
      <c r="DK188" s="169"/>
      <c r="DL188" s="169"/>
      <c r="DM188" s="169"/>
      <c r="DN188" s="169"/>
      <c r="DO188" s="169"/>
      <c r="DP188" s="169"/>
      <c r="DQ188" s="159"/>
      <c r="DR188" s="159" t="s">
        <v>654</v>
      </c>
      <c r="DS188" s="159"/>
      <c r="DT188" s="159" t="s">
        <v>654</v>
      </c>
      <c r="DU188" s="169"/>
      <c r="DV188" s="169"/>
      <c r="DW188" s="169"/>
      <c r="DX188" s="169"/>
      <c r="DY188" s="169"/>
      <c r="DZ188" s="169"/>
      <c r="EA188" s="169"/>
      <c r="EB188" s="169"/>
      <c r="EC188" s="169"/>
      <c r="ED188" s="169"/>
      <c r="EE188" s="169"/>
      <c r="EF188" s="169"/>
      <c r="EG188" s="169"/>
      <c r="EH188" s="169"/>
      <c r="EI188" s="169"/>
      <c r="EJ188" s="169"/>
      <c r="EK188" s="169"/>
      <c r="EL188" s="169"/>
      <c r="EM188" s="169"/>
      <c r="EN188" s="169"/>
      <c r="EO188" s="169"/>
      <c r="EP188" s="169"/>
      <c r="EQ188" s="169"/>
      <c r="ER188" s="169"/>
      <c r="ES188" s="169"/>
      <c r="ET188" s="169"/>
      <c r="EU188" s="169"/>
      <c r="EV188" s="169"/>
      <c r="EW188" s="169"/>
      <c r="EX188" s="169"/>
      <c r="EY188" s="169"/>
      <c r="EZ188" s="169"/>
      <c r="FA188" s="169"/>
      <c r="FB188" s="169"/>
      <c r="FC188" s="169"/>
      <c r="FD188" s="169"/>
      <c r="FE188" s="169"/>
      <c r="FF188" s="169"/>
      <c r="FG188" s="169"/>
      <c r="FH188" s="169"/>
      <c r="FI188" s="169"/>
      <c r="FJ188" s="159"/>
      <c r="FK188" s="169"/>
      <c r="FL188" s="169"/>
      <c r="FM188" s="169"/>
      <c r="FN188" s="169"/>
      <c r="FO188" s="169"/>
      <c r="FP188" s="169"/>
      <c r="FQ188" s="169"/>
      <c r="FR188" s="169"/>
      <c r="FS188" s="169"/>
      <c r="FT188" s="169"/>
      <c r="FU188" s="170" t="s">
        <v>653</v>
      </c>
      <c r="FV188" s="169"/>
      <c r="FW188" s="169"/>
      <c r="FX188" s="159" t="s">
        <v>655</v>
      </c>
      <c r="FY188" s="171">
        <v>0</v>
      </c>
      <c r="FZ188" s="171"/>
      <c r="GA188" s="159"/>
      <c r="GB188" s="159" t="s">
        <v>662</v>
      </c>
      <c r="GC188" s="159"/>
      <c r="GD188" s="159"/>
      <c r="GE188" s="159" t="s">
        <v>676</v>
      </c>
    </row>
    <row r="189" spans="1:187">
      <c r="A189" s="159" t="s">
        <v>1915</v>
      </c>
      <c r="B189" s="159" t="s">
        <v>1972</v>
      </c>
      <c r="C189" s="159" t="s">
        <v>696</v>
      </c>
      <c r="D189" s="169"/>
      <c r="E189" s="170" t="s">
        <v>653</v>
      </c>
      <c r="F189" s="170" t="s">
        <v>653</v>
      </c>
      <c r="G189" s="170" t="s">
        <v>653</v>
      </c>
      <c r="H189" s="169"/>
      <c r="I189" s="169"/>
      <c r="J189" s="159"/>
      <c r="K189" s="170" t="s">
        <v>653</v>
      </c>
      <c r="L189" s="169"/>
      <c r="M189" s="170" t="s">
        <v>653</v>
      </c>
      <c r="N189" s="170" t="s">
        <v>653</v>
      </c>
      <c r="O189" s="169"/>
      <c r="P189" s="170" t="s">
        <v>653</v>
      </c>
      <c r="Q189" s="170" t="s">
        <v>653</v>
      </c>
      <c r="R189" s="169"/>
      <c r="S189" s="169"/>
      <c r="T189" s="159"/>
      <c r="U189" s="170" t="s">
        <v>653</v>
      </c>
      <c r="V189" s="169"/>
      <c r="W189" s="170" t="s">
        <v>653</v>
      </c>
      <c r="X189" s="169"/>
      <c r="Y189" s="169"/>
      <c r="Z189" s="170" t="s">
        <v>653</v>
      </c>
      <c r="AA189" s="169"/>
      <c r="AB189" s="170" t="s">
        <v>653</v>
      </c>
      <c r="AC189" s="170" t="s">
        <v>653</v>
      </c>
      <c r="AD189" s="169"/>
      <c r="AE189" s="159"/>
      <c r="AF189" s="171">
        <v>228</v>
      </c>
      <c r="AG189" s="171">
        <v>192</v>
      </c>
      <c r="AH189" s="159" t="s">
        <v>654</v>
      </c>
      <c r="AI189" s="159" t="s">
        <v>651</v>
      </c>
      <c r="AJ189" s="159" t="s">
        <v>651</v>
      </c>
      <c r="AK189" s="159" t="s">
        <v>670</v>
      </c>
      <c r="AL189" s="159" t="s">
        <v>2931</v>
      </c>
      <c r="AM189" s="170" t="s">
        <v>653</v>
      </c>
      <c r="AN189" s="169"/>
      <c r="AO189" s="169"/>
      <c r="AP189" s="170" t="s">
        <v>653</v>
      </c>
      <c r="AQ189" s="169"/>
      <c r="AR189" s="169"/>
      <c r="AS189" s="159"/>
      <c r="AT189" s="159" t="s">
        <v>673</v>
      </c>
      <c r="AU189" s="170" t="s">
        <v>653</v>
      </c>
      <c r="AV189" s="170" t="s">
        <v>653</v>
      </c>
      <c r="AW189" s="170" t="s">
        <v>653</v>
      </c>
      <c r="AX189" s="170" t="s">
        <v>653</v>
      </c>
      <c r="AY189" s="170" t="s">
        <v>653</v>
      </c>
      <c r="AZ189" s="170" t="s">
        <v>653</v>
      </c>
      <c r="BA189" s="170" t="s">
        <v>653</v>
      </c>
      <c r="BB189" s="159" t="s">
        <v>1916</v>
      </c>
      <c r="BC189" s="170" t="s">
        <v>653</v>
      </c>
      <c r="BD189" s="169"/>
      <c r="BE189" s="170" t="s">
        <v>653</v>
      </c>
      <c r="BF189" s="170" t="s">
        <v>653</v>
      </c>
      <c r="BG189" s="170" t="s">
        <v>653</v>
      </c>
      <c r="BH189" s="170" t="s">
        <v>653</v>
      </c>
      <c r="BI189" s="170" t="s">
        <v>653</v>
      </c>
      <c r="BJ189" s="169"/>
      <c r="BK189" s="170" t="s">
        <v>653</v>
      </c>
      <c r="BL189" s="169"/>
      <c r="BM189" s="159"/>
      <c r="BN189" s="170" t="s">
        <v>653</v>
      </c>
      <c r="BO189" s="170" t="s">
        <v>653</v>
      </c>
      <c r="BP189" s="170" t="s">
        <v>653</v>
      </c>
      <c r="BQ189" s="170" t="s">
        <v>653</v>
      </c>
      <c r="BR189" s="169"/>
      <c r="BS189" s="169"/>
      <c r="BT189" s="170" t="s">
        <v>653</v>
      </c>
      <c r="BU189" s="169"/>
      <c r="BV189" s="159"/>
      <c r="BW189" s="170" t="s">
        <v>653</v>
      </c>
      <c r="BX189" s="169"/>
      <c r="BY189" s="170" t="s">
        <v>653</v>
      </c>
      <c r="BZ189" s="170" t="s">
        <v>653</v>
      </c>
      <c r="CA189" s="169"/>
      <c r="CB189" s="170" t="s">
        <v>653</v>
      </c>
      <c r="CC189" s="169"/>
      <c r="CD189" s="169"/>
      <c r="CE189" s="169"/>
      <c r="CF189" s="159"/>
      <c r="CG189" s="159" t="s">
        <v>655</v>
      </c>
      <c r="CH189" s="169"/>
      <c r="CI189" s="169"/>
      <c r="CJ189" s="169"/>
      <c r="CK189" s="169"/>
      <c r="CL189" s="170" t="s">
        <v>653</v>
      </c>
      <c r="CM189" s="170" t="s">
        <v>653</v>
      </c>
      <c r="CN189" s="169"/>
      <c r="CO189" s="159"/>
      <c r="CP189" s="170" t="s">
        <v>653</v>
      </c>
      <c r="CQ189" s="170" t="s">
        <v>653</v>
      </c>
      <c r="CR189" s="170" t="s">
        <v>653</v>
      </c>
      <c r="CS189" s="169"/>
      <c r="CT189" s="169"/>
      <c r="CU189" s="169"/>
      <c r="CV189" s="159"/>
      <c r="CW189" s="159" t="s">
        <v>651</v>
      </c>
      <c r="CX189" s="159" t="s">
        <v>1917</v>
      </c>
      <c r="CY189" s="159" t="s">
        <v>688</v>
      </c>
      <c r="CZ189" s="159"/>
      <c r="DA189" s="170" t="s">
        <v>653</v>
      </c>
      <c r="DB189" s="170" t="s">
        <v>653</v>
      </c>
      <c r="DC189" s="169"/>
      <c r="DD189" s="169"/>
      <c r="DE189" s="169"/>
      <c r="DF189" s="169"/>
      <c r="DG189" s="169"/>
      <c r="DH189" s="159"/>
      <c r="DI189" s="159" t="s">
        <v>651</v>
      </c>
      <c r="DJ189" s="171">
        <v>100</v>
      </c>
      <c r="DK189" s="171">
        <v>0</v>
      </c>
      <c r="DL189" s="171">
        <v>0</v>
      </c>
      <c r="DM189" s="171">
        <v>0</v>
      </c>
      <c r="DN189" s="171">
        <v>0</v>
      </c>
      <c r="DO189" s="171">
        <v>0</v>
      </c>
      <c r="DP189" s="171">
        <v>0</v>
      </c>
      <c r="DQ189" s="159"/>
      <c r="DR189" s="159" t="s">
        <v>651</v>
      </c>
      <c r="DS189" s="159" t="s">
        <v>1918</v>
      </c>
      <c r="DT189" s="159" t="s">
        <v>654</v>
      </c>
      <c r="DU189" s="169"/>
      <c r="DV189" s="169"/>
      <c r="DW189" s="169"/>
      <c r="DX189" s="169"/>
      <c r="DY189" s="169"/>
      <c r="DZ189" s="169"/>
      <c r="EA189" s="169"/>
      <c r="EB189" s="169"/>
      <c r="EC189" s="169"/>
      <c r="ED189" s="169"/>
      <c r="EE189" s="169"/>
      <c r="EF189" s="169"/>
      <c r="EG189" s="169"/>
      <c r="EH189" s="169"/>
      <c r="EI189" s="169"/>
      <c r="EJ189" s="169"/>
      <c r="EK189" s="169"/>
      <c r="EL189" s="169"/>
      <c r="EM189" s="169"/>
      <c r="EN189" s="169"/>
      <c r="EO189" s="169"/>
      <c r="EP189" s="169"/>
      <c r="EQ189" s="169"/>
      <c r="ER189" s="169"/>
      <c r="ES189" s="169"/>
      <c r="ET189" s="169"/>
      <c r="EU189" s="169"/>
      <c r="EV189" s="169"/>
      <c r="EW189" s="169"/>
      <c r="EX189" s="169"/>
      <c r="EY189" s="169"/>
      <c r="EZ189" s="169"/>
      <c r="FA189" s="169"/>
      <c r="FB189" s="169"/>
      <c r="FC189" s="169"/>
      <c r="FD189" s="169"/>
      <c r="FE189" s="169"/>
      <c r="FF189" s="169"/>
      <c r="FG189" s="169"/>
      <c r="FH189" s="169"/>
      <c r="FI189" s="169"/>
      <c r="FJ189" s="159"/>
      <c r="FK189" s="169"/>
      <c r="FL189" s="169"/>
      <c r="FM189" s="169"/>
      <c r="FN189" s="169"/>
      <c r="FO189" s="169"/>
      <c r="FP189" s="169"/>
      <c r="FQ189" s="169"/>
      <c r="FR189" s="169"/>
      <c r="FS189" s="169"/>
      <c r="FT189" s="169"/>
      <c r="FU189" s="170" t="s">
        <v>653</v>
      </c>
      <c r="FV189" s="169"/>
      <c r="FW189" s="169"/>
      <c r="FX189" s="159" t="s">
        <v>655</v>
      </c>
      <c r="FY189" s="171">
        <v>0</v>
      </c>
      <c r="FZ189" s="171"/>
      <c r="GA189" s="159"/>
      <c r="GB189" s="159" t="s">
        <v>662</v>
      </c>
      <c r="GC189" s="159"/>
      <c r="GD189" s="159"/>
      <c r="GE189" s="159" t="s">
        <v>676</v>
      </c>
    </row>
    <row r="190" spans="1:187">
      <c r="A190" s="159" t="s">
        <v>1919</v>
      </c>
      <c r="B190" s="159" t="s">
        <v>1973</v>
      </c>
      <c r="C190" s="159" t="s">
        <v>652</v>
      </c>
      <c r="D190" s="169"/>
      <c r="E190" s="170" t="s">
        <v>653</v>
      </c>
      <c r="F190" s="170" t="s">
        <v>653</v>
      </c>
      <c r="G190" s="169"/>
      <c r="H190" s="169"/>
      <c r="I190" s="169"/>
      <c r="J190" s="159"/>
      <c r="K190" s="169"/>
      <c r="L190" s="169"/>
      <c r="M190" s="170" t="s">
        <v>653</v>
      </c>
      <c r="N190" s="169"/>
      <c r="O190" s="169"/>
      <c r="P190" s="169"/>
      <c r="Q190" s="169"/>
      <c r="R190" s="170" t="s">
        <v>653</v>
      </c>
      <c r="S190" s="169"/>
      <c r="T190" s="159"/>
      <c r="U190" s="170" t="s">
        <v>653</v>
      </c>
      <c r="V190" s="170" t="s">
        <v>653</v>
      </c>
      <c r="W190" s="169"/>
      <c r="X190" s="169"/>
      <c r="Y190" s="169"/>
      <c r="Z190" s="169"/>
      <c r="AA190" s="169"/>
      <c r="AB190" s="169"/>
      <c r="AC190" s="169"/>
      <c r="AD190" s="170" t="s">
        <v>653</v>
      </c>
      <c r="AE190" s="159" t="s">
        <v>1920</v>
      </c>
      <c r="AF190" s="171">
        <v>73</v>
      </c>
      <c r="AG190" s="171">
        <v>0</v>
      </c>
      <c r="AH190" s="159" t="s">
        <v>654</v>
      </c>
      <c r="AI190" s="159" t="s">
        <v>651</v>
      </c>
      <c r="AJ190" s="159" t="s">
        <v>651</v>
      </c>
      <c r="AK190" s="159" t="s">
        <v>670</v>
      </c>
      <c r="AL190" s="159" t="s">
        <v>2932</v>
      </c>
      <c r="AM190" s="169"/>
      <c r="AN190" s="169"/>
      <c r="AO190" s="170" t="s">
        <v>653</v>
      </c>
      <c r="AP190" s="169"/>
      <c r="AQ190" s="170" t="s">
        <v>653</v>
      </c>
      <c r="AR190" s="169"/>
      <c r="AS190" s="159"/>
      <c r="AT190" s="159" t="s">
        <v>687</v>
      </c>
      <c r="AU190" s="170" t="s">
        <v>653</v>
      </c>
      <c r="AV190" s="170" t="s">
        <v>653</v>
      </c>
      <c r="AW190" s="169"/>
      <c r="AX190" s="169"/>
      <c r="AY190" s="169"/>
      <c r="AZ190" s="169"/>
      <c r="BA190" s="169"/>
      <c r="BB190" s="159"/>
      <c r="BC190" s="170" t="s">
        <v>653</v>
      </c>
      <c r="BD190" s="169"/>
      <c r="BE190" s="170" t="s">
        <v>653</v>
      </c>
      <c r="BF190" s="170" t="s">
        <v>653</v>
      </c>
      <c r="BG190" s="170" t="s">
        <v>653</v>
      </c>
      <c r="BH190" s="170" t="s">
        <v>653</v>
      </c>
      <c r="BI190" s="170" t="s">
        <v>653</v>
      </c>
      <c r="BJ190" s="169"/>
      <c r="BK190" s="170" t="s">
        <v>653</v>
      </c>
      <c r="BL190" s="169"/>
      <c r="BM190" s="159"/>
      <c r="BN190" s="170" t="s">
        <v>653</v>
      </c>
      <c r="BO190" s="170" t="s">
        <v>653</v>
      </c>
      <c r="BP190" s="169"/>
      <c r="BQ190" s="169"/>
      <c r="BR190" s="170" t="s">
        <v>653</v>
      </c>
      <c r="BS190" s="170" t="s">
        <v>653</v>
      </c>
      <c r="BT190" s="170" t="s">
        <v>653</v>
      </c>
      <c r="BU190" s="169"/>
      <c r="BV190" s="159"/>
      <c r="BW190" s="170" t="s">
        <v>653</v>
      </c>
      <c r="BX190" s="170" t="s">
        <v>653</v>
      </c>
      <c r="BY190" s="169"/>
      <c r="BZ190" s="170" t="s">
        <v>653</v>
      </c>
      <c r="CA190" s="169"/>
      <c r="CB190" s="170" t="s">
        <v>653</v>
      </c>
      <c r="CC190" s="169"/>
      <c r="CD190" s="170" t="s">
        <v>653</v>
      </c>
      <c r="CE190" s="169"/>
      <c r="CF190" s="159"/>
      <c r="CG190" s="159" t="s">
        <v>673</v>
      </c>
      <c r="CH190" s="169"/>
      <c r="CI190" s="169"/>
      <c r="CJ190" s="169"/>
      <c r="CK190" s="169"/>
      <c r="CL190" s="170" t="s">
        <v>653</v>
      </c>
      <c r="CM190" s="170" t="s">
        <v>653</v>
      </c>
      <c r="CN190" s="169"/>
      <c r="CO190" s="159"/>
      <c r="CP190" s="170" t="s">
        <v>653</v>
      </c>
      <c r="CQ190" s="170" t="s">
        <v>653</v>
      </c>
      <c r="CR190" s="170" t="s">
        <v>653</v>
      </c>
      <c r="CS190" s="169"/>
      <c r="CT190" s="169"/>
      <c r="CU190" s="169"/>
      <c r="CV190" s="159"/>
      <c r="CW190" s="159" t="s">
        <v>657</v>
      </c>
      <c r="CX190" s="159"/>
      <c r="CY190" s="159" t="s">
        <v>675</v>
      </c>
      <c r="CZ190" s="159"/>
      <c r="DA190" s="170" t="s">
        <v>653</v>
      </c>
      <c r="DB190" s="170" t="s">
        <v>653</v>
      </c>
      <c r="DC190" s="169"/>
      <c r="DD190" s="169"/>
      <c r="DE190" s="169"/>
      <c r="DF190" s="169"/>
      <c r="DG190" s="169"/>
      <c r="DH190" s="159"/>
      <c r="DI190" s="159" t="s">
        <v>660</v>
      </c>
      <c r="DJ190" s="169"/>
      <c r="DK190" s="169"/>
      <c r="DL190" s="169"/>
      <c r="DM190" s="169"/>
      <c r="DN190" s="169"/>
      <c r="DO190" s="169"/>
      <c r="DP190" s="169"/>
      <c r="DQ190" s="159"/>
      <c r="DR190" s="159" t="s">
        <v>654</v>
      </c>
      <c r="DS190" s="159"/>
      <c r="DT190" s="159" t="s">
        <v>654</v>
      </c>
      <c r="DU190" s="169"/>
      <c r="DV190" s="169"/>
      <c r="DW190" s="169"/>
      <c r="DX190" s="169"/>
      <c r="DY190" s="169"/>
      <c r="DZ190" s="169"/>
      <c r="EA190" s="169"/>
      <c r="EB190" s="169"/>
      <c r="EC190" s="169"/>
      <c r="ED190" s="169"/>
      <c r="EE190" s="169"/>
      <c r="EF190" s="169"/>
      <c r="EG190" s="169"/>
      <c r="EH190" s="169"/>
      <c r="EI190" s="169"/>
      <c r="EJ190" s="169"/>
      <c r="EK190" s="169"/>
      <c r="EL190" s="169"/>
      <c r="EM190" s="169"/>
      <c r="EN190" s="169"/>
      <c r="EO190" s="169"/>
      <c r="EP190" s="169"/>
      <c r="EQ190" s="169"/>
      <c r="ER190" s="169"/>
      <c r="ES190" s="169"/>
      <c r="ET190" s="169"/>
      <c r="EU190" s="169"/>
      <c r="EV190" s="169"/>
      <c r="EW190" s="169"/>
      <c r="EX190" s="169"/>
      <c r="EY190" s="169"/>
      <c r="EZ190" s="169"/>
      <c r="FA190" s="169"/>
      <c r="FB190" s="169"/>
      <c r="FC190" s="169"/>
      <c r="FD190" s="169"/>
      <c r="FE190" s="169"/>
      <c r="FF190" s="169"/>
      <c r="FG190" s="169"/>
      <c r="FH190" s="169"/>
      <c r="FI190" s="169"/>
      <c r="FJ190" s="159"/>
      <c r="FK190" s="169"/>
      <c r="FL190" s="169"/>
      <c r="FM190" s="169"/>
      <c r="FN190" s="169"/>
      <c r="FO190" s="169"/>
      <c r="FP190" s="169"/>
      <c r="FQ190" s="169"/>
      <c r="FR190" s="169"/>
      <c r="FS190" s="169"/>
      <c r="FT190" s="169"/>
      <c r="FU190" s="170" t="s">
        <v>653</v>
      </c>
      <c r="FV190" s="170" t="s">
        <v>653</v>
      </c>
      <c r="FW190" s="169"/>
      <c r="FX190" s="159" t="s">
        <v>673</v>
      </c>
      <c r="FY190" s="171">
        <v>0</v>
      </c>
      <c r="FZ190" s="171"/>
      <c r="GA190" s="159"/>
      <c r="GB190" s="159" t="s">
        <v>662</v>
      </c>
      <c r="GC190" s="159"/>
      <c r="GD190" s="159"/>
      <c r="GE190" s="159" t="s">
        <v>676</v>
      </c>
    </row>
    <row r="191" spans="1:187">
      <c r="A191" s="159" t="s">
        <v>1921</v>
      </c>
      <c r="B191" s="159" t="s">
        <v>1974</v>
      </c>
      <c r="C191" s="159" t="s">
        <v>696</v>
      </c>
      <c r="D191" s="170" t="s">
        <v>653</v>
      </c>
      <c r="E191" s="169"/>
      <c r="F191" s="170" t="s">
        <v>653</v>
      </c>
      <c r="G191" s="169"/>
      <c r="H191" s="169"/>
      <c r="I191" s="169"/>
      <c r="J191" s="159"/>
      <c r="K191" s="170" t="s">
        <v>653</v>
      </c>
      <c r="L191" s="170" t="s">
        <v>653</v>
      </c>
      <c r="M191" s="169"/>
      <c r="N191" s="169"/>
      <c r="O191" s="169"/>
      <c r="P191" s="169"/>
      <c r="Q191" s="169"/>
      <c r="R191" s="169"/>
      <c r="S191" s="169"/>
      <c r="T191" s="159"/>
      <c r="U191" s="170" t="s">
        <v>653</v>
      </c>
      <c r="V191" s="170" t="s">
        <v>653</v>
      </c>
      <c r="W191" s="169"/>
      <c r="X191" s="169"/>
      <c r="Y191" s="169"/>
      <c r="Z191" s="169"/>
      <c r="AA191" s="170" t="s">
        <v>653</v>
      </c>
      <c r="AB191" s="169"/>
      <c r="AC191" s="169"/>
      <c r="AD191" s="169"/>
      <c r="AE191" s="159"/>
      <c r="AF191" s="171">
        <v>19</v>
      </c>
      <c r="AG191" s="171"/>
      <c r="AH191" s="159" t="s">
        <v>654</v>
      </c>
      <c r="AI191" s="159" t="s">
        <v>654</v>
      </c>
      <c r="AJ191" s="159" t="s">
        <v>654</v>
      </c>
      <c r="AK191" s="159" t="s">
        <v>670</v>
      </c>
      <c r="AL191" s="159" t="s">
        <v>2933</v>
      </c>
      <c r="AM191" s="170" t="s">
        <v>653</v>
      </c>
      <c r="AN191" s="169"/>
      <c r="AO191" s="169"/>
      <c r="AP191" s="169"/>
      <c r="AQ191" s="169"/>
      <c r="AR191" s="169"/>
      <c r="AS191" s="159"/>
      <c r="AT191" s="159" t="s">
        <v>673</v>
      </c>
      <c r="AU191" s="170" t="s">
        <v>653</v>
      </c>
      <c r="AV191" s="169"/>
      <c r="AW191" s="169"/>
      <c r="AX191" s="169"/>
      <c r="AY191" s="169"/>
      <c r="AZ191" s="169"/>
      <c r="BA191" s="169"/>
      <c r="BB191" s="159"/>
      <c r="BC191" s="170" t="s">
        <v>653</v>
      </c>
      <c r="BD191" s="169"/>
      <c r="BE191" s="170" t="s">
        <v>653</v>
      </c>
      <c r="BF191" s="170" t="s">
        <v>653</v>
      </c>
      <c r="BG191" s="170" t="s">
        <v>653</v>
      </c>
      <c r="BH191" s="170" t="s">
        <v>653</v>
      </c>
      <c r="BI191" s="170" t="s">
        <v>653</v>
      </c>
      <c r="BJ191" s="170" t="s">
        <v>653</v>
      </c>
      <c r="BK191" s="169"/>
      <c r="BL191" s="169"/>
      <c r="BM191" s="159"/>
      <c r="BN191" s="170" t="s">
        <v>653</v>
      </c>
      <c r="BO191" s="170" t="s">
        <v>653</v>
      </c>
      <c r="BP191" s="169"/>
      <c r="BQ191" s="169"/>
      <c r="BR191" s="169"/>
      <c r="BS191" s="169"/>
      <c r="BT191" s="170" t="s">
        <v>653</v>
      </c>
      <c r="BU191" s="169"/>
      <c r="BV191" s="159"/>
      <c r="BW191" s="169"/>
      <c r="BX191" s="169"/>
      <c r="BY191" s="169"/>
      <c r="BZ191" s="170" t="s">
        <v>653</v>
      </c>
      <c r="CA191" s="169"/>
      <c r="CB191" s="170" t="s">
        <v>653</v>
      </c>
      <c r="CC191" s="169"/>
      <c r="CD191" s="170" t="s">
        <v>653</v>
      </c>
      <c r="CE191" s="170" t="s">
        <v>653</v>
      </c>
      <c r="CF191" s="159" t="s">
        <v>2934</v>
      </c>
      <c r="CG191" s="159" t="s">
        <v>655</v>
      </c>
      <c r="CH191" s="170" t="s">
        <v>653</v>
      </c>
      <c r="CI191" s="169"/>
      <c r="CJ191" s="169"/>
      <c r="CK191" s="169"/>
      <c r="CL191" s="169"/>
      <c r="CM191" s="170" t="s">
        <v>653</v>
      </c>
      <c r="CN191" s="169"/>
      <c r="CO191" s="159"/>
      <c r="CP191" s="169"/>
      <c r="CQ191" s="170" t="s">
        <v>653</v>
      </c>
      <c r="CR191" s="169"/>
      <c r="CS191" s="169"/>
      <c r="CT191" s="169"/>
      <c r="CU191" s="169"/>
      <c r="CV191" s="159"/>
      <c r="CW191" s="159" t="s">
        <v>657</v>
      </c>
      <c r="CX191" s="159"/>
      <c r="CY191" s="159" t="s">
        <v>688</v>
      </c>
      <c r="CZ191" s="159"/>
      <c r="DA191" s="169"/>
      <c r="DB191" s="170" t="s">
        <v>653</v>
      </c>
      <c r="DC191" s="169"/>
      <c r="DD191" s="169"/>
      <c r="DE191" s="169"/>
      <c r="DF191" s="169"/>
      <c r="DG191" s="169"/>
      <c r="DH191" s="159"/>
      <c r="DI191" s="159" t="s">
        <v>660</v>
      </c>
      <c r="DJ191" s="169"/>
      <c r="DK191" s="169"/>
      <c r="DL191" s="169"/>
      <c r="DM191" s="169"/>
      <c r="DN191" s="169"/>
      <c r="DO191" s="169"/>
      <c r="DP191" s="169"/>
      <c r="DQ191" s="159"/>
      <c r="DR191" s="159" t="s">
        <v>654</v>
      </c>
      <c r="DS191" s="159"/>
      <c r="DT191" s="159" t="s">
        <v>654</v>
      </c>
      <c r="DU191" s="169"/>
      <c r="DV191" s="169"/>
      <c r="DW191" s="169"/>
      <c r="DX191" s="169"/>
      <c r="DY191" s="169"/>
      <c r="DZ191" s="169"/>
      <c r="EA191" s="169"/>
      <c r="EB191" s="169"/>
      <c r="EC191" s="169"/>
      <c r="ED191" s="169"/>
      <c r="EE191" s="169"/>
      <c r="EF191" s="169"/>
      <c r="EG191" s="169"/>
      <c r="EH191" s="169"/>
      <c r="EI191" s="169"/>
      <c r="EJ191" s="169"/>
      <c r="EK191" s="169"/>
      <c r="EL191" s="169"/>
      <c r="EM191" s="169"/>
      <c r="EN191" s="169"/>
      <c r="EO191" s="169"/>
      <c r="EP191" s="169"/>
      <c r="EQ191" s="169"/>
      <c r="ER191" s="169"/>
      <c r="ES191" s="169"/>
      <c r="ET191" s="169"/>
      <c r="EU191" s="169"/>
      <c r="EV191" s="169"/>
      <c r="EW191" s="169"/>
      <c r="EX191" s="169"/>
      <c r="EY191" s="169"/>
      <c r="EZ191" s="169"/>
      <c r="FA191" s="169"/>
      <c r="FB191" s="169"/>
      <c r="FC191" s="169"/>
      <c r="FD191" s="169"/>
      <c r="FE191" s="169"/>
      <c r="FF191" s="169"/>
      <c r="FG191" s="169"/>
      <c r="FH191" s="169"/>
      <c r="FI191" s="169"/>
      <c r="FJ191" s="159"/>
      <c r="FK191" s="169"/>
      <c r="FL191" s="169"/>
      <c r="FM191" s="169"/>
      <c r="FN191" s="169"/>
      <c r="FO191" s="169"/>
      <c r="FP191" s="169"/>
      <c r="FQ191" s="169"/>
      <c r="FR191" s="169"/>
      <c r="FS191" s="169"/>
      <c r="FT191" s="169"/>
      <c r="FU191" s="170" t="s">
        <v>653</v>
      </c>
      <c r="FV191" s="170" t="s">
        <v>653</v>
      </c>
      <c r="FW191" s="169"/>
      <c r="FX191" s="159" t="s">
        <v>655</v>
      </c>
      <c r="FY191" s="171">
        <v>0</v>
      </c>
      <c r="FZ191" s="171"/>
      <c r="GA191" s="159"/>
      <c r="GB191" s="159" t="s">
        <v>662</v>
      </c>
      <c r="GC191" s="159"/>
      <c r="GD191" s="159"/>
      <c r="GE191" s="159" t="s">
        <v>676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P271"/>
  <sheetViews>
    <sheetView topLeftCell="A113" zoomScale="70" zoomScaleNormal="70" workbookViewId="0">
      <selection activeCell="A130" sqref="A130:XFD130"/>
    </sheetView>
  </sheetViews>
  <sheetFormatPr defaultRowHeight="15"/>
  <cols>
    <col min="51" max="51" width="45" customWidth="1"/>
    <col min="52" max="52" width="20.85546875" bestFit="1" customWidth="1"/>
    <col min="105" max="105" width="20.140625" customWidth="1"/>
    <col min="125" max="125" width="34.7109375" customWidth="1"/>
  </cols>
  <sheetData>
    <row r="1" spans="1:49">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row>
    <row r="2" spans="1:49" ht="18">
      <c r="A2" s="54" t="s">
        <v>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4" t="s">
        <v>1</v>
      </c>
      <c r="AP2" s="53"/>
      <c r="AQ2" s="53"/>
      <c r="AR2" s="53"/>
      <c r="AS2" s="53"/>
      <c r="AT2" s="53"/>
      <c r="AU2" s="53"/>
      <c r="AV2" s="53"/>
      <c r="AW2" s="53"/>
    </row>
    <row r="3" spans="1:49">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row>
    <row r="4" spans="1:49" ht="15.75" thickBot="1">
      <c r="A4" s="55" t="s">
        <v>2</v>
      </c>
      <c r="B4" s="55"/>
      <c r="C4" s="55"/>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5" t="s">
        <v>2</v>
      </c>
      <c r="AP4" s="55"/>
      <c r="AQ4" s="55"/>
      <c r="AR4" s="53"/>
      <c r="AS4" s="53"/>
      <c r="AT4" s="53"/>
      <c r="AU4" s="53"/>
      <c r="AV4" s="53"/>
      <c r="AW4" s="53"/>
    </row>
    <row r="5" spans="1:49" ht="15.75" thickTop="1">
      <c r="A5" s="56" t="s">
        <v>3</v>
      </c>
      <c r="B5" s="57"/>
      <c r="C5" s="58" t="s">
        <v>192</v>
      </c>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6" t="s">
        <v>3</v>
      </c>
      <c r="AP5" s="57"/>
      <c r="AQ5" s="58" t="s">
        <v>193</v>
      </c>
      <c r="AR5" s="53"/>
      <c r="AS5" s="53"/>
      <c r="AT5" s="53"/>
      <c r="AU5" s="53"/>
      <c r="AV5" s="53"/>
      <c r="AW5" s="53"/>
    </row>
    <row r="6" spans="1:49">
      <c r="A6" s="59" t="s">
        <v>4</v>
      </c>
      <c r="B6" s="60"/>
      <c r="C6" s="61" t="s">
        <v>0</v>
      </c>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9" t="s">
        <v>4</v>
      </c>
      <c r="AP6" s="60"/>
      <c r="AQ6" s="61" t="s">
        <v>0</v>
      </c>
      <c r="AR6" s="53"/>
      <c r="AS6" s="53"/>
      <c r="AT6" s="53"/>
      <c r="AU6" s="53"/>
      <c r="AV6" s="53"/>
      <c r="AW6" s="53"/>
    </row>
    <row r="7" spans="1:49">
      <c r="A7" s="59" t="s">
        <v>5</v>
      </c>
      <c r="B7" s="60" t="s">
        <v>7</v>
      </c>
      <c r="C7" s="61" t="s">
        <v>194</v>
      </c>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9" t="s">
        <v>5</v>
      </c>
      <c r="AP7" s="60" t="s">
        <v>7</v>
      </c>
      <c r="AQ7" s="61" t="s">
        <v>194</v>
      </c>
      <c r="AR7" s="53"/>
      <c r="AS7" s="53"/>
      <c r="AT7" s="53"/>
      <c r="AU7" s="53"/>
      <c r="AV7" s="53"/>
      <c r="AW7" s="53"/>
    </row>
    <row r="8" spans="1:49">
      <c r="A8" s="59"/>
      <c r="B8" s="60" t="s">
        <v>8</v>
      </c>
      <c r="C8" s="61" t="s">
        <v>19</v>
      </c>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9"/>
      <c r="AP8" s="60" t="s">
        <v>8</v>
      </c>
      <c r="AQ8" s="61" t="s">
        <v>195</v>
      </c>
      <c r="AR8" s="53"/>
      <c r="AS8" s="53"/>
      <c r="AT8" s="53"/>
      <c r="AU8" s="53"/>
      <c r="AV8" s="53"/>
      <c r="AW8" s="53"/>
    </row>
    <row r="9" spans="1:49">
      <c r="A9" s="59"/>
      <c r="B9" s="60" t="s">
        <v>9</v>
      </c>
      <c r="C9" s="61" t="s">
        <v>20</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9"/>
      <c r="AP9" s="60" t="s">
        <v>9</v>
      </c>
      <c r="AQ9" s="61" t="s">
        <v>20</v>
      </c>
      <c r="AR9" s="53"/>
      <c r="AS9" s="53"/>
      <c r="AT9" s="53"/>
      <c r="AU9" s="53"/>
      <c r="AV9" s="53"/>
      <c r="AW9" s="53"/>
    </row>
    <row r="10" spans="1:49">
      <c r="A10" s="59"/>
      <c r="B10" s="60" t="s">
        <v>10</v>
      </c>
      <c r="C10" s="61" t="s">
        <v>20</v>
      </c>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9"/>
      <c r="AP10" s="60" t="s">
        <v>10</v>
      </c>
      <c r="AQ10" s="61" t="s">
        <v>20</v>
      </c>
      <c r="AR10" s="53"/>
      <c r="AS10" s="53"/>
      <c r="AT10" s="53"/>
      <c r="AU10" s="53"/>
      <c r="AV10" s="53"/>
      <c r="AW10" s="53"/>
    </row>
    <row r="11" spans="1:49">
      <c r="A11" s="59"/>
      <c r="B11" s="60" t="s">
        <v>11</v>
      </c>
      <c r="C11" s="62">
        <v>193591</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9"/>
      <c r="AP11" s="60" t="s">
        <v>11</v>
      </c>
      <c r="AQ11" s="62">
        <v>142735</v>
      </c>
      <c r="AR11" s="53"/>
      <c r="AS11" s="53"/>
      <c r="AT11" s="53"/>
      <c r="AU11" s="53"/>
      <c r="AV11" s="53"/>
      <c r="AW11" s="53"/>
    </row>
    <row r="12" spans="1:49">
      <c r="A12" s="59" t="s">
        <v>12</v>
      </c>
      <c r="B12" s="60"/>
      <c r="C12" s="61" t="s">
        <v>196</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9" t="s">
        <v>12</v>
      </c>
      <c r="AP12" s="60"/>
      <c r="AQ12" s="61" t="s">
        <v>197</v>
      </c>
      <c r="AR12" s="53"/>
      <c r="AS12" s="53"/>
      <c r="AT12" s="53"/>
      <c r="AU12" s="53"/>
      <c r="AV12" s="53"/>
      <c r="AW12" s="53"/>
    </row>
    <row r="13" spans="1:49">
      <c r="A13" s="59" t="s">
        <v>13</v>
      </c>
      <c r="B13" s="60" t="s">
        <v>14</v>
      </c>
      <c r="C13" s="63" t="s">
        <v>198</v>
      </c>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9" t="s">
        <v>13</v>
      </c>
      <c r="AP13" s="60" t="s">
        <v>14</v>
      </c>
      <c r="AQ13" s="63" t="s">
        <v>199</v>
      </c>
      <c r="AR13" s="53"/>
      <c r="AS13" s="53"/>
      <c r="AT13" s="53"/>
      <c r="AU13" s="53"/>
      <c r="AV13" s="53"/>
      <c r="AW13" s="53"/>
    </row>
    <row r="14" spans="1:49" ht="15.75" thickBot="1">
      <c r="A14" s="64"/>
      <c r="B14" s="65" t="s">
        <v>15</v>
      </c>
      <c r="C14" s="66" t="s">
        <v>200</v>
      </c>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64"/>
      <c r="AP14" s="65" t="s">
        <v>15</v>
      </c>
      <c r="AQ14" s="66" t="s">
        <v>199</v>
      </c>
      <c r="AR14" s="53"/>
      <c r="AS14" s="53"/>
      <c r="AT14" s="53"/>
      <c r="AU14" s="53"/>
      <c r="AV14" s="53"/>
      <c r="AW14" s="53"/>
    </row>
    <row r="15" spans="1:49" ht="15.75" thickTop="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67"/>
      <c r="AP15" s="67"/>
      <c r="AQ15" s="68"/>
      <c r="AR15" s="53"/>
      <c r="AS15" s="53"/>
      <c r="AT15" s="53"/>
      <c r="AU15" s="53"/>
      <c r="AV15" s="53"/>
      <c r="AW15" s="53"/>
    </row>
    <row r="16" spans="1:49">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67"/>
      <c r="AP16" s="67"/>
      <c r="AQ16" s="68"/>
      <c r="AR16" s="53"/>
      <c r="AS16" s="53"/>
      <c r="AT16" s="53"/>
      <c r="AU16" s="53"/>
      <c r="AV16" s="53"/>
      <c r="AW16" s="53"/>
    </row>
    <row r="17" spans="1:146">
      <c r="A17" s="69" t="s">
        <v>201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67"/>
      <c r="AP17" s="67"/>
      <c r="AQ17" s="68"/>
      <c r="AR17" s="53"/>
      <c r="AS17" s="53"/>
      <c r="AT17" s="53"/>
      <c r="AU17" s="53"/>
      <c r="AV17" s="53"/>
      <c r="AW17" s="53"/>
    </row>
    <row r="18" spans="1:146" ht="15.75" thickBo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row>
    <row r="19" spans="1:146" ht="15.75" thickTop="1">
      <c r="A19" s="70" t="s">
        <v>0</v>
      </c>
      <c r="B19" s="71"/>
      <c r="C19" s="72" t="s">
        <v>30</v>
      </c>
      <c r="D19" s="73" t="s">
        <v>31</v>
      </c>
      <c r="E19" s="73" t="s">
        <v>33</v>
      </c>
      <c r="F19" s="73"/>
      <c r="G19" s="73"/>
      <c r="H19" s="73" t="s">
        <v>37</v>
      </c>
      <c r="I19" s="73"/>
      <c r="J19" s="73"/>
      <c r="K19" s="73"/>
      <c r="L19" s="73"/>
      <c r="M19" s="73"/>
      <c r="N19" s="73"/>
      <c r="O19" s="73"/>
      <c r="P19" s="73"/>
      <c r="Q19" s="73"/>
      <c r="R19" s="73"/>
      <c r="S19" s="261" t="s">
        <v>92</v>
      </c>
      <c r="T19" s="261"/>
      <c r="U19" s="261"/>
      <c r="V19" s="261"/>
      <c r="W19" s="261"/>
      <c r="X19" s="261"/>
      <c r="Y19" s="261"/>
      <c r="Z19" s="261"/>
      <c r="AA19" s="261"/>
      <c r="AB19" s="261"/>
      <c r="AC19" s="261"/>
      <c r="AD19" s="261"/>
      <c r="AE19" s="73" t="s">
        <v>49</v>
      </c>
      <c r="AF19" s="73"/>
      <c r="AG19" s="73"/>
      <c r="AH19" s="73"/>
      <c r="AI19" s="73"/>
      <c r="AJ19" s="73"/>
      <c r="AK19" s="73"/>
      <c r="AL19" s="73"/>
      <c r="AM19" s="53"/>
      <c r="AN19" s="53"/>
      <c r="AO19" s="70" t="s">
        <v>0</v>
      </c>
      <c r="AP19" s="71"/>
      <c r="AQ19" s="72" t="s">
        <v>33</v>
      </c>
      <c r="AR19" s="73"/>
      <c r="AS19" s="73"/>
      <c r="AT19" s="74"/>
      <c r="AU19" s="53"/>
      <c r="AV19" s="53"/>
      <c r="AW19" s="53"/>
      <c r="AY19" s="50"/>
      <c r="AZ19" s="51"/>
      <c r="BA19" s="51"/>
      <c r="BB19" s="51"/>
      <c r="BC19" s="51"/>
      <c r="BD19" s="52"/>
      <c r="BE19" s="52"/>
      <c r="BF19" s="52"/>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75"/>
      <c r="CG19" s="75"/>
      <c r="CH19" s="50"/>
      <c r="CI19" s="50"/>
      <c r="CJ19" s="50"/>
      <c r="CK19" s="50"/>
      <c r="CL19" s="50"/>
      <c r="CM19" s="50"/>
      <c r="CN19" s="50"/>
      <c r="CO19" s="50"/>
      <c r="CP19" s="50"/>
      <c r="CQ19" s="50"/>
      <c r="CR19" s="50"/>
      <c r="CS19" s="50"/>
    </row>
    <row r="20" spans="1:146">
      <c r="A20" s="76"/>
      <c r="B20" s="77"/>
      <c r="C20" s="78" t="s">
        <v>32</v>
      </c>
      <c r="D20" s="79" t="s">
        <v>32</v>
      </c>
      <c r="E20" s="79" t="s">
        <v>34</v>
      </c>
      <c r="F20" s="79" t="s">
        <v>35</v>
      </c>
      <c r="G20" s="79" t="s">
        <v>36</v>
      </c>
      <c r="H20" s="79" t="s">
        <v>38</v>
      </c>
      <c r="I20" s="79" t="s">
        <v>39</v>
      </c>
      <c r="J20" s="79" t="s">
        <v>40</v>
      </c>
      <c r="K20" s="79" t="s">
        <v>41</v>
      </c>
      <c r="L20" s="79" t="s">
        <v>42</v>
      </c>
      <c r="M20" s="79" t="s">
        <v>43</v>
      </c>
      <c r="N20" s="79" t="s">
        <v>44</v>
      </c>
      <c r="O20" s="79" t="s">
        <v>45</v>
      </c>
      <c r="P20" s="79" t="s">
        <v>46</v>
      </c>
      <c r="Q20" s="79" t="s">
        <v>47</v>
      </c>
      <c r="R20" s="79" t="s">
        <v>48</v>
      </c>
      <c r="S20" s="79" t="s">
        <v>93</v>
      </c>
      <c r="T20" s="80" t="s">
        <v>94</v>
      </c>
      <c r="U20" s="80" t="s">
        <v>95</v>
      </c>
      <c r="V20" s="80" t="s">
        <v>96</v>
      </c>
      <c r="W20" s="80" t="s">
        <v>97</v>
      </c>
      <c r="X20" s="80" t="s">
        <v>98</v>
      </c>
      <c r="Y20" s="80" t="s">
        <v>99</v>
      </c>
      <c r="Z20" s="80" t="s">
        <v>100</v>
      </c>
      <c r="AA20" s="80" t="s">
        <v>101</v>
      </c>
      <c r="AB20" s="80" t="s">
        <v>102</v>
      </c>
      <c r="AC20" s="80" t="s">
        <v>103</v>
      </c>
      <c r="AD20" s="80" t="s">
        <v>104</v>
      </c>
      <c r="AE20" s="80" t="s">
        <v>50</v>
      </c>
      <c r="AF20" s="80" t="s">
        <v>51</v>
      </c>
      <c r="AG20" s="80" t="s">
        <v>52</v>
      </c>
      <c r="AH20" s="80" t="s">
        <v>53</v>
      </c>
      <c r="AI20" s="80" t="s">
        <v>54</v>
      </c>
      <c r="AJ20" s="80" t="s">
        <v>55</v>
      </c>
      <c r="AK20" s="80" t="s">
        <v>56</v>
      </c>
      <c r="AL20" s="80" t="s">
        <v>57</v>
      </c>
      <c r="AM20" s="53"/>
      <c r="AN20" s="81"/>
      <c r="AO20" s="76"/>
      <c r="AP20" s="77"/>
      <c r="AQ20" s="78" t="s">
        <v>34</v>
      </c>
      <c r="AR20" s="79" t="s">
        <v>35</v>
      </c>
      <c r="AS20" s="79" t="s">
        <v>36</v>
      </c>
      <c r="AT20" s="82" t="s">
        <v>202</v>
      </c>
      <c r="AU20" s="53"/>
      <c r="AV20" s="53"/>
      <c r="AW20" s="81"/>
      <c r="AZ20" s="45"/>
      <c r="BA20" s="45"/>
      <c r="BB20" s="48"/>
      <c r="BC20" s="48"/>
      <c r="BD20" s="83"/>
      <c r="BE20" s="83"/>
      <c r="BF20" s="83"/>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84"/>
      <c r="CG20" s="84"/>
      <c r="CH20" s="48"/>
      <c r="CI20" s="48"/>
      <c r="CJ20" s="48"/>
      <c r="CK20" s="48"/>
      <c r="CL20" s="48"/>
      <c r="CM20" s="48"/>
      <c r="CN20" s="48"/>
      <c r="CO20" s="48"/>
      <c r="CP20" s="48"/>
      <c r="CQ20" s="48"/>
      <c r="CR20" s="48"/>
      <c r="CS20" s="48"/>
    </row>
    <row r="21" spans="1:146">
      <c r="A21" s="76"/>
      <c r="B21" s="77"/>
      <c r="C21" s="78"/>
      <c r="D21" s="79"/>
      <c r="E21" s="79" t="s">
        <v>30</v>
      </c>
      <c r="F21" s="79" t="s">
        <v>30</v>
      </c>
      <c r="G21" s="79" t="s">
        <v>30</v>
      </c>
      <c r="H21" s="79" t="s">
        <v>30</v>
      </c>
      <c r="I21" s="79" t="s">
        <v>30</v>
      </c>
      <c r="J21" s="79" t="s">
        <v>30</v>
      </c>
      <c r="K21" s="79" t="s">
        <v>30</v>
      </c>
      <c r="L21" s="79" t="s">
        <v>30</v>
      </c>
      <c r="M21" s="79" t="s">
        <v>30</v>
      </c>
      <c r="N21" s="79" t="s">
        <v>30</v>
      </c>
      <c r="O21" s="79" t="s">
        <v>30</v>
      </c>
      <c r="P21" s="79" t="s">
        <v>30</v>
      </c>
      <c r="Q21" s="79" t="s">
        <v>30</v>
      </c>
      <c r="R21" s="79" t="s">
        <v>30</v>
      </c>
      <c r="S21" s="79" t="s">
        <v>31</v>
      </c>
      <c r="T21" s="80" t="s">
        <v>31</v>
      </c>
      <c r="U21" s="80" t="s">
        <v>31</v>
      </c>
      <c r="V21" s="80" t="s">
        <v>31</v>
      </c>
      <c r="W21" s="80" t="s">
        <v>31</v>
      </c>
      <c r="X21" s="80" t="s">
        <v>31</v>
      </c>
      <c r="Y21" s="80" t="s">
        <v>31</v>
      </c>
      <c r="Z21" s="80" t="s">
        <v>31</v>
      </c>
      <c r="AA21" s="80" t="s">
        <v>31</v>
      </c>
      <c r="AB21" s="80" t="s">
        <v>31</v>
      </c>
      <c r="AC21" s="80" t="s">
        <v>31</v>
      </c>
      <c r="AD21" s="80" t="s">
        <v>31</v>
      </c>
      <c r="AE21" s="80" t="s">
        <v>31</v>
      </c>
      <c r="AF21" s="80" t="s">
        <v>31</v>
      </c>
      <c r="AG21" s="80" t="s">
        <v>31</v>
      </c>
      <c r="AH21" s="80" t="s">
        <v>31</v>
      </c>
      <c r="AI21" s="80" t="s">
        <v>31</v>
      </c>
      <c r="AJ21" s="80" t="s">
        <v>31</v>
      </c>
      <c r="AK21" s="80" t="s">
        <v>31</v>
      </c>
      <c r="AL21" s="80" t="s">
        <v>31</v>
      </c>
      <c r="AM21" s="53"/>
      <c r="AN21" s="81"/>
      <c r="AO21" s="76"/>
      <c r="AP21" s="77"/>
      <c r="AQ21" s="78" t="s">
        <v>203</v>
      </c>
      <c r="AR21" s="79" t="s">
        <v>203</v>
      </c>
      <c r="AS21" s="79" t="s">
        <v>203</v>
      </c>
      <c r="AT21" s="82" t="s">
        <v>203</v>
      </c>
      <c r="AU21" s="53"/>
      <c r="AV21" s="53"/>
      <c r="AW21" s="81"/>
      <c r="AZ21" s="45"/>
      <c r="BA21" s="45"/>
      <c r="BB21" s="48"/>
      <c r="BC21" s="48"/>
      <c r="BD21" s="83"/>
      <c r="BE21" s="83"/>
      <c r="BF21" s="83"/>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v>2</v>
      </c>
      <c r="CG21">
        <v>3</v>
      </c>
      <c r="CH21" s="85">
        <v>4</v>
      </c>
      <c r="CI21" s="85">
        <v>5</v>
      </c>
      <c r="CJ21" s="85">
        <v>6</v>
      </c>
      <c r="CK21">
        <v>7</v>
      </c>
      <c r="CL21">
        <v>8</v>
      </c>
      <c r="CM21" s="85">
        <v>9</v>
      </c>
      <c r="CN21" s="85">
        <v>10</v>
      </c>
      <c r="CO21" s="85">
        <v>11</v>
      </c>
      <c r="CP21">
        <v>12</v>
      </c>
      <c r="CQ21">
        <v>13</v>
      </c>
      <c r="CR21" s="85">
        <v>14</v>
      </c>
      <c r="CS21" s="85">
        <v>15</v>
      </c>
      <c r="CT21" s="85">
        <v>16</v>
      </c>
      <c r="CU21">
        <v>17</v>
      </c>
      <c r="CV21">
        <v>18</v>
      </c>
      <c r="CW21" s="85">
        <v>19</v>
      </c>
      <c r="CX21" s="85">
        <v>20</v>
      </c>
      <c r="CY21" s="85">
        <v>21</v>
      </c>
    </row>
    <row r="22" spans="1:146" ht="15.75" thickBot="1">
      <c r="A22" s="86"/>
      <c r="B22" s="87"/>
      <c r="C22" s="88"/>
      <c r="D22" s="89"/>
      <c r="E22" s="89" t="s">
        <v>32</v>
      </c>
      <c r="F22" s="89" t="s">
        <v>32</v>
      </c>
      <c r="G22" s="89" t="s">
        <v>32</v>
      </c>
      <c r="H22" s="89" t="s">
        <v>32</v>
      </c>
      <c r="I22" s="89" t="s">
        <v>32</v>
      </c>
      <c r="J22" s="89" t="s">
        <v>32</v>
      </c>
      <c r="K22" s="89" t="s">
        <v>32</v>
      </c>
      <c r="L22" s="89" t="s">
        <v>32</v>
      </c>
      <c r="M22" s="89" t="s">
        <v>32</v>
      </c>
      <c r="N22" s="89" t="s">
        <v>32</v>
      </c>
      <c r="O22" s="89" t="s">
        <v>32</v>
      </c>
      <c r="P22" s="89" t="s">
        <v>32</v>
      </c>
      <c r="Q22" s="89" t="s">
        <v>32</v>
      </c>
      <c r="R22" s="89" t="s">
        <v>32</v>
      </c>
      <c r="S22" s="89" t="s">
        <v>32</v>
      </c>
      <c r="T22" s="90" t="s">
        <v>32</v>
      </c>
      <c r="U22" s="90" t="s">
        <v>32</v>
      </c>
      <c r="V22" s="90" t="s">
        <v>32</v>
      </c>
      <c r="W22" s="90" t="s">
        <v>32</v>
      </c>
      <c r="X22" s="90" t="s">
        <v>32</v>
      </c>
      <c r="Y22" s="90" t="s">
        <v>32</v>
      </c>
      <c r="Z22" s="90" t="s">
        <v>32</v>
      </c>
      <c r="AA22" s="90" t="s">
        <v>32</v>
      </c>
      <c r="AB22" s="90" t="s">
        <v>32</v>
      </c>
      <c r="AC22" s="90" t="s">
        <v>32</v>
      </c>
      <c r="AD22" s="90" t="s">
        <v>32</v>
      </c>
      <c r="AE22" s="90" t="s">
        <v>32</v>
      </c>
      <c r="AF22" s="90" t="s">
        <v>32</v>
      </c>
      <c r="AG22" s="90" t="s">
        <v>32</v>
      </c>
      <c r="AH22" s="90" t="s">
        <v>32</v>
      </c>
      <c r="AI22" s="90" t="s">
        <v>32</v>
      </c>
      <c r="AJ22" s="90" t="s">
        <v>32</v>
      </c>
      <c r="AK22" s="90" t="s">
        <v>32</v>
      </c>
      <c r="AL22" s="90" t="s">
        <v>32</v>
      </c>
      <c r="AM22" s="53"/>
      <c r="AN22" s="81"/>
      <c r="AO22" s="86"/>
      <c r="AP22" s="87"/>
      <c r="AQ22" s="88" t="s">
        <v>204</v>
      </c>
      <c r="AR22" s="89" t="s">
        <v>204</v>
      </c>
      <c r="AS22" s="89" t="s">
        <v>204</v>
      </c>
      <c r="AT22" s="91" t="s">
        <v>204</v>
      </c>
      <c r="AU22" s="53"/>
      <c r="AV22" s="53"/>
      <c r="AW22" s="81"/>
      <c r="AY22" s="50" t="s">
        <v>159</v>
      </c>
      <c r="AZ22" s="51" t="s">
        <v>160</v>
      </c>
      <c r="BA22" s="51" t="s">
        <v>161</v>
      </c>
      <c r="BB22" s="51" t="s">
        <v>162</v>
      </c>
      <c r="BC22" s="51" t="s">
        <v>163</v>
      </c>
      <c r="BD22" s="52" t="s">
        <v>164</v>
      </c>
      <c r="BE22" s="52" t="s">
        <v>165</v>
      </c>
      <c r="BF22" s="52" t="s">
        <v>166</v>
      </c>
      <c r="BG22" s="50" t="s">
        <v>167</v>
      </c>
      <c r="BH22" s="50" t="s">
        <v>168</v>
      </c>
      <c r="BI22" s="50" t="s">
        <v>169</v>
      </c>
      <c r="BJ22" s="50" t="s">
        <v>170</v>
      </c>
      <c r="BK22" s="50" t="s">
        <v>171</v>
      </c>
      <c r="BL22" s="50" t="s">
        <v>172</v>
      </c>
      <c r="BM22" s="50" t="s">
        <v>173</v>
      </c>
      <c r="BN22" s="50" t="s">
        <v>174</v>
      </c>
      <c r="BO22" s="50" t="s">
        <v>175</v>
      </c>
      <c r="BP22" s="50" t="s">
        <v>176</v>
      </c>
      <c r="BQ22" s="50" t="s">
        <v>177</v>
      </c>
      <c r="BR22" s="50" t="s">
        <v>178</v>
      </c>
      <c r="BS22" s="50" t="s">
        <v>179</v>
      </c>
      <c r="BT22" s="50" t="s">
        <v>180</v>
      </c>
      <c r="BU22" s="50" t="s">
        <v>181</v>
      </c>
      <c r="BV22" s="50" t="s">
        <v>182</v>
      </c>
      <c r="BW22" s="50" t="s">
        <v>183</v>
      </c>
      <c r="BX22" s="50" t="s">
        <v>184</v>
      </c>
      <c r="BY22" s="50" t="s">
        <v>185</v>
      </c>
      <c r="BZ22" s="50" t="s">
        <v>186</v>
      </c>
      <c r="CA22" s="50" t="s">
        <v>187</v>
      </c>
      <c r="CB22" s="50" t="s">
        <v>188</v>
      </c>
      <c r="CC22" s="50" t="s">
        <v>189</v>
      </c>
      <c r="CD22" s="50" t="s">
        <v>190</v>
      </c>
      <c r="CE22" s="50" t="s">
        <v>191</v>
      </c>
      <c r="CF22" s="92" t="s">
        <v>205</v>
      </c>
      <c r="CG22" s="92" t="s">
        <v>206</v>
      </c>
      <c r="CH22" s="92" t="s">
        <v>207</v>
      </c>
      <c r="CI22" s="92" t="s">
        <v>208</v>
      </c>
      <c r="CJ22" s="92" t="s">
        <v>209</v>
      </c>
      <c r="CK22" s="92" t="s">
        <v>210</v>
      </c>
      <c r="CL22" s="92" t="s">
        <v>211</v>
      </c>
      <c r="CM22" s="92" t="s">
        <v>212</v>
      </c>
      <c r="CN22" s="92" t="s">
        <v>213</v>
      </c>
      <c r="CO22" s="92" t="s">
        <v>214</v>
      </c>
      <c r="CP22" s="92" t="s">
        <v>215</v>
      </c>
      <c r="CQ22" s="92" t="s">
        <v>216</v>
      </c>
      <c r="CR22" s="92" t="s">
        <v>217</v>
      </c>
      <c r="CS22" s="92" t="s">
        <v>218</v>
      </c>
      <c r="CT22" s="92" t="s">
        <v>219</v>
      </c>
      <c r="CU22" s="92" t="s">
        <v>220</v>
      </c>
      <c r="CV22" s="92" t="s">
        <v>221</v>
      </c>
      <c r="CW22" s="92" t="s">
        <v>222</v>
      </c>
      <c r="CX22" s="92" t="s">
        <v>223</v>
      </c>
      <c r="CY22" s="92" t="s">
        <v>224</v>
      </c>
      <c r="DA22" s="135" t="s">
        <v>159</v>
      </c>
      <c r="DB22" s="143" t="s">
        <v>205</v>
      </c>
      <c r="DC22" s="144" t="s">
        <v>206</v>
      </c>
      <c r="DD22" s="144" t="s">
        <v>207</v>
      </c>
      <c r="DE22" s="144" t="s">
        <v>208</v>
      </c>
      <c r="DF22" s="144" t="s">
        <v>209</v>
      </c>
      <c r="DG22" s="144" t="s">
        <v>210</v>
      </c>
      <c r="DH22" s="144" t="s">
        <v>211</v>
      </c>
      <c r="DI22" s="144" t="s">
        <v>212</v>
      </c>
      <c r="DJ22" s="144" t="s">
        <v>213</v>
      </c>
      <c r="DK22" s="144" t="s">
        <v>214</v>
      </c>
      <c r="DL22" s="144" t="s">
        <v>215</v>
      </c>
      <c r="DM22" s="144" t="s">
        <v>216</v>
      </c>
      <c r="DN22" s="144" t="s">
        <v>217</v>
      </c>
      <c r="DO22" s="144" t="s">
        <v>218</v>
      </c>
      <c r="DP22" s="144" t="s">
        <v>219</v>
      </c>
      <c r="DQ22" s="144" t="s">
        <v>220</v>
      </c>
      <c r="DR22" s="144" t="s">
        <v>221</v>
      </c>
      <c r="DS22" s="144" t="s">
        <v>222</v>
      </c>
      <c r="DT22" s="144" t="s">
        <v>223</v>
      </c>
      <c r="DU22" s="144" t="s">
        <v>224</v>
      </c>
    </row>
    <row r="23" spans="1:146" ht="16.5" thickTop="1" thickBot="1">
      <c r="A23" s="64"/>
      <c r="B23" s="65" t="s">
        <v>202</v>
      </c>
      <c r="C23" s="110">
        <v>142735.00000000047</v>
      </c>
      <c r="D23" s="111">
        <v>111931.65656099784</v>
      </c>
      <c r="E23" s="112">
        <v>103678.00000000044</v>
      </c>
      <c r="F23" s="112">
        <v>39048.999999999774</v>
      </c>
      <c r="G23" s="112">
        <v>8</v>
      </c>
      <c r="H23" s="112">
        <v>477.00000000000063</v>
      </c>
      <c r="I23" s="112">
        <v>5087.0000000000136</v>
      </c>
      <c r="J23" s="112">
        <v>12349.999999999993</v>
      </c>
      <c r="K23" s="112">
        <v>15944.999999999976</v>
      </c>
      <c r="L23" s="112">
        <v>16807</v>
      </c>
      <c r="M23" s="112">
        <v>17076.999999999949</v>
      </c>
      <c r="N23" s="112">
        <v>19022.99999999996</v>
      </c>
      <c r="O23" s="112">
        <v>17943.999999999956</v>
      </c>
      <c r="P23" s="112">
        <v>17720.000000000062</v>
      </c>
      <c r="Q23" s="112">
        <v>13193.999999999996</v>
      </c>
      <c r="R23" s="112">
        <v>7110.9999999999773</v>
      </c>
      <c r="S23" s="111">
        <v>516.22067699999945</v>
      </c>
      <c r="T23" s="111">
        <v>2500.2051860000038</v>
      </c>
      <c r="U23" s="111">
        <v>2590.077135999999</v>
      </c>
      <c r="V23" s="111">
        <v>3117.9511480000042</v>
      </c>
      <c r="W23" s="111">
        <v>2747.7637910000067</v>
      </c>
      <c r="X23" s="111">
        <v>2773.5332050000002</v>
      </c>
      <c r="Y23" s="111">
        <v>2549.4791930000001</v>
      </c>
      <c r="Z23" s="111">
        <v>6886.5385460000653</v>
      </c>
      <c r="AA23" s="111">
        <v>3004.7023699999977</v>
      </c>
      <c r="AB23" s="111">
        <v>85179.463309000348</v>
      </c>
      <c r="AC23" s="111">
        <v>65.721999999999994</v>
      </c>
      <c r="AD23" s="113"/>
      <c r="AE23" s="111">
        <v>9979.7908610000068</v>
      </c>
      <c r="AF23" s="111">
        <v>55322.048024999734</v>
      </c>
      <c r="AG23" s="111">
        <v>4544.4228500000372</v>
      </c>
      <c r="AH23" s="111">
        <v>18777.07157800005</v>
      </c>
      <c r="AI23" s="111">
        <v>18142.766120000048</v>
      </c>
      <c r="AJ23" s="111">
        <v>663.29715799999997</v>
      </c>
      <c r="AK23" s="111">
        <v>857.38510400000075</v>
      </c>
      <c r="AL23" s="111">
        <v>3644.8748650000007</v>
      </c>
      <c r="AM23" s="53"/>
      <c r="AO23" s="64"/>
      <c r="AP23" s="65" t="s">
        <v>202</v>
      </c>
      <c r="AQ23" s="114">
        <v>45</v>
      </c>
      <c r="AR23" s="111">
        <v>47</v>
      </c>
      <c r="AS23" s="111">
        <v>45</v>
      </c>
      <c r="AT23" s="115">
        <v>46</v>
      </c>
      <c r="AU23" s="53"/>
      <c r="AV23" s="81"/>
      <c r="AY23" t="s">
        <v>202</v>
      </c>
      <c r="AZ23" s="45">
        <f>C23</f>
        <v>142735.00000000047</v>
      </c>
      <c r="BA23" s="45">
        <f>D23</f>
        <v>111931.65656099784</v>
      </c>
      <c r="BB23" s="48">
        <f>E23/$C23</f>
        <v>0.72636704382246886</v>
      </c>
      <c r="BC23" s="48">
        <f>F23/$C23</f>
        <v>0.27357690825655689</v>
      </c>
      <c r="BD23" s="83">
        <f>AQ23</f>
        <v>45</v>
      </c>
      <c r="BE23" s="83">
        <f>AR23</f>
        <v>47</v>
      </c>
      <c r="BF23" s="83">
        <f>AT23</f>
        <v>46</v>
      </c>
      <c r="BG23" s="48">
        <f>SUM(H23:I23)/$C23</f>
        <v>3.8981329036326035E-2</v>
      </c>
      <c r="BH23" s="48">
        <f>SUM(J23:K23)/$C23</f>
        <v>0.19823449048936756</v>
      </c>
      <c r="BI23" s="48">
        <f>SUM(L23:M23)/$C23</f>
        <v>0.23739096927873218</v>
      </c>
      <c r="BJ23" s="48">
        <f>SUM(N23:O23)/$C23</f>
        <v>0.25899043682348261</v>
      </c>
      <c r="BK23" s="48">
        <f>SUM(P23:Q23)/$C23</f>
        <v>0.21658317861771784</v>
      </c>
      <c r="BL23" s="48">
        <f>R23/$C23</f>
        <v>4.9819595754369665E-2</v>
      </c>
      <c r="BM23" s="48">
        <f t="shared" ref="BM23:BW23" si="0">S23/$D23</f>
        <v>4.6119274284007567E-3</v>
      </c>
      <c r="BN23" s="48">
        <f t="shared" si="0"/>
        <v>2.2336890767246903E-2</v>
      </c>
      <c r="BO23" s="48">
        <f t="shared" si="0"/>
        <v>2.3139808840303554E-2</v>
      </c>
      <c r="BP23" s="48">
        <f t="shared" si="0"/>
        <v>2.7855847432230733E-2</v>
      </c>
      <c r="BQ23" s="48">
        <f t="shared" si="0"/>
        <v>2.4548585051116401E-2</v>
      </c>
      <c r="BR23" s="48">
        <f t="shared" si="0"/>
        <v>2.4778809589837046E-2</v>
      </c>
      <c r="BS23" s="48">
        <f t="shared" si="0"/>
        <v>2.2777105881664907E-2</v>
      </c>
      <c r="BT23" s="48">
        <f t="shared" si="0"/>
        <v>6.1524494120635154E-2</v>
      </c>
      <c r="BU23" s="48">
        <f t="shared" si="0"/>
        <v>2.6844080238931929E-2</v>
      </c>
      <c r="BV23" s="48">
        <f t="shared" si="0"/>
        <v>0.76099528878661127</v>
      </c>
      <c r="BW23" s="48">
        <f t="shared" si="0"/>
        <v>5.8716186304438715E-4</v>
      </c>
      <c r="BX23" s="48">
        <f t="shared" ref="BX23:CE23" si="1">AE23/$D23</f>
        <v>8.9159681609478E-2</v>
      </c>
      <c r="BY23" s="48">
        <f t="shared" si="1"/>
        <v>0.49424845235674364</v>
      </c>
      <c r="BZ23" s="48">
        <f t="shared" si="1"/>
        <v>4.0599978501377101E-2</v>
      </c>
      <c r="CA23" s="48">
        <f t="shared" si="1"/>
        <v>0.16775479033286148</v>
      </c>
      <c r="CB23" s="48">
        <f t="shared" si="1"/>
        <v>0.16208789074887886</v>
      </c>
      <c r="CC23" s="48">
        <f t="shared" si="1"/>
        <v>5.9259121001084452E-3</v>
      </c>
      <c r="CD23" s="48">
        <f t="shared" si="1"/>
        <v>7.6598982838493373E-3</v>
      </c>
      <c r="CE23" s="48">
        <f t="shared" si="1"/>
        <v>3.2563396066721338E-2</v>
      </c>
      <c r="CF23" s="84">
        <v>0.37336814621409919</v>
      </c>
      <c r="CG23" s="84">
        <v>0.32894736842105265</v>
      </c>
      <c r="CH23" s="84">
        <v>0.44117647058823528</v>
      </c>
      <c r="CI23" s="84">
        <v>0.50040683482506099</v>
      </c>
      <c r="CJ23" s="84"/>
      <c r="CK23" s="45">
        <v>105434</v>
      </c>
      <c r="CL23" s="101">
        <v>0.73866956247591686</v>
      </c>
      <c r="CM23" s="45">
        <v>2800</v>
      </c>
      <c r="CN23" s="101">
        <v>2.6556898154295579E-2</v>
      </c>
      <c r="CO23" s="84"/>
      <c r="CP23" s="45">
        <v>98852</v>
      </c>
      <c r="CQ23" s="101">
        <v>0.69255613549584893</v>
      </c>
      <c r="CR23" s="45">
        <v>13325</v>
      </c>
      <c r="CS23" s="101">
        <v>0.13479747501315098</v>
      </c>
      <c r="CT23" s="84"/>
      <c r="CU23" s="45">
        <v>105658</v>
      </c>
      <c r="CV23" s="101">
        <v>0.74023890426314498</v>
      </c>
      <c r="CW23" s="45">
        <v>1812</v>
      </c>
      <c r="CX23" s="48">
        <v>1.7149671581896307E-2</v>
      </c>
      <c r="CY23" s="84"/>
      <c r="DA23" s="124" t="s">
        <v>202</v>
      </c>
      <c r="DB23" s="48" t="e">
        <v>#VALUE!</v>
      </c>
      <c r="DC23" s="48"/>
      <c r="DD23" s="48"/>
      <c r="DE23" s="48"/>
      <c r="DF23" s="83">
        <v>75.840778567449874</v>
      </c>
      <c r="DG23" s="85" t="e">
        <v>#N/A</v>
      </c>
      <c r="DH23" s="48" t="e">
        <v>#N/A</v>
      </c>
      <c r="DI23" s="85" t="e">
        <v>#VALUE!</v>
      </c>
      <c r="DJ23" s="48" t="e">
        <v>#VALUE!</v>
      </c>
      <c r="DK23" s="83" t="e">
        <v>#VALUE!</v>
      </c>
      <c r="DL23" s="85" t="e">
        <v>#VALUE!</v>
      </c>
      <c r="DM23" s="48" t="e">
        <v>#VALUE!</v>
      </c>
      <c r="DN23" s="85" t="e">
        <v>#VALUE!</v>
      </c>
      <c r="DO23" s="48" t="e">
        <v>#VALUE!</v>
      </c>
      <c r="DP23" s="83" t="e">
        <v>#VALUE!</v>
      </c>
      <c r="DQ23" s="85" t="e">
        <v>#VALUE!</v>
      </c>
      <c r="DR23" s="48" t="e">
        <v>#VALUE!</v>
      </c>
      <c r="DS23" s="85" t="e">
        <v>#VALUE!</v>
      </c>
      <c r="DT23" s="48" t="e">
        <v>#VALUE!</v>
      </c>
      <c r="DU23" s="83" t="e">
        <v>#VALUE!</v>
      </c>
      <c r="DV23" s="124" t="s">
        <v>202</v>
      </c>
    </row>
    <row r="24" spans="1:146" ht="15.75" thickTop="1">
      <c r="A24" s="56" t="s">
        <v>225</v>
      </c>
      <c r="B24" s="57" t="s">
        <v>226</v>
      </c>
      <c r="C24" s="93">
        <v>168.99999999999991</v>
      </c>
      <c r="D24" s="94">
        <v>158.03333399999997</v>
      </c>
      <c r="E24" s="95">
        <v>95.999999999999957</v>
      </c>
      <c r="F24" s="95">
        <v>73.000000000000028</v>
      </c>
      <c r="G24" s="96"/>
      <c r="H24" s="96"/>
      <c r="I24" s="95">
        <v>8</v>
      </c>
      <c r="J24" s="95">
        <v>24.999999999999996</v>
      </c>
      <c r="K24" s="95">
        <v>40.999999999999993</v>
      </c>
      <c r="L24" s="95">
        <v>36</v>
      </c>
      <c r="M24" s="95">
        <v>20.999999999999996</v>
      </c>
      <c r="N24" s="95">
        <v>12</v>
      </c>
      <c r="O24" s="95">
        <v>11.999999999999998</v>
      </c>
      <c r="P24" s="95">
        <v>7</v>
      </c>
      <c r="Q24" s="95">
        <v>6</v>
      </c>
      <c r="R24" s="95">
        <v>1</v>
      </c>
      <c r="S24" s="96"/>
      <c r="T24" s="97"/>
      <c r="U24" s="97"/>
      <c r="V24" s="97"/>
      <c r="W24" s="97"/>
      <c r="X24" s="97"/>
      <c r="Y24" s="97"/>
      <c r="Z24" s="97"/>
      <c r="AA24" s="97"/>
      <c r="AB24" s="98">
        <v>158.03333399999997</v>
      </c>
      <c r="AC24" s="97"/>
      <c r="AD24" s="97"/>
      <c r="AE24" s="98">
        <v>32.599999999999994</v>
      </c>
      <c r="AF24" s="98">
        <v>116.15333400000003</v>
      </c>
      <c r="AG24" s="98">
        <v>1.7999999999999998</v>
      </c>
      <c r="AH24" s="97"/>
      <c r="AI24" s="98">
        <v>7.4799999999999995</v>
      </c>
      <c r="AJ24" s="97"/>
      <c r="AK24" s="97"/>
      <c r="AL24" s="97"/>
      <c r="AM24" s="53"/>
      <c r="AN24" s="81"/>
      <c r="AO24" s="56" t="s">
        <v>225</v>
      </c>
      <c r="AP24" s="57" t="s">
        <v>226</v>
      </c>
      <c r="AQ24" s="99">
        <v>35</v>
      </c>
      <c r="AR24" s="94">
        <v>38</v>
      </c>
      <c r="AS24" s="96"/>
      <c r="AT24" s="100">
        <v>36</v>
      </c>
      <c r="AU24" s="53"/>
      <c r="AV24" s="81"/>
      <c r="AW24" s="81"/>
      <c r="AY24" t="s">
        <v>366</v>
      </c>
      <c r="AZ24" s="45">
        <f t="shared" ref="AZ24:BA55" si="2">C24</f>
        <v>168.99999999999991</v>
      </c>
      <c r="BA24" s="45">
        <f t="shared" si="2"/>
        <v>158.03333399999997</v>
      </c>
      <c r="BB24" s="48">
        <f t="shared" ref="BB24:BC55" si="3">E24/$C24</f>
        <v>0.56804733727810652</v>
      </c>
      <c r="BC24" s="48">
        <f t="shared" si="3"/>
        <v>0.43195266272189387</v>
      </c>
      <c r="BD24" s="83">
        <f t="shared" ref="BD24:BE26" si="4">AQ24</f>
        <v>35</v>
      </c>
      <c r="BE24" s="83">
        <f t="shared" si="4"/>
        <v>38</v>
      </c>
      <c r="BF24" s="83">
        <f t="shared" ref="BF24:BF26" si="5">AT24</f>
        <v>36</v>
      </c>
      <c r="BG24" s="48">
        <f t="shared" ref="BG24:BG87" si="6">SUM(H24:I24)/$C24</f>
        <v>4.7337278106508902E-2</v>
      </c>
      <c r="BH24" s="48">
        <f t="shared" ref="BH24:BH87" si="7">SUM(J24:K24)/$C24</f>
        <v>0.39053254437869833</v>
      </c>
      <c r="BI24" s="48">
        <f t="shared" ref="BI24:BI87" si="8">SUM(L24:M24)/$C24</f>
        <v>0.33727810650887591</v>
      </c>
      <c r="BJ24" s="48">
        <f t="shared" ref="BJ24:BJ87" si="9">SUM(N24:O24)/$C24</f>
        <v>0.14201183431952669</v>
      </c>
      <c r="BK24" s="48">
        <f t="shared" ref="BK24:BK87" si="10">SUM(P24:Q24)/$C24</f>
        <v>7.6923076923076955E-2</v>
      </c>
      <c r="BL24" s="48">
        <f t="shared" ref="BL24:BL87" si="11">R24/$C24</f>
        <v>5.9171597633136128E-3</v>
      </c>
      <c r="BM24" s="48">
        <f t="shared" ref="BM24:BW47" si="12">S24/$D24</f>
        <v>0</v>
      </c>
      <c r="BN24" s="48">
        <f t="shared" si="12"/>
        <v>0</v>
      </c>
      <c r="BO24" s="48">
        <f t="shared" si="12"/>
        <v>0</v>
      </c>
      <c r="BP24" s="48">
        <f t="shared" si="12"/>
        <v>0</v>
      </c>
      <c r="BQ24" s="48">
        <f t="shared" si="12"/>
        <v>0</v>
      </c>
      <c r="BR24" s="48">
        <f t="shared" si="12"/>
        <v>0</v>
      </c>
      <c r="BS24" s="48">
        <f t="shared" si="12"/>
        <v>0</v>
      </c>
      <c r="BT24" s="48">
        <f t="shared" si="12"/>
        <v>0</v>
      </c>
      <c r="BU24" s="48">
        <f t="shared" si="12"/>
        <v>0</v>
      </c>
      <c r="BV24" s="48">
        <f t="shared" si="12"/>
        <v>1</v>
      </c>
      <c r="BW24" s="48">
        <f t="shared" si="12"/>
        <v>0</v>
      </c>
      <c r="BX24" s="48">
        <f t="shared" ref="BX24:CE55" si="13">AE24/$D24</f>
        <v>0.20628559288637169</v>
      </c>
      <c r="BY24" s="48">
        <f t="shared" si="13"/>
        <v>0.73499261870916455</v>
      </c>
      <c r="BZ24" s="48">
        <f t="shared" si="13"/>
        <v>1.1390002061210708E-2</v>
      </c>
      <c r="CA24" s="48">
        <f t="shared" si="13"/>
        <v>0</v>
      </c>
      <c r="CB24" s="48">
        <f t="shared" si="13"/>
        <v>4.7331786343253385E-2</v>
      </c>
      <c r="CC24" s="48">
        <f t="shared" si="13"/>
        <v>0</v>
      </c>
      <c r="CD24" s="48">
        <f t="shared" si="13"/>
        <v>0</v>
      </c>
      <c r="CE24" s="48">
        <f t="shared" si="13"/>
        <v>0</v>
      </c>
      <c r="CF24" s="84">
        <v>0.6</v>
      </c>
      <c r="CG24" s="84">
        <v>1</v>
      </c>
      <c r="CH24" s="84">
        <v>0.66666666666666663</v>
      </c>
      <c r="CI24" s="84">
        <v>0.2608695652173913</v>
      </c>
      <c r="CJ24" s="84"/>
      <c r="CK24" s="45">
        <v>169</v>
      </c>
      <c r="CL24" s="101">
        <v>1</v>
      </c>
      <c r="CM24" s="45">
        <v>1</v>
      </c>
      <c r="CN24" s="101">
        <v>5.9171597633136093E-3</v>
      </c>
      <c r="CO24" s="84"/>
      <c r="CP24" s="45">
        <v>169</v>
      </c>
      <c r="CQ24" s="101">
        <v>1</v>
      </c>
      <c r="CR24" s="45">
        <v>72</v>
      </c>
      <c r="CS24" s="101">
        <v>0.42603550295857989</v>
      </c>
      <c r="CT24" s="84"/>
      <c r="CU24" s="45">
        <v>169</v>
      </c>
      <c r="CV24" s="101">
        <v>1</v>
      </c>
      <c r="CW24" s="45">
        <v>1</v>
      </c>
      <c r="CX24" s="48">
        <v>5.9171597633136093E-3</v>
      </c>
      <c r="CY24" s="84"/>
      <c r="DA24" s="124" t="s">
        <v>295</v>
      </c>
      <c r="DB24" s="48">
        <v>0.6</v>
      </c>
      <c r="DC24" s="48"/>
      <c r="DD24" s="48"/>
      <c r="DE24" s="48"/>
      <c r="DF24" s="83">
        <v>89.107569591122541</v>
      </c>
      <c r="DG24" s="85">
        <v>169</v>
      </c>
      <c r="DH24" s="48">
        <v>1</v>
      </c>
      <c r="DI24" s="85">
        <v>1</v>
      </c>
      <c r="DJ24" s="48">
        <v>5.9171597633136093E-3</v>
      </c>
      <c r="DK24" s="83">
        <v>46.393730379732503</v>
      </c>
      <c r="DL24" s="85">
        <v>169</v>
      </c>
      <c r="DM24" s="48">
        <v>1</v>
      </c>
      <c r="DN24" s="85">
        <v>72</v>
      </c>
      <c r="DO24" s="48">
        <v>0.42603550295857989</v>
      </c>
      <c r="DP24" s="83">
        <v>75.192256484405945</v>
      </c>
      <c r="DQ24" s="85">
        <v>169</v>
      </c>
      <c r="DR24" s="48">
        <v>1</v>
      </c>
      <c r="DS24" s="85">
        <v>1</v>
      </c>
      <c r="DT24" s="48">
        <v>5.9171597633136093E-3</v>
      </c>
      <c r="DU24" s="83">
        <v>31.438574939677554</v>
      </c>
      <c r="DV24" s="124" t="s">
        <v>295</v>
      </c>
      <c r="DX24" t="str">
        <f>IF(DB24=CF24,"")</f>
        <v/>
      </c>
      <c r="DY24" t="b">
        <f t="shared" ref="DY24:DY87" si="14">IF(DC24=CG24,"")</f>
        <v>0</v>
      </c>
      <c r="DZ24" t="b">
        <f t="shared" ref="DZ24:DZ87" si="15">IF(DD24=CH24,"")</f>
        <v>0</v>
      </c>
      <c r="EA24" t="b">
        <f t="shared" ref="EA24:EA87" si="16">IF(DE24=CI24,"")</f>
        <v>0</v>
      </c>
      <c r="EB24" t="b">
        <f t="shared" ref="EB24:EB87" si="17">IF(DF24=CJ24,"")</f>
        <v>0</v>
      </c>
      <c r="EC24" t="str">
        <f t="shared" ref="EC24:EC87" si="18">IF(DG24=CK24,"")</f>
        <v/>
      </c>
      <c r="ED24" t="str">
        <f t="shared" ref="ED24:ED87" si="19">IF(DH24=CL24,"")</f>
        <v/>
      </c>
      <c r="EE24" t="str">
        <f t="shared" ref="EE24:EE87" si="20">IF(DI24=CM24,"")</f>
        <v/>
      </c>
      <c r="EF24" t="str">
        <f t="shared" ref="EF24:EF87" si="21">IF(DJ24=CN24,"")</f>
        <v/>
      </c>
      <c r="EG24" t="b">
        <f t="shared" ref="EG24:EG87" si="22">IF(DK24=CO24,"")</f>
        <v>0</v>
      </c>
      <c r="EH24" t="str">
        <f t="shared" ref="EH24:EH87" si="23">IF(DL24=CP24,"")</f>
        <v/>
      </c>
      <c r="EI24" t="str">
        <f t="shared" ref="EI24:EI87" si="24">IF(DM24=CQ24,"")</f>
        <v/>
      </c>
      <c r="EJ24" t="str">
        <f t="shared" ref="EJ24:EJ87" si="25">IF(DN24=CR24,"")</f>
        <v/>
      </c>
      <c r="EK24" t="str">
        <f t="shared" ref="EK24:EK87" si="26">IF(DO24=CS24,"")</f>
        <v/>
      </c>
      <c r="EL24" t="b">
        <f t="shared" ref="EL24:EL87" si="27">IF(DP24=CT24,"")</f>
        <v>0</v>
      </c>
      <c r="EM24" t="str">
        <f t="shared" ref="EM24:EM87" si="28">IF(DQ24=CU24,"")</f>
        <v/>
      </c>
      <c r="EN24" t="str">
        <f t="shared" ref="EN24:EN87" si="29">IF(DR24=CV24,"")</f>
        <v/>
      </c>
      <c r="EO24" t="str">
        <f t="shared" ref="EO24:EO87" si="30">IF(DS24=CW24,"")</f>
        <v/>
      </c>
      <c r="EP24" t="str">
        <f t="shared" ref="EP24:EP87" si="31">IF(DT24=CX24,"")</f>
        <v/>
      </c>
    </row>
    <row r="25" spans="1:146">
      <c r="A25" s="59"/>
      <c r="B25" s="60" t="s">
        <v>227</v>
      </c>
      <c r="C25" s="102">
        <v>20</v>
      </c>
      <c r="D25" s="103">
        <v>19.466667000000001</v>
      </c>
      <c r="E25" s="104">
        <v>12</v>
      </c>
      <c r="F25" s="104">
        <v>8</v>
      </c>
      <c r="G25" s="105"/>
      <c r="H25" s="105"/>
      <c r="I25" s="105"/>
      <c r="J25" s="104">
        <v>1</v>
      </c>
      <c r="K25" s="104">
        <v>0</v>
      </c>
      <c r="L25" s="104">
        <v>3</v>
      </c>
      <c r="M25" s="104">
        <v>3</v>
      </c>
      <c r="N25" s="104">
        <v>4</v>
      </c>
      <c r="O25" s="104">
        <v>1</v>
      </c>
      <c r="P25" s="104">
        <v>4</v>
      </c>
      <c r="Q25" s="104">
        <v>2</v>
      </c>
      <c r="R25" s="104">
        <v>2</v>
      </c>
      <c r="S25" s="105"/>
      <c r="T25" s="106"/>
      <c r="U25" s="106"/>
      <c r="V25" s="106"/>
      <c r="W25" s="106"/>
      <c r="X25" s="106"/>
      <c r="Y25" s="106"/>
      <c r="Z25" s="106"/>
      <c r="AA25" s="106"/>
      <c r="AB25" s="107">
        <v>19.466667000000001</v>
      </c>
      <c r="AC25" s="106"/>
      <c r="AD25" s="106"/>
      <c r="AE25" s="107">
        <v>5.6666669999999995</v>
      </c>
      <c r="AF25" s="107">
        <v>5.8</v>
      </c>
      <c r="AG25" s="106"/>
      <c r="AH25" s="106"/>
      <c r="AI25" s="107">
        <v>7.9999999999999991</v>
      </c>
      <c r="AJ25" s="106"/>
      <c r="AK25" s="106"/>
      <c r="AL25" s="106"/>
      <c r="AM25" s="53"/>
      <c r="AN25" s="81"/>
      <c r="AO25" s="59"/>
      <c r="AP25" s="60" t="s">
        <v>227</v>
      </c>
      <c r="AQ25" s="108">
        <v>44.5</v>
      </c>
      <c r="AR25" s="103">
        <v>59</v>
      </c>
      <c r="AS25" s="105"/>
      <c r="AT25" s="109">
        <v>48.5</v>
      </c>
      <c r="AU25" s="53"/>
      <c r="AV25" s="81"/>
      <c r="AW25" s="81"/>
      <c r="AY25" t="s">
        <v>367</v>
      </c>
      <c r="AZ25" s="45">
        <f t="shared" si="2"/>
        <v>20</v>
      </c>
      <c r="BA25" s="45">
        <f t="shared" si="2"/>
        <v>19.466667000000001</v>
      </c>
      <c r="BB25" s="48">
        <f t="shared" si="3"/>
        <v>0.6</v>
      </c>
      <c r="BC25" s="48">
        <f t="shared" si="3"/>
        <v>0.4</v>
      </c>
      <c r="BD25" s="83">
        <f t="shared" si="4"/>
        <v>44.5</v>
      </c>
      <c r="BE25" s="83">
        <f t="shared" si="4"/>
        <v>59</v>
      </c>
      <c r="BF25" s="83">
        <f t="shared" si="5"/>
        <v>48.5</v>
      </c>
      <c r="BG25" s="48">
        <f t="shared" si="6"/>
        <v>0</v>
      </c>
      <c r="BH25" s="48">
        <f t="shared" si="7"/>
        <v>0.05</v>
      </c>
      <c r="BI25" s="48">
        <f t="shared" si="8"/>
        <v>0.3</v>
      </c>
      <c r="BJ25" s="48">
        <f t="shared" si="9"/>
        <v>0.25</v>
      </c>
      <c r="BK25" s="48">
        <f t="shared" si="10"/>
        <v>0.3</v>
      </c>
      <c r="BL25" s="48">
        <f t="shared" si="11"/>
        <v>0.1</v>
      </c>
      <c r="BM25" s="48">
        <f t="shared" si="12"/>
        <v>0</v>
      </c>
      <c r="BN25" s="48">
        <f t="shared" si="12"/>
        <v>0</v>
      </c>
      <c r="BO25" s="48">
        <f t="shared" si="12"/>
        <v>0</v>
      </c>
      <c r="BP25" s="48">
        <f t="shared" si="12"/>
        <v>0</v>
      </c>
      <c r="BQ25" s="48">
        <f t="shared" si="12"/>
        <v>0</v>
      </c>
      <c r="BR25" s="48">
        <f t="shared" si="12"/>
        <v>0</v>
      </c>
      <c r="BS25" s="48">
        <f t="shared" si="12"/>
        <v>0</v>
      </c>
      <c r="BT25" s="48">
        <f t="shared" si="12"/>
        <v>0</v>
      </c>
      <c r="BU25" s="48">
        <f t="shared" si="12"/>
        <v>0</v>
      </c>
      <c r="BV25" s="48">
        <f t="shared" si="12"/>
        <v>1</v>
      </c>
      <c r="BW25" s="48">
        <f t="shared" si="12"/>
        <v>0</v>
      </c>
      <c r="BX25" s="48">
        <f t="shared" si="13"/>
        <v>0.29109590254972767</v>
      </c>
      <c r="BY25" s="48">
        <f t="shared" si="13"/>
        <v>0.29794520037765065</v>
      </c>
      <c r="BZ25" s="48">
        <f t="shared" si="13"/>
        <v>0</v>
      </c>
      <c r="CA25" s="48">
        <f t="shared" si="13"/>
        <v>0</v>
      </c>
      <c r="CB25" s="48">
        <f t="shared" si="13"/>
        <v>0.41095889707262157</v>
      </c>
      <c r="CC25" s="48">
        <f t="shared" si="13"/>
        <v>0</v>
      </c>
      <c r="CD25" s="48">
        <f t="shared" si="13"/>
        <v>0</v>
      </c>
      <c r="CE25" s="48">
        <f t="shared" si="13"/>
        <v>0</v>
      </c>
      <c r="CF25" s="84">
        <v>0</v>
      </c>
      <c r="CG25" s="84">
        <v>0</v>
      </c>
      <c r="CH25" s="84">
        <v>0</v>
      </c>
      <c r="CI25" s="84">
        <v>0.7142857142857143</v>
      </c>
      <c r="CJ25" s="84"/>
      <c r="CK25" s="45">
        <v>19</v>
      </c>
      <c r="CL25" s="101">
        <v>0.95</v>
      </c>
      <c r="CM25" s="45">
        <v>1</v>
      </c>
      <c r="CN25" s="101">
        <v>5.2631578947368418E-2</v>
      </c>
      <c r="CO25" s="84"/>
      <c r="CP25" s="45">
        <v>20</v>
      </c>
      <c r="CQ25" s="101">
        <v>1</v>
      </c>
      <c r="CR25" s="45">
        <v>0</v>
      </c>
      <c r="CS25" s="101">
        <v>0</v>
      </c>
      <c r="CT25" s="84"/>
      <c r="CU25" s="45">
        <v>19</v>
      </c>
      <c r="CV25" s="101">
        <v>0.95</v>
      </c>
      <c r="CW25" s="45">
        <v>0</v>
      </c>
      <c r="CX25" s="48">
        <v>0</v>
      </c>
      <c r="CY25" s="84"/>
      <c r="DA25" s="124" t="s">
        <v>296</v>
      </c>
      <c r="DB25" s="48">
        <v>0</v>
      </c>
      <c r="DC25" s="48"/>
      <c r="DD25" s="48"/>
      <c r="DE25" s="48"/>
      <c r="DF25" s="83">
        <v>66.821369617415712</v>
      </c>
      <c r="DG25" s="85">
        <v>19</v>
      </c>
      <c r="DH25" s="48">
        <v>0.95</v>
      </c>
      <c r="DI25" s="85">
        <v>1</v>
      </c>
      <c r="DJ25" s="48">
        <v>5.2631578947368418E-2</v>
      </c>
      <c r="DK25" s="83">
        <v>159.54887015255352</v>
      </c>
      <c r="DL25" s="85">
        <v>20</v>
      </c>
      <c r="DM25" s="48">
        <v>1</v>
      </c>
      <c r="DN25" s="85">
        <v>0</v>
      </c>
      <c r="DO25" s="48">
        <v>0</v>
      </c>
      <c r="DP25" s="83">
        <v>0</v>
      </c>
      <c r="DQ25" s="85">
        <v>19</v>
      </c>
      <c r="DR25" s="48">
        <v>0.95</v>
      </c>
      <c r="DS25" s="85">
        <v>0</v>
      </c>
      <c r="DT25" s="48">
        <v>0</v>
      </c>
      <c r="DU25" s="83">
        <v>0</v>
      </c>
      <c r="DV25" s="124" t="s">
        <v>296</v>
      </c>
      <c r="DX25" t="str">
        <f t="shared" ref="DX25:DX88" si="32">IF(DB25=CF25,"")</f>
        <v/>
      </c>
      <c r="DY25" t="str">
        <f t="shared" si="14"/>
        <v/>
      </c>
      <c r="DZ25" t="str">
        <f t="shared" si="15"/>
        <v/>
      </c>
      <c r="EA25" t="b">
        <f t="shared" si="16"/>
        <v>0</v>
      </c>
      <c r="EB25" t="b">
        <f t="shared" si="17"/>
        <v>0</v>
      </c>
      <c r="EC25" t="str">
        <f t="shared" si="18"/>
        <v/>
      </c>
      <c r="ED25" t="str">
        <f t="shared" si="19"/>
        <v/>
      </c>
      <c r="EE25" t="str">
        <f t="shared" si="20"/>
        <v/>
      </c>
      <c r="EF25" t="str">
        <f t="shared" si="21"/>
        <v/>
      </c>
      <c r="EG25" t="b">
        <f t="shared" si="22"/>
        <v>0</v>
      </c>
      <c r="EH25" t="str">
        <f t="shared" si="23"/>
        <v/>
      </c>
      <c r="EI25" t="str">
        <f t="shared" si="24"/>
        <v/>
      </c>
      <c r="EJ25" t="str">
        <f t="shared" si="25"/>
        <v/>
      </c>
      <c r="EK25" t="str">
        <f t="shared" si="26"/>
        <v/>
      </c>
      <c r="EL25" t="str">
        <f t="shared" si="27"/>
        <v/>
      </c>
      <c r="EM25" t="str">
        <f t="shared" si="28"/>
        <v/>
      </c>
      <c r="EN25" t="str">
        <f t="shared" si="29"/>
        <v/>
      </c>
      <c r="EO25" t="str">
        <f t="shared" si="30"/>
        <v/>
      </c>
      <c r="EP25" t="str">
        <f t="shared" si="31"/>
        <v/>
      </c>
    </row>
    <row r="26" spans="1:146">
      <c r="A26" s="59"/>
      <c r="B26" s="60" t="s">
        <v>228</v>
      </c>
      <c r="C26" s="102">
        <v>44</v>
      </c>
      <c r="D26" s="103">
        <v>41.193333000000003</v>
      </c>
      <c r="E26" s="104">
        <v>20.999999999999996</v>
      </c>
      <c r="F26" s="104">
        <v>22.999999999999996</v>
      </c>
      <c r="G26" s="105"/>
      <c r="H26" s="105"/>
      <c r="I26" s="104">
        <v>1</v>
      </c>
      <c r="J26" s="104">
        <v>1</v>
      </c>
      <c r="K26" s="104">
        <v>3</v>
      </c>
      <c r="L26" s="104">
        <v>5</v>
      </c>
      <c r="M26" s="104">
        <v>6</v>
      </c>
      <c r="N26" s="104">
        <v>4</v>
      </c>
      <c r="O26" s="104">
        <v>4</v>
      </c>
      <c r="P26" s="104">
        <v>11</v>
      </c>
      <c r="Q26" s="104">
        <v>5</v>
      </c>
      <c r="R26" s="104">
        <v>4</v>
      </c>
      <c r="S26" s="105"/>
      <c r="T26" s="106"/>
      <c r="U26" s="106"/>
      <c r="V26" s="106"/>
      <c r="W26" s="106"/>
      <c r="X26" s="106"/>
      <c r="Y26" s="106"/>
      <c r="Z26" s="106"/>
      <c r="AA26" s="106"/>
      <c r="AB26" s="107">
        <v>41.193333000000003</v>
      </c>
      <c r="AC26" s="106"/>
      <c r="AD26" s="106"/>
      <c r="AE26" s="107">
        <v>8</v>
      </c>
      <c r="AF26" s="107">
        <v>11.4</v>
      </c>
      <c r="AG26" s="106"/>
      <c r="AH26" s="106"/>
      <c r="AI26" s="107">
        <v>21.793333000000001</v>
      </c>
      <c r="AJ26" s="106"/>
      <c r="AK26" s="106"/>
      <c r="AL26" s="106"/>
      <c r="AM26" s="53"/>
      <c r="AN26" s="81"/>
      <c r="AO26" s="59"/>
      <c r="AP26" s="60" t="s">
        <v>228</v>
      </c>
      <c r="AQ26" s="108">
        <v>49</v>
      </c>
      <c r="AR26" s="103">
        <v>54</v>
      </c>
      <c r="AS26" s="105"/>
      <c r="AT26" s="109">
        <v>52.5</v>
      </c>
      <c r="AU26" s="53"/>
      <c r="AV26" s="81"/>
      <c r="AW26" s="81"/>
      <c r="AY26" t="s">
        <v>368</v>
      </c>
      <c r="AZ26" s="45">
        <f t="shared" si="2"/>
        <v>44</v>
      </c>
      <c r="BA26" s="45">
        <f t="shared" si="2"/>
        <v>41.193333000000003</v>
      </c>
      <c r="BB26" s="48">
        <f t="shared" si="3"/>
        <v>0.47727272727272718</v>
      </c>
      <c r="BC26" s="48">
        <f t="shared" si="3"/>
        <v>0.5227272727272726</v>
      </c>
      <c r="BD26" s="83">
        <f t="shared" si="4"/>
        <v>49</v>
      </c>
      <c r="BE26" s="83">
        <f t="shared" si="4"/>
        <v>54</v>
      </c>
      <c r="BF26" s="83">
        <f t="shared" si="5"/>
        <v>52.5</v>
      </c>
      <c r="BG26" s="48">
        <f t="shared" si="6"/>
        <v>2.2727272727272728E-2</v>
      </c>
      <c r="BH26" s="48">
        <f t="shared" si="7"/>
        <v>9.0909090909090912E-2</v>
      </c>
      <c r="BI26" s="48">
        <f t="shared" si="8"/>
        <v>0.25</v>
      </c>
      <c r="BJ26" s="48">
        <f t="shared" si="9"/>
        <v>0.18181818181818182</v>
      </c>
      <c r="BK26" s="48">
        <f t="shared" si="10"/>
        <v>0.36363636363636365</v>
      </c>
      <c r="BL26" s="48">
        <f t="shared" si="11"/>
        <v>9.0909090909090912E-2</v>
      </c>
      <c r="BM26" s="48">
        <f t="shared" si="12"/>
        <v>0</v>
      </c>
      <c r="BN26" s="48">
        <f t="shared" si="12"/>
        <v>0</v>
      </c>
      <c r="BO26" s="48">
        <f t="shared" si="12"/>
        <v>0</v>
      </c>
      <c r="BP26" s="48">
        <f t="shared" si="12"/>
        <v>0</v>
      </c>
      <c r="BQ26" s="48">
        <f t="shared" si="12"/>
        <v>0</v>
      </c>
      <c r="BR26" s="48">
        <f t="shared" si="12"/>
        <v>0</v>
      </c>
      <c r="BS26" s="48">
        <f t="shared" si="12"/>
        <v>0</v>
      </c>
      <c r="BT26" s="48">
        <f t="shared" si="12"/>
        <v>0</v>
      </c>
      <c r="BU26" s="48">
        <f t="shared" si="12"/>
        <v>0</v>
      </c>
      <c r="BV26" s="48">
        <f t="shared" si="12"/>
        <v>1</v>
      </c>
      <c r="BW26" s="48">
        <f t="shared" si="12"/>
        <v>0</v>
      </c>
      <c r="BX26" s="48">
        <f t="shared" si="13"/>
        <v>0.19420618380163604</v>
      </c>
      <c r="BY26" s="48">
        <f t="shared" si="13"/>
        <v>0.27674381191733138</v>
      </c>
      <c r="BZ26" s="48">
        <f t="shared" si="13"/>
        <v>0</v>
      </c>
      <c r="CA26" s="48">
        <f t="shared" si="13"/>
        <v>0</v>
      </c>
      <c r="CB26" s="48">
        <f t="shared" si="13"/>
        <v>0.52905000428103255</v>
      </c>
      <c r="CC26" s="48">
        <f t="shared" si="13"/>
        <v>0</v>
      </c>
      <c r="CD26" s="48">
        <f t="shared" si="13"/>
        <v>0</v>
      </c>
      <c r="CE26" s="48">
        <f t="shared" si="13"/>
        <v>0</v>
      </c>
      <c r="CF26" s="131" t="s">
        <v>364</v>
      </c>
      <c r="CG26" s="84">
        <v>0</v>
      </c>
      <c r="CH26" s="84">
        <v>0</v>
      </c>
      <c r="CI26" s="84">
        <v>0</v>
      </c>
      <c r="CJ26" s="84"/>
      <c r="CK26" s="45">
        <v>44</v>
      </c>
      <c r="CL26" s="101">
        <v>1</v>
      </c>
      <c r="CM26" s="45">
        <v>0</v>
      </c>
      <c r="CN26" s="101">
        <v>0</v>
      </c>
      <c r="CO26" s="84"/>
      <c r="CP26" s="45">
        <v>44</v>
      </c>
      <c r="CQ26" s="101">
        <v>1</v>
      </c>
      <c r="CR26" s="45">
        <v>10</v>
      </c>
      <c r="CS26" s="101">
        <v>0.22727272727272727</v>
      </c>
      <c r="CT26" s="84"/>
      <c r="CU26" s="45">
        <v>44</v>
      </c>
      <c r="CV26" s="101">
        <v>1</v>
      </c>
      <c r="CW26" s="45">
        <v>0</v>
      </c>
      <c r="CX26" s="48">
        <v>0</v>
      </c>
      <c r="CY26" s="84"/>
      <c r="DA26" s="124" t="s">
        <v>297</v>
      </c>
      <c r="DB26" s="48" t="s">
        <v>364</v>
      </c>
      <c r="DC26" s="48"/>
      <c r="DD26" s="48"/>
      <c r="DE26" s="48"/>
      <c r="DF26" s="83">
        <v>39.411726764665303</v>
      </c>
      <c r="DG26" s="85">
        <v>44</v>
      </c>
      <c r="DH26" s="48">
        <v>1</v>
      </c>
      <c r="DI26" s="85">
        <v>0</v>
      </c>
      <c r="DJ26" s="48">
        <v>0</v>
      </c>
      <c r="DK26" s="83">
        <v>0</v>
      </c>
      <c r="DL26" s="85">
        <v>44</v>
      </c>
      <c r="DM26" s="48">
        <v>1</v>
      </c>
      <c r="DN26" s="85">
        <v>10</v>
      </c>
      <c r="DO26" s="48">
        <v>0.22727272727272727</v>
      </c>
      <c r="DP26" s="83">
        <v>32.386281991448989</v>
      </c>
      <c r="DQ26" s="85">
        <v>44</v>
      </c>
      <c r="DR26" s="48">
        <v>1</v>
      </c>
      <c r="DS26" s="85">
        <v>0</v>
      </c>
      <c r="DT26" s="48">
        <v>0</v>
      </c>
      <c r="DU26" s="83">
        <v>0</v>
      </c>
      <c r="DV26" s="124" t="s">
        <v>297</v>
      </c>
      <c r="DX26" t="str">
        <f>IF(DB26=CF26,"")</f>
        <v/>
      </c>
      <c r="DY26" t="str">
        <f t="shared" si="14"/>
        <v/>
      </c>
      <c r="DZ26" t="str">
        <f t="shared" si="15"/>
        <v/>
      </c>
      <c r="EA26" t="str">
        <f t="shared" si="16"/>
        <v/>
      </c>
      <c r="EB26" t="b">
        <f t="shared" si="17"/>
        <v>0</v>
      </c>
      <c r="EC26" t="str">
        <f t="shared" si="18"/>
        <v/>
      </c>
      <c r="ED26" t="str">
        <f t="shared" si="19"/>
        <v/>
      </c>
      <c r="EE26" t="str">
        <f t="shared" si="20"/>
        <v/>
      </c>
      <c r="EF26" t="str">
        <f t="shared" si="21"/>
        <v/>
      </c>
      <c r="EG26" t="str">
        <f t="shared" si="22"/>
        <v/>
      </c>
      <c r="EH26" t="str">
        <f t="shared" si="23"/>
        <v/>
      </c>
      <c r="EI26" t="str">
        <f t="shared" si="24"/>
        <v/>
      </c>
      <c r="EJ26" t="str">
        <f t="shared" si="25"/>
        <v/>
      </c>
      <c r="EK26" t="str">
        <f t="shared" si="26"/>
        <v/>
      </c>
      <c r="EL26" t="b">
        <f t="shared" si="27"/>
        <v>0</v>
      </c>
      <c r="EM26" t="str">
        <f t="shared" si="28"/>
        <v/>
      </c>
      <c r="EN26" t="str">
        <f t="shared" si="29"/>
        <v/>
      </c>
      <c r="EO26" t="str">
        <f t="shared" si="30"/>
        <v/>
      </c>
      <c r="EP26" t="str">
        <f t="shared" si="31"/>
        <v/>
      </c>
    </row>
    <row r="27" spans="1:146">
      <c r="A27" s="59"/>
      <c r="B27" s="60" t="s">
        <v>229</v>
      </c>
      <c r="C27" s="102">
        <v>865.99999999999943</v>
      </c>
      <c r="D27" s="103">
        <v>746.74018799999953</v>
      </c>
      <c r="E27" s="104">
        <v>607.00000000000057</v>
      </c>
      <c r="F27" s="104">
        <v>258.99999999999983</v>
      </c>
      <c r="G27" s="105"/>
      <c r="H27" s="104">
        <v>1</v>
      </c>
      <c r="I27" s="104">
        <v>18.999999999999996</v>
      </c>
      <c r="J27" s="104">
        <v>67.999999999999972</v>
      </c>
      <c r="K27" s="104">
        <v>125.99999999999997</v>
      </c>
      <c r="L27" s="104">
        <v>144.99999999999997</v>
      </c>
      <c r="M27" s="104">
        <v>99.000000000000043</v>
      </c>
      <c r="N27" s="104">
        <v>129.00000000000006</v>
      </c>
      <c r="O27" s="104">
        <v>101</v>
      </c>
      <c r="P27" s="104">
        <v>96.000000000000014</v>
      </c>
      <c r="Q27" s="104">
        <v>55.000000000000007</v>
      </c>
      <c r="R27" s="104">
        <v>26.999999999999996</v>
      </c>
      <c r="S27" s="105"/>
      <c r="T27" s="106"/>
      <c r="U27" s="106"/>
      <c r="V27" s="106"/>
      <c r="W27" s="106"/>
      <c r="X27" s="106"/>
      <c r="Y27" s="106"/>
      <c r="Z27" s="106"/>
      <c r="AA27" s="106"/>
      <c r="AB27" s="107">
        <v>746.74018799999953</v>
      </c>
      <c r="AC27" s="106"/>
      <c r="AD27" s="106"/>
      <c r="AE27" s="107">
        <v>128.44590500000001</v>
      </c>
      <c r="AF27" s="107">
        <v>366.16895000000022</v>
      </c>
      <c r="AG27" s="107">
        <v>0.8</v>
      </c>
      <c r="AH27" s="106"/>
      <c r="AI27" s="107">
        <v>251.32533300000006</v>
      </c>
      <c r="AJ27" s="106"/>
      <c r="AK27" s="106"/>
      <c r="AL27" s="106"/>
      <c r="AM27" s="53"/>
      <c r="AN27" s="81"/>
      <c r="AO27" s="59"/>
      <c r="AP27" s="60" t="s">
        <v>229</v>
      </c>
      <c r="AQ27" s="108">
        <v>42</v>
      </c>
      <c r="AR27" s="103">
        <v>47</v>
      </c>
      <c r="AS27" s="105"/>
      <c r="AT27" s="109">
        <v>43.5</v>
      </c>
      <c r="AU27" s="53"/>
      <c r="AV27" s="81"/>
      <c r="AW27" s="81"/>
      <c r="AY27" t="s">
        <v>369</v>
      </c>
      <c r="AZ27" s="45">
        <f t="shared" si="2"/>
        <v>865.99999999999943</v>
      </c>
      <c r="BA27" s="45">
        <f t="shared" si="2"/>
        <v>746.74018799999953</v>
      </c>
      <c r="BB27" s="48">
        <f t="shared" si="3"/>
        <v>0.70092378752886952</v>
      </c>
      <c r="BC27" s="48">
        <f t="shared" si="3"/>
        <v>0.29907621247113164</v>
      </c>
      <c r="BD27" s="83">
        <f>AQ27</f>
        <v>42</v>
      </c>
      <c r="BE27" s="83">
        <f>AR27</f>
        <v>47</v>
      </c>
      <c r="BF27" s="83">
        <f>AT27</f>
        <v>43.5</v>
      </c>
      <c r="BG27" s="48">
        <f t="shared" si="6"/>
        <v>2.3094688221709018E-2</v>
      </c>
      <c r="BH27" s="48">
        <f t="shared" si="7"/>
        <v>0.22401847575057746</v>
      </c>
      <c r="BI27" s="48">
        <f t="shared" si="8"/>
        <v>0.28175519630485008</v>
      </c>
      <c r="BJ27" s="48">
        <f t="shared" si="9"/>
        <v>0.26558891454965383</v>
      </c>
      <c r="BK27" s="48">
        <f t="shared" si="10"/>
        <v>0.17436489607390315</v>
      </c>
      <c r="BL27" s="48">
        <f t="shared" si="11"/>
        <v>3.1177829099307174E-2</v>
      </c>
      <c r="BM27" s="48">
        <f t="shared" si="12"/>
        <v>0</v>
      </c>
      <c r="BN27" s="48">
        <f t="shared" si="12"/>
        <v>0</v>
      </c>
      <c r="BO27" s="48">
        <f t="shared" si="12"/>
        <v>0</v>
      </c>
      <c r="BP27" s="48">
        <f t="shared" si="12"/>
        <v>0</v>
      </c>
      <c r="BQ27" s="48">
        <f t="shared" si="12"/>
        <v>0</v>
      </c>
      <c r="BR27" s="48">
        <f t="shared" si="12"/>
        <v>0</v>
      </c>
      <c r="BS27" s="48">
        <f t="shared" si="12"/>
        <v>0</v>
      </c>
      <c r="BT27" s="48">
        <f t="shared" si="12"/>
        <v>0</v>
      </c>
      <c r="BU27" s="48">
        <f t="shared" si="12"/>
        <v>0</v>
      </c>
      <c r="BV27" s="48">
        <f t="shared" si="12"/>
        <v>1</v>
      </c>
      <c r="BW27" s="48">
        <f t="shared" si="12"/>
        <v>0</v>
      </c>
      <c r="BX27" s="48">
        <f t="shared" si="13"/>
        <v>0.17200882859139768</v>
      </c>
      <c r="BY27" s="48">
        <f t="shared" si="13"/>
        <v>0.49035656026591201</v>
      </c>
      <c r="BZ27" s="48">
        <f t="shared" si="13"/>
        <v>1.0713230824534123E-3</v>
      </c>
      <c r="CA27" s="48">
        <f t="shared" si="13"/>
        <v>0</v>
      </c>
      <c r="CB27" s="48">
        <f t="shared" si="13"/>
        <v>0.33656328806023789</v>
      </c>
      <c r="CC27" s="48">
        <f t="shared" si="13"/>
        <v>0</v>
      </c>
      <c r="CD27" s="48">
        <f t="shared" si="13"/>
        <v>0</v>
      </c>
      <c r="CE27" s="48">
        <f t="shared" si="13"/>
        <v>0</v>
      </c>
      <c r="CF27" s="84">
        <v>0.58333333333333337</v>
      </c>
      <c r="CG27" s="84">
        <v>0</v>
      </c>
      <c r="CH27" s="84">
        <v>0</v>
      </c>
      <c r="CI27" s="84">
        <v>0.7142857142857143</v>
      </c>
      <c r="CJ27" s="84"/>
      <c r="CK27" s="45">
        <v>545</v>
      </c>
      <c r="CL27" s="101">
        <v>0.62933025404157039</v>
      </c>
      <c r="CM27" s="45">
        <v>13</v>
      </c>
      <c r="CN27" s="101">
        <v>2.3853211009174313E-2</v>
      </c>
      <c r="CO27" s="84"/>
      <c r="CP27" s="45">
        <v>523</v>
      </c>
      <c r="CQ27" s="101">
        <v>0.60392609699769051</v>
      </c>
      <c r="CR27" s="45">
        <v>107</v>
      </c>
      <c r="CS27" s="101">
        <v>0.2045889101338432</v>
      </c>
      <c r="CT27" s="84"/>
      <c r="CU27" s="45">
        <v>660</v>
      </c>
      <c r="CV27" s="101">
        <v>0.76212471131639725</v>
      </c>
      <c r="CW27" s="45">
        <v>47</v>
      </c>
      <c r="CX27" s="48">
        <v>7.1212121212121213E-2</v>
      </c>
      <c r="CY27" s="84"/>
      <c r="DA27" s="124" t="s">
        <v>298</v>
      </c>
      <c r="DB27" s="48">
        <v>0.58333333333333326</v>
      </c>
      <c r="DC27" s="48"/>
      <c r="DD27" s="48"/>
      <c r="DE27" s="48"/>
      <c r="DF27" s="83">
        <v>95.019801399742263</v>
      </c>
      <c r="DG27" s="85">
        <v>544.99999999999943</v>
      </c>
      <c r="DH27" s="48">
        <v>0.62933025404157006</v>
      </c>
      <c r="DI27" s="85">
        <v>12.999999999999998</v>
      </c>
      <c r="DJ27" s="48">
        <v>2.3853211009174334E-2</v>
      </c>
      <c r="DK27" s="83">
        <v>77.880935426181836</v>
      </c>
      <c r="DL27" s="85">
        <v>522.99999999999989</v>
      </c>
      <c r="DM27" s="48">
        <v>0.60392609699769062</v>
      </c>
      <c r="DN27" s="85">
        <v>106.99999999999997</v>
      </c>
      <c r="DO27" s="48">
        <v>0.2045889101338432</v>
      </c>
      <c r="DP27" s="83">
        <v>87.959610085673717</v>
      </c>
      <c r="DQ27" s="85">
        <v>659.9999999999992</v>
      </c>
      <c r="DR27" s="48">
        <v>0.76212471131639659</v>
      </c>
      <c r="DS27" s="85">
        <v>47</v>
      </c>
      <c r="DT27" s="48">
        <v>7.1212121212121296E-2</v>
      </c>
      <c r="DU27" s="83">
        <v>88.184424206403307</v>
      </c>
      <c r="DV27" s="124" t="s">
        <v>298</v>
      </c>
      <c r="DX27" t="str">
        <f t="shared" si="32"/>
        <v/>
      </c>
      <c r="DY27" t="str">
        <f t="shared" si="14"/>
        <v/>
      </c>
      <c r="DZ27" t="str">
        <f t="shared" si="15"/>
        <v/>
      </c>
      <c r="EA27" t="b">
        <f t="shared" si="16"/>
        <v>0</v>
      </c>
      <c r="EB27" t="b">
        <f t="shared" si="17"/>
        <v>0</v>
      </c>
      <c r="EC27" t="b">
        <f t="shared" si="18"/>
        <v>0</v>
      </c>
      <c r="ED27" t="str">
        <f t="shared" si="19"/>
        <v/>
      </c>
      <c r="EE27" t="str">
        <f t="shared" si="20"/>
        <v/>
      </c>
      <c r="EF27" t="str">
        <f t="shared" si="21"/>
        <v/>
      </c>
      <c r="EG27" t="b">
        <f t="shared" si="22"/>
        <v>0</v>
      </c>
      <c r="EH27" t="str">
        <f t="shared" si="23"/>
        <v/>
      </c>
      <c r="EI27" t="str">
        <f t="shared" si="24"/>
        <v/>
      </c>
      <c r="EJ27" t="str">
        <f t="shared" si="25"/>
        <v/>
      </c>
      <c r="EK27" t="str">
        <f t="shared" si="26"/>
        <v/>
      </c>
      <c r="EL27" t="b">
        <f t="shared" si="27"/>
        <v>0</v>
      </c>
      <c r="EM27" t="b">
        <f t="shared" si="28"/>
        <v>0</v>
      </c>
      <c r="EN27" t="str">
        <f t="shared" si="29"/>
        <v/>
      </c>
      <c r="EO27" t="str">
        <f t="shared" si="30"/>
        <v/>
      </c>
      <c r="EP27" t="b">
        <f t="shared" si="31"/>
        <v>0</v>
      </c>
    </row>
    <row r="28" spans="1:146">
      <c r="A28" s="59"/>
      <c r="B28" s="60" t="s">
        <v>230</v>
      </c>
      <c r="C28" s="102">
        <v>37</v>
      </c>
      <c r="D28" s="103">
        <v>33.899999999999991</v>
      </c>
      <c r="E28" s="104">
        <v>23.999999999999996</v>
      </c>
      <c r="F28" s="104">
        <v>12.999999999999998</v>
      </c>
      <c r="G28" s="105"/>
      <c r="H28" s="105"/>
      <c r="I28" s="104">
        <v>2</v>
      </c>
      <c r="J28" s="104">
        <v>3</v>
      </c>
      <c r="K28" s="104">
        <v>3</v>
      </c>
      <c r="L28" s="104">
        <v>4</v>
      </c>
      <c r="M28" s="104">
        <v>6</v>
      </c>
      <c r="N28" s="104">
        <v>5</v>
      </c>
      <c r="O28" s="104">
        <v>3</v>
      </c>
      <c r="P28" s="104">
        <v>8</v>
      </c>
      <c r="Q28" s="104">
        <v>2</v>
      </c>
      <c r="R28" s="104">
        <v>1</v>
      </c>
      <c r="S28" s="105"/>
      <c r="T28" s="106"/>
      <c r="U28" s="106"/>
      <c r="V28" s="106"/>
      <c r="W28" s="106"/>
      <c r="X28" s="106"/>
      <c r="Y28" s="106"/>
      <c r="Z28" s="106"/>
      <c r="AA28" s="106"/>
      <c r="AB28" s="107">
        <v>33.899999999999991</v>
      </c>
      <c r="AC28" s="106"/>
      <c r="AD28" s="106"/>
      <c r="AE28" s="107">
        <v>7.6999999999999993</v>
      </c>
      <c r="AF28" s="107">
        <v>6</v>
      </c>
      <c r="AG28" s="107">
        <v>1.7999999999999998</v>
      </c>
      <c r="AH28" s="106"/>
      <c r="AI28" s="107">
        <v>18.399999999999999</v>
      </c>
      <c r="AJ28" s="106"/>
      <c r="AK28" s="106"/>
      <c r="AL28" s="106"/>
      <c r="AM28" s="53"/>
      <c r="AN28" s="81"/>
      <c r="AO28" s="59"/>
      <c r="AP28" s="60" t="s">
        <v>230</v>
      </c>
      <c r="AQ28" s="108">
        <v>44</v>
      </c>
      <c r="AR28" s="103">
        <v>51</v>
      </c>
      <c r="AS28" s="105"/>
      <c r="AT28" s="109">
        <v>45</v>
      </c>
      <c r="AU28" s="53"/>
      <c r="AV28" s="81"/>
      <c r="AW28" s="81"/>
      <c r="AY28" t="s">
        <v>370</v>
      </c>
      <c r="AZ28" s="45">
        <f t="shared" si="2"/>
        <v>37</v>
      </c>
      <c r="BA28" s="45">
        <f t="shared" si="2"/>
        <v>33.899999999999991</v>
      </c>
      <c r="BB28" s="48">
        <f t="shared" si="3"/>
        <v>0.64864864864864857</v>
      </c>
      <c r="BC28" s="48">
        <f t="shared" si="3"/>
        <v>0.35135135135135132</v>
      </c>
      <c r="BD28" s="83">
        <f t="shared" ref="BD28:BE90" si="33">AQ28</f>
        <v>44</v>
      </c>
      <c r="BE28" s="83">
        <f t="shared" si="33"/>
        <v>51</v>
      </c>
      <c r="BF28" s="83">
        <f t="shared" ref="BF28:BF91" si="34">AT28</f>
        <v>45</v>
      </c>
      <c r="BG28" s="48">
        <f t="shared" si="6"/>
        <v>5.4054054054054057E-2</v>
      </c>
      <c r="BH28" s="48">
        <f t="shared" si="7"/>
        <v>0.16216216216216217</v>
      </c>
      <c r="BI28" s="48">
        <f t="shared" si="8"/>
        <v>0.27027027027027029</v>
      </c>
      <c r="BJ28" s="48">
        <f t="shared" si="9"/>
        <v>0.21621621621621623</v>
      </c>
      <c r="BK28" s="48">
        <f t="shared" si="10"/>
        <v>0.27027027027027029</v>
      </c>
      <c r="BL28" s="48">
        <f t="shared" si="11"/>
        <v>2.7027027027027029E-2</v>
      </c>
      <c r="BM28" s="48">
        <f t="shared" si="12"/>
        <v>0</v>
      </c>
      <c r="BN28" s="48">
        <f t="shared" si="12"/>
        <v>0</v>
      </c>
      <c r="BO28" s="48">
        <f t="shared" si="12"/>
        <v>0</v>
      </c>
      <c r="BP28" s="48">
        <f t="shared" si="12"/>
        <v>0</v>
      </c>
      <c r="BQ28" s="48">
        <f t="shared" si="12"/>
        <v>0</v>
      </c>
      <c r="BR28" s="48">
        <f t="shared" si="12"/>
        <v>0</v>
      </c>
      <c r="BS28" s="48">
        <f t="shared" si="12"/>
        <v>0</v>
      </c>
      <c r="BT28" s="48">
        <f t="shared" si="12"/>
        <v>0</v>
      </c>
      <c r="BU28" s="48">
        <f t="shared" si="12"/>
        <v>0</v>
      </c>
      <c r="BV28" s="48">
        <f t="shared" si="12"/>
        <v>1</v>
      </c>
      <c r="BW28" s="48">
        <f t="shared" si="12"/>
        <v>0</v>
      </c>
      <c r="BX28" s="48">
        <f t="shared" si="13"/>
        <v>0.22713864306784665</v>
      </c>
      <c r="BY28" s="48">
        <f t="shared" si="13"/>
        <v>0.17699115044247793</v>
      </c>
      <c r="BZ28" s="48">
        <f t="shared" si="13"/>
        <v>5.3097345132743369E-2</v>
      </c>
      <c r="CA28" s="48">
        <f t="shared" si="13"/>
        <v>0</v>
      </c>
      <c r="CB28" s="48">
        <f t="shared" si="13"/>
        <v>0.54277286135693226</v>
      </c>
      <c r="CC28" s="48">
        <f t="shared" si="13"/>
        <v>0</v>
      </c>
      <c r="CD28" s="48">
        <f t="shared" si="13"/>
        <v>0</v>
      </c>
      <c r="CE28" s="48">
        <f t="shared" si="13"/>
        <v>0</v>
      </c>
      <c r="CF28" s="84">
        <v>1</v>
      </c>
      <c r="CG28" s="84">
        <v>1</v>
      </c>
      <c r="CH28" s="84">
        <v>0.33333333333333331</v>
      </c>
      <c r="CI28" s="84">
        <v>1</v>
      </c>
      <c r="CJ28" s="84"/>
      <c r="CK28" s="45">
        <v>37</v>
      </c>
      <c r="CL28" s="101">
        <v>1</v>
      </c>
      <c r="CM28" s="45">
        <v>0</v>
      </c>
      <c r="CN28" s="101">
        <v>0</v>
      </c>
      <c r="CO28" s="84"/>
      <c r="CP28" s="45">
        <v>37</v>
      </c>
      <c r="CQ28" s="101">
        <v>1</v>
      </c>
      <c r="CR28" s="45">
        <v>6</v>
      </c>
      <c r="CS28" s="101">
        <v>0.16216216216216217</v>
      </c>
      <c r="CT28" s="84"/>
      <c r="CU28" s="45">
        <v>37</v>
      </c>
      <c r="CV28" s="101">
        <v>1</v>
      </c>
      <c r="CW28" s="45">
        <v>1</v>
      </c>
      <c r="CX28" s="48">
        <v>2.7027027027027029E-2</v>
      </c>
      <c r="CY28" s="84"/>
      <c r="DA28" s="124" t="s">
        <v>299</v>
      </c>
      <c r="DB28" s="48">
        <v>1</v>
      </c>
      <c r="DC28" s="48"/>
      <c r="DD28" s="48"/>
      <c r="DE28" s="48"/>
      <c r="DF28" s="83">
        <v>77.42529683918049</v>
      </c>
      <c r="DG28" s="85">
        <v>37</v>
      </c>
      <c r="DH28" s="48">
        <v>1</v>
      </c>
      <c r="DI28" s="85">
        <v>0</v>
      </c>
      <c r="DJ28" s="48">
        <v>0</v>
      </c>
      <c r="DK28" s="83">
        <v>0</v>
      </c>
      <c r="DL28" s="85">
        <v>37</v>
      </c>
      <c r="DM28" s="48">
        <v>1</v>
      </c>
      <c r="DN28" s="85">
        <v>6</v>
      </c>
      <c r="DO28" s="48">
        <v>0.16216216216216217</v>
      </c>
      <c r="DP28" s="83">
        <v>86.720475535757458</v>
      </c>
      <c r="DQ28" s="85">
        <v>37</v>
      </c>
      <c r="DR28" s="48">
        <v>1</v>
      </c>
      <c r="DS28" s="85">
        <v>1</v>
      </c>
      <c r="DT28" s="48">
        <v>2.7027027027027029E-2</v>
      </c>
      <c r="DU28" s="83">
        <v>18.795779806522738</v>
      </c>
      <c r="DV28" s="124" t="s">
        <v>299</v>
      </c>
      <c r="DX28" t="str">
        <f t="shared" si="32"/>
        <v/>
      </c>
      <c r="DY28" t="b">
        <f t="shared" si="14"/>
        <v>0</v>
      </c>
      <c r="DZ28" t="b">
        <f t="shared" si="15"/>
        <v>0</v>
      </c>
      <c r="EA28" t="b">
        <f t="shared" si="16"/>
        <v>0</v>
      </c>
      <c r="EB28" t="b">
        <f t="shared" si="17"/>
        <v>0</v>
      </c>
      <c r="EC28" t="str">
        <f t="shared" si="18"/>
        <v/>
      </c>
      <c r="ED28" t="str">
        <f t="shared" si="19"/>
        <v/>
      </c>
      <c r="EE28" t="str">
        <f t="shared" si="20"/>
        <v/>
      </c>
      <c r="EF28" t="str">
        <f t="shared" si="21"/>
        <v/>
      </c>
      <c r="EG28" t="str">
        <f t="shared" si="22"/>
        <v/>
      </c>
      <c r="EH28" t="str">
        <f t="shared" si="23"/>
        <v/>
      </c>
      <c r="EI28" t="str">
        <f t="shared" si="24"/>
        <v/>
      </c>
      <c r="EJ28" t="str">
        <f t="shared" si="25"/>
        <v/>
      </c>
      <c r="EK28" t="str">
        <f t="shared" si="26"/>
        <v/>
      </c>
      <c r="EL28" t="b">
        <f t="shared" si="27"/>
        <v>0</v>
      </c>
      <c r="EM28" t="str">
        <f t="shared" si="28"/>
        <v/>
      </c>
      <c r="EN28" t="str">
        <f t="shared" si="29"/>
        <v/>
      </c>
      <c r="EO28" t="str">
        <f t="shared" si="30"/>
        <v/>
      </c>
      <c r="EP28" t="str">
        <f t="shared" si="31"/>
        <v/>
      </c>
    </row>
    <row r="29" spans="1:146">
      <c r="A29" s="59"/>
      <c r="B29" s="60" t="s">
        <v>231</v>
      </c>
      <c r="C29" s="102">
        <v>2818.0000000000068</v>
      </c>
      <c r="D29" s="103">
        <v>2088.9674830000004</v>
      </c>
      <c r="E29" s="104">
        <v>1676.9999999999993</v>
      </c>
      <c r="F29" s="104">
        <v>1136.9999999999998</v>
      </c>
      <c r="G29" s="104">
        <v>4</v>
      </c>
      <c r="H29" s="104">
        <v>17</v>
      </c>
      <c r="I29" s="104">
        <v>100.00000000000001</v>
      </c>
      <c r="J29" s="104">
        <v>168.00000000000003</v>
      </c>
      <c r="K29" s="104">
        <v>241</v>
      </c>
      <c r="L29" s="104">
        <v>252.99999999999989</v>
      </c>
      <c r="M29" s="104">
        <v>249.00000000000014</v>
      </c>
      <c r="N29" s="104">
        <v>290</v>
      </c>
      <c r="O29" s="104">
        <v>344.99999999999994</v>
      </c>
      <c r="P29" s="104">
        <v>342.99999999999977</v>
      </c>
      <c r="Q29" s="104">
        <v>297.99999999999972</v>
      </c>
      <c r="R29" s="104">
        <v>513.99999999999966</v>
      </c>
      <c r="S29" s="105"/>
      <c r="T29" s="107">
        <v>16.778949000000001</v>
      </c>
      <c r="U29" s="107">
        <v>15.646049000000001</v>
      </c>
      <c r="V29" s="107">
        <v>16.610526</v>
      </c>
      <c r="W29" s="107">
        <v>22.526315000000004</v>
      </c>
      <c r="X29" s="107">
        <v>28.583508999999999</v>
      </c>
      <c r="Y29" s="107">
        <v>12.211841</v>
      </c>
      <c r="Z29" s="107">
        <v>24.252631000000001</v>
      </c>
      <c r="AA29" s="107">
        <v>16.715789999999998</v>
      </c>
      <c r="AB29" s="107">
        <v>1935.6418730000019</v>
      </c>
      <c r="AC29" s="106"/>
      <c r="AD29" s="106"/>
      <c r="AE29" s="107">
        <v>152.60000000000002</v>
      </c>
      <c r="AF29" s="107">
        <v>548.76</v>
      </c>
      <c r="AG29" s="107">
        <v>53.113333000000004</v>
      </c>
      <c r="AH29" s="106"/>
      <c r="AI29" s="107">
        <v>1172.2212009999998</v>
      </c>
      <c r="AJ29" s="106"/>
      <c r="AK29" s="107">
        <v>3.1</v>
      </c>
      <c r="AL29" s="107">
        <v>159.17294899999982</v>
      </c>
      <c r="AM29" s="53"/>
      <c r="AN29" s="81"/>
      <c r="AO29" s="59"/>
      <c r="AP29" s="60" t="s">
        <v>231</v>
      </c>
      <c r="AQ29" s="108">
        <v>49</v>
      </c>
      <c r="AR29" s="103">
        <v>55</v>
      </c>
      <c r="AS29" s="103">
        <v>49.5</v>
      </c>
      <c r="AT29" s="109">
        <v>51</v>
      </c>
      <c r="AU29" s="53"/>
      <c r="AV29" s="81"/>
      <c r="AW29" s="81"/>
      <c r="AY29" t="s">
        <v>371</v>
      </c>
      <c r="AZ29" s="45">
        <f t="shared" si="2"/>
        <v>2818.0000000000068</v>
      </c>
      <c r="BA29" s="45">
        <f t="shared" si="2"/>
        <v>2088.9674830000004</v>
      </c>
      <c r="BB29" s="48">
        <f t="shared" si="3"/>
        <v>0.59510290986515091</v>
      </c>
      <c r="BC29" s="48">
        <f t="shared" si="3"/>
        <v>0.40347764371894856</v>
      </c>
      <c r="BD29" s="83">
        <f t="shared" si="33"/>
        <v>49</v>
      </c>
      <c r="BE29" s="83">
        <f t="shared" si="33"/>
        <v>55</v>
      </c>
      <c r="BF29" s="83">
        <f t="shared" si="34"/>
        <v>51</v>
      </c>
      <c r="BG29" s="48">
        <f t="shared" si="6"/>
        <v>4.1518807665010551E-2</v>
      </c>
      <c r="BH29" s="48">
        <f t="shared" si="7"/>
        <v>0.14513839602554968</v>
      </c>
      <c r="BI29" s="48">
        <f t="shared" si="8"/>
        <v>0.17814052519517345</v>
      </c>
      <c r="BJ29" s="48">
        <f t="shared" si="9"/>
        <v>0.22533711852377519</v>
      </c>
      <c r="BK29" s="48">
        <f t="shared" si="10"/>
        <v>0.22746628814762171</v>
      </c>
      <c r="BL29" s="48">
        <f t="shared" si="11"/>
        <v>0.18239886444286671</v>
      </c>
      <c r="BM29" s="48">
        <f t="shared" si="12"/>
        <v>0</v>
      </c>
      <c r="BN29" s="48">
        <f t="shared" si="12"/>
        <v>8.0321733758648445E-3</v>
      </c>
      <c r="BO29" s="48">
        <f t="shared" si="12"/>
        <v>7.4898480360883618E-3</v>
      </c>
      <c r="BP29" s="48">
        <f t="shared" si="12"/>
        <v>7.95154837745265E-3</v>
      </c>
      <c r="BQ29" s="48">
        <f t="shared" si="12"/>
        <v>1.0783468475847022E-2</v>
      </c>
      <c r="BR29" s="48">
        <f t="shared" si="12"/>
        <v>1.3683079910344394E-2</v>
      </c>
      <c r="BS29" s="48">
        <f t="shared" si="12"/>
        <v>5.8458741456628013E-3</v>
      </c>
      <c r="BT29" s="48">
        <f t="shared" si="12"/>
        <v>1.1609865255140498E-2</v>
      </c>
      <c r="BU29" s="48">
        <f t="shared" si="12"/>
        <v>8.0019388219457494E-3</v>
      </c>
      <c r="BV29" s="48">
        <f t="shared" si="12"/>
        <v>0.92660220360165435</v>
      </c>
      <c r="BW29" s="48">
        <f t="shared" si="12"/>
        <v>0</v>
      </c>
      <c r="BX29" s="48">
        <f t="shared" si="13"/>
        <v>7.3050442978101635E-2</v>
      </c>
      <c r="BY29" s="48">
        <f t="shared" si="13"/>
        <v>0.26269437148534108</v>
      </c>
      <c r="BZ29" s="48">
        <f t="shared" si="13"/>
        <v>2.5425638949498189E-2</v>
      </c>
      <c r="CA29" s="48">
        <f t="shared" si="13"/>
        <v>0</v>
      </c>
      <c r="CB29" s="48">
        <f t="shared" si="13"/>
        <v>0.56114861075604383</v>
      </c>
      <c r="CC29" s="48">
        <f t="shared" si="13"/>
        <v>0</v>
      </c>
      <c r="CD29" s="48">
        <f t="shared" si="13"/>
        <v>1.4839867184280146E-3</v>
      </c>
      <c r="CE29" s="48">
        <f t="shared" si="13"/>
        <v>7.6196949112586926E-2</v>
      </c>
      <c r="CF29" s="84">
        <v>0.6</v>
      </c>
      <c r="CG29" s="84">
        <v>0</v>
      </c>
      <c r="CH29" s="84">
        <v>0</v>
      </c>
      <c r="CI29" s="84">
        <v>0.46153846153846156</v>
      </c>
      <c r="CJ29" s="84"/>
      <c r="CK29" s="45">
        <v>2058</v>
      </c>
      <c r="CL29" s="101">
        <v>0.73030518097941799</v>
      </c>
      <c r="CM29" s="45">
        <v>26</v>
      </c>
      <c r="CN29" s="101">
        <v>1.2633624878522837E-2</v>
      </c>
      <c r="CO29" s="84"/>
      <c r="CP29" s="45">
        <v>2190</v>
      </c>
      <c r="CQ29" s="101">
        <v>0.77714691270404546</v>
      </c>
      <c r="CR29" s="45">
        <v>315</v>
      </c>
      <c r="CS29" s="101">
        <v>0.14383561643835616</v>
      </c>
      <c r="CT29" s="84"/>
      <c r="CU29" s="45">
        <v>2028</v>
      </c>
      <c r="CV29" s="101">
        <v>0.71965933286018458</v>
      </c>
      <c r="CW29" s="45">
        <v>69</v>
      </c>
      <c r="CX29" s="48">
        <v>3.4023668639053255E-2</v>
      </c>
      <c r="CY29" s="84"/>
      <c r="DA29" s="124" t="s">
        <v>300</v>
      </c>
      <c r="DB29" s="48">
        <v>0.6</v>
      </c>
      <c r="DC29" s="48"/>
      <c r="DD29" s="48"/>
      <c r="DE29" s="48"/>
      <c r="DF29" s="83">
        <v>74.451995822116359</v>
      </c>
      <c r="DG29" s="85">
        <v>2058</v>
      </c>
      <c r="DH29" s="48">
        <v>0.73030518097941799</v>
      </c>
      <c r="DI29" s="85">
        <v>26</v>
      </c>
      <c r="DJ29" s="48">
        <v>1.2633624878522837E-2</v>
      </c>
      <c r="DK29" s="83">
        <v>57.168768936879211</v>
      </c>
      <c r="DL29" s="85">
        <v>2190</v>
      </c>
      <c r="DM29" s="48">
        <v>0.77714691270404546</v>
      </c>
      <c r="DN29" s="85">
        <v>315</v>
      </c>
      <c r="DO29" s="48">
        <v>0.14383561643835616</v>
      </c>
      <c r="DP29" s="83">
        <v>92.538787155404449</v>
      </c>
      <c r="DQ29" s="85">
        <v>2028</v>
      </c>
      <c r="DR29" s="48">
        <v>0.71965933286018458</v>
      </c>
      <c r="DS29" s="85">
        <v>69</v>
      </c>
      <c r="DT29" s="48">
        <v>3.4023668639053255E-2</v>
      </c>
      <c r="DU29" s="83">
        <v>63.733097116332246</v>
      </c>
      <c r="DV29" s="124" t="s">
        <v>300</v>
      </c>
      <c r="DX29" t="str">
        <f t="shared" si="32"/>
        <v/>
      </c>
      <c r="DY29" t="str">
        <f t="shared" si="14"/>
        <v/>
      </c>
      <c r="DZ29" t="str">
        <f t="shared" si="15"/>
        <v/>
      </c>
      <c r="EA29" t="b">
        <f t="shared" si="16"/>
        <v>0</v>
      </c>
      <c r="EB29" t="b">
        <f t="shared" si="17"/>
        <v>0</v>
      </c>
      <c r="EC29" t="str">
        <f t="shared" si="18"/>
        <v/>
      </c>
      <c r="ED29" t="str">
        <f t="shared" si="19"/>
        <v/>
      </c>
      <c r="EE29" t="str">
        <f t="shared" si="20"/>
        <v/>
      </c>
      <c r="EF29" t="str">
        <f t="shared" si="21"/>
        <v/>
      </c>
      <c r="EG29" t="b">
        <f t="shared" si="22"/>
        <v>0</v>
      </c>
      <c r="EH29" t="str">
        <f t="shared" si="23"/>
        <v/>
      </c>
      <c r="EI29" t="str">
        <f t="shared" si="24"/>
        <v/>
      </c>
      <c r="EJ29" t="str">
        <f t="shared" si="25"/>
        <v/>
      </c>
      <c r="EK29" t="str">
        <f t="shared" si="26"/>
        <v/>
      </c>
      <c r="EL29" t="b">
        <f t="shared" si="27"/>
        <v>0</v>
      </c>
      <c r="EM29" t="str">
        <f t="shared" si="28"/>
        <v/>
      </c>
      <c r="EN29" t="str">
        <f t="shared" si="29"/>
        <v/>
      </c>
      <c r="EO29" t="str">
        <f t="shared" si="30"/>
        <v/>
      </c>
      <c r="EP29" t="str">
        <f t="shared" si="31"/>
        <v/>
      </c>
    </row>
    <row r="30" spans="1:146">
      <c r="A30" s="59"/>
      <c r="B30" s="60" t="s">
        <v>232</v>
      </c>
      <c r="C30" s="102">
        <v>580.00000000000045</v>
      </c>
      <c r="D30" s="103">
        <v>494.21172599999966</v>
      </c>
      <c r="E30" s="104">
        <v>361.99999999999989</v>
      </c>
      <c r="F30" s="104">
        <v>218.00000000000014</v>
      </c>
      <c r="G30" s="105"/>
      <c r="H30" s="104">
        <v>3</v>
      </c>
      <c r="I30" s="104">
        <v>25.000000000000007</v>
      </c>
      <c r="J30" s="104">
        <v>74.999999999999986</v>
      </c>
      <c r="K30" s="104">
        <v>85</v>
      </c>
      <c r="L30" s="104">
        <v>67.000000000000014</v>
      </c>
      <c r="M30" s="104">
        <v>71</v>
      </c>
      <c r="N30" s="104">
        <v>61.999999999999993</v>
      </c>
      <c r="O30" s="104">
        <v>63.999999999999972</v>
      </c>
      <c r="P30" s="104">
        <v>67.999999999999986</v>
      </c>
      <c r="Q30" s="104">
        <v>44.999999999999993</v>
      </c>
      <c r="R30" s="104">
        <v>15</v>
      </c>
      <c r="S30" s="105"/>
      <c r="T30" s="106"/>
      <c r="U30" s="106"/>
      <c r="V30" s="106"/>
      <c r="W30" s="106"/>
      <c r="X30" s="106"/>
      <c r="Y30" s="106"/>
      <c r="Z30" s="106"/>
      <c r="AA30" s="106"/>
      <c r="AB30" s="107">
        <v>494.21172599999966</v>
      </c>
      <c r="AC30" s="106"/>
      <c r="AD30" s="106"/>
      <c r="AE30" s="107">
        <v>73.700000000000031</v>
      </c>
      <c r="AF30" s="107">
        <v>232.50066600000002</v>
      </c>
      <c r="AG30" s="107">
        <v>11.999999999999998</v>
      </c>
      <c r="AH30" s="106"/>
      <c r="AI30" s="107">
        <v>159.06333199999997</v>
      </c>
      <c r="AJ30" s="107">
        <v>1</v>
      </c>
      <c r="AK30" s="107">
        <v>15.947728000000003</v>
      </c>
      <c r="AL30" s="106"/>
      <c r="AM30" s="53"/>
      <c r="AN30" s="81"/>
      <c r="AO30" s="59"/>
      <c r="AP30" s="60" t="s">
        <v>232</v>
      </c>
      <c r="AQ30" s="108">
        <v>40</v>
      </c>
      <c r="AR30" s="103">
        <v>46</v>
      </c>
      <c r="AS30" s="105"/>
      <c r="AT30" s="109">
        <v>42</v>
      </c>
      <c r="AU30" s="53"/>
      <c r="AV30" s="81"/>
      <c r="AW30" s="81"/>
      <c r="AY30" t="s">
        <v>372</v>
      </c>
      <c r="AZ30" s="45">
        <f t="shared" si="2"/>
        <v>580.00000000000045</v>
      </c>
      <c r="BA30" s="45">
        <f t="shared" si="2"/>
        <v>494.21172599999966</v>
      </c>
      <c r="BB30" s="48">
        <f t="shared" si="3"/>
        <v>0.62413793103448212</v>
      </c>
      <c r="BC30" s="48">
        <f t="shared" si="3"/>
        <v>0.37586206896551722</v>
      </c>
      <c r="BD30" s="83">
        <f t="shared" si="33"/>
        <v>40</v>
      </c>
      <c r="BE30" s="83">
        <f t="shared" si="33"/>
        <v>46</v>
      </c>
      <c r="BF30" s="83">
        <f t="shared" si="34"/>
        <v>42</v>
      </c>
      <c r="BG30" s="48">
        <f t="shared" si="6"/>
        <v>4.8275862068965489E-2</v>
      </c>
      <c r="BH30" s="48">
        <f t="shared" si="7"/>
        <v>0.27586206896551702</v>
      </c>
      <c r="BI30" s="48">
        <f t="shared" si="8"/>
        <v>0.23793103448275843</v>
      </c>
      <c r="BJ30" s="48">
        <f t="shared" si="9"/>
        <v>0.2172413793103446</v>
      </c>
      <c r="BK30" s="48">
        <f t="shared" si="10"/>
        <v>0.19482758620689636</v>
      </c>
      <c r="BL30" s="48">
        <f t="shared" si="11"/>
        <v>2.586206896551722E-2</v>
      </c>
      <c r="BM30" s="48">
        <f t="shared" si="12"/>
        <v>0</v>
      </c>
      <c r="BN30" s="48">
        <f t="shared" si="12"/>
        <v>0</v>
      </c>
      <c r="BO30" s="48">
        <f t="shared" si="12"/>
        <v>0</v>
      </c>
      <c r="BP30" s="48">
        <f t="shared" si="12"/>
        <v>0</v>
      </c>
      <c r="BQ30" s="48">
        <f t="shared" si="12"/>
        <v>0</v>
      </c>
      <c r="BR30" s="48">
        <f t="shared" si="12"/>
        <v>0</v>
      </c>
      <c r="BS30" s="48">
        <f t="shared" si="12"/>
        <v>0</v>
      </c>
      <c r="BT30" s="48">
        <f t="shared" si="12"/>
        <v>0</v>
      </c>
      <c r="BU30" s="48">
        <f t="shared" si="12"/>
        <v>0</v>
      </c>
      <c r="BV30" s="48">
        <f t="shared" si="12"/>
        <v>1</v>
      </c>
      <c r="BW30" s="48">
        <f t="shared" si="12"/>
        <v>0</v>
      </c>
      <c r="BX30" s="48">
        <f t="shared" si="13"/>
        <v>0.14912636856374403</v>
      </c>
      <c r="BY30" s="48">
        <f t="shared" si="13"/>
        <v>0.47044748994887303</v>
      </c>
      <c r="BZ30" s="48">
        <f t="shared" si="13"/>
        <v>2.4281091217977308E-2</v>
      </c>
      <c r="CA30" s="48">
        <f t="shared" si="13"/>
        <v>0</v>
      </c>
      <c r="CB30" s="48">
        <f t="shared" si="13"/>
        <v>0.32185260614395073</v>
      </c>
      <c r="CC30" s="48">
        <f t="shared" si="13"/>
        <v>2.0234242681647758E-3</v>
      </c>
      <c r="CD30" s="48">
        <f t="shared" si="13"/>
        <v>3.2269019857290908E-2</v>
      </c>
      <c r="CE30" s="48">
        <f t="shared" si="13"/>
        <v>0</v>
      </c>
      <c r="CF30" s="84">
        <v>0.4375</v>
      </c>
      <c r="CG30" s="84">
        <v>0</v>
      </c>
      <c r="CH30" s="84">
        <v>0.46153846153846156</v>
      </c>
      <c r="CI30" s="84">
        <v>0.66666666666666663</v>
      </c>
      <c r="CJ30" s="84"/>
      <c r="CK30" s="45">
        <v>392</v>
      </c>
      <c r="CL30" s="101">
        <v>0.67586206896551726</v>
      </c>
      <c r="CM30" s="45">
        <v>10</v>
      </c>
      <c r="CN30" s="101">
        <v>2.5510204081632654E-2</v>
      </c>
      <c r="CO30" s="84"/>
      <c r="CP30" s="45">
        <v>413</v>
      </c>
      <c r="CQ30" s="101">
        <v>0.71206896551724141</v>
      </c>
      <c r="CR30" s="45">
        <v>51</v>
      </c>
      <c r="CS30" s="101">
        <v>0.12348668280871671</v>
      </c>
      <c r="CT30" s="84"/>
      <c r="CU30" s="45">
        <v>397</v>
      </c>
      <c r="CV30" s="101">
        <v>0.68448275862068964</v>
      </c>
      <c r="CW30" s="45">
        <v>18</v>
      </c>
      <c r="CX30" s="48">
        <v>4.534005037783375E-2</v>
      </c>
      <c r="CY30" s="84"/>
      <c r="DA30" s="124" t="s">
        <v>301</v>
      </c>
      <c r="DB30" s="48">
        <v>0.4375</v>
      </c>
      <c r="DC30" s="48"/>
      <c r="DD30" s="48"/>
      <c r="DE30" s="48"/>
      <c r="DF30" s="83">
        <v>86.399456659383418</v>
      </c>
      <c r="DG30" s="85">
        <v>392</v>
      </c>
      <c r="DH30" s="48">
        <v>0.67586206896551726</v>
      </c>
      <c r="DI30" s="85">
        <v>10</v>
      </c>
      <c r="DJ30" s="48">
        <v>2.5510204081632654E-2</v>
      </c>
      <c r="DK30" s="83">
        <v>49.019209586763687</v>
      </c>
      <c r="DL30" s="85">
        <v>413</v>
      </c>
      <c r="DM30" s="48">
        <v>0.71206896551724141</v>
      </c>
      <c r="DN30" s="85">
        <v>51</v>
      </c>
      <c r="DO30" s="48">
        <v>0.12348668280871671</v>
      </c>
      <c r="DP30" s="83">
        <v>69.296149351666088</v>
      </c>
      <c r="DQ30" s="85">
        <v>397</v>
      </c>
      <c r="DR30" s="48">
        <v>0.68448275862068964</v>
      </c>
      <c r="DS30" s="85">
        <v>18</v>
      </c>
      <c r="DT30" s="48">
        <v>4.534005037783375E-2</v>
      </c>
      <c r="DU30" s="83">
        <v>32.462556674081817</v>
      </c>
      <c r="DV30" s="124" t="s">
        <v>301</v>
      </c>
      <c r="DX30" t="str">
        <f t="shared" si="32"/>
        <v/>
      </c>
      <c r="DY30" t="str">
        <f t="shared" si="14"/>
        <v/>
      </c>
      <c r="DZ30" t="b">
        <f t="shared" si="15"/>
        <v>0</v>
      </c>
      <c r="EA30" t="b">
        <f t="shared" si="16"/>
        <v>0</v>
      </c>
      <c r="EB30" t="b">
        <f t="shared" si="17"/>
        <v>0</v>
      </c>
      <c r="EC30" t="str">
        <f t="shared" si="18"/>
        <v/>
      </c>
      <c r="ED30" t="str">
        <f t="shared" si="19"/>
        <v/>
      </c>
      <c r="EE30" t="str">
        <f t="shared" si="20"/>
        <v/>
      </c>
      <c r="EF30" t="str">
        <f t="shared" si="21"/>
        <v/>
      </c>
      <c r="EG30" t="b">
        <f t="shared" si="22"/>
        <v>0</v>
      </c>
      <c r="EH30" t="str">
        <f t="shared" si="23"/>
        <v/>
      </c>
      <c r="EI30" t="str">
        <f t="shared" si="24"/>
        <v/>
      </c>
      <c r="EJ30" t="str">
        <f t="shared" si="25"/>
        <v/>
      </c>
      <c r="EK30" t="str">
        <f t="shared" si="26"/>
        <v/>
      </c>
      <c r="EL30" t="b">
        <f t="shared" si="27"/>
        <v>0</v>
      </c>
      <c r="EM30" t="str">
        <f t="shared" si="28"/>
        <v/>
      </c>
      <c r="EN30" t="str">
        <f t="shared" si="29"/>
        <v/>
      </c>
      <c r="EO30" t="str">
        <f t="shared" si="30"/>
        <v/>
      </c>
      <c r="EP30" t="str">
        <f t="shared" si="31"/>
        <v/>
      </c>
    </row>
    <row r="31" spans="1:146">
      <c r="A31" s="59"/>
      <c r="B31" s="60" t="s">
        <v>233</v>
      </c>
      <c r="C31" s="102">
        <v>288</v>
      </c>
      <c r="D31" s="103">
        <v>255.8777339999998</v>
      </c>
      <c r="E31" s="104">
        <v>175.99999999999994</v>
      </c>
      <c r="F31" s="104">
        <v>111.99999999999999</v>
      </c>
      <c r="G31" s="105"/>
      <c r="H31" s="104">
        <v>2</v>
      </c>
      <c r="I31" s="104">
        <v>7</v>
      </c>
      <c r="J31" s="104">
        <v>33</v>
      </c>
      <c r="K31" s="104">
        <v>51</v>
      </c>
      <c r="L31" s="104">
        <v>41</v>
      </c>
      <c r="M31" s="104">
        <v>50</v>
      </c>
      <c r="N31" s="104">
        <v>24.999999999999993</v>
      </c>
      <c r="O31" s="104">
        <v>30.999999999999996</v>
      </c>
      <c r="P31" s="104">
        <v>21.999999999999996</v>
      </c>
      <c r="Q31" s="104">
        <v>18</v>
      </c>
      <c r="R31" s="104">
        <v>8</v>
      </c>
      <c r="S31" s="105"/>
      <c r="T31" s="106"/>
      <c r="U31" s="106"/>
      <c r="V31" s="106"/>
      <c r="W31" s="106"/>
      <c r="X31" s="106"/>
      <c r="Y31" s="106"/>
      <c r="Z31" s="106"/>
      <c r="AA31" s="106"/>
      <c r="AB31" s="107">
        <v>255.8777339999998</v>
      </c>
      <c r="AC31" s="106"/>
      <c r="AD31" s="106"/>
      <c r="AE31" s="107">
        <v>7</v>
      </c>
      <c r="AF31" s="107">
        <v>127.431067</v>
      </c>
      <c r="AG31" s="107">
        <v>4</v>
      </c>
      <c r="AH31" s="106"/>
      <c r="AI31" s="107">
        <v>117.44666699999999</v>
      </c>
      <c r="AJ31" s="106"/>
      <c r="AK31" s="106"/>
      <c r="AL31" s="106"/>
      <c r="AM31" s="53"/>
      <c r="AN31" s="81"/>
      <c r="AO31" s="59"/>
      <c r="AP31" s="60" t="s">
        <v>233</v>
      </c>
      <c r="AQ31" s="108">
        <v>39</v>
      </c>
      <c r="AR31" s="103">
        <v>41</v>
      </c>
      <c r="AS31" s="105"/>
      <c r="AT31" s="109">
        <v>40</v>
      </c>
      <c r="AU31" s="53"/>
      <c r="AV31" s="81"/>
      <c r="AW31" s="81"/>
      <c r="AY31" t="s">
        <v>373</v>
      </c>
      <c r="AZ31" s="45">
        <f t="shared" si="2"/>
        <v>288</v>
      </c>
      <c r="BA31" s="45">
        <f t="shared" si="2"/>
        <v>255.8777339999998</v>
      </c>
      <c r="BB31" s="48">
        <f t="shared" si="3"/>
        <v>0.61111111111111094</v>
      </c>
      <c r="BC31" s="48">
        <f t="shared" si="3"/>
        <v>0.38888888888888884</v>
      </c>
      <c r="BD31" s="83">
        <f t="shared" si="33"/>
        <v>39</v>
      </c>
      <c r="BE31" s="83">
        <f t="shared" si="33"/>
        <v>41</v>
      </c>
      <c r="BF31" s="83">
        <f t="shared" si="34"/>
        <v>40</v>
      </c>
      <c r="BG31" s="48">
        <f t="shared" si="6"/>
        <v>3.125E-2</v>
      </c>
      <c r="BH31" s="48">
        <f t="shared" si="7"/>
        <v>0.29166666666666669</v>
      </c>
      <c r="BI31" s="48">
        <f t="shared" si="8"/>
        <v>0.31597222222222221</v>
      </c>
      <c r="BJ31" s="48">
        <f t="shared" si="9"/>
        <v>0.19444444444444439</v>
      </c>
      <c r="BK31" s="48">
        <f t="shared" si="10"/>
        <v>0.1388888888888889</v>
      </c>
      <c r="BL31" s="48">
        <f t="shared" si="11"/>
        <v>2.7777777777777776E-2</v>
      </c>
      <c r="BM31" s="48">
        <f t="shared" si="12"/>
        <v>0</v>
      </c>
      <c r="BN31" s="48">
        <f t="shared" si="12"/>
        <v>0</v>
      </c>
      <c r="BO31" s="48">
        <f t="shared" si="12"/>
        <v>0</v>
      </c>
      <c r="BP31" s="48">
        <f t="shared" si="12"/>
        <v>0</v>
      </c>
      <c r="BQ31" s="48">
        <f t="shared" si="12"/>
        <v>0</v>
      </c>
      <c r="BR31" s="48">
        <f t="shared" si="12"/>
        <v>0</v>
      </c>
      <c r="BS31" s="48">
        <f t="shared" si="12"/>
        <v>0</v>
      </c>
      <c r="BT31" s="48">
        <f t="shared" si="12"/>
        <v>0</v>
      </c>
      <c r="BU31" s="48">
        <f t="shared" si="12"/>
        <v>0</v>
      </c>
      <c r="BV31" s="48">
        <f t="shared" si="12"/>
        <v>1</v>
      </c>
      <c r="BW31" s="48">
        <f t="shared" si="12"/>
        <v>0</v>
      </c>
      <c r="BX31" s="48">
        <f t="shared" si="13"/>
        <v>2.7356815657903259E-2</v>
      </c>
      <c r="BY31" s="48">
        <f t="shared" si="13"/>
        <v>0.49801545842984563</v>
      </c>
      <c r="BZ31" s="48">
        <f t="shared" si="13"/>
        <v>1.5632466090230435E-2</v>
      </c>
      <c r="CA31" s="48">
        <f t="shared" si="13"/>
        <v>0</v>
      </c>
      <c r="CB31" s="48">
        <f t="shared" si="13"/>
        <v>0.45899525982202138</v>
      </c>
      <c r="CC31" s="48">
        <f t="shared" si="13"/>
        <v>0</v>
      </c>
      <c r="CD31" s="48">
        <f t="shared" si="13"/>
        <v>0</v>
      </c>
      <c r="CE31" s="48">
        <f t="shared" si="13"/>
        <v>0</v>
      </c>
      <c r="CF31" s="84">
        <v>0</v>
      </c>
      <c r="CG31" s="84">
        <v>1</v>
      </c>
      <c r="CH31" s="84">
        <v>0.33333333333333331</v>
      </c>
      <c r="CI31" s="84">
        <v>0.30769230769230771</v>
      </c>
      <c r="CJ31" s="84"/>
      <c r="CK31" s="45">
        <v>156</v>
      </c>
      <c r="CL31" s="101">
        <v>0.54166666666666663</v>
      </c>
      <c r="CM31" s="45">
        <v>5</v>
      </c>
      <c r="CN31" s="101">
        <v>3.2051282051282048E-2</v>
      </c>
      <c r="CO31" s="84"/>
      <c r="CP31" s="45">
        <v>177</v>
      </c>
      <c r="CQ31" s="101">
        <v>0.61458333333333337</v>
      </c>
      <c r="CR31" s="45">
        <v>27</v>
      </c>
      <c r="CS31" s="101">
        <v>0.15254237288135594</v>
      </c>
      <c r="CT31" s="84"/>
      <c r="CU31" s="45">
        <v>127</v>
      </c>
      <c r="CV31" s="101">
        <v>0.44097222222222221</v>
      </c>
      <c r="CW31" s="45">
        <v>13</v>
      </c>
      <c r="CX31" s="48">
        <v>0.10236220472440945</v>
      </c>
      <c r="CY31" s="84"/>
      <c r="DA31" s="124" t="s">
        <v>302</v>
      </c>
      <c r="DB31" s="48">
        <v>0</v>
      </c>
      <c r="DC31" s="48"/>
      <c r="DD31" s="48"/>
      <c r="DE31" s="48"/>
      <c r="DF31" s="83">
        <v>85.714646579616456</v>
      </c>
      <c r="DG31" s="85">
        <v>156</v>
      </c>
      <c r="DH31" s="48">
        <v>0.54166666666666663</v>
      </c>
      <c r="DI31" s="85">
        <v>5</v>
      </c>
      <c r="DJ31" s="48">
        <v>3.2051282051282048E-2</v>
      </c>
      <c r="DK31" s="83">
        <v>14.8628912537598</v>
      </c>
      <c r="DL31" s="85">
        <v>177</v>
      </c>
      <c r="DM31" s="48">
        <v>0.61458333333333337</v>
      </c>
      <c r="DN31" s="85">
        <v>27</v>
      </c>
      <c r="DO31" s="48">
        <v>0.15254237288135594</v>
      </c>
      <c r="DP31" s="83">
        <v>71.432852038018481</v>
      </c>
      <c r="DQ31" s="85">
        <v>127</v>
      </c>
      <c r="DR31" s="48">
        <v>0.44097222222222221</v>
      </c>
      <c r="DS31" s="85">
        <v>13</v>
      </c>
      <c r="DT31" s="48">
        <v>0.10236220472440945</v>
      </c>
      <c r="DU31" s="83">
        <v>198.28415157453193</v>
      </c>
      <c r="DV31" s="124" t="s">
        <v>302</v>
      </c>
      <c r="DX31" t="str">
        <f t="shared" si="32"/>
        <v/>
      </c>
      <c r="DY31" t="b">
        <f t="shared" si="14"/>
        <v>0</v>
      </c>
      <c r="DZ31" t="b">
        <f t="shared" si="15"/>
        <v>0</v>
      </c>
      <c r="EA31" t="b">
        <f t="shared" si="16"/>
        <v>0</v>
      </c>
      <c r="EB31" t="b">
        <f t="shared" si="17"/>
        <v>0</v>
      </c>
      <c r="EC31" t="str">
        <f t="shared" si="18"/>
        <v/>
      </c>
      <c r="ED31" t="str">
        <f t="shared" si="19"/>
        <v/>
      </c>
      <c r="EE31" t="str">
        <f t="shared" si="20"/>
        <v/>
      </c>
      <c r="EF31" t="str">
        <f t="shared" si="21"/>
        <v/>
      </c>
      <c r="EG31" t="b">
        <f t="shared" si="22"/>
        <v>0</v>
      </c>
      <c r="EH31" t="str">
        <f t="shared" si="23"/>
        <v/>
      </c>
      <c r="EI31" t="str">
        <f t="shared" si="24"/>
        <v/>
      </c>
      <c r="EJ31" t="str">
        <f t="shared" si="25"/>
        <v/>
      </c>
      <c r="EK31" t="str">
        <f t="shared" si="26"/>
        <v/>
      </c>
      <c r="EL31" t="b">
        <f t="shared" si="27"/>
        <v>0</v>
      </c>
      <c r="EM31" t="str">
        <f t="shared" si="28"/>
        <v/>
      </c>
      <c r="EN31" t="str">
        <f t="shared" si="29"/>
        <v/>
      </c>
      <c r="EO31" t="str">
        <f t="shared" si="30"/>
        <v/>
      </c>
      <c r="EP31" t="str">
        <f t="shared" si="31"/>
        <v/>
      </c>
    </row>
    <row r="32" spans="1:146">
      <c r="A32" s="59"/>
      <c r="B32" s="60" t="s">
        <v>234</v>
      </c>
      <c r="C32" s="102">
        <v>113.00000000000004</v>
      </c>
      <c r="D32" s="103">
        <v>98.799999999999969</v>
      </c>
      <c r="E32" s="104">
        <v>72.000000000000043</v>
      </c>
      <c r="F32" s="104">
        <v>40.999999999999993</v>
      </c>
      <c r="G32" s="105"/>
      <c r="H32" s="104">
        <v>3</v>
      </c>
      <c r="I32" s="104">
        <v>8.0000000000000018</v>
      </c>
      <c r="J32" s="104">
        <v>10</v>
      </c>
      <c r="K32" s="104">
        <v>12.000000000000004</v>
      </c>
      <c r="L32" s="104">
        <v>17.999999999999996</v>
      </c>
      <c r="M32" s="104">
        <v>18</v>
      </c>
      <c r="N32" s="104">
        <v>7</v>
      </c>
      <c r="O32" s="104">
        <v>12.000000000000004</v>
      </c>
      <c r="P32" s="104">
        <v>16</v>
      </c>
      <c r="Q32" s="104">
        <v>6</v>
      </c>
      <c r="R32" s="104">
        <v>3</v>
      </c>
      <c r="S32" s="105"/>
      <c r="T32" s="106"/>
      <c r="U32" s="106"/>
      <c r="V32" s="106"/>
      <c r="W32" s="106"/>
      <c r="X32" s="106"/>
      <c r="Y32" s="106"/>
      <c r="Z32" s="106"/>
      <c r="AA32" s="106"/>
      <c r="AB32" s="107">
        <v>98.799999999999969</v>
      </c>
      <c r="AC32" s="106"/>
      <c r="AD32" s="106"/>
      <c r="AE32" s="107">
        <v>16.799999999999997</v>
      </c>
      <c r="AF32" s="107">
        <v>51.68</v>
      </c>
      <c r="AG32" s="107">
        <v>1</v>
      </c>
      <c r="AH32" s="106"/>
      <c r="AI32" s="107">
        <v>29.32</v>
      </c>
      <c r="AJ32" s="106"/>
      <c r="AK32" s="106"/>
      <c r="AL32" s="106"/>
      <c r="AM32" s="53"/>
      <c r="AN32" s="81"/>
      <c r="AO32" s="59"/>
      <c r="AP32" s="60" t="s">
        <v>234</v>
      </c>
      <c r="AQ32" s="108">
        <v>41</v>
      </c>
      <c r="AR32" s="103">
        <v>40</v>
      </c>
      <c r="AS32" s="105"/>
      <c r="AT32" s="109">
        <v>41</v>
      </c>
      <c r="AU32" s="53"/>
      <c r="AV32" s="81"/>
      <c r="AW32" s="81"/>
      <c r="AY32" t="s">
        <v>374</v>
      </c>
      <c r="AZ32" s="45">
        <f t="shared" si="2"/>
        <v>113.00000000000004</v>
      </c>
      <c r="BA32" s="45">
        <f t="shared" si="2"/>
        <v>98.799999999999969</v>
      </c>
      <c r="BB32" s="48">
        <f t="shared" si="3"/>
        <v>0.63716814159292046</v>
      </c>
      <c r="BC32" s="48">
        <f t="shared" si="3"/>
        <v>0.36283185840707943</v>
      </c>
      <c r="BD32" s="83">
        <f t="shared" si="33"/>
        <v>41</v>
      </c>
      <c r="BE32" s="83">
        <f t="shared" si="33"/>
        <v>40</v>
      </c>
      <c r="BF32" s="83">
        <f t="shared" si="34"/>
        <v>41</v>
      </c>
      <c r="BG32" s="48">
        <f t="shared" si="6"/>
        <v>9.7345132743362817E-2</v>
      </c>
      <c r="BH32" s="48">
        <f t="shared" si="7"/>
        <v>0.19469026548672563</v>
      </c>
      <c r="BI32" s="48">
        <f t="shared" si="8"/>
        <v>0.31858407079646006</v>
      </c>
      <c r="BJ32" s="48">
        <f t="shared" si="9"/>
        <v>0.16814159292035394</v>
      </c>
      <c r="BK32" s="48">
        <f t="shared" si="10"/>
        <v>0.19469026548672558</v>
      </c>
      <c r="BL32" s="48">
        <f t="shared" si="11"/>
        <v>2.6548672566371671E-2</v>
      </c>
      <c r="BM32" s="48">
        <f t="shared" si="12"/>
        <v>0</v>
      </c>
      <c r="BN32" s="48">
        <f t="shared" si="12"/>
        <v>0</v>
      </c>
      <c r="BO32" s="48">
        <f t="shared" si="12"/>
        <v>0</v>
      </c>
      <c r="BP32" s="48">
        <f t="shared" si="12"/>
        <v>0</v>
      </c>
      <c r="BQ32" s="48">
        <f t="shared" si="12"/>
        <v>0</v>
      </c>
      <c r="BR32" s="48">
        <f t="shared" si="12"/>
        <v>0</v>
      </c>
      <c r="BS32" s="48">
        <f t="shared" si="12"/>
        <v>0</v>
      </c>
      <c r="BT32" s="48">
        <f t="shared" si="12"/>
        <v>0</v>
      </c>
      <c r="BU32" s="48">
        <f t="shared" si="12"/>
        <v>0</v>
      </c>
      <c r="BV32" s="48">
        <f t="shared" si="12"/>
        <v>1</v>
      </c>
      <c r="BW32" s="48">
        <f t="shared" si="12"/>
        <v>0</v>
      </c>
      <c r="BX32" s="48">
        <f t="shared" si="13"/>
        <v>0.17004048582995954</v>
      </c>
      <c r="BY32" s="48">
        <f t="shared" si="13"/>
        <v>0.52307692307692322</v>
      </c>
      <c r="BZ32" s="48">
        <f t="shared" si="13"/>
        <v>1.0121457489878546E-2</v>
      </c>
      <c r="CA32" s="48">
        <f t="shared" si="13"/>
        <v>0</v>
      </c>
      <c r="CB32" s="48">
        <f t="shared" si="13"/>
        <v>0.29676113360323897</v>
      </c>
      <c r="CC32" s="48">
        <f t="shared" si="13"/>
        <v>0</v>
      </c>
      <c r="CD32" s="48">
        <f t="shared" si="13"/>
        <v>0</v>
      </c>
      <c r="CE32" s="48">
        <f t="shared" si="13"/>
        <v>0</v>
      </c>
      <c r="CF32" s="84">
        <v>0.4</v>
      </c>
      <c r="CG32" s="84">
        <v>1</v>
      </c>
      <c r="CH32" s="84">
        <v>0.5714285714285714</v>
      </c>
      <c r="CI32" s="84">
        <v>0.7142857142857143</v>
      </c>
      <c r="CJ32" s="84"/>
      <c r="CK32" s="45">
        <v>96</v>
      </c>
      <c r="CL32" s="101">
        <v>0.84955752212389379</v>
      </c>
      <c r="CM32" s="45">
        <v>6</v>
      </c>
      <c r="CN32" s="101">
        <v>6.25E-2</v>
      </c>
      <c r="CO32" s="84"/>
      <c r="CP32" s="45">
        <v>97</v>
      </c>
      <c r="CQ32" s="101">
        <v>0.8584070796460177</v>
      </c>
      <c r="CR32" s="45">
        <v>19</v>
      </c>
      <c r="CS32" s="101">
        <v>0.19587628865979381</v>
      </c>
      <c r="CT32" s="84"/>
      <c r="CU32" s="45">
        <v>96</v>
      </c>
      <c r="CV32" s="101">
        <v>0.84955752212389379</v>
      </c>
      <c r="CW32" s="45">
        <v>9</v>
      </c>
      <c r="CX32" s="48">
        <v>9.375E-2</v>
      </c>
      <c r="CY32" s="84"/>
      <c r="DA32" s="124" t="s">
        <v>303</v>
      </c>
      <c r="DB32" s="48">
        <v>0.4</v>
      </c>
      <c r="DC32" s="48"/>
      <c r="DD32" s="48"/>
      <c r="DE32" s="48"/>
      <c r="DF32" s="83">
        <v>102.83589500607194</v>
      </c>
      <c r="DG32" s="85">
        <v>96</v>
      </c>
      <c r="DH32" s="48">
        <v>0.84955752212389379</v>
      </c>
      <c r="DI32" s="85">
        <v>6</v>
      </c>
      <c r="DJ32" s="48">
        <v>6.25E-2</v>
      </c>
      <c r="DK32" s="83">
        <v>44.23483252110821</v>
      </c>
      <c r="DL32" s="85">
        <v>97</v>
      </c>
      <c r="DM32" s="48">
        <v>0.8584070796460177</v>
      </c>
      <c r="DN32" s="85">
        <v>19</v>
      </c>
      <c r="DO32" s="48">
        <v>0.19587628865979381</v>
      </c>
      <c r="DP32" s="83">
        <v>60.066695117271031</v>
      </c>
      <c r="DQ32" s="85">
        <v>96</v>
      </c>
      <c r="DR32" s="48">
        <v>0.84955752212389379</v>
      </c>
      <c r="DS32" s="85">
        <v>9</v>
      </c>
      <c r="DT32" s="48">
        <v>9.375E-2</v>
      </c>
      <c r="DU32" s="83">
        <v>18.363984600555138</v>
      </c>
      <c r="DV32" s="124" t="s">
        <v>303</v>
      </c>
      <c r="DX32" t="str">
        <f t="shared" si="32"/>
        <v/>
      </c>
      <c r="DY32" t="b">
        <f t="shared" si="14"/>
        <v>0</v>
      </c>
      <c r="DZ32" t="b">
        <f t="shared" si="15"/>
        <v>0</v>
      </c>
      <c r="EA32" t="b">
        <f t="shared" si="16"/>
        <v>0</v>
      </c>
      <c r="EB32" t="b">
        <f t="shared" si="17"/>
        <v>0</v>
      </c>
      <c r="EC32" t="str">
        <f t="shared" si="18"/>
        <v/>
      </c>
      <c r="ED32" t="str">
        <f t="shared" si="19"/>
        <v/>
      </c>
      <c r="EE32" t="str">
        <f t="shared" si="20"/>
        <v/>
      </c>
      <c r="EF32" t="str">
        <f t="shared" si="21"/>
        <v/>
      </c>
      <c r="EG32" t="b">
        <f t="shared" si="22"/>
        <v>0</v>
      </c>
      <c r="EH32" t="str">
        <f t="shared" si="23"/>
        <v/>
      </c>
      <c r="EI32" t="str">
        <f t="shared" si="24"/>
        <v/>
      </c>
      <c r="EJ32" t="str">
        <f t="shared" si="25"/>
        <v/>
      </c>
      <c r="EK32" t="str">
        <f t="shared" si="26"/>
        <v/>
      </c>
      <c r="EL32" t="b">
        <f t="shared" si="27"/>
        <v>0</v>
      </c>
      <c r="EM32" t="str">
        <f t="shared" si="28"/>
        <v/>
      </c>
      <c r="EN32" t="str">
        <f t="shared" si="29"/>
        <v/>
      </c>
      <c r="EO32" t="str">
        <f t="shared" si="30"/>
        <v/>
      </c>
      <c r="EP32" t="str">
        <f t="shared" si="31"/>
        <v/>
      </c>
    </row>
    <row r="33" spans="1:146">
      <c r="A33" s="59"/>
      <c r="B33" s="60" t="s">
        <v>235</v>
      </c>
      <c r="C33" s="102">
        <v>1451.0000000000016</v>
      </c>
      <c r="D33" s="103">
        <v>1341.5004090000004</v>
      </c>
      <c r="E33" s="104">
        <v>862.00000000000011</v>
      </c>
      <c r="F33" s="104">
        <v>589</v>
      </c>
      <c r="G33" s="105"/>
      <c r="H33" s="104">
        <v>1</v>
      </c>
      <c r="I33" s="104">
        <v>23.999999999999996</v>
      </c>
      <c r="J33" s="104">
        <v>82.000000000000028</v>
      </c>
      <c r="K33" s="104">
        <v>176.99999999999997</v>
      </c>
      <c r="L33" s="104">
        <v>212.99999999999997</v>
      </c>
      <c r="M33" s="104">
        <v>176.99999999999991</v>
      </c>
      <c r="N33" s="104">
        <v>195.99999999999997</v>
      </c>
      <c r="O33" s="104">
        <v>169.00000000000003</v>
      </c>
      <c r="P33" s="104">
        <v>208.99999999999994</v>
      </c>
      <c r="Q33" s="104">
        <v>137.99999999999997</v>
      </c>
      <c r="R33" s="104">
        <v>65</v>
      </c>
      <c r="S33" s="103">
        <v>8</v>
      </c>
      <c r="T33" s="107">
        <v>12.999734</v>
      </c>
      <c r="U33" s="107">
        <v>14.519867</v>
      </c>
      <c r="V33" s="107">
        <v>12.936667</v>
      </c>
      <c r="W33" s="107">
        <v>22.426666999999995</v>
      </c>
      <c r="X33" s="107">
        <v>15.150534</v>
      </c>
      <c r="Y33" s="107">
        <v>18.700000000000003</v>
      </c>
      <c r="Z33" s="107">
        <v>25.715467000000004</v>
      </c>
      <c r="AA33" s="106"/>
      <c r="AB33" s="107">
        <v>1211.0514729999986</v>
      </c>
      <c r="AC33" s="106"/>
      <c r="AD33" s="106"/>
      <c r="AE33" s="107">
        <v>195.52653400000003</v>
      </c>
      <c r="AF33" s="107">
        <v>335.46346699999992</v>
      </c>
      <c r="AG33" s="107">
        <v>39.399866999999993</v>
      </c>
      <c r="AH33" s="106"/>
      <c r="AI33" s="107">
        <v>771.11054099999956</v>
      </c>
      <c r="AJ33" s="106"/>
      <c r="AK33" s="106"/>
      <c r="AL33" s="106"/>
      <c r="AM33" s="53"/>
      <c r="AN33" s="81"/>
      <c r="AO33" s="59"/>
      <c r="AP33" s="60" t="s">
        <v>235</v>
      </c>
      <c r="AQ33" s="108">
        <v>44</v>
      </c>
      <c r="AR33" s="103">
        <v>49</v>
      </c>
      <c r="AS33" s="105"/>
      <c r="AT33" s="109">
        <v>46</v>
      </c>
      <c r="AU33" s="53"/>
      <c r="AV33" s="81"/>
      <c r="AW33" s="81"/>
      <c r="AY33" t="s">
        <v>375</v>
      </c>
      <c r="AZ33" s="45">
        <f t="shared" si="2"/>
        <v>1451.0000000000016</v>
      </c>
      <c r="BA33" s="45">
        <f t="shared" si="2"/>
        <v>1341.5004090000004</v>
      </c>
      <c r="BB33" s="48">
        <f t="shared" si="3"/>
        <v>0.59407305306684988</v>
      </c>
      <c r="BC33" s="48">
        <f t="shared" si="3"/>
        <v>0.40592694693314912</v>
      </c>
      <c r="BD33" s="83">
        <f t="shared" si="33"/>
        <v>44</v>
      </c>
      <c r="BE33" s="83">
        <f t="shared" si="33"/>
        <v>49</v>
      </c>
      <c r="BF33" s="83">
        <f t="shared" si="34"/>
        <v>46</v>
      </c>
      <c r="BG33" s="48">
        <f t="shared" si="6"/>
        <v>1.7229496898690536E-2</v>
      </c>
      <c r="BH33" s="48">
        <f t="shared" si="7"/>
        <v>0.17849758787043399</v>
      </c>
      <c r="BI33" s="48">
        <f t="shared" si="8"/>
        <v>0.26878015161957236</v>
      </c>
      <c r="BJ33" s="48">
        <f t="shared" si="9"/>
        <v>0.25155065472088189</v>
      </c>
      <c r="BK33" s="48">
        <f t="shared" si="10"/>
        <v>0.2391454169538246</v>
      </c>
      <c r="BL33" s="48">
        <f t="shared" si="11"/>
        <v>4.4796691936595405E-2</v>
      </c>
      <c r="BM33" s="48">
        <f t="shared" si="12"/>
        <v>5.96347190528512E-3</v>
      </c>
      <c r="BN33" s="48">
        <f t="shared" si="12"/>
        <v>9.6904435606474694E-3</v>
      </c>
      <c r="BO33" s="48">
        <f t="shared" si="12"/>
        <v>1.0823602365372066E-2</v>
      </c>
      <c r="BP33" s="48">
        <f t="shared" si="12"/>
        <v>9.6434312753161423E-3</v>
      </c>
      <c r="BQ33" s="48">
        <f t="shared" si="12"/>
        <v>1.6717599822960613E-2</v>
      </c>
      <c r="BR33" s="48">
        <f t="shared" si="12"/>
        <v>1.1293722982383373E-2</v>
      </c>
      <c r="BS33" s="48">
        <f t="shared" si="12"/>
        <v>1.3939615578603969E-2</v>
      </c>
      <c r="BT33" s="48">
        <f t="shared" si="12"/>
        <v>1.916918312322333E-2</v>
      </c>
      <c r="BU33" s="48">
        <f t="shared" si="12"/>
        <v>0</v>
      </c>
      <c r="BV33" s="48">
        <f t="shared" si="12"/>
        <v>0.90275892938620661</v>
      </c>
      <c r="BW33" s="48">
        <f t="shared" si="12"/>
        <v>0</v>
      </c>
      <c r="BX33" s="48">
        <f t="shared" si="13"/>
        <v>0.14575212403084697</v>
      </c>
      <c r="BY33" s="48">
        <f t="shared" si="13"/>
        <v>0.25006587008800518</v>
      </c>
      <c r="BZ33" s="48">
        <f t="shared" si="13"/>
        <v>2.9369999990808783E-2</v>
      </c>
      <c r="CA33" s="48">
        <f t="shared" si="13"/>
        <v>0</v>
      </c>
      <c r="CB33" s="48">
        <f t="shared" si="13"/>
        <v>0.57481200589033832</v>
      </c>
      <c r="CC33" s="48">
        <f t="shared" si="13"/>
        <v>0</v>
      </c>
      <c r="CD33" s="48">
        <f t="shared" si="13"/>
        <v>0</v>
      </c>
      <c r="CE33" s="48">
        <f t="shared" si="13"/>
        <v>0</v>
      </c>
      <c r="CF33" s="84">
        <v>0.25</v>
      </c>
      <c r="CG33" s="84">
        <v>0</v>
      </c>
      <c r="CH33" s="84">
        <v>0</v>
      </c>
      <c r="CI33" s="84">
        <v>0.26666666666666666</v>
      </c>
      <c r="CJ33" s="84"/>
      <c r="CK33" s="45">
        <v>997</v>
      </c>
      <c r="CL33" s="101">
        <v>0.68711233631977942</v>
      </c>
      <c r="CM33" s="45">
        <v>15</v>
      </c>
      <c r="CN33" s="101">
        <v>1.5045135406218655E-2</v>
      </c>
      <c r="CO33" s="84"/>
      <c r="CP33" s="45">
        <v>1036</v>
      </c>
      <c r="CQ33" s="101">
        <v>0.71399035148173673</v>
      </c>
      <c r="CR33" s="45">
        <v>225</v>
      </c>
      <c r="CS33" s="101">
        <v>0.21718146718146719</v>
      </c>
      <c r="CT33" s="84"/>
      <c r="CU33" s="45">
        <v>898</v>
      </c>
      <c r="CV33" s="101">
        <v>0.61888352860096485</v>
      </c>
      <c r="CW33" s="45">
        <v>24</v>
      </c>
      <c r="CX33" s="48">
        <v>2.6726057906458798E-2</v>
      </c>
      <c r="CY33" s="84"/>
      <c r="DA33" s="124" t="s">
        <v>304</v>
      </c>
      <c r="DB33" s="48">
        <v>0.25</v>
      </c>
      <c r="DC33" s="48"/>
      <c r="DD33" s="48"/>
      <c r="DE33" s="48"/>
      <c r="DF33" s="83">
        <v>65.492703635637156</v>
      </c>
      <c r="DG33" s="85">
        <v>997</v>
      </c>
      <c r="DH33" s="48">
        <v>0.68711233631977942</v>
      </c>
      <c r="DI33" s="85">
        <v>15</v>
      </c>
      <c r="DJ33" s="48">
        <v>1.5045135406218655E-2</v>
      </c>
      <c r="DK33" s="83">
        <v>37.363191398631123</v>
      </c>
      <c r="DL33" s="85">
        <v>1036</v>
      </c>
      <c r="DM33" s="48">
        <v>0.71399035148173673</v>
      </c>
      <c r="DN33" s="85">
        <v>225</v>
      </c>
      <c r="DO33" s="48">
        <v>0.21718146718146719</v>
      </c>
      <c r="DP33" s="83">
        <v>96.179346894353245</v>
      </c>
      <c r="DQ33" s="85">
        <v>898</v>
      </c>
      <c r="DR33" s="48">
        <v>0.61888352860096485</v>
      </c>
      <c r="DS33" s="85">
        <v>24</v>
      </c>
      <c r="DT33" s="48">
        <v>2.6726057906458798E-2</v>
      </c>
      <c r="DU33" s="83">
        <v>96.278751471538172</v>
      </c>
      <c r="DV33" s="124" t="s">
        <v>304</v>
      </c>
      <c r="DX33" t="str">
        <f t="shared" si="32"/>
        <v/>
      </c>
      <c r="DY33" t="str">
        <f t="shared" si="14"/>
        <v/>
      </c>
      <c r="DZ33" t="str">
        <f t="shared" si="15"/>
        <v/>
      </c>
      <c r="EA33" t="b">
        <f t="shared" si="16"/>
        <v>0</v>
      </c>
      <c r="EB33" t="b">
        <f t="shared" si="17"/>
        <v>0</v>
      </c>
      <c r="EC33" t="str">
        <f t="shared" si="18"/>
        <v/>
      </c>
      <c r="ED33" t="str">
        <f t="shared" si="19"/>
        <v/>
      </c>
      <c r="EE33" t="str">
        <f t="shared" si="20"/>
        <v/>
      </c>
      <c r="EF33" t="str">
        <f t="shared" si="21"/>
        <v/>
      </c>
      <c r="EG33" t="b">
        <f t="shared" si="22"/>
        <v>0</v>
      </c>
      <c r="EH33" t="str">
        <f t="shared" si="23"/>
        <v/>
      </c>
      <c r="EI33" t="str">
        <f t="shared" si="24"/>
        <v/>
      </c>
      <c r="EJ33" t="str">
        <f t="shared" si="25"/>
        <v/>
      </c>
      <c r="EK33" t="str">
        <f t="shared" si="26"/>
        <v/>
      </c>
      <c r="EL33" t="b">
        <f t="shared" si="27"/>
        <v>0</v>
      </c>
      <c r="EM33" t="str">
        <f t="shared" si="28"/>
        <v/>
      </c>
      <c r="EN33" t="str">
        <f t="shared" si="29"/>
        <v/>
      </c>
      <c r="EO33" t="str">
        <f t="shared" si="30"/>
        <v/>
      </c>
      <c r="EP33" t="str">
        <f t="shared" si="31"/>
        <v/>
      </c>
    </row>
    <row r="34" spans="1:146">
      <c r="A34" s="59"/>
      <c r="B34" s="60" t="s">
        <v>236</v>
      </c>
      <c r="C34" s="102">
        <v>453.9999999999996</v>
      </c>
      <c r="D34" s="103">
        <v>403.8295999999998</v>
      </c>
      <c r="E34" s="104">
        <v>292.99999999999989</v>
      </c>
      <c r="F34" s="104">
        <v>160.99999999999997</v>
      </c>
      <c r="G34" s="105"/>
      <c r="H34" s="104">
        <v>5</v>
      </c>
      <c r="I34" s="104">
        <v>13.999999999999998</v>
      </c>
      <c r="J34" s="104">
        <v>21.000000000000007</v>
      </c>
      <c r="K34" s="104">
        <v>57.999999999999986</v>
      </c>
      <c r="L34" s="104">
        <v>50</v>
      </c>
      <c r="M34" s="104">
        <v>67.999999999999986</v>
      </c>
      <c r="N34" s="104">
        <v>61.999999999999993</v>
      </c>
      <c r="O34" s="104">
        <v>61.000000000000007</v>
      </c>
      <c r="P34" s="104">
        <v>62.999999999999993</v>
      </c>
      <c r="Q34" s="104">
        <v>43</v>
      </c>
      <c r="R34" s="104">
        <v>9</v>
      </c>
      <c r="S34" s="105"/>
      <c r="T34" s="107">
        <v>0</v>
      </c>
      <c r="U34" s="106"/>
      <c r="V34" s="106"/>
      <c r="W34" s="106"/>
      <c r="X34" s="106"/>
      <c r="Y34" s="106"/>
      <c r="Z34" s="107">
        <v>0</v>
      </c>
      <c r="AA34" s="107">
        <v>10.000000000000002</v>
      </c>
      <c r="AB34" s="107">
        <v>393.82960000000026</v>
      </c>
      <c r="AC34" s="106"/>
      <c r="AD34" s="106"/>
      <c r="AE34" s="107">
        <v>78.2</v>
      </c>
      <c r="AF34" s="107">
        <v>151.90000000000003</v>
      </c>
      <c r="AG34" s="107">
        <v>8</v>
      </c>
      <c r="AH34" s="107">
        <v>0</v>
      </c>
      <c r="AI34" s="107">
        <v>165.72959999999995</v>
      </c>
      <c r="AJ34" s="106"/>
      <c r="AK34" s="106"/>
      <c r="AL34" s="106"/>
      <c r="AM34" s="53"/>
      <c r="AN34" s="81"/>
      <c r="AO34" s="59"/>
      <c r="AP34" s="60" t="s">
        <v>236</v>
      </c>
      <c r="AQ34" s="108">
        <v>45</v>
      </c>
      <c r="AR34" s="103">
        <v>47</v>
      </c>
      <c r="AS34" s="105"/>
      <c r="AT34" s="109">
        <v>45</v>
      </c>
      <c r="AU34" s="53"/>
      <c r="AV34" s="81"/>
      <c r="AW34" s="81"/>
      <c r="AY34" t="s">
        <v>376</v>
      </c>
      <c r="AZ34" s="45">
        <f t="shared" si="2"/>
        <v>453.9999999999996</v>
      </c>
      <c r="BA34" s="45">
        <f t="shared" si="2"/>
        <v>403.8295999999998</v>
      </c>
      <c r="BB34" s="48">
        <f t="shared" si="3"/>
        <v>0.6453744493392074</v>
      </c>
      <c r="BC34" s="48">
        <f t="shared" si="3"/>
        <v>0.35462555066079321</v>
      </c>
      <c r="BD34" s="83">
        <f t="shared" si="33"/>
        <v>45</v>
      </c>
      <c r="BE34" s="83">
        <f t="shared" si="33"/>
        <v>47</v>
      </c>
      <c r="BF34" s="83">
        <f t="shared" si="34"/>
        <v>45</v>
      </c>
      <c r="BG34" s="48">
        <f t="shared" si="6"/>
        <v>4.1850220264317214E-2</v>
      </c>
      <c r="BH34" s="48">
        <f t="shared" si="7"/>
        <v>0.17400881057268738</v>
      </c>
      <c r="BI34" s="48">
        <f t="shared" si="8"/>
        <v>0.25991189427312794</v>
      </c>
      <c r="BJ34" s="48">
        <f t="shared" si="9"/>
        <v>0.27092511013215881</v>
      </c>
      <c r="BK34" s="48">
        <f t="shared" si="10"/>
        <v>0.23348017621145395</v>
      </c>
      <c r="BL34" s="48">
        <f t="shared" si="11"/>
        <v>1.9823788546255525E-2</v>
      </c>
      <c r="BM34" s="48">
        <f t="shared" si="12"/>
        <v>0</v>
      </c>
      <c r="BN34" s="48">
        <f t="shared" si="12"/>
        <v>0</v>
      </c>
      <c r="BO34" s="48">
        <f t="shared" si="12"/>
        <v>0</v>
      </c>
      <c r="BP34" s="48">
        <f t="shared" si="12"/>
        <v>0</v>
      </c>
      <c r="BQ34" s="48">
        <f t="shared" si="12"/>
        <v>0</v>
      </c>
      <c r="BR34" s="48">
        <f t="shared" si="12"/>
        <v>0</v>
      </c>
      <c r="BS34" s="48">
        <f t="shared" si="12"/>
        <v>0</v>
      </c>
      <c r="BT34" s="48">
        <f t="shared" si="12"/>
        <v>0</v>
      </c>
      <c r="BU34" s="48">
        <f t="shared" si="12"/>
        <v>2.4762919805779483E-2</v>
      </c>
      <c r="BV34" s="48">
        <f t="shared" si="12"/>
        <v>0.97523708019422162</v>
      </c>
      <c r="BW34" s="48">
        <f t="shared" si="12"/>
        <v>0</v>
      </c>
      <c r="BX34" s="48">
        <f t="shared" si="13"/>
        <v>0.19364603288119553</v>
      </c>
      <c r="BY34" s="48">
        <f t="shared" si="13"/>
        <v>0.37614875184979035</v>
      </c>
      <c r="BZ34" s="48">
        <f t="shared" si="13"/>
        <v>1.9810335844623585E-2</v>
      </c>
      <c r="CA34" s="48">
        <f t="shared" si="13"/>
        <v>0</v>
      </c>
      <c r="CB34" s="48">
        <f t="shared" si="13"/>
        <v>0.41039487942439096</v>
      </c>
      <c r="CC34" s="48">
        <f t="shared" si="13"/>
        <v>0</v>
      </c>
      <c r="CD34" s="48">
        <f t="shared" si="13"/>
        <v>0</v>
      </c>
      <c r="CE34" s="48">
        <f t="shared" si="13"/>
        <v>0</v>
      </c>
      <c r="CF34" s="84">
        <v>0.42857142857142855</v>
      </c>
      <c r="CG34" s="84">
        <v>1</v>
      </c>
      <c r="CH34" s="84">
        <v>0.6</v>
      </c>
      <c r="CI34" s="84">
        <v>0.47058823529411764</v>
      </c>
      <c r="CJ34" s="84"/>
      <c r="CK34" s="45">
        <v>424</v>
      </c>
      <c r="CL34" s="101">
        <v>0.93392070484581502</v>
      </c>
      <c r="CM34" s="45">
        <v>13</v>
      </c>
      <c r="CN34" s="101">
        <v>3.0660377358490566E-2</v>
      </c>
      <c r="CO34" s="84"/>
      <c r="CP34" s="45">
        <v>452</v>
      </c>
      <c r="CQ34" s="101">
        <v>0.99559471365638763</v>
      </c>
      <c r="CR34" s="45">
        <v>77</v>
      </c>
      <c r="CS34" s="101">
        <v>0.17035398230088494</v>
      </c>
      <c r="CT34" s="84"/>
      <c r="CU34" s="45">
        <v>424</v>
      </c>
      <c r="CV34" s="101">
        <v>0.93392070484581502</v>
      </c>
      <c r="CW34" s="45">
        <v>8</v>
      </c>
      <c r="CX34" s="48">
        <v>1.8867924528301886E-2</v>
      </c>
      <c r="CY34" s="84"/>
      <c r="DA34" s="124" t="s">
        <v>305</v>
      </c>
      <c r="DB34" s="48">
        <v>0.42857142857142855</v>
      </c>
      <c r="DC34" s="48"/>
      <c r="DD34" s="48"/>
      <c r="DE34" s="48"/>
      <c r="DF34" s="83">
        <v>82.71627661137579</v>
      </c>
      <c r="DG34" s="85">
        <v>424</v>
      </c>
      <c r="DH34" s="48">
        <v>0.93392070484581502</v>
      </c>
      <c r="DI34" s="85">
        <v>13</v>
      </c>
      <c r="DJ34" s="48">
        <v>3.0660377358490566E-2</v>
      </c>
      <c r="DK34" s="83">
        <v>40.857164172887764</v>
      </c>
      <c r="DL34" s="85">
        <v>452</v>
      </c>
      <c r="DM34" s="48">
        <v>0.99559471365638763</v>
      </c>
      <c r="DN34" s="85">
        <v>77</v>
      </c>
      <c r="DO34" s="48">
        <v>0.17035398230088494</v>
      </c>
      <c r="DP34" s="83">
        <v>78.568305137249823</v>
      </c>
      <c r="DQ34" s="85">
        <v>424</v>
      </c>
      <c r="DR34" s="48">
        <v>0.93392070484581502</v>
      </c>
      <c r="DS34" s="85">
        <v>8</v>
      </c>
      <c r="DT34" s="48">
        <v>1.8867924528301886E-2</v>
      </c>
      <c r="DU34" s="83">
        <v>42.707575846129039</v>
      </c>
      <c r="DV34" s="124" t="s">
        <v>305</v>
      </c>
      <c r="DX34" t="str">
        <f t="shared" si="32"/>
        <v/>
      </c>
      <c r="DY34" t="b">
        <f t="shared" si="14"/>
        <v>0</v>
      </c>
      <c r="DZ34" t="b">
        <f t="shared" si="15"/>
        <v>0</v>
      </c>
      <c r="EA34" t="b">
        <f t="shared" si="16"/>
        <v>0</v>
      </c>
      <c r="EB34" t="b">
        <f t="shared" si="17"/>
        <v>0</v>
      </c>
      <c r="EC34" t="str">
        <f t="shared" si="18"/>
        <v/>
      </c>
      <c r="ED34" t="str">
        <f t="shared" si="19"/>
        <v/>
      </c>
      <c r="EE34" t="str">
        <f t="shared" si="20"/>
        <v/>
      </c>
      <c r="EF34" t="str">
        <f t="shared" si="21"/>
        <v/>
      </c>
      <c r="EG34" t="b">
        <f t="shared" si="22"/>
        <v>0</v>
      </c>
      <c r="EH34" t="str">
        <f t="shared" si="23"/>
        <v/>
      </c>
      <c r="EI34" t="str">
        <f t="shared" si="24"/>
        <v/>
      </c>
      <c r="EJ34" t="str">
        <f t="shared" si="25"/>
        <v/>
      </c>
      <c r="EK34" t="str">
        <f t="shared" si="26"/>
        <v/>
      </c>
      <c r="EL34" t="b">
        <f t="shared" si="27"/>
        <v>0</v>
      </c>
      <c r="EM34" t="str">
        <f t="shared" si="28"/>
        <v/>
      </c>
      <c r="EN34" t="str">
        <f t="shared" si="29"/>
        <v/>
      </c>
      <c r="EO34" t="str">
        <f t="shared" si="30"/>
        <v/>
      </c>
      <c r="EP34" t="str">
        <f t="shared" si="31"/>
        <v/>
      </c>
    </row>
    <row r="35" spans="1:146">
      <c r="A35" s="59"/>
      <c r="B35" s="60" t="s">
        <v>237</v>
      </c>
      <c r="C35" s="102">
        <v>54049.999999999687</v>
      </c>
      <c r="D35" s="103">
        <v>40112.575208999646</v>
      </c>
      <c r="E35" s="104">
        <v>44284.000000000182</v>
      </c>
      <c r="F35" s="104">
        <v>9766.0000000000509</v>
      </c>
      <c r="G35" s="105"/>
      <c r="H35" s="104">
        <v>198.00000000000028</v>
      </c>
      <c r="I35" s="104">
        <v>1933.0000000000073</v>
      </c>
      <c r="J35" s="104">
        <v>4567.9999999999918</v>
      </c>
      <c r="K35" s="104">
        <v>5048.9999999999955</v>
      </c>
      <c r="L35" s="104">
        <v>5834.0000000000091</v>
      </c>
      <c r="M35" s="104">
        <v>6646.00000000004</v>
      </c>
      <c r="N35" s="104">
        <v>7968.9999999999836</v>
      </c>
      <c r="O35" s="104">
        <v>7179.0000000000109</v>
      </c>
      <c r="P35" s="104">
        <v>6699.0000000000109</v>
      </c>
      <c r="Q35" s="104">
        <v>5203.0000000000155</v>
      </c>
      <c r="R35" s="104">
        <v>2772.0000000000086</v>
      </c>
      <c r="S35" s="103">
        <v>185.77330799999987</v>
      </c>
      <c r="T35" s="107">
        <v>1158.2194520000014</v>
      </c>
      <c r="U35" s="107">
        <v>1170.9111059999971</v>
      </c>
      <c r="V35" s="107">
        <v>1148.6695069999992</v>
      </c>
      <c r="W35" s="107">
        <v>1075.1101259999998</v>
      </c>
      <c r="X35" s="107">
        <v>1943.9028279999982</v>
      </c>
      <c r="Y35" s="107">
        <v>1262.8472720000007</v>
      </c>
      <c r="Z35" s="107">
        <v>3093.3595660000105</v>
      </c>
      <c r="AA35" s="107">
        <v>1520.305693000003</v>
      </c>
      <c r="AB35" s="107">
        <v>27494.75435100004</v>
      </c>
      <c r="AC35" s="107">
        <v>58.721999999999937</v>
      </c>
      <c r="AD35" s="106"/>
      <c r="AE35" s="107">
        <v>4400.400684000002</v>
      </c>
      <c r="AF35" s="107">
        <v>20808.764133999855</v>
      </c>
      <c r="AG35" s="107">
        <v>1080.3344719999998</v>
      </c>
      <c r="AH35" s="107">
        <v>8896.4861490000003</v>
      </c>
      <c r="AI35" s="107">
        <v>2999.292848000006</v>
      </c>
      <c r="AJ35" s="106"/>
      <c r="AK35" s="106"/>
      <c r="AL35" s="107">
        <v>1927.2969219999973</v>
      </c>
      <c r="AM35" s="53"/>
      <c r="AN35" s="81"/>
      <c r="AO35" s="59"/>
      <c r="AP35" s="60" t="s">
        <v>237</v>
      </c>
      <c r="AQ35" s="108">
        <v>46</v>
      </c>
      <c r="AR35" s="103">
        <v>47</v>
      </c>
      <c r="AS35" s="105"/>
      <c r="AT35" s="109">
        <v>46</v>
      </c>
      <c r="AU35" s="53"/>
      <c r="AV35" s="81"/>
      <c r="AW35" s="81"/>
      <c r="AY35" t="s">
        <v>377</v>
      </c>
      <c r="AZ35" s="45">
        <f t="shared" si="2"/>
        <v>54049.999999999687</v>
      </c>
      <c r="BA35" s="45">
        <f t="shared" si="2"/>
        <v>40112.575208999646</v>
      </c>
      <c r="BB35" s="48">
        <f t="shared" si="3"/>
        <v>0.81931544865865746</v>
      </c>
      <c r="BC35" s="48">
        <f t="shared" si="3"/>
        <v>0.18068455134135258</v>
      </c>
      <c r="BD35" s="83">
        <f t="shared" si="33"/>
        <v>46</v>
      </c>
      <c r="BE35" s="83">
        <f t="shared" si="33"/>
        <v>47</v>
      </c>
      <c r="BF35" s="83">
        <f t="shared" si="34"/>
        <v>46</v>
      </c>
      <c r="BG35" s="48">
        <f t="shared" si="6"/>
        <v>3.9426456984274189E-2</v>
      </c>
      <c r="BH35" s="48">
        <f t="shared" si="7"/>
        <v>0.17792784458834493</v>
      </c>
      <c r="BI35" s="48">
        <f t="shared" si="8"/>
        <v>0.23089731729879964</v>
      </c>
      <c r="BJ35" s="48">
        <f t="shared" si="9"/>
        <v>0.28025901942645853</v>
      </c>
      <c r="BK35" s="48">
        <f t="shared" si="10"/>
        <v>0.22020351526364651</v>
      </c>
      <c r="BL35" s="48">
        <f t="shared" si="11"/>
        <v>5.1285846438483343E-2</v>
      </c>
      <c r="BM35" s="48">
        <f t="shared" si="12"/>
        <v>4.6312984651835521E-3</v>
      </c>
      <c r="BN35" s="48">
        <f t="shared" si="12"/>
        <v>2.8874223257053404E-2</v>
      </c>
      <c r="BO35" s="48">
        <f t="shared" si="12"/>
        <v>2.9190624134680133E-2</v>
      </c>
      <c r="BP35" s="48">
        <f t="shared" si="12"/>
        <v>2.8636144675704689E-2</v>
      </c>
      <c r="BQ35" s="48">
        <f t="shared" si="12"/>
        <v>2.6802321227154431E-2</v>
      </c>
      <c r="BR35" s="48">
        <f t="shared" si="12"/>
        <v>4.8461182506274611E-2</v>
      </c>
      <c r="BS35" s="48">
        <f t="shared" si="12"/>
        <v>3.1482577855451888E-2</v>
      </c>
      <c r="BT35" s="48">
        <f t="shared" si="12"/>
        <v>7.7116952723244384E-2</v>
      </c>
      <c r="BU35" s="48">
        <f t="shared" si="12"/>
        <v>3.7900974571657711E-2</v>
      </c>
      <c r="BV35" s="48">
        <f t="shared" si="12"/>
        <v>0.68543977063909189</v>
      </c>
      <c r="BW35" s="48">
        <f t="shared" si="12"/>
        <v>1.4639299445133875E-3</v>
      </c>
      <c r="BX35" s="48">
        <f t="shared" si="13"/>
        <v>0.10970127599817449</v>
      </c>
      <c r="BY35" s="48">
        <f t="shared" si="13"/>
        <v>0.51875911794691276</v>
      </c>
      <c r="BZ35" s="48">
        <f t="shared" si="13"/>
        <v>2.6932563326365948E-2</v>
      </c>
      <c r="CA35" s="48">
        <f t="shared" si="13"/>
        <v>0.2217879580816339</v>
      </c>
      <c r="CB35" s="48">
        <f t="shared" si="13"/>
        <v>7.4771884686353554E-2</v>
      </c>
      <c r="CC35" s="48">
        <f t="shared" si="13"/>
        <v>0</v>
      </c>
      <c r="CD35" s="48">
        <f t="shared" si="13"/>
        <v>0</v>
      </c>
      <c r="CE35" s="48">
        <f t="shared" si="13"/>
        <v>4.8047199960564724E-2</v>
      </c>
      <c r="CF35" s="84">
        <v>0.36</v>
      </c>
      <c r="CG35" s="84">
        <v>1</v>
      </c>
      <c r="CH35" s="84">
        <v>0.4</v>
      </c>
      <c r="CI35" s="84">
        <v>0.44444444444444442</v>
      </c>
      <c r="CJ35" s="84"/>
      <c r="CK35" s="45">
        <v>47770</v>
      </c>
      <c r="CL35" s="101">
        <v>0.88381128584643853</v>
      </c>
      <c r="CM35" s="45">
        <v>1128</v>
      </c>
      <c r="CN35" s="101">
        <v>2.3613146326146115E-2</v>
      </c>
      <c r="CO35" s="84"/>
      <c r="CP35" s="45">
        <v>45408</v>
      </c>
      <c r="CQ35" s="101">
        <v>0.84011100832562446</v>
      </c>
      <c r="CR35" s="45">
        <v>4029</v>
      </c>
      <c r="CS35" s="101">
        <v>8.8728858350951373E-2</v>
      </c>
      <c r="CT35" s="84"/>
      <c r="CU35" s="45">
        <v>47386</v>
      </c>
      <c r="CV35" s="101">
        <v>0.87670675300647549</v>
      </c>
      <c r="CW35" s="45">
        <v>607</v>
      </c>
      <c r="CX35" s="48">
        <v>1.2809690625923268E-2</v>
      </c>
      <c r="CY35" s="84"/>
      <c r="DA35" s="124" t="s">
        <v>306</v>
      </c>
      <c r="DB35" s="48">
        <v>0.36</v>
      </c>
      <c r="DC35" s="48"/>
      <c r="DD35" s="48"/>
      <c r="DE35" s="48"/>
      <c r="DF35" s="83">
        <v>80.101249025605043</v>
      </c>
      <c r="DG35" s="85">
        <v>47770.000000000378</v>
      </c>
      <c r="DH35" s="48">
        <v>0.88381128584644553</v>
      </c>
      <c r="DI35" s="85">
        <v>1128.0000000000002</v>
      </c>
      <c r="DJ35" s="48">
        <v>2.3613146326145935E-2</v>
      </c>
      <c r="DK35" s="83">
        <v>31.00657572913433</v>
      </c>
      <c r="DL35" s="85">
        <v>45408.000000000233</v>
      </c>
      <c r="DM35" s="48">
        <v>0.84011100832562868</v>
      </c>
      <c r="DN35" s="85">
        <v>4029</v>
      </c>
      <c r="DO35" s="48">
        <v>8.8728858350950915E-2</v>
      </c>
      <c r="DP35" s="83">
        <v>51.435996924511883</v>
      </c>
      <c r="DQ35" s="85">
        <v>47385.999999999767</v>
      </c>
      <c r="DR35" s="48">
        <v>0.87670675300647116</v>
      </c>
      <c r="DS35" s="85">
        <v>606.99999999999977</v>
      </c>
      <c r="DT35" s="48">
        <v>1.2809690625923327E-2</v>
      </c>
      <c r="DU35" s="83">
        <v>65.988109949251722</v>
      </c>
      <c r="DV35" s="124" t="s">
        <v>306</v>
      </c>
      <c r="DX35" t="str">
        <f t="shared" si="32"/>
        <v/>
      </c>
      <c r="DY35" t="b">
        <f t="shared" si="14"/>
        <v>0</v>
      </c>
      <c r="DZ35" t="b">
        <f t="shared" si="15"/>
        <v>0</v>
      </c>
      <c r="EA35" t="b">
        <f t="shared" si="16"/>
        <v>0</v>
      </c>
      <c r="EB35" t="b">
        <f t="shared" si="17"/>
        <v>0</v>
      </c>
      <c r="EC35" t="b">
        <f t="shared" si="18"/>
        <v>0</v>
      </c>
      <c r="ED35" t="b">
        <f t="shared" si="19"/>
        <v>0</v>
      </c>
      <c r="EE35" t="str">
        <f t="shared" si="20"/>
        <v/>
      </c>
      <c r="EF35" t="b">
        <f t="shared" si="21"/>
        <v>0</v>
      </c>
      <c r="EG35" t="b">
        <f t="shared" si="22"/>
        <v>0</v>
      </c>
      <c r="EH35" t="b">
        <f t="shared" si="23"/>
        <v>0</v>
      </c>
      <c r="EI35" t="b">
        <f t="shared" si="24"/>
        <v>0</v>
      </c>
      <c r="EJ35" t="str">
        <f t="shared" si="25"/>
        <v/>
      </c>
      <c r="EK35" t="b">
        <f t="shared" si="26"/>
        <v>0</v>
      </c>
      <c r="EL35" t="b">
        <f t="shared" si="27"/>
        <v>0</v>
      </c>
      <c r="EM35" t="b">
        <f t="shared" si="28"/>
        <v>0</v>
      </c>
      <c r="EN35" t="b">
        <f t="shared" si="29"/>
        <v>0</v>
      </c>
      <c r="EO35" t="str">
        <f t="shared" si="30"/>
        <v/>
      </c>
      <c r="EP35" t="str">
        <f t="shared" si="31"/>
        <v/>
      </c>
    </row>
    <row r="36" spans="1:146">
      <c r="A36" s="59"/>
      <c r="B36" s="60" t="s">
        <v>238</v>
      </c>
      <c r="C36" s="102">
        <v>347.99999999999989</v>
      </c>
      <c r="D36" s="103">
        <v>279.54854999999992</v>
      </c>
      <c r="E36" s="104">
        <v>258.00000000000011</v>
      </c>
      <c r="F36" s="104">
        <v>89.999999999999972</v>
      </c>
      <c r="G36" s="105"/>
      <c r="H36" s="105"/>
      <c r="I36" s="104">
        <v>2</v>
      </c>
      <c r="J36" s="104">
        <v>23.999999999999996</v>
      </c>
      <c r="K36" s="104">
        <v>44</v>
      </c>
      <c r="L36" s="104">
        <v>47</v>
      </c>
      <c r="M36" s="104">
        <v>40.999999999999993</v>
      </c>
      <c r="N36" s="104">
        <v>53.999999999999979</v>
      </c>
      <c r="O36" s="104">
        <v>53.000000000000007</v>
      </c>
      <c r="P36" s="104">
        <v>36.999999999999993</v>
      </c>
      <c r="Q36" s="104">
        <v>29.000000000000004</v>
      </c>
      <c r="R36" s="104">
        <v>16.999999999999996</v>
      </c>
      <c r="S36" s="105"/>
      <c r="T36" s="106"/>
      <c r="U36" s="106"/>
      <c r="V36" s="106"/>
      <c r="W36" s="106"/>
      <c r="X36" s="106"/>
      <c r="Y36" s="106"/>
      <c r="Z36" s="106"/>
      <c r="AA36" s="106"/>
      <c r="AB36" s="107">
        <v>279.54854999999992</v>
      </c>
      <c r="AC36" s="106"/>
      <c r="AD36" s="106"/>
      <c r="AE36" s="107">
        <v>52.834857</v>
      </c>
      <c r="AF36" s="107">
        <v>130.37465699999996</v>
      </c>
      <c r="AG36" s="107">
        <v>2.46</v>
      </c>
      <c r="AH36" s="107">
        <v>8.2723679999999984</v>
      </c>
      <c r="AI36" s="107">
        <v>85.606668000000013</v>
      </c>
      <c r="AJ36" s="106"/>
      <c r="AK36" s="106"/>
      <c r="AL36" s="107">
        <v>0</v>
      </c>
      <c r="AM36" s="53"/>
      <c r="AN36" s="81"/>
      <c r="AO36" s="59"/>
      <c r="AP36" s="60" t="s">
        <v>238</v>
      </c>
      <c r="AQ36" s="108">
        <v>45</v>
      </c>
      <c r="AR36" s="103">
        <v>46.5</v>
      </c>
      <c r="AS36" s="105"/>
      <c r="AT36" s="109">
        <v>45</v>
      </c>
      <c r="AU36" s="53"/>
      <c r="AV36" s="81"/>
      <c r="AW36" s="81"/>
      <c r="AY36" t="s">
        <v>378</v>
      </c>
      <c r="AZ36" s="45">
        <f t="shared" si="2"/>
        <v>347.99999999999989</v>
      </c>
      <c r="BA36" s="45">
        <f t="shared" si="2"/>
        <v>279.54854999999992</v>
      </c>
      <c r="BB36" s="48">
        <f t="shared" si="3"/>
        <v>0.74137931034482818</v>
      </c>
      <c r="BC36" s="48">
        <f t="shared" si="3"/>
        <v>0.25862068965517243</v>
      </c>
      <c r="BD36" s="83">
        <f t="shared" si="33"/>
        <v>45</v>
      </c>
      <c r="BE36" s="83">
        <f t="shared" si="33"/>
        <v>46.5</v>
      </c>
      <c r="BF36" s="83">
        <f t="shared" si="34"/>
        <v>45</v>
      </c>
      <c r="BG36" s="48">
        <f t="shared" si="6"/>
        <v>5.7471264367816109E-3</v>
      </c>
      <c r="BH36" s="48">
        <f t="shared" si="7"/>
        <v>0.19540229885057478</v>
      </c>
      <c r="BI36" s="48">
        <f t="shared" si="8"/>
        <v>0.25287356321839088</v>
      </c>
      <c r="BJ36" s="48">
        <f t="shared" si="9"/>
        <v>0.30747126436781613</v>
      </c>
      <c r="BK36" s="48">
        <f t="shared" si="10"/>
        <v>0.18965517241379318</v>
      </c>
      <c r="BL36" s="48">
        <f t="shared" si="11"/>
        <v>4.8850574712643681E-2</v>
      </c>
      <c r="BM36" s="48">
        <f t="shared" si="12"/>
        <v>0</v>
      </c>
      <c r="BN36" s="48">
        <f t="shared" si="12"/>
        <v>0</v>
      </c>
      <c r="BO36" s="48">
        <f t="shared" si="12"/>
        <v>0</v>
      </c>
      <c r="BP36" s="48">
        <f t="shared" si="12"/>
        <v>0</v>
      </c>
      <c r="BQ36" s="48">
        <f t="shared" si="12"/>
        <v>0</v>
      </c>
      <c r="BR36" s="48">
        <f t="shared" si="12"/>
        <v>0</v>
      </c>
      <c r="BS36" s="48">
        <f t="shared" si="12"/>
        <v>0</v>
      </c>
      <c r="BT36" s="48">
        <f t="shared" si="12"/>
        <v>0</v>
      </c>
      <c r="BU36" s="48">
        <f t="shared" si="12"/>
        <v>0</v>
      </c>
      <c r="BV36" s="48">
        <f t="shared" si="12"/>
        <v>1</v>
      </c>
      <c r="BW36" s="48">
        <f t="shared" si="12"/>
        <v>0</v>
      </c>
      <c r="BX36" s="48">
        <f t="shared" si="13"/>
        <v>0.18900064765136509</v>
      </c>
      <c r="BY36" s="48">
        <f t="shared" si="13"/>
        <v>0.46637572257126714</v>
      </c>
      <c r="BZ36" s="48">
        <f t="shared" si="13"/>
        <v>8.7999025571765636E-3</v>
      </c>
      <c r="CA36" s="48">
        <f t="shared" si="13"/>
        <v>2.9591883055733972E-2</v>
      </c>
      <c r="CB36" s="48">
        <f t="shared" si="13"/>
        <v>0.30623184416445742</v>
      </c>
      <c r="CC36" s="48">
        <f t="shared" si="13"/>
        <v>0</v>
      </c>
      <c r="CD36" s="48">
        <f t="shared" si="13"/>
        <v>0</v>
      </c>
      <c r="CE36" s="48">
        <f t="shared" si="13"/>
        <v>0</v>
      </c>
      <c r="CF36" s="84">
        <v>0.625</v>
      </c>
      <c r="CG36" s="84">
        <v>1</v>
      </c>
      <c r="CH36" s="84">
        <v>0.4</v>
      </c>
      <c r="CI36" s="84">
        <v>0.6</v>
      </c>
      <c r="CJ36" s="84"/>
      <c r="CK36" s="45">
        <v>266</v>
      </c>
      <c r="CL36" s="101">
        <v>0.76436781609195403</v>
      </c>
      <c r="CM36" s="45">
        <v>9</v>
      </c>
      <c r="CN36" s="101">
        <v>3.3834586466165412E-2</v>
      </c>
      <c r="CO36" s="84"/>
      <c r="CP36" s="45">
        <v>255</v>
      </c>
      <c r="CQ36" s="101">
        <v>0.73275862068965514</v>
      </c>
      <c r="CR36" s="45">
        <v>42</v>
      </c>
      <c r="CS36" s="101">
        <v>0.16470588235294117</v>
      </c>
      <c r="CT36" s="84"/>
      <c r="CU36" s="45">
        <v>280</v>
      </c>
      <c r="CV36" s="101">
        <v>0.8045977011494253</v>
      </c>
      <c r="CW36" s="45">
        <v>8</v>
      </c>
      <c r="CX36" s="48">
        <v>2.8571428571428571E-2</v>
      </c>
      <c r="CY36" s="84"/>
      <c r="DA36" s="124" t="s">
        <v>307</v>
      </c>
      <c r="DB36" s="48">
        <v>0.625</v>
      </c>
      <c r="DC36" s="48"/>
      <c r="DD36" s="48"/>
      <c r="DE36" s="48"/>
      <c r="DF36" s="83">
        <v>89.415049764380811</v>
      </c>
      <c r="DG36" s="85">
        <v>266</v>
      </c>
      <c r="DH36" s="48">
        <v>0.76436781609195426</v>
      </c>
      <c r="DI36" s="85">
        <v>9</v>
      </c>
      <c r="DJ36" s="48">
        <v>3.3834586466165412E-2</v>
      </c>
      <c r="DK36" s="83">
        <v>47.069596131011238</v>
      </c>
      <c r="DL36" s="85">
        <v>255</v>
      </c>
      <c r="DM36" s="48">
        <v>0.73275862068965536</v>
      </c>
      <c r="DN36" s="85">
        <v>41.999999999999993</v>
      </c>
      <c r="DO36" s="48">
        <v>0.16470588235294115</v>
      </c>
      <c r="DP36" s="83">
        <v>86.116205331089816</v>
      </c>
      <c r="DQ36" s="85">
        <v>279.99999999999994</v>
      </c>
      <c r="DR36" s="48">
        <v>0.80459770114942541</v>
      </c>
      <c r="DS36" s="85">
        <v>8</v>
      </c>
      <c r="DT36" s="48">
        <v>2.8571428571428577E-2</v>
      </c>
      <c r="DU36" s="83">
        <v>167.83510844522129</v>
      </c>
      <c r="DV36" s="124" t="s">
        <v>307</v>
      </c>
      <c r="DX36" t="str">
        <f t="shared" si="32"/>
        <v/>
      </c>
      <c r="DY36" t="b">
        <f t="shared" si="14"/>
        <v>0</v>
      </c>
      <c r="DZ36" t="b">
        <f t="shared" si="15"/>
        <v>0</v>
      </c>
      <c r="EA36" t="b">
        <f t="shared" si="16"/>
        <v>0</v>
      </c>
      <c r="EB36" t="b">
        <f t="shared" si="17"/>
        <v>0</v>
      </c>
      <c r="EC36" t="str">
        <f t="shared" si="18"/>
        <v/>
      </c>
      <c r="ED36" t="str">
        <f t="shared" si="19"/>
        <v/>
      </c>
      <c r="EE36" t="str">
        <f t="shared" si="20"/>
        <v/>
      </c>
      <c r="EF36" t="str">
        <f t="shared" si="21"/>
        <v/>
      </c>
      <c r="EG36" t="b">
        <f t="shared" si="22"/>
        <v>0</v>
      </c>
      <c r="EH36" t="str">
        <f t="shared" si="23"/>
        <v/>
      </c>
      <c r="EI36" t="str">
        <f t="shared" si="24"/>
        <v/>
      </c>
      <c r="EJ36" t="str">
        <f t="shared" si="25"/>
        <v/>
      </c>
      <c r="EK36" t="str">
        <f t="shared" si="26"/>
        <v/>
      </c>
      <c r="EL36" t="b">
        <f t="shared" si="27"/>
        <v>0</v>
      </c>
      <c r="EM36" t="str">
        <f t="shared" si="28"/>
        <v/>
      </c>
      <c r="EN36" t="str">
        <f t="shared" si="29"/>
        <v/>
      </c>
      <c r="EO36" t="str">
        <f t="shared" si="30"/>
        <v/>
      </c>
      <c r="EP36" t="str">
        <f t="shared" si="31"/>
        <v/>
      </c>
    </row>
    <row r="37" spans="1:146">
      <c r="A37" s="59"/>
      <c r="B37" s="60" t="s">
        <v>239</v>
      </c>
      <c r="C37" s="102">
        <v>970.9999999999992</v>
      </c>
      <c r="D37" s="103">
        <v>905.77333199999964</v>
      </c>
      <c r="E37" s="104">
        <v>498.99999999999989</v>
      </c>
      <c r="F37" s="104">
        <v>472</v>
      </c>
      <c r="G37" s="105"/>
      <c r="H37" s="104">
        <v>1</v>
      </c>
      <c r="I37" s="104">
        <v>14.999999999999998</v>
      </c>
      <c r="J37" s="104">
        <v>53</v>
      </c>
      <c r="K37" s="104">
        <v>143.99999999999997</v>
      </c>
      <c r="L37" s="104">
        <v>141.00000000000003</v>
      </c>
      <c r="M37" s="104">
        <v>104.99999999999999</v>
      </c>
      <c r="N37" s="104">
        <v>129.99999999999997</v>
      </c>
      <c r="O37" s="104">
        <v>133.99999999999994</v>
      </c>
      <c r="P37" s="104">
        <v>124.99999999999996</v>
      </c>
      <c r="Q37" s="104">
        <v>88</v>
      </c>
      <c r="R37" s="104">
        <v>35.000000000000007</v>
      </c>
      <c r="S37" s="103">
        <v>1</v>
      </c>
      <c r="T37" s="107">
        <v>10.266667</v>
      </c>
      <c r="U37" s="107">
        <v>4.0000000000000009</v>
      </c>
      <c r="V37" s="107">
        <v>9</v>
      </c>
      <c r="W37" s="107">
        <v>8</v>
      </c>
      <c r="X37" s="106"/>
      <c r="Y37" s="107">
        <v>3</v>
      </c>
      <c r="Z37" s="107">
        <v>14.7</v>
      </c>
      <c r="AA37" s="107">
        <v>3.6</v>
      </c>
      <c r="AB37" s="107">
        <v>852.20666499999982</v>
      </c>
      <c r="AC37" s="106"/>
      <c r="AD37" s="106"/>
      <c r="AE37" s="107">
        <v>301.94666599999999</v>
      </c>
      <c r="AF37" s="107">
        <v>131.83333300000001</v>
      </c>
      <c r="AG37" s="107">
        <v>15.999999999999995</v>
      </c>
      <c r="AH37" s="106"/>
      <c r="AI37" s="107">
        <v>454.99333300000018</v>
      </c>
      <c r="AJ37" s="107">
        <v>1</v>
      </c>
      <c r="AK37" s="106"/>
      <c r="AL37" s="106"/>
      <c r="AM37" s="53"/>
      <c r="AN37" s="81"/>
      <c r="AO37" s="59"/>
      <c r="AP37" s="60" t="s">
        <v>239</v>
      </c>
      <c r="AQ37" s="108">
        <v>44</v>
      </c>
      <c r="AR37" s="103">
        <v>47</v>
      </c>
      <c r="AS37" s="105"/>
      <c r="AT37" s="109">
        <v>46</v>
      </c>
      <c r="AU37" s="53"/>
      <c r="AV37" s="81"/>
      <c r="AW37" s="81"/>
      <c r="AY37" t="s">
        <v>379</v>
      </c>
      <c r="AZ37" s="45">
        <f t="shared" si="2"/>
        <v>970.9999999999992</v>
      </c>
      <c r="BA37" s="45">
        <f t="shared" si="2"/>
        <v>905.77333199999964</v>
      </c>
      <c r="BB37" s="48">
        <f t="shared" si="3"/>
        <v>0.51390319258496431</v>
      </c>
      <c r="BC37" s="48">
        <f t="shared" si="3"/>
        <v>0.48609680741503647</v>
      </c>
      <c r="BD37" s="83">
        <f t="shared" si="33"/>
        <v>44</v>
      </c>
      <c r="BE37" s="83">
        <f t="shared" si="33"/>
        <v>47</v>
      </c>
      <c r="BF37" s="83">
        <f t="shared" si="34"/>
        <v>46</v>
      </c>
      <c r="BG37" s="48">
        <f t="shared" si="6"/>
        <v>1.6477857878475811E-2</v>
      </c>
      <c r="BH37" s="48">
        <f t="shared" si="7"/>
        <v>0.2028836251287334</v>
      </c>
      <c r="BI37" s="48">
        <f t="shared" si="8"/>
        <v>0.25334706488156561</v>
      </c>
      <c r="BJ37" s="48">
        <f t="shared" si="9"/>
        <v>0.27188465499485076</v>
      </c>
      <c r="BK37" s="48">
        <f t="shared" si="10"/>
        <v>0.21936148300720917</v>
      </c>
      <c r="BL37" s="48">
        <f t="shared" si="11"/>
        <v>3.6045314109165845E-2</v>
      </c>
      <c r="BM37" s="48">
        <f t="shared" si="12"/>
        <v>1.1040289713453392E-3</v>
      </c>
      <c r="BN37" s="48">
        <f t="shared" si="12"/>
        <v>1.1334697807155139E-2</v>
      </c>
      <c r="BO37" s="48">
        <f t="shared" si="12"/>
        <v>4.4161158853813576E-3</v>
      </c>
      <c r="BP37" s="48">
        <f t="shared" si="12"/>
        <v>9.9362607421080527E-3</v>
      </c>
      <c r="BQ37" s="48">
        <f t="shared" si="12"/>
        <v>8.8322317707627135E-3</v>
      </c>
      <c r="BR37" s="48">
        <f t="shared" si="12"/>
        <v>0</v>
      </c>
      <c r="BS37" s="48">
        <f t="shared" si="12"/>
        <v>3.3120869140360176E-3</v>
      </c>
      <c r="BT37" s="48">
        <f t="shared" si="12"/>
        <v>1.6229225878776486E-2</v>
      </c>
      <c r="BU37" s="48">
        <f t="shared" si="12"/>
        <v>3.9745042968432212E-3</v>
      </c>
      <c r="BV37" s="48">
        <f t="shared" si="12"/>
        <v>0.94086084773359191</v>
      </c>
      <c r="BW37" s="48">
        <f t="shared" si="12"/>
        <v>0</v>
      </c>
      <c r="BX37" s="48">
        <f t="shared" si="13"/>
        <v>0.33335786706513471</v>
      </c>
      <c r="BY37" s="48">
        <f t="shared" si="13"/>
        <v>0.14554781902101757</v>
      </c>
      <c r="BZ37" s="48">
        <f t="shared" si="13"/>
        <v>1.766446354152542E-2</v>
      </c>
      <c r="CA37" s="48">
        <f t="shared" si="13"/>
        <v>0</v>
      </c>
      <c r="CB37" s="48">
        <f t="shared" si="13"/>
        <v>0.50232582140097759</v>
      </c>
      <c r="CC37" s="48">
        <f t="shared" si="13"/>
        <v>1.1040289713453392E-3</v>
      </c>
      <c r="CD37" s="48">
        <f t="shared" si="13"/>
        <v>0</v>
      </c>
      <c r="CE37" s="48">
        <f t="shared" si="13"/>
        <v>0</v>
      </c>
      <c r="CF37" s="84">
        <v>0.42857142857142855</v>
      </c>
      <c r="CG37" s="84">
        <v>1</v>
      </c>
      <c r="CH37" s="84">
        <v>0.5714285714285714</v>
      </c>
      <c r="CI37" s="84">
        <v>0.42307692307692307</v>
      </c>
      <c r="CJ37" s="84"/>
      <c r="CK37" s="45">
        <v>740</v>
      </c>
      <c r="CL37" s="101">
        <v>0.7621009268795057</v>
      </c>
      <c r="CM37" s="45">
        <v>6</v>
      </c>
      <c r="CN37" s="101">
        <v>8.1081081081081086E-3</v>
      </c>
      <c r="CO37" s="84"/>
      <c r="CP37" s="45">
        <v>771</v>
      </c>
      <c r="CQ37" s="101">
        <v>0.79402677651905251</v>
      </c>
      <c r="CR37" s="45">
        <v>207</v>
      </c>
      <c r="CS37" s="101">
        <v>0.26848249027237353</v>
      </c>
      <c r="CT37" s="84"/>
      <c r="CU37" s="45">
        <v>455</v>
      </c>
      <c r="CV37" s="101">
        <v>0.46858908341915551</v>
      </c>
      <c r="CW37" s="45">
        <v>20</v>
      </c>
      <c r="CX37" s="48">
        <v>4.3956043956043959E-2</v>
      </c>
      <c r="CY37" s="84"/>
      <c r="DA37" s="124" t="s">
        <v>308</v>
      </c>
      <c r="DB37" s="48">
        <v>0.42857142857142855</v>
      </c>
      <c r="DC37" s="48"/>
      <c r="DD37" s="48"/>
      <c r="DE37" s="48"/>
      <c r="DF37" s="83">
        <v>82.906361982410715</v>
      </c>
      <c r="DG37" s="85">
        <v>740</v>
      </c>
      <c r="DH37" s="48">
        <v>0.7621009268795057</v>
      </c>
      <c r="DI37" s="85">
        <v>6</v>
      </c>
      <c r="DJ37" s="48">
        <v>8.1081081081081086E-3</v>
      </c>
      <c r="DK37" s="83">
        <v>34.348780284334381</v>
      </c>
      <c r="DL37" s="85">
        <v>771</v>
      </c>
      <c r="DM37" s="48">
        <v>0.79402677651905251</v>
      </c>
      <c r="DN37" s="85">
        <v>207</v>
      </c>
      <c r="DO37" s="48">
        <v>0.26848249027237353</v>
      </c>
      <c r="DP37" s="83">
        <v>86.155046565121367</v>
      </c>
      <c r="DQ37" s="85">
        <v>455</v>
      </c>
      <c r="DR37" s="48">
        <v>0.46858908341915551</v>
      </c>
      <c r="DS37" s="85">
        <v>20</v>
      </c>
      <c r="DT37" s="48">
        <v>4.3956043956043959E-2</v>
      </c>
      <c r="DU37" s="83">
        <v>91.074393681840064</v>
      </c>
      <c r="DV37" s="124" t="s">
        <v>308</v>
      </c>
      <c r="DX37" t="str">
        <f t="shared" si="32"/>
        <v/>
      </c>
      <c r="DY37" t="b">
        <f t="shared" si="14"/>
        <v>0</v>
      </c>
      <c r="DZ37" t="b">
        <f t="shared" si="15"/>
        <v>0</v>
      </c>
      <c r="EA37" t="b">
        <f t="shared" si="16"/>
        <v>0</v>
      </c>
      <c r="EB37" t="b">
        <f t="shared" si="17"/>
        <v>0</v>
      </c>
      <c r="EC37" t="str">
        <f t="shared" si="18"/>
        <v/>
      </c>
      <c r="ED37" t="str">
        <f t="shared" si="19"/>
        <v/>
      </c>
      <c r="EE37" t="str">
        <f t="shared" si="20"/>
        <v/>
      </c>
      <c r="EF37" t="str">
        <f t="shared" si="21"/>
        <v/>
      </c>
      <c r="EG37" t="b">
        <f t="shared" si="22"/>
        <v>0</v>
      </c>
      <c r="EH37" t="str">
        <f t="shared" si="23"/>
        <v/>
      </c>
      <c r="EI37" t="str">
        <f t="shared" si="24"/>
        <v/>
      </c>
      <c r="EJ37" t="str">
        <f t="shared" si="25"/>
        <v/>
      </c>
      <c r="EK37" t="str">
        <f t="shared" si="26"/>
        <v/>
      </c>
      <c r="EL37" t="b">
        <f t="shared" si="27"/>
        <v>0</v>
      </c>
      <c r="EM37" t="str">
        <f t="shared" si="28"/>
        <v/>
      </c>
      <c r="EN37" t="str">
        <f t="shared" si="29"/>
        <v/>
      </c>
      <c r="EO37" t="str">
        <f t="shared" si="30"/>
        <v/>
      </c>
      <c r="EP37" t="str">
        <f t="shared" si="31"/>
        <v/>
      </c>
    </row>
    <row r="38" spans="1:146">
      <c r="A38" s="59"/>
      <c r="B38" s="60" t="s">
        <v>240</v>
      </c>
      <c r="C38" s="102">
        <v>309.00000000000006</v>
      </c>
      <c r="D38" s="103">
        <v>285.02666599999992</v>
      </c>
      <c r="E38" s="104">
        <v>156</v>
      </c>
      <c r="F38" s="104">
        <v>153.00000000000006</v>
      </c>
      <c r="G38" s="105"/>
      <c r="H38" s="105"/>
      <c r="I38" s="104">
        <v>5</v>
      </c>
      <c r="J38" s="104">
        <v>46</v>
      </c>
      <c r="K38" s="104">
        <v>50.999999999999993</v>
      </c>
      <c r="L38" s="104">
        <v>48</v>
      </c>
      <c r="M38" s="104">
        <v>47.999999999999993</v>
      </c>
      <c r="N38" s="104">
        <v>30.999999999999989</v>
      </c>
      <c r="O38" s="104">
        <v>40.999999999999993</v>
      </c>
      <c r="P38" s="104">
        <v>24</v>
      </c>
      <c r="Q38" s="104">
        <v>11</v>
      </c>
      <c r="R38" s="104">
        <v>4</v>
      </c>
      <c r="S38" s="105"/>
      <c r="T38" s="106"/>
      <c r="U38" s="106"/>
      <c r="V38" s="106"/>
      <c r="W38" s="106"/>
      <c r="X38" s="106"/>
      <c r="Y38" s="106"/>
      <c r="Z38" s="106"/>
      <c r="AA38" s="106"/>
      <c r="AB38" s="107">
        <v>285.02666599999992</v>
      </c>
      <c r="AC38" s="106"/>
      <c r="AD38" s="106"/>
      <c r="AE38" s="107">
        <v>100.24000000000002</v>
      </c>
      <c r="AF38" s="107">
        <v>151.38666599999996</v>
      </c>
      <c r="AG38" s="106"/>
      <c r="AH38" s="106"/>
      <c r="AI38" s="107">
        <v>33.400000000000006</v>
      </c>
      <c r="AJ38" s="106"/>
      <c r="AK38" s="106"/>
      <c r="AL38" s="106"/>
      <c r="AM38" s="53"/>
      <c r="AN38" s="81"/>
      <c r="AO38" s="59"/>
      <c r="AP38" s="60" t="s">
        <v>240</v>
      </c>
      <c r="AQ38" s="108">
        <v>39</v>
      </c>
      <c r="AR38" s="103">
        <v>41</v>
      </c>
      <c r="AS38" s="105"/>
      <c r="AT38" s="109">
        <v>40</v>
      </c>
      <c r="AU38" s="53"/>
      <c r="AV38" s="81"/>
      <c r="AW38" s="81"/>
      <c r="AY38" t="s">
        <v>380</v>
      </c>
      <c r="AZ38" s="45">
        <f t="shared" si="2"/>
        <v>309.00000000000006</v>
      </c>
      <c r="BA38" s="45">
        <f t="shared" si="2"/>
        <v>285.02666599999992</v>
      </c>
      <c r="BB38" s="48">
        <f t="shared" si="3"/>
        <v>0.50485436893203872</v>
      </c>
      <c r="BC38" s="48">
        <f t="shared" si="3"/>
        <v>0.49514563106796128</v>
      </c>
      <c r="BD38" s="83">
        <f t="shared" si="33"/>
        <v>39</v>
      </c>
      <c r="BE38" s="83">
        <f t="shared" si="33"/>
        <v>41</v>
      </c>
      <c r="BF38" s="83">
        <f t="shared" si="34"/>
        <v>40</v>
      </c>
      <c r="BG38" s="48">
        <f t="shared" si="6"/>
        <v>1.6181229773462782E-2</v>
      </c>
      <c r="BH38" s="48">
        <f t="shared" si="7"/>
        <v>0.31391585760517793</v>
      </c>
      <c r="BI38" s="48">
        <f t="shared" si="8"/>
        <v>0.31067961165048535</v>
      </c>
      <c r="BJ38" s="48">
        <f t="shared" si="9"/>
        <v>0.233009708737864</v>
      </c>
      <c r="BK38" s="48">
        <f t="shared" si="10"/>
        <v>0.11326860841423946</v>
      </c>
      <c r="BL38" s="48">
        <f t="shared" si="11"/>
        <v>1.2944983818770224E-2</v>
      </c>
      <c r="BM38" s="48">
        <f t="shared" si="12"/>
        <v>0</v>
      </c>
      <c r="BN38" s="48">
        <f t="shared" si="12"/>
        <v>0</v>
      </c>
      <c r="BO38" s="48">
        <f t="shared" si="12"/>
        <v>0</v>
      </c>
      <c r="BP38" s="48">
        <f t="shared" si="12"/>
        <v>0</v>
      </c>
      <c r="BQ38" s="48">
        <f t="shared" si="12"/>
        <v>0</v>
      </c>
      <c r="BR38" s="48">
        <f t="shared" si="12"/>
        <v>0</v>
      </c>
      <c r="BS38" s="48">
        <f t="shared" si="12"/>
        <v>0</v>
      </c>
      <c r="BT38" s="48">
        <f t="shared" si="12"/>
        <v>0</v>
      </c>
      <c r="BU38" s="48">
        <f t="shared" si="12"/>
        <v>0</v>
      </c>
      <c r="BV38" s="48">
        <f t="shared" si="12"/>
        <v>1</v>
      </c>
      <c r="BW38" s="48">
        <f t="shared" si="12"/>
        <v>0</v>
      </c>
      <c r="BX38" s="48">
        <f t="shared" si="13"/>
        <v>0.35168639273912727</v>
      </c>
      <c r="BY38" s="48">
        <f t="shared" si="13"/>
        <v>0.53113158892999857</v>
      </c>
      <c r="BZ38" s="48">
        <f t="shared" si="13"/>
        <v>0</v>
      </c>
      <c r="CA38" s="48">
        <f t="shared" si="13"/>
        <v>0</v>
      </c>
      <c r="CB38" s="48">
        <f t="shared" si="13"/>
        <v>0.1171820183308744</v>
      </c>
      <c r="CC38" s="48">
        <f t="shared" si="13"/>
        <v>0</v>
      </c>
      <c r="CD38" s="48">
        <f t="shared" si="13"/>
        <v>0</v>
      </c>
      <c r="CE38" s="48">
        <f t="shared" si="13"/>
        <v>0</v>
      </c>
      <c r="CF38" s="84">
        <v>0.27272727272727271</v>
      </c>
      <c r="CG38" s="84">
        <v>0</v>
      </c>
      <c r="CH38" s="84">
        <v>0.33333333333333331</v>
      </c>
      <c r="CI38" s="84">
        <v>0.32</v>
      </c>
      <c r="CJ38" s="84"/>
      <c r="CK38" s="45">
        <v>212</v>
      </c>
      <c r="CL38" s="101">
        <v>0.68608414239482196</v>
      </c>
      <c r="CM38" s="45">
        <v>0</v>
      </c>
      <c r="CN38" s="101">
        <v>0</v>
      </c>
      <c r="CO38" s="84"/>
      <c r="CP38" s="45">
        <v>215</v>
      </c>
      <c r="CQ38" s="101">
        <v>0.69579288025889963</v>
      </c>
      <c r="CR38" s="45">
        <v>54</v>
      </c>
      <c r="CS38" s="101">
        <v>0.25116279069767444</v>
      </c>
      <c r="CT38" s="84"/>
      <c r="CU38" s="45">
        <v>124</v>
      </c>
      <c r="CV38" s="101">
        <v>0.40129449838187703</v>
      </c>
      <c r="CW38" s="45">
        <v>5</v>
      </c>
      <c r="CX38" s="48">
        <v>4.0322580645161289E-2</v>
      </c>
      <c r="CY38" s="84"/>
      <c r="DA38" s="124" t="s">
        <v>309</v>
      </c>
      <c r="DB38" s="48">
        <v>0.27272727272727271</v>
      </c>
      <c r="DC38" s="48"/>
      <c r="DD38" s="48"/>
      <c r="DE38" s="48"/>
      <c r="DF38" s="83">
        <v>87.182969414695137</v>
      </c>
      <c r="DG38" s="85">
        <v>212</v>
      </c>
      <c r="DH38" s="48">
        <v>0.68608414239482196</v>
      </c>
      <c r="DI38" s="85">
        <v>0</v>
      </c>
      <c r="DJ38" s="48">
        <v>0</v>
      </c>
      <c r="DK38" s="83">
        <v>0</v>
      </c>
      <c r="DL38" s="85">
        <v>215</v>
      </c>
      <c r="DM38" s="48">
        <v>0.69579288025889963</v>
      </c>
      <c r="DN38" s="85">
        <v>54</v>
      </c>
      <c r="DO38" s="48">
        <v>0.25116279069767444</v>
      </c>
      <c r="DP38" s="83">
        <v>92.341365657960466</v>
      </c>
      <c r="DQ38" s="85">
        <v>124</v>
      </c>
      <c r="DR38" s="48">
        <v>0.40129449838187703</v>
      </c>
      <c r="DS38" s="85">
        <v>5</v>
      </c>
      <c r="DT38" s="48">
        <v>4.0322580645161289E-2</v>
      </c>
      <c r="DU38" s="83">
        <v>101.62183500449432</v>
      </c>
      <c r="DV38" s="124" t="s">
        <v>309</v>
      </c>
      <c r="DX38" t="str">
        <f t="shared" si="32"/>
        <v/>
      </c>
      <c r="DY38" t="str">
        <f t="shared" si="14"/>
        <v/>
      </c>
      <c r="DZ38" t="b">
        <f t="shared" si="15"/>
        <v>0</v>
      </c>
      <c r="EA38" t="b">
        <f t="shared" si="16"/>
        <v>0</v>
      </c>
      <c r="EB38" t="b">
        <f t="shared" si="17"/>
        <v>0</v>
      </c>
      <c r="EC38" t="str">
        <f t="shared" si="18"/>
        <v/>
      </c>
      <c r="ED38" t="str">
        <f t="shared" si="19"/>
        <v/>
      </c>
      <c r="EE38" t="str">
        <f t="shared" si="20"/>
        <v/>
      </c>
      <c r="EF38" t="str">
        <f t="shared" si="21"/>
        <v/>
      </c>
      <c r="EG38" t="str">
        <f t="shared" si="22"/>
        <v/>
      </c>
      <c r="EH38" t="str">
        <f t="shared" si="23"/>
        <v/>
      </c>
      <c r="EI38" t="str">
        <f t="shared" si="24"/>
        <v/>
      </c>
      <c r="EJ38" t="str">
        <f t="shared" si="25"/>
        <v/>
      </c>
      <c r="EK38" t="str">
        <f t="shared" si="26"/>
        <v/>
      </c>
      <c r="EL38" t="b">
        <f t="shared" si="27"/>
        <v>0</v>
      </c>
      <c r="EM38" t="str">
        <f t="shared" si="28"/>
        <v/>
      </c>
      <c r="EN38" t="str">
        <f t="shared" si="29"/>
        <v/>
      </c>
      <c r="EO38" t="str">
        <f t="shared" si="30"/>
        <v/>
      </c>
      <c r="EP38" t="str">
        <f t="shared" si="31"/>
        <v/>
      </c>
    </row>
    <row r="39" spans="1:146">
      <c r="A39" s="59"/>
      <c r="B39" s="60" t="s">
        <v>241</v>
      </c>
      <c r="C39" s="102">
        <v>1726.0000000000005</v>
      </c>
      <c r="D39" s="103">
        <v>1623.0585509999976</v>
      </c>
      <c r="E39" s="104">
        <v>369.99999999999989</v>
      </c>
      <c r="F39" s="104">
        <v>1356.0000000000007</v>
      </c>
      <c r="G39" s="105"/>
      <c r="H39" s="104">
        <v>0</v>
      </c>
      <c r="I39" s="104">
        <v>17.999999999999996</v>
      </c>
      <c r="J39" s="104">
        <v>111</v>
      </c>
      <c r="K39" s="104">
        <v>233.99999999999994</v>
      </c>
      <c r="L39" s="104">
        <v>236</v>
      </c>
      <c r="M39" s="104">
        <v>242.99999999999997</v>
      </c>
      <c r="N39" s="104">
        <v>295</v>
      </c>
      <c r="O39" s="104">
        <v>235.00000000000006</v>
      </c>
      <c r="P39" s="104">
        <v>232.99999999999989</v>
      </c>
      <c r="Q39" s="104">
        <v>100.99999999999997</v>
      </c>
      <c r="R39" s="104">
        <v>20.000000000000004</v>
      </c>
      <c r="S39" s="103">
        <v>1</v>
      </c>
      <c r="T39" s="107">
        <v>32</v>
      </c>
      <c r="U39" s="107">
        <v>42.218749999999993</v>
      </c>
      <c r="V39" s="107">
        <v>11.9375</v>
      </c>
      <c r="W39" s="107">
        <v>39.9</v>
      </c>
      <c r="X39" s="107">
        <v>19.399999999999995</v>
      </c>
      <c r="Y39" s="107">
        <v>25.313333000000004</v>
      </c>
      <c r="Z39" s="107">
        <v>72.333332999999996</v>
      </c>
      <c r="AA39" s="107">
        <v>18.999999999999996</v>
      </c>
      <c r="AB39" s="107">
        <v>1359.9556349999996</v>
      </c>
      <c r="AC39" s="106"/>
      <c r="AD39" s="106"/>
      <c r="AE39" s="107">
        <v>240.61333300000007</v>
      </c>
      <c r="AF39" s="107">
        <v>191.82666599999996</v>
      </c>
      <c r="AG39" s="107">
        <v>53.011052999999997</v>
      </c>
      <c r="AH39" s="107">
        <v>954.38750000000141</v>
      </c>
      <c r="AI39" s="107">
        <v>181.21999900000003</v>
      </c>
      <c r="AJ39" s="106"/>
      <c r="AK39" s="107">
        <v>1</v>
      </c>
      <c r="AL39" s="107">
        <v>1</v>
      </c>
      <c r="AM39" s="53"/>
      <c r="AN39" s="81"/>
      <c r="AO39" s="59"/>
      <c r="AP39" s="60" t="s">
        <v>241</v>
      </c>
      <c r="AQ39" s="108">
        <v>43</v>
      </c>
      <c r="AR39" s="103">
        <v>46</v>
      </c>
      <c r="AS39" s="105"/>
      <c r="AT39" s="109">
        <v>45</v>
      </c>
      <c r="AU39" s="53"/>
      <c r="AV39" s="81"/>
      <c r="AW39" s="81"/>
      <c r="AY39" t="s">
        <v>381</v>
      </c>
      <c r="AZ39" s="45">
        <f t="shared" si="2"/>
        <v>1726.0000000000005</v>
      </c>
      <c r="BA39" s="45">
        <f t="shared" si="2"/>
        <v>1623.0585509999976</v>
      </c>
      <c r="BB39" s="48">
        <f t="shared" si="3"/>
        <v>0.21436848203939732</v>
      </c>
      <c r="BC39" s="48">
        <f t="shared" si="3"/>
        <v>0.78563151796060271</v>
      </c>
      <c r="BD39" s="83">
        <f t="shared" si="33"/>
        <v>43</v>
      </c>
      <c r="BE39" s="83">
        <f t="shared" si="33"/>
        <v>46</v>
      </c>
      <c r="BF39" s="83">
        <f t="shared" si="34"/>
        <v>45</v>
      </c>
      <c r="BG39" s="48">
        <f t="shared" si="6"/>
        <v>1.042873696407879E-2</v>
      </c>
      <c r="BH39" s="48">
        <f t="shared" si="7"/>
        <v>0.19988412514484349</v>
      </c>
      <c r="BI39" s="48">
        <f t="shared" si="8"/>
        <v>0.2775202780996523</v>
      </c>
      <c r="BJ39" s="48">
        <f t="shared" si="9"/>
        <v>0.30706836616454219</v>
      </c>
      <c r="BK39" s="48">
        <f t="shared" si="10"/>
        <v>0.19351100811123975</v>
      </c>
      <c r="BL39" s="48">
        <f t="shared" si="11"/>
        <v>1.1587485515643104E-2</v>
      </c>
      <c r="BM39" s="48">
        <f t="shared" si="12"/>
        <v>6.1612071812435897E-4</v>
      </c>
      <c r="BN39" s="48">
        <f t="shared" si="12"/>
        <v>1.9715862979979487E-2</v>
      </c>
      <c r="BO39" s="48">
        <f t="shared" si="12"/>
        <v>2.6011846568312777E-2</v>
      </c>
      <c r="BP39" s="48">
        <f t="shared" si="12"/>
        <v>7.354941072609535E-3</v>
      </c>
      <c r="BQ39" s="48">
        <f t="shared" si="12"/>
        <v>2.4583216653161922E-2</v>
      </c>
      <c r="BR39" s="48">
        <f t="shared" si="12"/>
        <v>1.1952741931612561E-2</v>
      </c>
      <c r="BS39" s="48">
        <f t="shared" si="12"/>
        <v>1.5596068906081036E-2</v>
      </c>
      <c r="BT39" s="48">
        <f t="shared" si="12"/>
        <v>4.4566065072288392E-2</v>
      </c>
      <c r="BU39" s="48">
        <f t="shared" si="12"/>
        <v>1.1706293644362818E-2</v>
      </c>
      <c r="BV39" s="48">
        <f t="shared" si="12"/>
        <v>0.83789684245346829</v>
      </c>
      <c r="BW39" s="48">
        <f t="shared" si="12"/>
        <v>0</v>
      </c>
      <c r="BX39" s="48">
        <f t="shared" si="13"/>
        <v>0.14824685951825556</v>
      </c>
      <c r="BY39" s="48">
        <f t="shared" si="13"/>
        <v>0.11818838321132152</v>
      </c>
      <c r="BZ39" s="48">
        <f t="shared" si="13"/>
        <v>3.2661208042888454E-2</v>
      </c>
      <c r="CA39" s="48">
        <f t="shared" si="13"/>
        <v>0.5880179118689125</v>
      </c>
      <c r="CB39" s="48">
        <f t="shared" si="13"/>
        <v>0.11165339592237564</v>
      </c>
      <c r="CC39" s="48">
        <f t="shared" si="13"/>
        <v>0</v>
      </c>
      <c r="CD39" s="48">
        <f t="shared" si="13"/>
        <v>6.1612071812435897E-4</v>
      </c>
      <c r="CE39" s="48">
        <f t="shared" si="13"/>
        <v>6.1612071812435897E-4</v>
      </c>
      <c r="CF39" s="84">
        <v>0.25</v>
      </c>
      <c r="CG39" s="84">
        <v>0</v>
      </c>
      <c r="CH39" s="84">
        <v>0.33333333333333331</v>
      </c>
      <c r="CI39" s="84">
        <v>0.44</v>
      </c>
      <c r="CJ39" s="84"/>
      <c r="CK39" s="45">
        <v>1506</v>
      </c>
      <c r="CL39" s="101">
        <v>0.87253765932792582</v>
      </c>
      <c r="CM39" s="45">
        <v>46</v>
      </c>
      <c r="CN39" s="101">
        <v>3.054448871181939E-2</v>
      </c>
      <c r="CO39" s="84"/>
      <c r="CP39" s="45">
        <v>1510</v>
      </c>
      <c r="CQ39" s="101">
        <v>0.87485515643105449</v>
      </c>
      <c r="CR39" s="45">
        <v>79</v>
      </c>
      <c r="CS39" s="101">
        <v>5.2317880794701989E-2</v>
      </c>
      <c r="CT39" s="84"/>
      <c r="CU39" s="45">
        <v>700</v>
      </c>
      <c r="CV39" s="101">
        <v>0.40556199304750867</v>
      </c>
      <c r="CW39" s="45">
        <v>3</v>
      </c>
      <c r="CX39" s="48">
        <v>4.2857142857142859E-3</v>
      </c>
      <c r="CY39" s="84"/>
      <c r="DA39" s="124" t="s">
        <v>310</v>
      </c>
      <c r="DB39" s="48">
        <v>0.25</v>
      </c>
      <c r="DC39" s="48"/>
      <c r="DD39" s="48"/>
      <c r="DE39" s="48"/>
      <c r="DF39" s="83">
        <v>105.29652490953978</v>
      </c>
      <c r="DG39" s="85">
        <v>1506</v>
      </c>
      <c r="DH39" s="48">
        <v>0.87253765932792582</v>
      </c>
      <c r="DI39" s="85">
        <v>46</v>
      </c>
      <c r="DJ39" s="48">
        <v>3.054448871181939E-2</v>
      </c>
      <c r="DK39" s="83">
        <v>79.633922614424208</v>
      </c>
      <c r="DL39" s="85">
        <v>1510</v>
      </c>
      <c r="DM39" s="48">
        <v>0.87485515643105449</v>
      </c>
      <c r="DN39" s="85">
        <v>79</v>
      </c>
      <c r="DO39" s="48">
        <v>5.2317880794701989E-2</v>
      </c>
      <c r="DP39" s="83">
        <v>106.4989791153717</v>
      </c>
      <c r="DQ39" s="85">
        <v>700</v>
      </c>
      <c r="DR39" s="48">
        <v>0.40556199304750867</v>
      </c>
      <c r="DS39" s="85">
        <v>3</v>
      </c>
      <c r="DT39" s="48">
        <v>4.2857142857142859E-3</v>
      </c>
      <c r="DU39" s="83">
        <v>96.986363268636893</v>
      </c>
      <c r="DV39" s="124" t="s">
        <v>310</v>
      </c>
      <c r="DX39" t="str">
        <f t="shared" si="32"/>
        <v/>
      </c>
      <c r="DY39" t="str">
        <f t="shared" si="14"/>
        <v/>
      </c>
      <c r="DZ39" t="b">
        <f t="shared" si="15"/>
        <v>0</v>
      </c>
      <c r="EA39" t="b">
        <f t="shared" si="16"/>
        <v>0</v>
      </c>
      <c r="EB39" t="b">
        <f t="shared" si="17"/>
        <v>0</v>
      </c>
      <c r="EC39" t="str">
        <f t="shared" si="18"/>
        <v/>
      </c>
      <c r="ED39" t="str">
        <f t="shared" si="19"/>
        <v/>
      </c>
      <c r="EE39" t="str">
        <f t="shared" si="20"/>
        <v/>
      </c>
      <c r="EF39" t="str">
        <f t="shared" si="21"/>
        <v/>
      </c>
      <c r="EG39" t="b">
        <f t="shared" si="22"/>
        <v>0</v>
      </c>
      <c r="EH39" t="str">
        <f t="shared" si="23"/>
        <v/>
      </c>
      <c r="EI39" t="str">
        <f t="shared" si="24"/>
        <v/>
      </c>
      <c r="EJ39" t="str">
        <f t="shared" si="25"/>
        <v/>
      </c>
      <c r="EK39" t="str">
        <f t="shared" si="26"/>
        <v/>
      </c>
      <c r="EL39" t="b">
        <f t="shared" si="27"/>
        <v>0</v>
      </c>
      <c r="EM39" t="str">
        <f t="shared" si="28"/>
        <v/>
      </c>
      <c r="EN39" t="str">
        <f t="shared" si="29"/>
        <v/>
      </c>
      <c r="EO39" t="str">
        <f t="shared" si="30"/>
        <v/>
      </c>
      <c r="EP39" t="str">
        <f t="shared" si="31"/>
        <v/>
      </c>
    </row>
    <row r="40" spans="1:146">
      <c r="A40" s="59"/>
      <c r="B40" s="60" t="s">
        <v>242</v>
      </c>
      <c r="C40" s="102">
        <v>287.99999999999994</v>
      </c>
      <c r="D40" s="103">
        <v>262.95666600000004</v>
      </c>
      <c r="E40" s="104">
        <v>191.00000000000009</v>
      </c>
      <c r="F40" s="104">
        <v>96.999999999999943</v>
      </c>
      <c r="G40" s="105"/>
      <c r="H40" s="105"/>
      <c r="I40" s="104">
        <v>6</v>
      </c>
      <c r="J40" s="104">
        <v>22.999999999999996</v>
      </c>
      <c r="K40" s="104">
        <v>39.000000000000007</v>
      </c>
      <c r="L40" s="104">
        <v>41.999999999999993</v>
      </c>
      <c r="M40" s="104">
        <v>28.000000000000007</v>
      </c>
      <c r="N40" s="104">
        <v>36.999999999999993</v>
      </c>
      <c r="O40" s="104">
        <v>36.999999999999993</v>
      </c>
      <c r="P40" s="104">
        <v>38</v>
      </c>
      <c r="Q40" s="104">
        <v>23.999999999999996</v>
      </c>
      <c r="R40" s="104">
        <v>13.999999999999998</v>
      </c>
      <c r="S40" s="105"/>
      <c r="T40" s="106"/>
      <c r="U40" s="106"/>
      <c r="V40" s="106"/>
      <c r="W40" s="106"/>
      <c r="X40" s="106"/>
      <c r="Y40" s="106"/>
      <c r="Z40" s="106"/>
      <c r="AA40" s="106"/>
      <c r="AB40" s="107">
        <v>255.95666599999998</v>
      </c>
      <c r="AC40" s="107">
        <v>7</v>
      </c>
      <c r="AD40" s="106"/>
      <c r="AE40" s="107">
        <v>88.66</v>
      </c>
      <c r="AF40" s="107">
        <v>72.09</v>
      </c>
      <c r="AG40" s="106"/>
      <c r="AH40" s="106"/>
      <c r="AI40" s="107">
        <v>102.20666600000003</v>
      </c>
      <c r="AJ40" s="106"/>
      <c r="AK40" s="106"/>
      <c r="AL40" s="106"/>
      <c r="AM40" s="53"/>
      <c r="AN40" s="81"/>
      <c r="AO40" s="59"/>
      <c r="AP40" s="60" t="s">
        <v>242</v>
      </c>
      <c r="AQ40" s="108">
        <v>43</v>
      </c>
      <c r="AR40" s="103">
        <v>50</v>
      </c>
      <c r="AS40" s="105"/>
      <c r="AT40" s="109">
        <v>45</v>
      </c>
      <c r="AU40" s="53"/>
      <c r="AV40" s="81"/>
      <c r="AW40" s="81"/>
      <c r="AY40" t="s">
        <v>382</v>
      </c>
      <c r="AZ40" s="45">
        <f t="shared" si="2"/>
        <v>287.99999999999994</v>
      </c>
      <c r="BA40" s="45">
        <f t="shared" si="2"/>
        <v>262.95666600000004</v>
      </c>
      <c r="BB40" s="48">
        <f t="shared" si="3"/>
        <v>0.66319444444444486</v>
      </c>
      <c r="BC40" s="48">
        <f t="shared" si="3"/>
        <v>0.33680555555555541</v>
      </c>
      <c r="BD40" s="83">
        <f t="shared" si="33"/>
        <v>43</v>
      </c>
      <c r="BE40" s="83">
        <f t="shared" si="33"/>
        <v>50</v>
      </c>
      <c r="BF40" s="83">
        <f t="shared" si="34"/>
        <v>45</v>
      </c>
      <c r="BG40" s="48">
        <f t="shared" si="6"/>
        <v>2.0833333333333339E-2</v>
      </c>
      <c r="BH40" s="48">
        <f t="shared" si="7"/>
        <v>0.21527777777777782</v>
      </c>
      <c r="BI40" s="48">
        <f t="shared" si="8"/>
        <v>0.24305555555555561</v>
      </c>
      <c r="BJ40" s="48">
        <f t="shared" si="9"/>
        <v>0.25694444444444442</v>
      </c>
      <c r="BK40" s="48">
        <f t="shared" si="10"/>
        <v>0.21527777777777782</v>
      </c>
      <c r="BL40" s="48">
        <f t="shared" si="11"/>
        <v>4.8611111111111112E-2</v>
      </c>
      <c r="BM40" s="48">
        <f t="shared" si="12"/>
        <v>0</v>
      </c>
      <c r="BN40" s="48">
        <f t="shared" si="12"/>
        <v>0</v>
      </c>
      <c r="BO40" s="48">
        <f t="shared" si="12"/>
        <v>0</v>
      </c>
      <c r="BP40" s="48">
        <f t="shared" si="12"/>
        <v>0</v>
      </c>
      <c r="BQ40" s="48">
        <f t="shared" si="12"/>
        <v>0</v>
      </c>
      <c r="BR40" s="48">
        <f t="shared" si="12"/>
        <v>0</v>
      </c>
      <c r="BS40" s="48">
        <f t="shared" si="12"/>
        <v>0</v>
      </c>
      <c r="BT40" s="48">
        <f t="shared" si="12"/>
        <v>0</v>
      </c>
      <c r="BU40" s="48">
        <f t="shared" si="12"/>
        <v>0</v>
      </c>
      <c r="BV40" s="48">
        <f t="shared" si="12"/>
        <v>0.97337964423385237</v>
      </c>
      <c r="BW40" s="48">
        <f t="shared" si="12"/>
        <v>2.6620355766147411E-2</v>
      </c>
      <c r="BX40" s="48">
        <f t="shared" si="13"/>
        <v>0.33716582031808989</v>
      </c>
      <c r="BY40" s="48">
        <f t="shared" si="13"/>
        <v>0.27415163531165243</v>
      </c>
      <c r="BZ40" s="48">
        <f t="shared" si="13"/>
        <v>0</v>
      </c>
      <c r="CA40" s="48">
        <f t="shared" si="13"/>
        <v>0</v>
      </c>
      <c r="CB40" s="48">
        <f t="shared" si="13"/>
        <v>0.38868254437025762</v>
      </c>
      <c r="CC40" s="48">
        <f t="shared" si="13"/>
        <v>0</v>
      </c>
      <c r="CD40" s="48">
        <f t="shared" si="13"/>
        <v>0</v>
      </c>
      <c r="CE40" s="48">
        <f t="shared" si="13"/>
        <v>0</v>
      </c>
      <c r="CF40" s="84">
        <v>0.53333333333333333</v>
      </c>
      <c r="CG40" s="84">
        <v>1</v>
      </c>
      <c r="CH40" s="84">
        <v>0.33333333333333331</v>
      </c>
      <c r="CI40" s="84">
        <v>0.5714285714285714</v>
      </c>
      <c r="CJ40" s="84"/>
      <c r="CK40" s="45">
        <v>266</v>
      </c>
      <c r="CL40" s="101">
        <v>0.92361111111111116</v>
      </c>
      <c r="CM40" s="45">
        <v>1</v>
      </c>
      <c r="CN40" s="101">
        <v>3.7593984962406013E-3</v>
      </c>
      <c r="CO40" s="84"/>
      <c r="CP40" s="45">
        <v>267</v>
      </c>
      <c r="CQ40" s="101">
        <v>0.92708333333333337</v>
      </c>
      <c r="CR40" s="45">
        <v>37</v>
      </c>
      <c r="CS40" s="101">
        <v>0.13857677902621723</v>
      </c>
      <c r="CT40" s="84"/>
      <c r="CU40" s="45">
        <v>263</v>
      </c>
      <c r="CV40" s="101">
        <v>0.91319444444444442</v>
      </c>
      <c r="CW40" s="45">
        <v>3</v>
      </c>
      <c r="CX40" s="48">
        <v>1.1406844106463879E-2</v>
      </c>
      <c r="CY40" s="84"/>
      <c r="DA40" s="124" t="s">
        <v>311</v>
      </c>
      <c r="DB40" s="48">
        <v>0.53333333333333333</v>
      </c>
      <c r="DC40" s="48"/>
      <c r="DD40" s="48"/>
      <c r="DE40" s="48"/>
      <c r="DF40" s="83">
        <v>82.010799328446126</v>
      </c>
      <c r="DG40" s="85">
        <v>266</v>
      </c>
      <c r="DH40" s="48">
        <v>0.92361111111111116</v>
      </c>
      <c r="DI40" s="85">
        <v>1</v>
      </c>
      <c r="DJ40" s="48">
        <v>3.7593984962406013E-3</v>
      </c>
      <c r="DK40" s="83">
        <v>61.169003339137298</v>
      </c>
      <c r="DL40" s="85">
        <v>267</v>
      </c>
      <c r="DM40" s="48">
        <v>0.92708333333333337</v>
      </c>
      <c r="DN40" s="85">
        <v>37</v>
      </c>
      <c r="DO40" s="48">
        <v>0.13857677902621723</v>
      </c>
      <c r="DP40" s="83">
        <v>66.49595035491032</v>
      </c>
      <c r="DQ40" s="85">
        <v>263</v>
      </c>
      <c r="DR40" s="48">
        <v>0.91319444444444442</v>
      </c>
      <c r="DS40" s="85">
        <v>3</v>
      </c>
      <c r="DT40" s="48">
        <v>1.1406844106463879E-2</v>
      </c>
      <c r="DU40" s="83">
        <v>91.131585060382122</v>
      </c>
      <c r="DV40" s="124" t="s">
        <v>311</v>
      </c>
      <c r="DX40" t="str">
        <f t="shared" si="32"/>
        <v/>
      </c>
      <c r="DY40" t="b">
        <f t="shared" si="14"/>
        <v>0</v>
      </c>
      <c r="DZ40" t="b">
        <f t="shared" si="15"/>
        <v>0</v>
      </c>
      <c r="EA40" t="b">
        <f t="shared" si="16"/>
        <v>0</v>
      </c>
      <c r="EB40" t="b">
        <f t="shared" si="17"/>
        <v>0</v>
      </c>
      <c r="EC40" t="str">
        <f t="shared" si="18"/>
        <v/>
      </c>
      <c r="ED40" t="str">
        <f t="shared" si="19"/>
        <v/>
      </c>
      <c r="EE40" t="str">
        <f t="shared" si="20"/>
        <v/>
      </c>
      <c r="EF40" t="str">
        <f t="shared" si="21"/>
        <v/>
      </c>
      <c r="EG40" t="b">
        <f t="shared" si="22"/>
        <v>0</v>
      </c>
      <c r="EH40" t="str">
        <f t="shared" si="23"/>
        <v/>
      </c>
      <c r="EI40" t="str">
        <f t="shared" si="24"/>
        <v/>
      </c>
      <c r="EJ40" t="str">
        <f t="shared" si="25"/>
        <v/>
      </c>
      <c r="EK40" t="str">
        <f t="shared" si="26"/>
        <v/>
      </c>
      <c r="EL40" t="b">
        <f t="shared" si="27"/>
        <v>0</v>
      </c>
      <c r="EM40" t="str">
        <f t="shared" si="28"/>
        <v/>
      </c>
      <c r="EN40" t="str">
        <f t="shared" si="29"/>
        <v/>
      </c>
      <c r="EO40" t="str">
        <f t="shared" si="30"/>
        <v/>
      </c>
      <c r="EP40" t="str">
        <f t="shared" si="31"/>
        <v/>
      </c>
    </row>
    <row r="41" spans="1:146">
      <c r="A41" s="59"/>
      <c r="B41" s="60" t="s">
        <v>243</v>
      </c>
      <c r="C41" s="102">
        <v>1505.9999999999993</v>
      </c>
      <c r="D41" s="103">
        <v>1407.5272040000004</v>
      </c>
      <c r="E41" s="104">
        <v>797.00000000000091</v>
      </c>
      <c r="F41" s="104">
        <v>708.99999999999989</v>
      </c>
      <c r="G41" s="105"/>
      <c r="H41" s="104">
        <v>7</v>
      </c>
      <c r="I41" s="104">
        <v>34.999999999999993</v>
      </c>
      <c r="J41" s="104">
        <v>73</v>
      </c>
      <c r="K41" s="104">
        <v>127.00000000000001</v>
      </c>
      <c r="L41" s="104">
        <v>191</v>
      </c>
      <c r="M41" s="104">
        <v>162</v>
      </c>
      <c r="N41" s="104">
        <v>200</v>
      </c>
      <c r="O41" s="104">
        <v>221.00000000000003</v>
      </c>
      <c r="P41" s="104">
        <v>257.99999999999994</v>
      </c>
      <c r="Q41" s="104">
        <v>153.99999999999994</v>
      </c>
      <c r="R41" s="104">
        <v>77.999999999999957</v>
      </c>
      <c r="S41" s="105"/>
      <c r="T41" s="103">
        <v>31.000000000000004</v>
      </c>
      <c r="U41" s="103">
        <v>2</v>
      </c>
      <c r="V41" s="103">
        <v>3.86</v>
      </c>
      <c r="W41" s="103">
        <v>9.5</v>
      </c>
      <c r="X41" s="105"/>
      <c r="Y41" s="103">
        <v>8.8999999999999986</v>
      </c>
      <c r="Z41" s="103">
        <v>24.399999999999995</v>
      </c>
      <c r="AA41" s="103">
        <v>2</v>
      </c>
      <c r="AB41" s="103">
        <v>1325.8672039999992</v>
      </c>
      <c r="AC41" s="105"/>
      <c r="AD41" s="105"/>
      <c r="AE41" s="103">
        <v>126.48186699999995</v>
      </c>
      <c r="AF41" s="103">
        <v>503.22573399999987</v>
      </c>
      <c r="AG41" s="103">
        <v>211.28746700000016</v>
      </c>
      <c r="AH41" s="105"/>
      <c r="AI41" s="103">
        <v>564.53213600000038</v>
      </c>
      <c r="AJ41" s="103">
        <v>2</v>
      </c>
      <c r="AK41" s="105"/>
      <c r="AL41" s="105"/>
      <c r="AM41" s="53"/>
      <c r="AN41" s="81"/>
      <c r="AO41" s="59"/>
      <c r="AP41" s="60" t="s">
        <v>243</v>
      </c>
      <c r="AQ41" s="108">
        <v>47</v>
      </c>
      <c r="AR41" s="103">
        <v>50</v>
      </c>
      <c r="AS41" s="105"/>
      <c r="AT41" s="109">
        <v>48</v>
      </c>
      <c r="AU41" s="53"/>
      <c r="AV41" s="81"/>
      <c r="AW41" s="81"/>
      <c r="AY41" t="s">
        <v>383</v>
      </c>
      <c r="AZ41" s="45">
        <f t="shared" si="2"/>
        <v>1505.9999999999993</v>
      </c>
      <c r="BA41" s="45">
        <f t="shared" si="2"/>
        <v>1407.5272040000004</v>
      </c>
      <c r="BB41" s="48">
        <f t="shared" si="3"/>
        <v>0.52921646746348028</v>
      </c>
      <c r="BC41" s="48">
        <f t="shared" si="3"/>
        <v>0.47078353253652072</v>
      </c>
      <c r="BD41" s="83">
        <f t="shared" si="33"/>
        <v>47</v>
      </c>
      <c r="BE41" s="83">
        <f t="shared" si="33"/>
        <v>50</v>
      </c>
      <c r="BF41" s="83">
        <f t="shared" si="34"/>
        <v>48</v>
      </c>
      <c r="BG41" s="48">
        <f t="shared" si="6"/>
        <v>2.7888446215139449E-2</v>
      </c>
      <c r="BH41" s="48">
        <f t="shared" si="7"/>
        <v>0.13280212483399739</v>
      </c>
      <c r="BI41" s="48">
        <f t="shared" si="8"/>
        <v>0.23439575033200541</v>
      </c>
      <c r="BJ41" s="48">
        <f t="shared" si="9"/>
        <v>0.27954847277556455</v>
      </c>
      <c r="BK41" s="48">
        <f t="shared" si="10"/>
        <v>0.27357237715803456</v>
      </c>
      <c r="BL41" s="48">
        <f t="shared" si="11"/>
        <v>5.179282868525896E-2</v>
      </c>
      <c r="BM41" s="48">
        <f t="shared" si="12"/>
        <v>0</v>
      </c>
      <c r="BN41" s="48">
        <f t="shared" si="12"/>
        <v>2.2024441099186026E-2</v>
      </c>
      <c r="BO41" s="48">
        <f t="shared" si="12"/>
        <v>1.4209316838184531E-3</v>
      </c>
      <c r="BP41" s="48">
        <f t="shared" si="12"/>
        <v>2.7423981497696143E-3</v>
      </c>
      <c r="BQ41" s="48">
        <f t="shared" si="12"/>
        <v>6.7494254981376525E-3</v>
      </c>
      <c r="BR41" s="48">
        <f t="shared" si="12"/>
        <v>0</v>
      </c>
      <c r="BS41" s="48">
        <f t="shared" si="12"/>
        <v>6.3231459929921153E-3</v>
      </c>
      <c r="BT41" s="48">
        <f t="shared" si="12"/>
        <v>1.7335366542585124E-2</v>
      </c>
      <c r="BU41" s="48">
        <f t="shared" si="12"/>
        <v>1.4209316838184531E-3</v>
      </c>
      <c r="BV41" s="48">
        <f t="shared" si="12"/>
        <v>0.94198335934969168</v>
      </c>
      <c r="BW41" s="48">
        <f t="shared" si="12"/>
        <v>0</v>
      </c>
      <c r="BX41" s="48">
        <f t="shared" si="13"/>
        <v>8.9861046124405791E-2</v>
      </c>
      <c r="BY41" s="48">
        <f t="shared" si="13"/>
        <v>0.3575246947766984</v>
      </c>
      <c r="BZ41" s="48">
        <f t="shared" si="13"/>
        <v>0.15011252812702305</v>
      </c>
      <c r="CA41" s="48">
        <f t="shared" si="13"/>
        <v>0</v>
      </c>
      <c r="CB41" s="48">
        <f t="shared" si="13"/>
        <v>0.40108079928805423</v>
      </c>
      <c r="CC41" s="48">
        <f t="shared" si="13"/>
        <v>1.4209316838184531E-3</v>
      </c>
      <c r="CD41" s="48">
        <f t="shared" si="13"/>
        <v>0</v>
      </c>
      <c r="CE41" s="48">
        <f t="shared" si="13"/>
        <v>0</v>
      </c>
      <c r="CF41" s="84">
        <v>0.22222222222222221</v>
      </c>
      <c r="CG41" s="84">
        <v>0</v>
      </c>
      <c r="CH41" s="84">
        <v>0.33333333333333331</v>
      </c>
      <c r="CI41" s="84">
        <v>0.47058823529411764</v>
      </c>
      <c r="CJ41" s="84"/>
      <c r="CK41" s="45">
        <v>1189</v>
      </c>
      <c r="CL41" s="101">
        <v>0.78950863213811417</v>
      </c>
      <c r="CM41" s="45">
        <v>33</v>
      </c>
      <c r="CN41" s="101">
        <v>2.7754415475189236E-2</v>
      </c>
      <c r="CO41" s="84"/>
      <c r="CP41" s="45">
        <v>1269</v>
      </c>
      <c r="CQ41" s="101">
        <v>0.84262948207171318</v>
      </c>
      <c r="CR41" s="45">
        <v>229</v>
      </c>
      <c r="CS41" s="101">
        <v>0.18045705279747834</v>
      </c>
      <c r="CT41" s="84"/>
      <c r="CU41" s="45">
        <v>996</v>
      </c>
      <c r="CV41" s="101">
        <v>0.66135458167330674</v>
      </c>
      <c r="CW41" s="45">
        <v>37</v>
      </c>
      <c r="CX41" s="48">
        <v>3.7148594377510037E-2</v>
      </c>
      <c r="CY41" s="84"/>
      <c r="DA41" s="124" t="s">
        <v>312</v>
      </c>
      <c r="DB41" s="48">
        <v>0.22222222222222221</v>
      </c>
      <c r="DC41" s="48"/>
      <c r="DD41" s="48"/>
      <c r="DE41" s="48"/>
      <c r="DF41" s="83">
        <v>78.190422275575457</v>
      </c>
      <c r="DG41" s="85">
        <v>1189</v>
      </c>
      <c r="DH41" s="48">
        <v>0.78950863213811417</v>
      </c>
      <c r="DI41" s="85">
        <v>33</v>
      </c>
      <c r="DJ41" s="48">
        <v>2.7754415475189236E-2</v>
      </c>
      <c r="DK41" s="83">
        <v>38.430430244903491</v>
      </c>
      <c r="DL41" s="85">
        <v>1269</v>
      </c>
      <c r="DM41" s="48">
        <v>0.84262948207171318</v>
      </c>
      <c r="DN41" s="85">
        <v>229</v>
      </c>
      <c r="DO41" s="48">
        <v>0.18045705279747834</v>
      </c>
      <c r="DP41" s="83">
        <v>94.945284769059128</v>
      </c>
      <c r="DQ41" s="85">
        <v>996</v>
      </c>
      <c r="DR41" s="48">
        <v>0.66135458167330674</v>
      </c>
      <c r="DS41" s="85">
        <v>37</v>
      </c>
      <c r="DT41" s="48">
        <v>3.7148594377510037E-2</v>
      </c>
      <c r="DU41" s="83">
        <v>62.412561438706717</v>
      </c>
      <c r="DV41" s="124" t="s">
        <v>312</v>
      </c>
      <c r="DX41" t="str">
        <f t="shared" si="32"/>
        <v/>
      </c>
      <c r="DY41" t="str">
        <f t="shared" si="14"/>
        <v/>
      </c>
      <c r="DZ41" t="b">
        <f t="shared" si="15"/>
        <v>0</v>
      </c>
      <c r="EA41" t="b">
        <f t="shared" si="16"/>
        <v>0</v>
      </c>
      <c r="EB41" t="b">
        <f t="shared" si="17"/>
        <v>0</v>
      </c>
      <c r="EC41" t="str">
        <f t="shared" si="18"/>
        <v/>
      </c>
      <c r="ED41" t="str">
        <f t="shared" si="19"/>
        <v/>
      </c>
      <c r="EE41" t="str">
        <f t="shared" si="20"/>
        <v/>
      </c>
      <c r="EF41" t="str">
        <f t="shared" si="21"/>
        <v/>
      </c>
      <c r="EG41" t="b">
        <f t="shared" si="22"/>
        <v>0</v>
      </c>
      <c r="EH41" t="str">
        <f t="shared" si="23"/>
        <v/>
      </c>
      <c r="EI41" t="str">
        <f t="shared" si="24"/>
        <v/>
      </c>
      <c r="EJ41" t="str">
        <f t="shared" si="25"/>
        <v/>
      </c>
      <c r="EK41" t="str">
        <f t="shared" si="26"/>
        <v/>
      </c>
      <c r="EL41" t="b">
        <f t="shared" si="27"/>
        <v>0</v>
      </c>
      <c r="EM41" t="str">
        <f t="shared" si="28"/>
        <v/>
      </c>
      <c r="EN41" t="str">
        <f t="shared" si="29"/>
        <v/>
      </c>
      <c r="EO41" t="str">
        <f t="shared" si="30"/>
        <v/>
      </c>
      <c r="EP41" t="str">
        <f t="shared" si="31"/>
        <v/>
      </c>
    </row>
    <row r="42" spans="1:146">
      <c r="A42" s="59"/>
      <c r="B42" s="60" t="s">
        <v>244</v>
      </c>
      <c r="C42" s="102">
        <v>1738</v>
      </c>
      <c r="D42" s="103">
        <v>1579.7629769999965</v>
      </c>
      <c r="E42" s="104">
        <v>880.00000000000057</v>
      </c>
      <c r="F42" s="104">
        <v>857.9999999999992</v>
      </c>
      <c r="G42" s="105"/>
      <c r="H42" s="104">
        <v>5.0000000000000009</v>
      </c>
      <c r="I42" s="104">
        <v>49.000000000000007</v>
      </c>
      <c r="J42" s="104">
        <v>77.999999999999972</v>
      </c>
      <c r="K42" s="104">
        <v>139.99999999999994</v>
      </c>
      <c r="L42" s="104">
        <v>202.00000000000009</v>
      </c>
      <c r="M42" s="104">
        <v>239.99999999999991</v>
      </c>
      <c r="N42" s="104">
        <v>248.99999999999989</v>
      </c>
      <c r="O42" s="104">
        <v>270.99999999999994</v>
      </c>
      <c r="P42" s="104">
        <v>238.00000000000003</v>
      </c>
      <c r="Q42" s="104">
        <v>196.00000000000011</v>
      </c>
      <c r="R42" s="104">
        <v>69.999999999999986</v>
      </c>
      <c r="S42" s="103">
        <v>31.799466999999996</v>
      </c>
      <c r="T42" s="103">
        <v>58.01333300000006</v>
      </c>
      <c r="U42" s="103">
        <v>103.333333</v>
      </c>
      <c r="V42" s="103">
        <v>76.72</v>
      </c>
      <c r="W42" s="103">
        <v>56.352281000000012</v>
      </c>
      <c r="X42" s="103">
        <v>22.833332999999993</v>
      </c>
      <c r="Y42" s="103">
        <v>19.699999999999996</v>
      </c>
      <c r="Z42" s="103">
        <v>109.26999999999998</v>
      </c>
      <c r="AA42" s="103">
        <v>124.68456200000016</v>
      </c>
      <c r="AB42" s="103">
        <v>977.0566679999996</v>
      </c>
      <c r="AC42" s="105"/>
      <c r="AD42" s="105"/>
      <c r="AE42" s="103">
        <v>232.49333300000021</v>
      </c>
      <c r="AF42" s="103">
        <v>602.69666600000016</v>
      </c>
      <c r="AG42" s="103">
        <v>429.07000100000016</v>
      </c>
      <c r="AH42" s="105"/>
      <c r="AI42" s="103">
        <v>308.51613499999991</v>
      </c>
      <c r="AJ42" s="105"/>
      <c r="AK42" s="105"/>
      <c r="AL42" s="103">
        <v>6.9868420000000002</v>
      </c>
      <c r="AM42" s="53"/>
      <c r="AN42" s="81"/>
      <c r="AO42" s="59"/>
      <c r="AP42" s="60" t="s">
        <v>244</v>
      </c>
      <c r="AQ42" s="108">
        <v>44.5</v>
      </c>
      <c r="AR42" s="103">
        <v>50</v>
      </c>
      <c r="AS42" s="105"/>
      <c r="AT42" s="109">
        <v>47</v>
      </c>
      <c r="AU42" s="53"/>
      <c r="AV42" s="81"/>
      <c r="AW42" s="81"/>
      <c r="AY42" t="s">
        <v>384</v>
      </c>
      <c r="AZ42" s="45">
        <f t="shared" si="2"/>
        <v>1738</v>
      </c>
      <c r="BA42" s="45">
        <f t="shared" si="2"/>
        <v>1579.7629769999965</v>
      </c>
      <c r="BB42" s="48">
        <f t="shared" si="3"/>
        <v>0.506329113924051</v>
      </c>
      <c r="BC42" s="48">
        <f t="shared" si="3"/>
        <v>0.49367088607594889</v>
      </c>
      <c r="BD42" s="83">
        <f t="shared" si="33"/>
        <v>44.5</v>
      </c>
      <c r="BE42" s="83">
        <f t="shared" si="33"/>
        <v>50</v>
      </c>
      <c r="BF42" s="83">
        <f t="shared" si="34"/>
        <v>47</v>
      </c>
      <c r="BG42" s="48">
        <f t="shared" si="6"/>
        <v>3.1070195627157658E-2</v>
      </c>
      <c r="BH42" s="48">
        <f t="shared" si="7"/>
        <v>0.12543153049482159</v>
      </c>
      <c r="BI42" s="48">
        <f t="shared" si="8"/>
        <v>0.25431530494821636</v>
      </c>
      <c r="BJ42" s="48">
        <f t="shared" si="9"/>
        <v>0.29919447640966618</v>
      </c>
      <c r="BK42" s="48">
        <f t="shared" si="10"/>
        <v>0.24971231300345231</v>
      </c>
      <c r="BL42" s="48">
        <f t="shared" si="11"/>
        <v>4.0276179516685835E-2</v>
      </c>
      <c r="BM42" s="48">
        <f t="shared" si="12"/>
        <v>2.0129264619422757E-2</v>
      </c>
      <c r="BN42" s="48">
        <f t="shared" si="12"/>
        <v>3.6722808322909688E-2</v>
      </c>
      <c r="BO42" s="48">
        <f t="shared" si="12"/>
        <v>6.5410656221499885E-2</v>
      </c>
      <c r="BP42" s="48">
        <f t="shared" si="12"/>
        <v>4.8564247369369873E-2</v>
      </c>
      <c r="BQ42" s="48">
        <f t="shared" si="12"/>
        <v>3.5671351854956235E-2</v>
      </c>
      <c r="BR42" s="48">
        <f t="shared" si="12"/>
        <v>1.4453644839405578E-2</v>
      </c>
      <c r="BS42" s="48">
        <f t="shared" si="12"/>
        <v>1.2470225145680218E-2</v>
      </c>
      <c r="BT42" s="48">
        <f t="shared" si="12"/>
        <v>6.9168604145607993E-2</v>
      </c>
      <c r="BU42" s="48">
        <f t="shared" si="12"/>
        <v>7.8926119813732307E-2</v>
      </c>
      <c r="BV42" s="48">
        <f t="shared" si="12"/>
        <v>0.61848307766741761</v>
      </c>
      <c r="BW42" s="48">
        <f t="shared" si="12"/>
        <v>0</v>
      </c>
      <c r="BX42" s="48">
        <f t="shared" si="13"/>
        <v>0.14716975671977703</v>
      </c>
      <c r="BY42" s="48">
        <f t="shared" si="13"/>
        <v>0.38151081825232669</v>
      </c>
      <c r="BZ42" s="48">
        <f t="shared" si="13"/>
        <v>0.27160403633133196</v>
      </c>
      <c r="CA42" s="48">
        <f t="shared" si="13"/>
        <v>0</v>
      </c>
      <c r="CB42" s="48">
        <f t="shared" si="13"/>
        <v>0.1952926733261458</v>
      </c>
      <c r="CC42" s="48">
        <f t="shared" si="13"/>
        <v>0</v>
      </c>
      <c r="CD42" s="48">
        <f t="shared" si="13"/>
        <v>0</v>
      </c>
      <c r="CE42" s="48">
        <f>AL42/$D42</f>
        <v>4.4227153704210504E-3</v>
      </c>
      <c r="CF42" s="84">
        <v>0.2857142857142857</v>
      </c>
      <c r="CG42" s="84">
        <v>0.1</v>
      </c>
      <c r="CH42" s="84">
        <v>0.75</v>
      </c>
      <c r="CI42" s="84">
        <v>0.5</v>
      </c>
      <c r="CJ42" s="84"/>
      <c r="CK42" s="45">
        <v>1521</v>
      </c>
      <c r="CL42" s="101">
        <v>0.8751438434982739</v>
      </c>
      <c r="CM42" s="45">
        <v>24</v>
      </c>
      <c r="CN42" s="101">
        <v>1.5779092702169626E-2</v>
      </c>
      <c r="CO42" s="84"/>
      <c r="CP42" s="45">
        <v>1544</v>
      </c>
      <c r="CQ42" s="101">
        <v>0.88837744533947061</v>
      </c>
      <c r="CR42" s="45">
        <v>203</v>
      </c>
      <c r="CS42" s="101">
        <v>0.13147668393782383</v>
      </c>
      <c r="CT42" s="84"/>
      <c r="CU42" s="45">
        <v>1492</v>
      </c>
      <c r="CV42" s="101">
        <v>0.85845799769850406</v>
      </c>
      <c r="CW42" s="45">
        <v>34</v>
      </c>
      <c r="CX42" s="48">
        <v>2.2788203753351208E-2</v>
      </c>
      <c r="CY42" s="84"/>
      <c r="DA42" s="124" t="s">
        <v>313</v>
      </c>
      <c r="DB42" s="48" t="e">
        <v>#N/A</v>
      </c>
      <c r="DC42" s="48"/>
      <c r="DD42" s="48"/>
      <c r="DE42" s="48"/>
      <c r="DF42" s="83">
        <v>85.276141115641494</v>
      </c>
      <c r="DG42" s="85">
        <v>1512.9999999999998</v>
      </c>
      <c r="DH42" s="48">
        <v>0.87557870370370361</v>
      </c>
      <c r="DI42" s="85">
        <v>24</v>
      </c>
      <c r="DJ42" s="48">
        <v>1.5862524785194978E-2</v>
      </c>
      <c r="DK42" s="83">
        <v>45.411623875462439</v>
      </c>
      <c r="DL42" s="85">
        <v>1537.9999999999993</v>
      </c>
      <c r="DM42" s="48">
        <v>0.89004629629629595</v>
      </c>
      <c r="DN42" s="85">
        <v>203</v>
      </c>
      <c r="DO42" s="48">
        <v>0.13198959687906378</v>
      </c>
      <c r="DP42" s="83">
        <v>95.864673973660999</v>
      </c>
      <c r="DQ42" s="85">
        <v>1484.9999999999998</v>
      </c>
      <c r="DR42" s="48">
        <v>0.85937499999999989</v>
      </c>
      <c r="DS42" s="85">
        <v>34</v>
      </c>
      <c r="DT42" s="48">
        <v>2.28956228956229E-2</v>
      </c>
      <c r="DU42" s="83">
        <v>91.015769840327295</v>
      </c>
      <c r="DV42" s="124" t="s">
        <v>313</v>
      </c>
      <c r="DX42" t="e">
        <f>IF(DB42=CF42,"")</f>
        <v>#N/A</v>
      </c>
      <c r="DY42" t="b">
        <f t="shared" si="14"/>
        <v>0</v>
      </c>
      <c r="DZ42" t="b">
        <f t="shared" si="15"/>
        <v>0</v>
      </c>
      <c r="EA42" t="b">
        <f t="shared" si="16"/>
        <v>0</v>
      </c>
      <c r="EB42" t="b">
        <f t="shared" si="17"/>
        <v>0</v>
      </c>
      <c r="EC42" t="b">
        <f t="shared" si="18"/>
        <v>0</v>
      </c>
      <c r="ED42" t="b">
        <f t="shared" si="19"/>
        <v>0</v>
      </c>
      <c r="EE42" t="str">
        <f t="shared" si="20"/>
        <v/>
      </c>
      <c r="EF42" t="b">
        <f t="shared" si="21"/>
        <v>0</v>
      </c>
      <c r="EG42" t="b">
        <f t="shared" si="22"/>
        <v>0</v>
      </c>
      <c r="EH42" t="b">
        <f t="shared" si="23"/>
        <v>0</v>
      </c>
      <c r="EI42" t="b">
        <f t="shared" si="24"/>
        <v>0</v>
      </c>
      <c r="EJ42" t="str">
        <f t="shared" si="25"/>
        <v/>
      </c>
      <c r="EK42" t="b">
        <f t="shared" si="26"/>
        <v>0</v>
      </c>
      <c r="EL42" t="b">
        <f t="shared" si="27"/>
        <v>0</v>
      </c>
      <c r="EM42" t="b">
        <f t="shared" si="28"/>
        <v>0</v>
      </c>
      <c r="EN42" t="b">
        <f t="shared" si="29"/>
        <v>0</v>
      </c>
      <c r="EO42" t="str">
        <f t="shared" si="30"/>
        <v/>
      </c>
      <c r="EP42" t="b">
        <f t="shared" si="31"/>
        <v>0</v>
      </c>
    </row>
    <row r="43" spans="1:146">
      <c r="A43" s="59"/>
      <c r="B43" s="60" t="s">
        <v>245</v>
      </c>
      <c r="C43" s="102">
        <v>6386.9999999999982</v>
      </c>
      <c r="D43" s="103">
        <v>5522.597071999985</v>
      </c>
      <c r="E43" s="104">
        <v>4803.0000000000027</v>
      </c>
      <c r="F43" s="104">
        <v>1584.0000000000007</v>
      </c>
      <c r="G43" s="105"/>
      <c r="H43" s="104">
        <v>20</v>
      </c>
      <c r="I43" s="104">
        <v>248</v>
      </c>
      <c r="J43" s="104">
        <v>573.00000000000023</v>
      </c>
      <c r="K43" s="104">
        <v>799.99999999999943</v>
      </c>
      <c r="L43" s="104">
        <v>853.99999999999955</v>
      </c>
      <c r="M43" s="104">
        <v>767.00000000000011</v>
      </c>
      <c r="N43" s="104">
        <v>784.99999999999989</v>
      </c>
      <c r="O43" s="104">
        <v>767.00000000000011</v>
      </c>
      <c r="P43" s="104">
        <v>788</v>
      </c>
      <c r="Q43" s="104">
        <v>571.99999999999977</v>
      </c>
      <c r="R43" s="104">
        <v>212.99999999999989</v>
      </c>
      <c r="S43" s="103">
        <v>18.289474000000002</v>
      </c>
      <c r="T43" s="103">
        <v>112.10573199999999</v>
      </c>
      <c r="U43" s="103">
        <v>93.819562000000033</v>
      </c>
      <c r="V43" s="103">
        <v>267.82026300000012</v>
      </c>
      <c r="W43" s="103">
        <v>125.19073999999999</v>
      </c>
      <c r="X43" s="103">
        <v>130.12336599999989</v>
      </c>
      <c r="Y43" s="103">
        <v>173.1890709999999</v>
      </c>
      <c r="Z43" s="103">
        <v>195.38492000000011</v>
      </c>
      <c r="AA43" s="103">
        <v>120.94483499999998</v>
      </c>
      <c r="AB43" s="103">
        <v>4285.7291090000044</v>
      </c>
      <c r="AC43" s="105"/>
      <c r="AD43" s="105"/>
      <c r="AE43" s="103">
        <v>533.37200000000007</v>
      </c>
      <c r="AF43" s="103">
        <v>2243.2618119999947</v>
      </c>
      <c r="AG43" s="103">
        <v>39.967105000000004</v>
      </c>
      <c r="AH43" s="103">
        <v>958.13173999999992</v>
      </c>
      <c r="AI43" s="103">
        <v>1326.5386669999991</v>
      </c>
      <c r="AJ43" s="103">
        <v>400.19680100000005</v>
      </c>
      <c r="AK43" s="105"/>
      <c r="AL43" s="103">
        <v>21.128946999999997</v>
      </c>
      <c r="AM43" s="53"/>
      <c r="AN43" s="81"/>
      <c r="AO43" s="59"/>
      <c r="AP43" s="60" t="s">
        <v>245</v>
      </c>
      <c r="AQ43" s="108">
        <v>43</v>
      </c>
      <c r="AR43" s="103">
        <v>47</v>
      </c>
      <c r="AS43" s="105"/>
      <c r="AT43" s="109">
        <v>44</v>
      </c>
      <c r="AU43" s="53"/>
      <c r="AV43" s="81"/>
      <c r="AW43" s="81"/>
      <c r="AY43" t="s">
        <v>385</v>
      </c>
      <c r="AZ43" s="45">
        <f t="shared" si="2"/>
        <v>6386.9999999999982</v>
      </c>
      <c r="BA43" s="45">
        <f t="shared" si="2"/>
        <v>5522.597071999985</v>
      </c>
      <c r="BB43" s="48">
        <f t="shared" si="3"/>
        <v>0.75199624236730922</v>
      </c>
      <c r="BC43" s="48">
        <f t="shared" si="3"/>
        <v>0.24800375763269158</v>
      </c>
      <c r="BD43" s="83">
        <f t="shared" si="33"/>
        <v>43</v>
      </c>
      <c r="BE43" s="83">
        <f t="shared" si="33"/>
        <v>47</v>
      </c>
      <c r="BF43" s="83">
        <f t="shared" si="34"/>
        <v>44</v>
      </c>
      <c r="BG43" s="48">
        <f t="shared" si="6"/>
        <v>4.1960231720682646E-2</v>
      </c>
      <c r="BH43" s="48">
        <f t="shared" si="7"/>
        <v>0.21496790355409423</v>
      </c>
      <c r="BI43" s="48">
        <f t="shared" si="8"/>
        <v>0.25379677469860656</v>
      </c>
      <c r="BJ43" s="48">
        <f t="shared" si="9"/>
        <v>0.24299358071081892</v>
      </c>
      <c r="BK43" s="48">
        <f t="shared" si="10"/>
        <v>0.21293251917958356</v>
      </c>
      <c r="BL43" s="48">
        <f t="shared" si="11"/>
        <v>3.3348990136214174E-2</v>
      </c>
      <c r="BM43" s="48">
        <f t="shared" si="12"/>
        <v>3.3117523805473912E-3</v>
      </c>
      <c r="BN43" s="48">
        <f t="shared" si="12"/>
        <v>2.0299458848516243E-2</v>
      </c>
      <c r="BO43" s="48">
        <f t="shared" si="12"/>
        <v>1.6988304737217352E-2</v>
      </c>
      <c r="BP43" s="48">
        <f t="shared" si="12"/>
        <v>4.8495347299166651E-2</v>
      </c>
      <c r="BQ43" s="48">
        <f t="shared" si="12"/>
        <v>2.2668816567250071E-2</v>
      </c>
      <c r="BR43" s="48">
        <f t="shared" si="12"/>
        <v>2.3561988010991405E-2</v>
      </c>
      <c r="BS43" s="48">
        <f t="shared" si="12"/>
        <v>3.1360077286478591E-2</v>
      </c>
      <c r="BT43" s="48">
        <f t="shared" si="12"/>
        <v>3.5379173503462258E-2</v>
      </c>
      <c r="BU43" s="48">
        <f t="shared" si="12"/>
        <v>2.1899992598265063E-2</v>
      </c>
      <c r="BV43" s="48">
        <f t="shared" si="12"/>
        <v>0.77603508876810845</v>
      </c>
      <c r="BW43" s="48">
        <f t="shared" si="12"/>
        <v>0</v>
      </c>
      <c r="BX43" s="48">
        <f t="shared" si="13"/>
        <v>9.6579923004747048E-2</v>
      </c>
      <c r="BY43" s="48">
        <f t="shared" si="13"/>
        <v>0.40619690025432309</v>
      </c>
      <c r="BZ43" s="48">
        <f t="shared" si="13"/>
        <v>7.2370126733736322E-3</v>
      </c>
      <c r="CA43" s="48">
        <f t="shared" si="13"/>
        <v>0.17349296490555241</v>
      </c>
      <c r="CB43" s="48">
        <f t="shared" si="13"/>
        <v>0.2402019647107079</v>
      </c>
      <c r="CC43" s="48">
        <f t="shared" si="13"/>
        <v>7.2465326690051374E-2</v>
      </c>
      <c r="CD43" s="48">
        <f t="shared" si="13"/>
        <v>0</v>
      </c>
      <c r="CE43" s="48">
        <f t="shared" si="13"/>
        <v>3.8259077612461485E-3</v>
      </c>
      <c r="CF43" s="84">
        <v>0.36363636363636365</v>
      </c>
      <c r="CG43" s="84">
        <v>1</v>
      </c>
      <c r="CH43" s="84">
        <v>0.5</v>
      </c>
      <c r="CI43" s="84">
        <v>0.63157894736842102</v>
      </c>
      <c r="CJ43" s="84"/>
      <c r="CK43" s="45">
        <v>5988</v>
      </c>
      <c r="CL43" s="101">
        <v>0.93752935650540159</v>
      </c>
      <c r="CM43" s="45">
        <v>357</v>
      </c>
      <c r="CN43" s="101">
        <v>5.9619238476953905E-2</v>
      </c>
      <c r="CO43" s="84"/>
      <c r="CP43" s="45">
        <v>5895</v>
      </c>
      <c r="CQ43" s="101">
        <v>0.92296852982620947</v>
      </c>
      <c r="CR43" s="45">
        <v>880</v>
      </c>
      <c r="CS43" s="101">
        <v>0.14927905004240882</v>
      </c>
      <c r="CT43" s="84"/>
      <c r="CU43" s="45">
        <v>5947</v>
      </c>
      <c r="CV43" s="101">
        <v>0.93111006732425239</v>
      </c>
      <c r="CW43" s="45">
        <v>120</v>
      </c>
      <c r="CX43" s="48">
        <v>2.0178241129981504E-2</v>
      </c>
      <c r="CY43" s="84"/>
      <c r="DA43" s="124" t="s">
        <v>314</v>
      </c>
      <c r="DB43" s="48">
        <v>0.36363636363636365</v>
      </c>
      <c r="DC43" s="48"/>
      <c r="DD43" s="48"/>
      <c r="DE43" s="48"/>
      <c r="DF43" s="83">
        <v>92.166088779640901</v>
      </c>
      <c r="DG43" s="85">
        <v>3145</v>
      </c>
      <c r="DH43" s="48">
        <v>0.99117554364954297</v>
      </c>
      <c r="DI43" s="85">
        <v>248</v>
      </c>
      <c r="DJ43" s="48">
        <v>7.8855325914149441E-2</v>
      </c>
      <c r="DK43" s="83">
        <v>64.085351288369409</v>
      </c>
      <c r="DL43" s="85">
        <v>3171</v>
      </c>
      <c r="DM43" s="48">
        <v>0.99936968168925311</v>
      </c>
      <c r="DN43" s="85">
        <v>456</v>
      </c>
      <c r="DO43" s="48">
        <v>0.14380321665089876</v>
      </c>
      <c r="DP43" s="83">
        <v>79.266101782627516</v>
      </c>
      <c r="DQ43" s="85">
        <v>2986</v>
      </c>
      <c r="DR43" s="48">
        <v>0.94106523794516228</v>
      </c>
      <c r="DS43" s="85">
        <v>64</v>
      </c>
      <c r="DT43" s="48">
        <v>2.1433355659745478E-2</v>
      </c>
      <c r="DU43" s="83">
        <v>65.08704445124647</v>
      </c>
      <c r="DV43" s="124" t="s">
        <v>314</v>
      </c>
      <c r="DX43" t="str">
        <f t="shared" si="32"/>
        <v/>
      </c>
      <c r="DY43" t="b">
        <f t="shared" si="14"/>
        <v>0</v>
      </c>
      <c r="DZ43" t="b">
        <f t="shared" si="15"/>
        <v>0</v>
      </c>
      <c r="EA43" t="b">
        <f t="shared" si="16"/>
        <v>0</v>
      </c>
      <c r="EB43" t="b">
        <f t="shared" si="17"/>
        <v>0</v>
      </c>
      <c r="EC43" t="b">
        <f t="shared" si="18"/>
        <v>0</v>
      </c>
      <c r="ED43" t="b">
        <f t="shared" si="19"/>
        <v>0</v>
      </c>
      <c r="EE43" t="b">
        <f t="shared" si="20"/>
        <v>0</v>
      </c>
      <c r="EF43" t="b">
        <f t="shared" si="21"/>
        <v>0</v>
      </c>
      <c r="EG43" t="b">
        <f t="shared" si="22"/>
        <v>0</v>
      </c>
      <c r="EH43" t="b">
        <f t="shared" si="23"/>
        <v>0</v>
      </c>
      <c r="EI43" t="b">
        <f t="shared" si="24"/>
        <v>0</v>
      </c>
      <c r="EJ43" t="b">
        <f t="shared" si="25"/>
        <v>0</v>
      </c>
      <c r="EK43" t="b">
        <f t="shared" si="26"/>
        <v>0</v>
      </c>
      <c r="EL43" t="b">
        <f t="shared" si="27"/>
        <v>0</v>
      </c>
      <c r="EM43" t="b">
        <f t="shared" si="28"/>
        <v>0</v>
      </c>
      <c r="EN43" t="b">
        <f t="shared" si="29"/>
        <v>0</v>
      </c>
      <c r="EO43" t="b">
        <f t="shared" si="30"/>
        <v>0</v>
      </c>
      <c r="EP43" t="b">
        <f t="shared" si="31"/>
        <v>0</v>
      </c>
    </row>
    <row r="44" spans="1:146">
      <c r="A44" s="59"/>
      <c r="B44" s="60" t="s">
        <v>246</v>
      </c>
      <c r="C44" s="102">
        <v>6488.9999999999918</v>
      </c>
      <c r="D44" s="103">
        <v>6034.7546329999777</v>
      </c>
      <c r="E44" s="104">
        <v>3311.0000000000036</v>
      </c>
      <c r="F44" s="104">
        <v>3177.9999999999982</v>
      </c>
      <c r="G44" s="105"/>
      <c r="H44" s="104">
        <v>12.999999999999998</v>
      </c>
      <c r="I44" s="104">
        <v>109.00000000000006</v>
      </c>
      <c r="J44" s="104">
        <v>412</v>
      </c>
      <c r="K44" s="104">
        <v>606.99999999999989</v>
      </c>
      <c r="L44" s="104">
        <v>775.00000000000011</v>
      </c>
      <c r="M44" s="104">
        <v>712.0000000000008</v>
      </c>
      <c r="N44" s="104">
        <v>900.99999999999966</v>
      </c>
      <c r="O44" s="104">
        <v>975.99999999999955</v>
      </c>
      <c r="P44" s="104">
        <v>965.00000000000057</v>
      </c>
      <c r="Q44" s="104">
        <v>675.00000000000034</v>
      </c>
      <c r="R44" s="104">
        <v>344.00000000000028</v>
      </c>
      <c r="S44" s="103">
        <v>10.8</v>
      </c>
      <c r="T44" s="103">
        <v>238.96105300000008</v>
      </c>
      <c r="U44" s="103">
        <v>326.9911390000002</v>
      </c>
      <c r="V44" s="103">
        <v>264.84315800000002</v>
      </c>
      <c r="W44" s="103">
        <v>235.14930699999996</v>
      </c>
      <c r="X44" s="103">
        <v>180.41578999999993</v>
      </c>
      <c r="Y44" s="103">
        <v>165.85263199999997</v>
      </c>
      <c r="Z44" s="103">
        <v>269.68354699999998</v>
      </c>
      <c r="AA44" s="103">
        <v>28.068420999999994</v>
      </c>
      <c r="AB44" s="103">
        <v>4313.9895860000042</v>
      </c>
      <c r="AC44" s="105"/>
      <c r="AD44" s="105"/>
      <c r="AE44" s="103">
        <v>335.53333500000014</v>
      </c>
      <c r="AF44" s="103">
        <v>1166.1358160000009</v>
      </c>
      <c r="AG44" s="103">
        <v>65.670932999999977</v>
      </c>
      <c r="AH44" s="103">
        <v>2843.1558639999994</v>
      </c>
      <c r="AI44" s="103">
        <v>1554.2610600000005</v>
      </c>
      <c r="AJ44" s="103">
        <v>18</v>
      </c>
      <c r="AK44" s="103">
        <v>28.872625000000003</v>
      </c>
      <c r="AL44" s="103">
        <v>23.125000000000004</v>
      </c>
      <c r="AM44" s="53"/>
      <c r="AN44" s="81"/>
      <c r="AO44" s="59"/>
      <c r="AP44" s="60" t="s">
        <v>246</v>
      </c>
      <c r="AQ44" s="108">
        <v>46</v>
      </c>
      <c r="AR44" s="103">
        <v>49</v>
      </c>
      <c r="AS44" s="105"/>
      <c r="AT44" s="109">
        <v>48</v>
      </c>
      <c r="AU44" s="53"/>
      <c r="AV44" s="81"/>
      <c r="AW44" s="81"/>
      <c r="AY44" t="s">
        <v>386</v>
      </c>
      <c r="AZ44" s="45">
        <f t="shared" si="2"/>
        <v>6488.9999999999918</v>
      </c>
      <c r="BA44" s="45">
        <f t="shared" si="2"/>
        <v>6034.7546329999777</v>
      </c>
      <c r="BB44" s="48">
        <f t="shared" si="3"/>
        <v>0.51024811218986099</v>
      </c>
      <c r="BC44" s="48">
        <f t="shared" si="3"/>
        <v>0.48975188781014056</v>
      </c>
      <c r="BD44" s="83">
        <f t="shared" si="33"/>
        <v>46</v>
      </c>
      <c r="BE44" s="83">
        <f t="shared" si="33"/>
        <v>49</v>
      </c>
      <c r="BF44" s="83">
        <f t="shared" si="34"/>
        <v>48</v>
      </c>
      <c r="BG44" s="48">
        <f t="shared" si="6"/>
        <v>1.8801047927261554E-2</v>
      </c>
      <c r="BH44" s="48">
        <f t="shared" si="7"/>
        <v>0.15703498227770091</v>
      </c>
      <c r="BI44" s="48">
        <f t="shared" si="8"/>
        <v>0.22915703498227813</v>
      </c>
      <c r="BJ44" s="48">
        <f t="shared" si="9"/>
        <v>0.28925874556942538</v>
      </c>
      <c r="BK44" s="48">
        <f t="shared" si="10"/>
        <v>0.2527353983664668</v>
      </c>
      <c r="BL44" s="48">
        <f t="shared" si="11"/>
        <v>5.3012790876868658E-2</v>
      </c>
      <c r="BM44" s="48">
        <f t="shared" si="12"/>
        <v>1.7896336565105945E-3</v>
      </c>
      <c r="BN44" s="48">
        <f t="shared" si="12"/>
        <v>3.9597476207778898E-2</v>
      </c>
      <c r="BO44" s="48">
        <f t="shared" si="12"/>
        <v>5.4184661827327257E-2</v>
      </c>
      <c r="BP44" s="48">
        <f t="shared" si="12"/>
        <v>4.3886317523458618E-2</v>
      </c>
      <c r="BQ44" s="48">
        <f t="shared" si="12"/>
        <v>3.8965843899290947E-2</v>
      </c>
      <c r="BR44" s="48">
        <f t="shared" si="12"/>
        <v>2.989612684721735E-2</v>
      </c>
      <c r="BS44" s="48">
        <f t="shared" si="12"/>
        <v>2.7482912245191293E-2</v>
      </c>
      <c r="BT44" s="48">
        <f t="shared" si="12"/>
        <v>4.4688402992440431E-2</v>
      </c>
      <c r="BU44" s="48">
        <f t="shared" si="12"/>
        <v>4.6511287876582165E-3</v>
      </c>
      <c r="BV44" s="48">
        <f t="shared" si="12"/>
        <v>0.71485749601313076</v>
      </c>
      <c r="BW44" s="48">
        <f t="shared" si="12"/>
        <v>0</v>
      </c>
      <c r="BX44" s="48">
        <f t="shared" si="13"/>
        <v>5.5600161962707818E-2</v>
      </c>
      <c r="BY44" s="48">
        <f t="shared" si="13"/>
        <v>0.19323665781259697</v>
      </c>
      <c r="BZ44" s="48">
        <f t="shared" si="13"/>
        <v>1.0882121476967798E-2</v>
      </c>
      <c r="CA44" s="48">
        <f t="shared" si="13"/>
        <v>0.47113031712220899</v>
      </c>
      <c r="CB44" s="48">
        <f t="shared" si="13"/>
        <v>0.25755165777591049</v>
      </c>
      <c r="CC44" s="48">
        <f t="shared" si="13"/>
        <v>2.9827227608509904E-3</v>
      </c>
      <c r="CD44" s="48">
        <f t="shared" si="13"/>
        <v>4.7843908751675187E-3</v>
      </c>
      <c r="CE44" s="48">
        <f t="shared" si="13"/>
        <v>3.8319702135932872E-3</v>
      </c>
      <c r="CF44" s="84">
        <v>0.2</v>
      </c>
      <c r="CG44" s="84">
        <v>0</v>
      </c>
      <c r="CH44" s="84">
        <v>0.42857142857142855</v>
      </c>
      <c r="CI44" s="84">
        <v>0.49152542372881358</v>
      </c>
      <c r="CJ44" s="84"/>
      <c r="CK44" s="45">
        <v>4125</v>
      </c>
      <c r="CL44" s="101">
        <v>0.63569116967175221</v>
      </c>
      <c r="CM44" s="45">
        <v>238</v>
      </c>
      <c r="CN44" s="101">
        <v>5.7696969696969698E-2</v>
      </c>
      <c r="CO44" s="84"/>
      <c r="CP44" s="45">
        <v>3837</v>
      </c>
      <c r="CQ44" s="101">
        <v>0.59130836800739717</v>
      </c>
      <c r="CR44" s="45">
        <v>476</v>
      </c>
      <c r="CS44" s="101">
        <v>0.12405525149856658</v>
      </c>
      <c r="CT44" s="84"/>
      <c r="CU44" s="45">
        <v>4750</v>
      </c>
      <c r="CV44" s="101">
        <v>0.73200801356141165</v>
      </c>
      <c r="CW44" s="45">
        <v>273</v>
      </c>
      <c r="CX44" s="48">
        <v>5.7473684210526316E-2</v>
      </c>
      <c r="CY44" s="84"/>
      <c r="DA44" s="124" t="s">
        <v>315</v>
      </c>
      <c r="DB44" s="48">
        <v>0.2</v>
      </c>
      <c r="DC44" s="48"/>
      <c r="DD44" s="48"/>
      <c r="DE44" s="48"/>
      <c r="DF44" s="83">
        <v>94.865641994553613</v>
      </c>
      <c r="DG44" s="85">
        <v>4124.9999999999964</v>
      </c>
      <c r="DH44" s="48">
        <v>0.63569116967175188</v>
      </c>
      <c r="DI44" s="85">
        <v>238</v>
      </c>
      <c r="DJ44" s="48">
        <v>5.7696969696969747E-2</v>
      </c>
      <c r="DK44" s="83">
        <v>55.883414372499082</v>
      </c>
      <c r="DL44" s="85">
        <v>3836.9999999999982</v>
      </c>
      <c r="DM44" s="48">
        <v>0.59130836800739706</v>
      </c>
      <c r="DN44" s="85">
        <v>476</v>
      </c>
      <c r="DO44" s="48">
        <v>0.12405525149856665</v>
      </c>
      <c r="DP44" s="83">
        <v>96.665906485152831</v>
      </c>
      <c r="DQ44" s="85">
        <v>4749.9999999999982</v>
      </c>
      <c r="DR44" s="48">
        <v>0.73200801356141165</v>
      </c>
      <c r="DS44" s="85">
        <v>273</v>
      </c>
      <c r="DT44" s="48">
        <v>5.7473684210526337E-2</v>
      </c>
      <c r="DU44" s="83">
        <v>112.78362175260447</v>
      </c>
      <c r="DV44" s="124" t="s">
        <v>315</v>
      </c>
      <c r="DX44" t="str">
        <f t="shared" si="32"/>
        <v/>
      </c>
      <c r="DY44" t="str">
        <f t="shared" si="14"/>
        <v/>
      </c>
      <c r="DZ44" t="b">
        <f t="shared" si="15"/>
        <v>0</v>
      </c>
      <c r="EA44" t="b">
        <f t="shared" si="16"/>
        <v>0</v>
      </c>
      <c r="EB44" t="b">
        <f t="shared" si="17"/>
        <v>0</v>
      </c>
      <c r="EC44" t="str">
        <f t="shared" si="18"/>
        <v/>
      </c>
      <c r="ED44" t="str">
        <f t="shared" si="19"/>
        <v/>
      </c>
      <c r="EE44" t="str">
        <f t="shared" si="20"/>
        <v/>
      </c>
      <c r="EF44" t="str">
        <f t="shared" si="21"/>
        <v/>
      </c>
      <c r="EG44" t="b">
        <f t="shared" si="22"/>
        <v>0</v>
      </c>
      <c r="EH44" t="str">
        <f t="shared" si="23"/>
        <v/>
      </c>
      <c r="EI44" t="str">
        <f t="shared" si="24"/>
        <v/>
      </c>
      <c r="EJ44" t="str">
        <f t="shared" si="25"/>
        <v/>
      </c>
      <c r="EK44" t="str">
        <f t="shared" si="26"/>
        <v/>
      </c>
      <c r="EL44" t="b">
        <f t="shared" si="27"/>
        <v>0</v>
      </c>
      <c r="EM44" t="str">
        <f t="shared" si="28"/>
        <v/>
      </c>
      <c r="EN44" t="str">
        <f t="shared" si="29"/>
        <v/>
      </c>
      <c r="EO44" t="str">
        <f t="shared" si="30"/>
        <v/>
      </c>
      <c r="EP44" t="str">
        <f t="shared" si="31"/>
        <v/>
      </c>
    </row>
    <row r="45" spans="1:146">
      <c r="A45" s="59"/>
      <c r="B45" s="60" t="s">
        <v>247</v>
      </c>
      <c r="C45" s="102">
        <v>852.00000000000102</v>
      </c>
      <c r="D45" s="103">
        <v>756.1302340000002</v>
      </c>
      <c r="E45" s="104">
        <v>486.99999999999994</v>
      </c>
      <c r="F45" s="104">
        <v>365</v>
      </c>
      <c r="G45" s="105"/>
      <c r="H45" s="104">
        <v>3</v>
      </c>
      <c r="I45" s="104">
        <v>20</v>
      </c>
      <c r="J45" s="104">
        <v>95.000000000000014</v>
      </c>
      <c r="K45" s="104">
        <v>106</v>
      </c>
      <c r="L45" s="104">
        <v>122.99999999999997</v>
      </c>
      <c r="M45" s="104">
        <v>100</v>
      </c>
      <c r="N45" s="104">
        <v>117.99999999999997</v>
      </c>
      <c r="O45" s="104">
        <v>93</v>
      </c>
      <c r="P45" s="104">
        <v>100.99999999999997</v>
      </c>
      <c r="Q45" s="104">
        <v>63</v>
      </c>
      <c r="R45" s="104">
        <v>29.999999999999993</v>
      </c>
      <c r="S45" s="105"/>
      <c r="T45" s="103">
        <v>1</v>
      </c>
      <c r="U45" s="103">
        <v>8.2200000000000006</v>
      </c>
      <c r="V45" s="103">
        <v>7.4</v>
      </c>
      <c r="W45" s="103">
        <v>1.8</v>
      </c>
      <c r="X45" s="103">
        <v>10.379999999999999</v>
      </c>
      <c r="Y45" s="103">
        <v>2</v>
      </c>
      <c r="Z45" s="103">
        <v>23.199999999999996</v>
      </c>
      <c r="AA45" s="105"/>
      <c r="AB45" s="103">
        <v>702.1302339999994</v>
      </c>
      <c r="AC45" s="105"/>
      <c r="AD45" s="105"/>
      <c r="AE45" s="103">
        <v>143.44333300000002</v>
      </c>
      <c r="AF45" s="103">
        <v>294.47773300000023</v>
      </c>
      <c r="AG45" s="103">
        <v>2.8999999999999995</v>
      </c>
      <c r="AH45" s="103">
        <v>16.611844000000001</v>
      </c>
      <c r="AI45" s="103">
        <v>274.5766670000001</v>
      </c>
      <c r="AJ45" s="103">
        <v>9.720657000000001</v>
      </c>
      <c r="AK45" s="105"/>
      <c r="AL45" s="103">
        <v>14.399999999999999</v>
      </c>
      <c r="AM45" s="53"/>
      <c r="AN45" s="81"/>
      <c r="AO45" s="59"/>
      <c r="AP45" s="60" t="s">
        <v>247</v>
      </c>
      <c r="AQ45" s="108">
        <v>42</v>
      </c>
      <c r="AR45" s="103">
        <v>45</v>
      </c>
      <c r="AS45" s="105"/>
      <c r="AT45" s="109">
        <v>43</v>
      </c>
      <c r="AU45" s="53"/>
      <c r="AV45" s="81"/>
      <c r="AW45" s="81"/>
      <c r="AY45" t="s">
        <v>387</v>
      </c>
      <c r="AZ45" s="45">
        <f t="shared" si="2"/>
        <v>852.00000000000102</v>
      </c>
      <c r="BA45" s="45">
        <f t="shared" si="2"/>
        <v>756.1302340000002</v>
      </c>
      <c r="BB45" s="48">
        <f t="shared" si="3"/>
        <v>0.5715962441314546</v>
      </c>
      <c r="BC45" s="48">
        <f t="shared" si="3"/>
        <v>0.42840375586854407</v>
      </c>
      <c r="BD45" s="83">
        <f t="shared" si="33"/>
        <v>42</v>
      </c>
      <c r="BE45" s="83">
        <f t="shared" si="33"/>
        <v>45</v>
      </c>
      <c r="BF45" s="83">
        <f t="shared" si="34"/>
        <v>43</v>
      </c>
      <c r="BG45" s="48">
        <f t="shared" si="6"/>
        <v>2.6995305164319215E-2</v>
      </c>
      <c r="BH45" s="48">
        <f t="shared" si="7"/>
        <v>0.23591549295774619</v>
      </c>
      <c r="BI45" s="48">
        <f t="shared" si="8"/>
        <v>0.2617370892018776</v>
      </c>
      <c r="BJ45" s="48">
        <f t="shared" si="9"/>
        <v>0.24765258215962407</v>
      </c>
      <c r="BK45" s="48">
        <f t="shared" si="10"/>
        <v>0.19248826291079785</v>
      </c>
      <c r="BL45" s="48">
        <f t="shared" si="11"/>
        <v>3.5211267605633749E-2</v>
      </c>
      <c r="BM45" s="48">
        <f t="shared" si="12"/>
        <v>0</v>
      </c>
      <c r="BN45" s="48">
        <f t="shared" si="12"/>
        <v>1.3225234953374444E-3</v>
      </c>
      <c r="BO45" s="48">
        <f t="shared" si="12"/>
        <v>1.0871143131673793E-2</v>
      </c>
      <c r="BP45" s="48">
        <f t="shared" si="12"/>
        <v>9.7866738654970881E-3</v>
      </c>
      <c r="BQ45" s="48">
        <f t="shared" si="12"/>
        <v>2.3805422916073999E-3</v>
      </c>
      <c r="BR45" s="48">
        <f t="shared" si="12"/>
        <v>1.3727793881602671E-2</v>
      </c>
      <c r="BS45" s="48">
        <f t="shared" si="12"/>
        <v>2.6450469906748888E-3</v>
      </c>
      <c r="BT45" s="48">
        <f t="shared" si="12"/>
        <v>3.0682545091828703E-2</v>
      </c>
      <c r="BU45" s="48">
        <f t="shared" si="12"/>
        <v>0</v>
      </c>
      <c r="BV45" s="48">
        <f t="shared" si="12"/>
        <v>0.92858373125177696</v>
      </c>
      <c r="BW45" s="48">
        <f t="shared" si="12"/>
        <v>0</v>
      </c>
      <c r="BX45" s="48">
        <f t="shared" si="13"/>
        <v>0.18970717814201302</v>
      </c>
      <c r="BY45" s="48">
        <f t="shared" si="13"/>
        <v>0.38945372074620699</v>
      </c>
      <c r="BZ45" s="48">
        <f t="shared" si="13"/>
        <v>3.8353181364785879E-3</v>
      </c>
      <c r="CA45" s="48">
        <f t="shared" si="13"/>
        <v>2.1969553990880356E-2</v>
      </c>
      <c r="CB45" s="48">
        <f t="shared" si="13"/>
        <v>0.36313409337894564</v>
      </c>
      <c r="CC45" s="48">
        <f t="shared" si="13"/>
        <v>1.2855797272616397E-2</v>
      </c>
      <c r="CD45" s="48">
        <f t="shared" si="13"/>
        <v>0</v>
      </c>
      <c r="CE45" s="48">
        <f t="shared" si="13"/>
        <v>1.9044338332859196E-2</v>
      </c>
      <c r="CF45" s="84">
        <v>0.42857142857142855</v>
      </c>
      <c r="CG45" s="84">
        <v>1</v>
      </c>
      <c r="CH45" s="84">
        <v>0.53846153846153844</v>
      </c>
      <c r="CI45" s="84">
        <v>0.40909090909090912</v>
      </c>
      <c r="CJ45" s="84"/>
      <c r="CK45" s="45">
        <v>545</v>
      </c>
      <c r="CL45" s="101">
        <v>0.63967136150234738</v>
      </c>
      <c r="CM45" s="45">
        <v>23</v>
      </c>
      <c r="CN45" s="101">
        <v>4.2201834862385323E-2</v>
      </c>
      <c r="CO45" s="84"/>
      <c r="CP45" s="45">
        <v>621</v>
      </c>
      <c r="CQ45" s="101">
        <v>0.72887323943661975</v>
      </c>
      <c r="CR45" s="45">
        <v>111</v>
      </c>
      <c r="CS45" s="101">
        <v>0.17874396135265699</v>
      </c>
      <c r="CT45" s="84"/>
      <c r="CU45" s="45">
        <v>387</v>
      </c>
      <c r="CV45" s="101">
        <v>0.45422535211267606</v>
      </c>
      <c r="CW45" s="45">
        <v>13</v>
      </c>
      <c r="CX45" s="48">
        <v>3.3591731266149873E-2</v>
      </c>
      <c r="CY45" s="84"/>
      <c r="DA45" s="124" t="s">
        <v>316</v>
      </c>
      <c r="DB45" s="48">
        <v>0.42857142857142855</v>
      </c>
      <c r="DC45" s="48"/>
      <c r="DD45" s="48"/>
      <c r="DE45" s="48"/>
      <c r="DF45" s="83">
        <v>85.391776242061141</v>
      </c>
      <c r="DG45" s="85">
        <v>545.00000000000011</v>
      </c>
      <c r="DH45" s="48">
        <v>0.63967136150234749</v>
      </c>
      <c r="DI45" s="85">
        <v>23</v>
      </c>
      <c r="DJ45" s="48">
        <v>4.220183486238531E-2</v>
      </c>
      <c r="DK45" s="83">
        <v>136.18020171391629</v>
      </c>
      <c r="DL45" s="85">
        <v>621</v>
      </c>
      <c r="DM45" s="48">
        <v>0.72887323943661964</v>
      </c>
      <c r="DN45" s="85">
        <v>111</v>
      </c>
      <c r="DO45" s="48">
        <v>0.17874396135265699</v>
      </c>
      <c r="DP45" s="83">
        <v>85.627833569744922</v>
      </c>
      <c r="DQ45" s="85">
        <v>387.00000000000011</v>
      </c>
      <c r="DR45" s="48">
        <v>0.45422535211267612</v>
      </c>
      <c r="DS45" s="85">
        <v>13</v>
      </c>
      <c r="DT45" s="48">
        <v>3.3591731266149859E-2</v>
      </c>
      <c r="DU45" s="83">
        <v>289.26028180105618</v>
      </c>
      <c r="DV45" s="124" t="s">
        <v>316</v>
      </c>
      <c r="DX45" t="str">
        <f t="shared" si="32"/>
        <v/>
      </c>
      <c r="DY45" t="b">
        <f t="shared" si="14"/>
        <v>0</v>
      </c>
      <c r="DZ45" t="b">
        <f t="shared" si="15"/>
        <v>0</v>
      </c>
      <c r="EA45" t="b">
        <f t="shared" si="16"/>
        <v>0</v>
      </c>
      <c r="EB45" t="b">
        <f t="shared" si="17"/>
        <v>0</v>
      </c>
      <c r="EC45" t="str">
        <f t="shared" si="18"/>
        <v/>
      </c>
      <c r="ED45" t="str">
        <f t="shared" si="19"/>
        <v/>
      </c>
      <c r="EE45" t="str">
        <f t="shared" si="20"/>
        <v/>
      </c>
      <c r="EF45" t="str">
        <f t="shared" si="21"/>
        <v/>
      </c>
      <c r="EG45" t="b">
        <f t="shared" si="22"/>
        <v>0</v>
      </c>
      <c r="EH45" t="str">
        <f t="shared" si="23"/>
        <v/>
      </c>
      <c r="EI45" t="str">
        <f t="shared" si="24"/>
        <v/>
      </c>
      <c r="EJ45" t="str">
        <f t="shared" si="25"/>
        <v/>
      </c>
      <c r="EK45" t="str">
        <f t="shared" si="26"/>
        <v/>
      </c>
      <c r="EL45" t="b">
        <f t="shared" si="27"/>
        <v>0</v>
      </c>
      <c r="EM45" t="str">
        <f t="shared" si="28"/>
        <v/>
      </c>
      <c r="EN45" t="str">
        <f t="shared" si="29"/>
        <v/>
      </c>
      <c r="EO45" t="str">
        <f t="shared" si="30"/>
        <v/>
      </c>
      <c r="EP45" t="str">
        <f t="shared" si="31"/>
        <v/>
      </c>
    </row>
    <row r="46" spans="1:146">
      <c r="A46" s="59"/>
      <c r="B46" s="60" t="s">
        <v>248</v>
      </c>
      <c r="C46" s="102">
        <v>2152.999999999995</v>
      </c>
      <c r="D46" s="103">
        <v>1787.2019819999969</v>
      </c>
      <c r="E46" s="104">
        <v>1031.9999999999986</v>
      </c>
      <c r="F46" s="104">
        <v>1120.9999999999993</v>
      </c>
      <c r="G46" s="105"/>
      <c r="H46" s="104">
        <v>13.999999999999998</v>
      </c>
      <c r="I46" s="104">
        <v>79.000000000000028</v>
      </c>
      <c r="J46" s="104">
        <v>160.00000000000009</v>
      </c>
      <c r="K46" s="104">
        <v>234.99999999999991</v>
      </c>
      <c r="L46" s="104">
        <v>291.99999999999994</v>
      </c>
      <c r="M46" s="104">
        <v>277.99999999999989</v>
      </c>
      <c r="N46" s="104">
        <v>304.00000000000006</v>
      </c>
      <c r="O46" s="104">
        <v>253.00000000000011</v>
      </c>
      <c r="P46" s="104">
        <v>283.99999999999994</v>
      </c>
      <c r="Q46" s="104">
        <v>181.00000000000003</v>
      </c>
      <c r="R46" s="104">
        <v>73</v>
      </c>
      <c r="S46" s="103">
        <v>63.21780599999996</v>
      </c>
      <c r="T46" s="103">
        <v>34.139999000000017</v>
      </c>
      <c r="U46" s="103">
        <v>58.171931000000001</v>
      </c>
      <c r="V46" s="103">
        <v>94.997192000000027</v>
      </c>
      <c r="W46" s="103">
        <v>38.877598999999989</v>
      </c>
      <c r="X46" s="103">
        <v>47.822893999999998</v>
      </c>
      <c r="Y46" s="103">
        <v>41.550877999999997</v>
      </c>
      <c r="Z46" s="103">
        <v>327.64030899999989</v>
      </c>
      <c r="AA46" s="103">
        <v>64.926316000000014</v>
      </c>
      <c r="AB46" s="103">
        <v>1015.857058000001</v>
      </c>
      <c r="AC46" s="105"/>
      <c r="AD46" s="105"/>
      <c r="AE46" s="103">
        <v>186.81035100000003</v>
      </c>
      <c r="AF46" s="103">
        <v>735.3815519999996</v>
      </c>
      <c r="AG46" s="103">
        <v>177.99932999999987</v>
      </c>
      <c r="AH46" s="103">
        <v>317.57842199999999</v>
      </c>
      <c r="AI46" s="103">
        <v>309.32451800000007</v>
      </c>
      <c r="AJ46" s="103">
        <v>29.894082000000001</v>
      </c>
      <c r="AK46" s="103">
        <v>6</v>
      </c>
      <c r="AL46" s="103">
        <v>24.213727000000002</v>
      </c>
      <c r="AM46" s="53"/>
      <c r="AN46" s="81"/>
      <c r="AO46" s="59"/>
      <c r="AP46" s="60" t="s">
        <v>248</v>
      </c>
      <c r="AQ46" s="108">
        <v>42</v>
      </c>
      <c r="AR46" s="103">
        <v>48</v>
      </c>
      <c r="AS46" s="105"/>
      <c r="AT46" s="109">
        <v>45</v>
      </c>
      <c r="AU46" s="53"/>
      <c r="AV46" s="81"/>
      <c r="AW46" s="81"/>
      <c r="AY46" t="s">
        <v>388</v>
      </c>
      <c r="AZ46" s="45">
        <f t="shared" si="2"/>
        <v>2152.999999999995</v>
      </c>
      <c r="BA46" s="45">
        <f t="shared" si="2"/>
        <v>1787.2019819999969</v>
      </c>
      <c r="BB46" s="48">
        <f t="shared" si="3"/>
        <v>0.47933116581514212</v>
      </c>
      <c r="BC46" s="48">
        <f t="shared" si="3"/>
        <v>0.52066883418485921</v>
      </c>
      <c r="BD46" s="83">
        <f t="shared" si="33"/>
        <v>42</v>
      </c>
      <c r="BE46" s="83">
        <f t="shared" si="33"/>
        <v>48</v>
      </c>
      <c r="BF46" s="83">
        <f t="shared" si="34"/>
        <v>45</v>
      </c>
      <c r="BG46" s="48">
        <f t="shared" si="6"/>
        <v>4.3195541105434394E-2</v>
      </c>
      <c r="BH46" s="48">
        <f t="shared" si="7"/>
        <v>0.18346493265211375</v>
      </c>
      <c r="BI46" s="48">
        <f t="shared" si="8"/>
        <v>0.26474686483975901</v>
      </c>
      <c r="BJ46" s="48">
        <f t="shared" si="9"/>
        <v>0.25870877844867696</v>
      </c>
      <c r="BK46" s="48">
        <f t="shared" si="10"/>
        <v>0.21597770552717188</v>
      </c>
      <c r="BL46" s="48">
        <f t="shared" si="11"/>
        <v>3.3906177426846339E-2</v>
      </c>
      <c r="BM46" s="48">
        <f t="shared" si="12"/>
        <v>3.5372502177540711E-2</v>
      </c>
      <c r="BN46" s="48">
        <f t="shared" si="12"/>
        <v>1.9102484970274655E-2</v>
      </c>
      <c r="BO46" s="48">
        <f t="shared" si="12"/>
        <v>3.2549164328310433E-2</v>
      </c>
      <c r="BP46" s="48">
        <f t="shared" si="12"/>
        <v>5.3154144275115396E-2</v>
      </c>
      <c r="BQ46" s="48">
        <f t="shared" si="12"/>
        <v>2.1753332522882161E-2</v>
      </c>
      <c r="BR46" s="48">
        <f t="shared" si="12"/>
        <v>2.6758527845007773E-2</v>
      </c>
      <c r="BS46" s="48">
        <f t="shared" si="12"/>
        <v>2.3249122605326245E-2</v>
      </c>
      <c r="BT46" s="48">
        <f t="shared" si="12"/>
        <v>0.18332584246205277</v>
      </c>
      <c r="BU46" s="48">
        <f t="shared" si="12"/>
        <v>3.6328471350139835E-2</v>
      </c>
      <c r="BV46" s="48">
        <f t="shared" si="12"/>
        <v>0.56840640746335225</v>
      </c>
      <c r="BW46" s="48">
        <f t="shared" si="12"/>
        <v>0</v>
      </c>
      <c r="BX46" s="48">
        <f t="shared" si="13"/>
        <v>0.10452671431739737</v>
      </c>
      <c r="BY46" s="48">
        <f t="shared" si="13"/>
        <v>0.41147086865753091</v>
      </c>
      <c r="BZ46" s="48">
        <f t="shared" si="13"/>
        <v>9.9596649843017124E-2</v>
      </c>
      <c r="CA46" s="48">
        <f t="shared" si="13"/>
        <v>0.17769587612285925</v>
      </c>
      <c r="CB46" s="48">
        <f t="shared" si="13"/>
        <v>0.17307753746660773</v>
      </c>
      <c r="CC46" s="48">
        <f t="shared" si="13"/>
        <v>1.6726750698064105E-2</v>
      </c>
      <c r="CD46" s="48">
        <f t="shared" si="13"/>
        <v>3.3572030808099286E-3</v>
      </c>
      <c r="CE46" s="48">
        <f t="shared" si="13"/>
        <v>1.3548399813715093E-2</v>
      </c>
      <c r="CF46" s="84">
        <v>0.4</v>
      </c>
      <c r="CG46" s="84">
        <v>0</v>
      </c>
      <c r="CH46" s="84">
        <v>0.5</v>
      </c>
      <c r="CI46" s="84">
        <v>0.5714285714285714</v>
      </c>
      <c r="CJ46" s="84"/>
      <c r="CK46" s="45">
        <v>1830</v>
      </c>
      <c r="CL46" s="101">
        <v>0.84997677659080351</v>
      </c>
      <c r="CM46" s="45">
        <v>98</v>
      </c>
      <c r="CN46" s="101">
        <v>5.3551912568306013E-2</v>
      </c>
      <c r="CO46" s="84"/>
      <c r="CP46" s="45">
        <v>1959</v>
      </c>
      <c r="CQ46" s="101">
        <v>0.90989317231769629</v>
      </c>
      <c r="CR46" s="45">
        <v>171</v>
      </c>
      <c r="CS46" s="101">
        <v>8.7289433384379791E-2</v>
      </c>
      <c r="CT46" s="84"/>
      <c r="CU46" s="45">
        <v>2002</v>
      </c>
      <c r="CV46" s="101">
        <v>0.92986530422666047</v>
      </c>
      <c r="CW46" s="45">
        <v>43</v>
      </c>
      <c r="CX46" s="48">
        <v>2.147852147852148E-2</v>
      </c>
      <c r="CY46" s="84"/>
      <c r="DA46" s="124" t="s">
        <v>317</v>
      </c>
      <c r="DB46" s="48">
        <v>0.2857142857142857</v>
      </c>
      <c r="DC46" s="48"/>
      <c r="DD46" s="48"/>
      <c r="DE46" s="48"/>
      <c r="DF46" s="83">
        <v>87.106374815638617</v>
      </c>
      <c r="DG46" s="85">
        <v>1411.0000000000007</v>
      </c>
      <c r="DH46" s="48">
        <v>0.83441750443524598</v>
      </c>
      <c r="DI46" s="85">
        <v>91</v>
      </c>
      <c r="DJ46" s="48">
        <v>6.4493267186392603E-2</v>
      </c>
      <c r="DK46" s="83">
        <v>13.672058311088042</v>
      </c>
      <c r="DL46" s="85">
        <v>1500.9999999999991</v>
      </c>
      <c r="DM46" s="48">
        <v>0.88764044943820186</v>
      </c>
      <c r="DN46" s="85">
        <v>125</v>
      </c>
      <c r="DO46" s="48">
        <v>8.3277814790139959E-2</v>
      </c>
      <c r="DP46" s="83">
        <v>132.6052167380962</v>
      </c>
      <c r="DQ46" s="85">
        <v>1556.9999999999975</v>
      </c>
      <c r="DR46" s="48">
        <v>0.92075694855115175</v>
      </c>
      <c r="DS46" s="85">
        <v>37</v>
      </c>
      <c r="DT46" s="48">
        <v>2.3763648041104726E-2</v>
      </c>
      <c r="DU46" s="83">
        <v>45.393291234086938</v>
      </c>
      <c r="DV46" s="124" t="s">
        <v>317</v>
      </c>
      <c r="DX46" t="b">
        <f t="shared" si="32"/>
        <v>0</v>
      </c>
      <c r="DY46" t="str">
        <f t="shared" si="14"/>
        <v/>
      </c>
      <c r="DZ46" t="b">
        <f t="shared" si="15"/>
        <v>0</v>
      </c>
      <c r="EA46" t="b">
        <f t="shared" si="16"/>
        <v>0</v>
      </c>
      <c r="EB46" t="b">
        <f t="shared" si="17"/>
        <v>0</v>
      </c>
      <c r="EC46" t="b">
        <f t="shared" si="18"/>
        <v>0</v>
      </c>
      <c r="ED46" t="b">
        <f t="shared" si="19"/>
        <v>0</v>
      </c>
      <c r="EE46" t="b">
        <f t="shared" si="20"/>
        <v>0</v>
      </c>
      <c r="EF46" t="b">
        <f t="shared" si="21"/>
        <v>0</v>
      </c>
      <c r="EG46" t="b">
        <f t="shared" si="22"/>
        <v>0</v>
      </c>
      <c r="EH46" t="b">
        <f t="shared" si="23"/>
        <v>0</v>
      </c>
      <c r="EI46" t="b">
        <f t="shared" si="24"/>
        <v>0</v>
      </c>
      <c r="EJ46" t="b">
        <f t="shared" si="25"/>
        <v>0</v>
      </c>
      <c r="EK46" t="b">
        <f t="shared" si="26"/>
        <v>0</v>
      </c>
      <c r="EL46" t="b">
        <f t="shared" si="27"/>
        <v>0</v>
      </c>
      <c r="EM46" t="b">
        <f t="shared" si="28"/>
        <v>0</v>
      </c>
      <c r="EN46" t="b">
        <f t="shared" si="29"/>
        <v>0</v>
      </c>
      <c r="EO46" t="b">
        <f t="shared" si="30"/>
        <v>0</v>
      </c>
      <c r="EP46" t="b">
        <f t="shared" si="31"/>
        <v>0</v>
      </c>
    </row>
    <row r="47" spans="1:146">
      <c r="A47" s="59"/>
      <c r="B47" s="60" t="s">
        <v>249</v>
      </c>
      <c r="C47" s="102">
        <v>1108.0000000000002</v>
      </c>
      <c r="D47" s="103">
        <v>885.78053499999965</v>
      </c>
      <c r="E47" s="104">
        <v>685.00000000000068</v>
      </c>
      <c r="F47" s="104">
        <v>422.00000000000023</v>
      </c>
      <c r="G47" s="104">
        <v>1</v>
      </c>
      <c r="H47" s="104">
        <v>7.9999999999999982</v>
      </c>
      <c r="I47" s="104">
        <v>50</v>
      </c>
      <c r="J47" s="104">
        <v>84.000000000000043</v>
      </c>
      <c r="K47" s="104">
        <v>118</v>
      </c>
      <c r="L47" s="104">
        <v>121.99999999999999</v>
      </c>
      <c r="M47" s="104">
        <v>130.99999999999994</v>
      </c>
      <c r="N47" s="104">
        <v>147.99999999999997</v>
      </c>
      <c r="O47" s="104">
        <v>124.99999999999996</v>
      </c>
      <c r="P47" s="104">
        <v>145.99999999999997</v>
      </c>
      <c r="Q47" s="104">
        <v>108.99999999999999</v>
      </c>
      <c r="R47" s="104">
        <v>67</v>
      </c>
      <c r="S47" s="103">
        <v>1</v>
      </c>
      <c r="T47" s="103">
        <v>9.3210529999999991</v>
      </c>
      <c r="U47" s="103">
        <v>24.232367999999994</v>
      </c>
      <c r="V47" s="103">
        <v>2.6</v>
      </c>
      <c r="W47" s="103">
        <v>10.952807000000002</v>
      </c>
      <c r="X47" s="103">
        <v>1.8000000000000003</v>
      </c>
      <c r="Y47" s="103">
        <v>2.8</v>
      </c>
      <c r="Z47" s="103">
        <v>3</v>
      </c>
      <c r="AA47" s="103">
        <v>3.5999999999999996</v>
      </c>
      <c r="AB47" s="103">
        <v>826.47430699999995</v>
      </c>
      <c r="AC47" s="105"/>
      <c r="AD47" s="105"/>
      <c r="AE47" s="103">
        <v>163.77162399999997</v>
      </c>
      <c r="AF47" s="103">
        <v>274.02999800000015</v>
      </c>
      <c r="AG47" s="103">
        <v>57.151141000000038</v>
      </c>
      <c r="AH47" s="103">
        <v>38.692326999999992</v>
      </c>
      <c r="AI47" s="103">
        <v>309.21596600000009</v>
      </c>
      <c r="AJ47" s="103">
        <v>14.773685</v>
      </c>
      <c r="AK47" s="103">
        <v>3</v>
      </c>
      <c r="AL47" s="103">
        <v>25.145793999999995</v>
      </c>
      <c r="AM47" s="53"/>
      <c r="AN47" s="81"/>
      <c r="AO47" s="59"/>
      <c r="AP47" s="60" t="s">
        <v>249</v>
      </c>
      <c r="AQ47" s="108">
        <v>46</v>
      </c>
      <c r="AR47" s="103">
        <v>46</v>
      </c>
      <c r="AS47" s="103">
        <v>32</v>
      </c>
      <c r="AT47" s="109">
        <v>46</v>
      </c>
      <c r="AU47" s="53"/>
      <c r="AV47" s="81"/>
      <c r="AW47" s="81"/>
      <c r="AY47" t="s">
        <v>389</v>
      </c>
      <c r="AZ47" s="45">
        <f t="shared" si="2"/>
        <v>1108.0000000000002</v>
      </c>
      <c r="BA47" s="45">
        <f t="shared" si="2"/>
        <v>885.78053499999965</v>
      </c>
      <c r="BB47" s="48">
        <f t="shared" si="3"/>
        <v>0.6182310469314084</v>
      </c>
      <c r="BC47" s="48">
        <f t="shared" si="3"/>
        <v>0.38086642599277992</v>
      </c>
      <c r="BD47" s="83">
        <f t="shared" si="33"/>
        <v>46</v>
      </c>
      <c r="BE47" s="83">
        <f t="shared" si="33"/>
        <v>46</v>
      </c>
      <c r="BF47" s="83">
        <f t="shared" si="34"/>
        <v>46</v>
      </c>
      <c r="BG47" s="48">
        <f t="shared" si="6"/>
        <v>5.2346570397111901E-2</v>
      </c>
      <c r="BH47" s="48">
        <f t="shared" si="7"/>
        <v>0.18231046931407943</v>
      </c>
      <c r="BI47" s="48">
        <f t="shared" si="8"/>
        <v>0.22833935018050533</v>
      </c>
      <c r="BJ47" s="48">
        <f t="shared" si="9"/>
        <v>0.2463898916967508</v>
      </c>
      <c r="BK47" s="48">
        <f t="shared" si="10"/>
        <v>0.23014440433212988</v>
      </c>
      <c r="BL47" s="48">
        <f t="shared" si="11"/>
        <v>6.0469314079422368E-2</v>
      </c>
      <c r="BM47" s="48">
        <f t="shared" si="12"/>
        <v>1.1289478154992425E-3</v>
      </c>
      <c r="BN47" s="48">
        <f t="shared" si="12"/>
        <v>1.0522982422502661E-2</v>
      </c>
      <c r="BO47" s="48">
        <f t="shared" ref="BO47:BW75" si="35">U47/$D47</f>
        <v>2.7357078917973742E-2</v>
      </c>
      <c r="BP47" s="48">
        <f t="shared" si="35"/>
        <v>2.9352643202980306E-3</v>
      </c>
      <c r="BQ47" s="48">
        <f t="shared" si="35"/>
        <v>1.2365147536234815E-2</v>
      </c>
      <c r="BR47" s="48">
        <f t="shared" si="35"/>
        <v>2.0321060678986369E-3</v>
      </c>
      <c r="BS47" s="48">
        <f t="shared" si="35"/>
        <v>3.1610538833978792E-3</v>
      </c>
      <c r="BT47" s="48">
        <f t="shared" si="35"/>
        <v>3.3868434464977277E-3</v>
      </c>
      <c r="BU47" s="48">
        <f t="shared" si="35"/>
        <v>4.0642121357972729E-3</v>
      </c>
      <c r="BV47" s="48">
        <f t="shared" si="35"/>
        <v>0.93304636345390035</v>
      </c>
      <c r="BW47" s="48">
        <f t="shared" si="35"/>
        <v>0</v>
      </c>
      <c r="BX47" s="48">
        <f t="shared" si="13"/>
        <v>0.18488961715556329</v>
      </c>
      <c r="BY47" s="48">
        <f t="shared" si="13"/>
        <v>0.30936556762336198</v>
      </c>
      <c r="BZ47" s="48">
        <f t="shared" si="13"/>
        <v>6.4520655785239245E-2</v>
      </c>
      <c r="CA47" s="48">
        <f t="shared" si="13"/>
        <v>4.3681618043232354E-2</v>
      </c>
      <c r="CB47" s="48">
        <f t="shared" si="13"/>
        <v>0.34908868933318815</v>
      </c>
      <c r="CC47" s="48">
        <f t="shared" si="13"/>
        <v>1.6678719407623929E-2</v>
      </c>
      <c r="CD47" s="48">
        <f t="shared" si="13"/>
        <v>3.3868434464977277E-3</v>
      </c>
      <c r="CE47" s="48">
        <f t="shared" si="13"/>
        <v>2.8388289205293956E-2</v>
      </c>
      <c r="CF47" s="84">
        <v>0.36363636363636365</v>
      </c>
      <c r="CG47" s="84">
        <v>0</v>
      </c>
      <c r="CH47" s="84">
        <v>0.38461538461538464</v>
      </c>
      <c r="CI47" s="84">
        <v>0.53333333333333333</v>
      </c>
      <c r="CJ47" s="84"/>
      <c r="CK47" s="45">
        <v>919</v>
      </c>
      <c r="CL47" s="101">
        <v>0.82942238267148016</v>
      </c>
      <c r="CM47" s="45">
        <v>21</v>
      </c>
      <c r="CN47" s="101">
        <v>2.2850924918389554E-2</v>
      </c>
      <c r="CO47" s="84"/>
      <c r="CP47" s="45">
        <v>989</v>
      </c>
      <c r="CQ47" s="101">
        <v>0.89259927797833938</v>
      </c>
      <c r="CR47" s="45">
        <v>140</v>
      </c>
      <c r="CS47" s="101">
        <v>0.14155712841253792</v>
      </c>
      <c r="CT47" s="84"/>
      <c r="CU47" s="45">
        <v>845</v>
      </c>
      <c r="CV47" s="101">
        <v>0.7626353790613718</v>
      </c>
      <c r="CW47" s="45">
        <v>31</v>
      </c>
      <c r="CX47" s="48">
        <v>3.6686390532544376E-2</v>
      </c>
      <c r="CY47" s="84"/>
      <c r="DA47" s="124" t="s">
        <v>318</v>
      </c>
      <c r="DB47" s="48">
        <v>0.36363636363636365</v>
      </c>
      <c r="DC47" s="48"/>
      <c r="DD47" s="48"/>
      <c r="DE47" s="48"/>
      <c r="DF47" s="83">
        <v>85.968878918491981</v>
      </c>
      <c r="DG47" s="85">
        <v>919</v>
      </c>
      <c r="DH47" s="48">
        <v>0.82942238267148016</v>
      </c>
      <c r="DI47" s="85">
        <v>21</v>
      </c>
      <c r="DJ47" s="48">
        <v>2.2850924918389554E-2</v>
      </c>
      <c r="DK47" s="83">
        <v>75.736090813551627</v>
      </c>
      <c r="DL47" s="85">
        <v>988.9999999999992</v>
      </c>
      <c r="DM47" s="48">
        <v>0.8925992779783386</v>
      </c>
      <c r="DN47" s="85">
        <v>139.99999999999997</v>
      </c>
      <c r="DO47" s="48">
        <v>0.14155712841253801</v>
      </c>
      <c r="DP47" s="83">
        <v>109.54142847426513</v>
      </c>
      <c r="DQ47" s="85">
        <v>844.9999999999992</v>
      </c>
      <c r="DR47" s="48">
        <v>0.76263537906137113</v>
      </c>
      <c r="DS47" s="85">
        <v>31</v>
      </c>
      <c r="DT47" s="48">
        <v>3.6686390532544411E-2</v>
      </c>
      <c r="DU47" s="83">
        <v>157.18919160833369</v>
      </c>
      <c r="DV47" s="124" t="s">
        <v>318</v>
      </c>
      <c r="DX47" t="str">
        <f t="shared" si="32"/>
        <v/>
      </c>
      <c r="DY47" t="str">
        <f t="shared" si="14"/>
        <v/>
      </c>
      <c r="DZ47" t="b">
        <f t="shared" si="15"/>
        <v>0</v>
      </c>
      <c r="EA47" t="b">
        <f t="shared" si="16"/>
        <v>0</v>
      </c>
      <c r="EB47" t="b">
        <f t="shared" si="17"/>
        <v>0</v>
      </c>
      <c r="EC47" t="str">
        <f t="shared" si="18"/>
        <v/>
      </c>
      <c r="ED47" t="str">
        <f t="shared" si="19"/>
        <v/>
      </c>
      <c r="EE47" t="str">
        <f t="shared" si="20"/>
        <v/>
      </c>
      <c r="EF47" t="str">
        <f t="shared" si="21"/>
        <v/>
      </c>
      <c r="EG47" t="b">
        <f t="shared" si="22"/>
        <v>0</v>
      </c>
      <c r="EH47" t="b">
        <f t="shared" si="23"/>
        <v>0</v>
      </c>
      <c r="EI47" t="str">
        <f t="shared" si="24"/>
        <v/>
      </c>
      <c r="EJ47" t="str">
        <f t="shared" si="25"/>
        <v/>
      </c>
      <c r="EK47" t="str">
        <f t="shared" si="26"/>
        <v/>
      </c>
      <c r="EL47" t="b">
        <f t="shared" si="27"/>
        <v>0</v>
      </c>
      <c r="EM47" t="b">
        <f t="shared" si="28"/>
        <v>0</v>
      </c>
      <c r="EN47" t="b">
        <f t="shared" si="29"/>
        <v>0</v>
      </c>
      <c r="EO47" t="str">
        <f t="shared" si="30"/>
        <v/>
      </c>
      <c r="EP47" t="str">
        <f t="shared" si="31"/>
        <v/>
      </c>
    </row>
    <row r="48" spans="1:146">
      <c r="A48" s="59"/>
      <c r="B48" s="60" t="s">
        <v>250</v>
      </c>
      <c r="C48" s="102">
        <v>923.00000000000011</v>
      </c>
      <c r="D48" s="103">
        <v>811.80199900000116</v>
      </c>
      <c r="E48" s="104">
        <v>525.00000000000011</v>
      </c>
      <c r="F48" s="104">
        <v>397.99999999999994</v>
      </c>
      <c r="G48" s="105"/>
      <c r="H48" s="104">
        <v>1</v>
      </c>
      <c r="I48" s="104">
        <v>15.000000000000002</v>
      </c>
      <c r="J48" s="104">
        <v>43</v>
      </c>
      <c r="K48" s="104">
        <v>101.00000000000001</v>
      </c>
      <c r="L48" s="104">
        <v>171.00000000000009</v>
      </c>
      <c r="M48" s="104">
        <v>166.99999999999997</v>
      </c>
      <c r="N48" s="104">
        <v>132.99999999999997</v>
      </c>
      <c r="O48" s="104">
        <v>122</v>
      </c>
      <c r="P48" s="104">
        <v>93</v>
      </c>
      <c r="Q48" s="104">
        <v>55.999999999999986</v>
      </c>
      <c r="R48" s="104">
        <v>20.999999999999993</v>
      </c>
      <c r="S48" s="103">
        <v>5</v>
      </c>
      <c r="T48" s="103">
        <v>2</v>
      </c>
      <c r="U48" s="103">
        <v>18.586667000000006</v>
      </c>
      <c r="V48" s="103">
        <v>15.128932999999998</v>
      </c>
      <c r="W48" s="103">
        <v>14.433332999999999</v>
      </c>
      <c r="X48" s="103">
        <v>13.866667</v>
      </c>
      <c r="Y48" s="103">
        <v>7.2497329999999991</v>
      </c>
      <c r="Z48" s="103">
        <v>48.633333</v>
      </c>
      <c r="AA48" s="105"/>
      <c r="AB48" s="103">
        <v>686.90333299999998</v>
      </c>
      <c r="AC48" s="105"/>
      <c r="AD48" s="105"/>
      <c r="AE48" s="103">
        <v>105.80000000000003</v>
      </c>
      <c r="AF48" s="103">
        <v>533.67199900000014</v>
      </c>
      <c r="AG48" s="103">
        <v>6.8000000000000007</v>
      </c>
      <c r="AH48" s="105"/>
      <c r="AI48" s="103">
        <v>165.53</v>
      </c>
      <c r="AJ48" s="105"/>
      <c r="AK48" s="105"/>
      <c r="AL48" s="105"/>
      <c r="AM48" s="53"/>
      <c r="AN48" s="81"/>
      <c r="AO48" s="59"/>
      <c r="AP48" s="60" t="s">
        <v>250</v>
      </c>
      <c r="AQ48" s="108">
        <v>42</v>
      </c>
      <c r="AR48" s="103">
        <v>46</v>
      </c>
      <c r="AS48" s="105"/>
      <c r="AT48" s="109">
        <v>43</v>
      </c>
      <c r="AU48" s="53"/>
      <c r="AV48" s="81"/>
      <c r="AW48" s="81"/>
      <c r="AY48" t="s">
        <v>390</v>
      </c>
      <c r="AZ48" s="45">
        <f t="shared" si="2"/>
        <v>923.00000000000011</v>
      </c>
      <c r="BA48" s="45">
        <f t="shared" si="2"/>
        <v>811.80199900000116</v>
      </c>
      <c r="BB48" s="48">
        <f t="shared" si="3"/>
        <v>0.56879739978331534</v>
      </c>
      <c r="BC48" s="48">
        <f t="shared" si="3"/>
        <v>0.43120260021668461</v>
      </c>
      <c r="BD48" s="83">
        <f t="shared" si="33"/>
        <v>42</v>
      </c>
      <c r="BE48" s="83">
        <f t="shared" si="33"/>
        <v>46</v>
      </c>
      <c r="BF48" s="83">
        <f t="shared" si="34"/>
        <v>43</v>
      </c>
      <c r="BG48" s="48">
        <f t="shared" si="6"/>
        <v>1.7334777898158179E-2</v>
      </c>
      <c r="BH48" s="48">
        <f t="shared" si="7"/>
        <v>0.15601300108342359</v>
      </c>
      <c r="BI48" s="48">
        <f t="shared" si="8"/>
        <v>0.36619718309859156</v>
      </c>
      <c r="BJ48" s="48">
        <f t="shared" si="9"/>
        <v>0.27627302275189591</v>
      </c>
      <c r="BK48" s="48">
        <f t="shared" si="10"/>
        <v>0.16143011917659802</v>
      </c>
      <c r="BL48" s="48">
        <f t="shared" si="11"/>
        <v>2.27518959913326E-2</v>
      </c>
      <c r="BM48" s="48">
        <f t="shared" ref="BM48:BQ79" si="36">S48/$D48</f>
        <v>6.1591373341764741E-3</v>
      </c>
      <c r="BN48" s="48">
        <f t="shared" si="36"/>
        <v>2.4636549336705896E-3</v>
      </c>
      <c r="BO48" s="48">
        <f t="shared" si="35"/>
        <v>2.2895566927521177E-2</v>
      </c>
      <c r="BP48" s="48">
        <f t="shared" si="35"/>
        <v>1.8636235213310894E-2</v>
      </c>
      <c r="BQ48" s="48">
        <f t="shared" si="35"/>
        <v>1.7779376027380268E-2</v>
      </c>
      <c r="BR48" s="48">
        <f t="shared" si="35"/>
        <v>1.7081341284058579E-2</v>
      </c>
      <c r="BS48" s="48">
        <f t="shared" si="35"/>
        <v>8.9304202366222423E-3</v>
      </c>
      <c r="BT48" s="48">
        <f t="shared" si="35"/>
        <v>5.9907875393147354E-2</v>
      </c>
      <c r="BU48" s="48">
        <f t="shared" si="35"/>
        <v>0</v>
      </c>
      <c r="BV48" s="48">
        <f t="shared" si="35"/>
        <v>0.84614639265011093</v>
      </c>
      <c r="BW48" s="48">
        <f t="shared" si="35"/>
        <v>0</v>
      </c>
      <c r="BX48" s="48">
        <f t="shared" si="13"/>
        <v>0.13032734599117424</v>
      </c>
      <c r="BY48" s="48">
        <f t="shared" si="13"/>
        <v>0.65739182664909823</v>
      </c>
      <c r="BZ48" s="48">
        <f t="shared" si="13"/>
        <v>8.3764267744800055E-3</v>
      </c>
      <c r="CA48" s="48">
        <f t="shared" si="13"/>
        <v>0</v>
      </c>
      <c r="CB48" s="48">
        <f t="shared" si="13"/>
        <v>0.20390440058524636</v>
      </c>
      <c r="CC48" s="48">
        <f t="shared" si="13"/>
        <v>0</v>
      </c>
      <c r="CD48" s="48">
        <f t="shared" si="13"/>
        <v>0</v>
      </c>
      <c r="CE48" s="48">
        <f t="shared" si="13"/>
        <v>0</v>
      </c>
      <c r="CF48" s="84">
        <v>0.44444444444444442</v>
      </c>
      <c r="CG48" s="84">
        <v>0</v>
      </c>
      <c r="CH48" s="84">
        <v>0.44444444444444442</v>
      </c>
      <c r="CI48" s="84">
        <v>0.46153846153846156</v>
      </c>
      <c r="CJ48" s="84"/>
      <c r="CK48" s="45">
        <v>461</v>
      </c>
      <c r="CL48" s="101">
        <v>0.49945828819068255</v>
      </c>
      <c r="CM48" s="45">
        <v>10</v>
      </c>
      <c r="CN48" s="101">
        <v>2.1691973969631236E-2</v>
      </c>
      <c r="CO48" s="84"/>
      <c r="CP48" s="45">
        <v>815</v>
      </c>
      <c r="CQ48" s="101">
        <v>0.8829902491874323</v>
      </c>
      <c r="CR48" s="45">
        <v>109</v>
      </c>
      <c r="CS48" s="101">
        <v>0.13374233128834356</v>
      </c>
      <c r="CT48" s="84"/>
      <c r="CU48" s="45">
        <v>277</v>
      </c>
      <c r="CV48" s="101">
        <v>0.30010834236186351</v>
      </c>
      <c r="CW48" s="45">
        <v>22</v>
      </c>
      <c r="CX48" s="48">
        <v>7.9422382671480149E-2</v>
      </c>
      <c r="CY48" s="84"/>
      <c r="DA48" s="124" t="s">
        <v>319</v>
      </c>
      <c r="DB48" s="48">
        <v>0.44444444444444442</v>
      </c>
      <c r="DC48" s="48"/>
      <c r="DD48" s="48"/>
      <c r="DE48" s="48"/>
      <c r="DF48" s="83">
        <v>89.143267585248083</v>
      </c>
      <c r="DG48" s="85">
        <v>461</v>
      </c>
      <c r="DH48" s="48">
        <v>0.49945828819068255</v>
      </c>
      <c r="DI48" s="85">
        <v>10</v>
      </c>
      <c r="DJ48" s="48">
        <v>2.1691973969631236E-2</v>
      </c>
      <c r="DK48" s="83">
        <v>164.22194771912223</v>
      </c>
      <c r="DL48" s="85">
        <v>815</v>
      </c>
      <c r="DM48" s="48">
        <v>0.8829902491874323</v>
      </c>
      <c r="DN48" s="85">
        <v>109</v>
      </c>
      <c r="DO48" s="48">
        <v>0.13374233128834356</v>
      </c>
      <c r="DP48" s="83">
        <v>87.196191951260502</v>
      </c>
      <c r="DQ48" s="85">
        <v>277</v>
      </c>
      <c r="DR48" s="48">
        <v>0.30010834236186351</v>
      </c>
      <c r="DS48" s="85">
        <v>22</v>
      </c>
      <c r="DT48" s="48">
        <v>7.9422382671480149E-2</v>
      </c>
      <c r="DU48" s="83">
        <v>79.789299442007149</v>
      </c>
      <c r="DV48" s="124" t="s">
        <v>319</v>
      </c>
      <c r="DX48" t="str">
        <f t="shared" si="32"/>
        <v/>
      </c>
      <c r="DY48" t="str">
        <f t="shared" si="14"/>
        <v/>
      </c>
      <c r="DZ48" t="b">
        <f t="shared" si="15"/>
        <v>0</v>
      </c>
      <c r="EA48" t="b">
        <f t="shared" si="16"/>
        <v>0</v>
      </c>
      <c r="EB48" t="b">
        <f t="shared" si="17"/>
        <v>0</v>
      </c>
      <c r="EC48" t="str">
        <f t="shared" si="18"/>
        <v/>
      </c>
      <c r="ED48" t="str">
        <f t="shared" si="19"/>
        <v/>
      </c>
      <c r="EE48" t="str">
        <f t="shared" si="20"/>
        <v/>
      </c>
      <c r="EF48" t="str">
        <f t="shared" si="21"/>
        <v/>
      </c>
      <c r="EG48" t="b">
        <f t="shared" si="22"/>
        <v>0</v>
      </c>
      <c r="EH48" t="str">
        <f t="shared" si="23"/>
        <v/>
      </c>
      <c r="EI48" t="str">
        <f t="shared" si="24"/>
        <v/>
      </c>
      <c r="EJ48" t="str">
        <f t="shared" si="25"/>
        <v/>
      </c>
      <c r="EK48" t="str">
        <f t="shared" si="26"/>
        <v/>
      </c>
      <c r="EL48" t="b">
        <f t="shared" si="27"/>
        <v>0</v>
      </c>
      <c r="EM48" t="str">
        <f t="shared" si="28"/>
        <v/>
      </c>
      <c r="EN48" t="str">
        <f t="shared" si="29"/>
        <v/>
      </c>
      <c r="EO48" t="str">
        <f t="shared" si="30"/>
        <v/>
      </c>
      <c r="EP48" t="str">
        <f t="shared" si="31"/>
        <v/>
      </c>
    </row>
    <row r="49" spans="1:146">
      <c r="A49" s="59"/>
      <c r="B49" s="60" t="s">
        <v>251</v>
      </c>
      <c r="C49" s="102">
        <v>9442.9999999999709</v>
      </c>
      <c r="D49" s="103">
        <v>7202.9354179999727</v>
      </c>
      <c r="E49" s="104">
        <v>7767.00000000001</v>
      </c>
      <c r="F49" s="104">
        <v>1676.0000000000009</v>
      </c>
      <c r="G49" s="105"/>
      <c r="H49" s="104">
        <v>29.000000000000004</v>
      </c>
      <c r="I49" s="104">
        <v>383.00000000000028</v>
      </c>
      <c r="J49" s="104">
        <v>766.00000000000102</v>
      </c>
      <c r="K49" s="104">
        <v>944.99999999999875</v>
      </c>
      <c r="L49" s="104">
        <v>951</v>
      </c>
      <c r="M49" s="104">
        <v>980.00000000000114</v>
      </c>
      <c r="N49" s="104">
        <v>1177.9999999999993</v>
      </c>
      <c r="O49" s="104">
        <v>1193.9999999999986</v>
      </c>
      <c r="P49" s="104">
        <v>1378.9999999999991</v>
      </c>
      <c r="Q49" s="104">
        <v>1091.0000000000005</v>
      </c>
      <c r="R49" s="104">
        <v>547.00000000000045</v>
      </c>
      <c r="S49" s="103">
        <v>160.76184199999997</v>
      </c>
      <c r="T49" s="103">
        <v>652.01972799999965</v>
      </c>
      <c r="U49" s="103">
        <v>494.71908300000007</v>
      </c>
      <c r="V49" s="103">
        <v>966.19664000000171</v>
      </c>
      <c r="W49" s="103">
        <v>856.91183600000124</v>
      </c>
      <c r="X49" s="105"/>
      <c r="Y49" s="103">
        <v>622.4131540000011</v>
      </c>
      <c r="Z49" s="103">
        <v>2178.625964999992</v>
      </c>
      <c r="AA49" s="103">
        <v>933.96907700000361</v>
      </c>
      <c r="AB49" s="103">
        <v>337.31809300000009</v>
      </c>
      <c r="AC49" s="105"/>
      <c r="AD49" s="105"/>
      <c r="AE49" s="103">
        <v>316.81052600000021</v>
      </c>
      <c r="AF49" s="103">
        <v>3694.7762000000057</v>
      </c>
      <c r="AG49" s="103">
        <v>224.01052400000012</v>
      </c>
      <c r="AH49" s="103">
        <v>1387.5552680000026</v>
      </c>
      <c r="AI49" s="103">
        <v>1083.118424</v>
      </c>
      <c r="AJ49" s="105"/>
      <c r="AK49" s="103">
        <v>61.767103999999982</v>
      </c>
      <c r="AL49" s="103">
        <v>434.89737200000042</v>
      </c>
      <c r="AM49" s="53"/>
      <c r="AN49" s="81"/>
      <c r="AO49" s="59"/>
      <c r="AP49" s="60" t="s">
        <v>251</v>
      </c>
      <c r="AQ49" s="108">
        <v>47</v>
      </c>
      <c r="AR49" s="103">
        <v>48</v>
      </c>
      <c r="AS49" s="105"/>
      <c r="AT49" s="109">
        <v>47</v>
      </c>
      <c r="AU49" s="53"/>
      <c r="AV49" s="81"/>
      <c r="AW49" s="81"/>
      <c r="AY49" t="s">
        <v>391</v>
      </c>
      <c r="AZ49" s="45">
        <f t="shared" si="2"/>
        <v>9442.9999999999709</v>
      </c>
      <c r="BA49" s="45">
        <f t="shared" si="2"/>
        <v>7202.9354179999727</v>
      </c>
      <c r="BB49" s="48">
        <f t="shared" si="3"/>
        <v>0.82251403155777125</v>
      </c>
      <c r="BC49" s="48">
        <f t="shared" si="3"/>
        <v>0.17748596844223299</v>
      </c>
      <c r="BD49" s="83">
        <f t="shared" si="33"/>
        <v>47</v>
      </c>
      <c r="BE49" s="83">
        <f t="shared" si="33"/>
        <v>48</v>
      </c>
      <c r="BF49" s="83">
        <f t="shared" si="34"/>
        <v>47</v>
      </c>
      <c r="BG49" s="48">
        <f t="shared" si="6"/>
        <v>4.3630202266229115E-2</v>
      </c>
      <c r="BH49" s="48">
        <f t="shared" si="7"/>
        <v>0.18119241766387853</v>
      </c>
      <c r="BI49" s="48">
        <f t="shared" si="8"/>
        <v>0.2044900984856515</v>
      </c>
      <c r="BJ49" s="48">
        <f t="shared" si="9"/>
        <v>0.25119135867838671</v>
      </c>
      <c r="BK49" s="48">
        <f t="shared" si="10"/>
        <v>0.26156941649899473</v>
      </c>
      <c r="BL49" s="48">
        <f t="shared" si="11"/>
        <v>5.7926506406862456E-2</v>
      </c>
      <c r="BM49" s="48">
        <f t="shared" si="36"/>
        <v>2.2318934249814286E-2</v>
      </c>
      <c r="BN49" s="48">
        <f t="shared" si="36"/>
        <v>9.0521390261339443E-2</v>
      </c>
      <c r="BO49" s="48">
        <f t="shared" si="35"/>
        <v>6.8682981908140983E-2</v>
      </c>
      <c r="BP49" s="48">
        <f t="shared" si="35"/>
        <v>0.13413928959927895</v>
      </c>
      <c r="BQ49" s="48">
        <f t="shared" si="35"/>
        <v>0.11896703028304237</v>
      </c>
      <c r="BR49" s="48">
        <f t="shared" si="35"/>
        <v>0</v>
      </c>
      <c r="BS49" s="48">
        <f t="shared" si="35"/>
        <v>8.6411041871152242E-2</v>
      </c>
      <c r="BT49" s="48">
        <f t="shared" si="35"/>
        <v>0.30246362608717203</v>
      </c>
      <c r="BU49" s="48">
        <f t="shared" si="35"/>
        <v>0.129665063310999</v>
      </c>
      <c r="BV49" s="48">
        <f t="shared" si="35"/>
        <v>4.683064242906438E-2</v>
      </c>
      <c r="BW49" s="48">
        <f t="shared" si="35"/>
        <v>0</v>
      </c>
      <c r="BX49" s="48">
        <f t="shared" si="13"/>
        <v>4.3983529993660342E-2</v>
      </c>
      <c r="BY49" s="48">
        <f t="shared" si="13"/>
        <v>0.51295423123839812</v>
      </c>
      <c r="BZ49" s="48">
        <f t="shared" si="13"/>
        <v>3.1099893446247327E-2</v>
      </c>
      <c r="CA49" s="48">
        <f t="shared" si="13"/>
        <v>0.19263747173583332</v>
      </c>
      <c r="CB49" s="48">
        <f t="shared" si="13"/>
        <v>0.15037180831766331</v>
      </c>
      <c r="CC49" s="48">
        <f t="shared" si="13"/>
        <v>0</v>
      </c>
      <c r="CD49" s="48">
        <f t="shared" si="13"/>
        <v>8.5752683337470149E-3</v>
      </c>
      <c r="CE49" s="48">
        <f t="shared" si="13"/>
        <v>6.0377796934455601E-2</v>
      </c>
      <c r="CF49" s="131" t="s">
        <v>364</v>
      </c>
      <c r="CG49" s="84">
        <v>0</v>
      </c>
      <c r="CH49" s="84">
        <v>0.42857142857142855</v>
      </c>
      <c r="CI49" s="84">
        <v>0.45454545454545453</v>
      </c>
      <c r="CJ49" s="84"/>
      <c r="CK49" s="45">
        <v>5253</v>
      </c>
      <c r="CL49" s="101">
        <v>0.55628507889441914</v>
      </c>
      <c r="CM49" s="45">
        <v>335</v>
      </c>
      <c r="CN49" s="101">
        <v>6.3773082048353316E-2</v>
      </c>
      <c r="CO49" s="84"/>
      <c r="CP49" s="45">
        <v>4306</v>
      </c>
      <c r="CQ49" s="101">
        <v>0.45599915281160647</v>
      </c>
      <c r="CR49" s="45">
        <v>544</v>
      </c>
      <c r="CS49" s="101">
        <v>0.12633534602879704</v>
      </c>
      <c r="CT49" s="84"/>
      <c r="CU49" s="45">
        <v>4966</v>
      </c>
      <c r="CV49" s="101">
        <v>0.52589219527692466</v>
      </c>
      <c r="CW49" s="45">
        <v>18</v>
      </c>
      <c r="CX49" s="48">
        <v>3.6246476037051951E-3</v>
      </c>
      <c r="CY49" s="84"/>
      <c r="DA49" s="124" t="s">
        <v>320</v>
      </c>
      <c r="DB49" s="48" t="s">
        <v>364</v>
      </c>
      <c r="DC49" s="48"/>
      <c r="DD49" s="48"/>
      <c r="DE49" s="48"/>
      <c r="DF49" s="83">
        <v>75.322446291429102</v>
      </c>
      <c r="DG49" s="85">
        <v>5253</v>
      </c>
      <c r="DH49" s="48">
        <v>0.55628507889441914</v>
      </c>
      <c r="DI49" s="85">
        <v>335</v>
      </c>
      <c r="DJ49" s="48">
        <v>6.3773082048353316E-2</v>
      </c>
      <c r="DK49" s="83">
        <v>35.455096706092114</v>
      </c>
      <c r="DL49" s="85">
        <v>4306</v>
      </c>
      <c r="DM49" s="48">
        <v>0.45599915281160647</v>
      </c>
      <c r="DN49" s="85">
        <v>544</v>
      </c>
      <c r="DO49" s="48">
        <v>0.12633534602879704</v>
      </c>
      <c r="DP49" s="83">
        <v>158.16373943054032</v>
      </c>
      <c r="DQ49" s="85">
        <v>4966</v>
      </c>
      <c r="DR49" s="48">
        <v>0.52589219527692466</v>
      </c>
      <c r="DS49" s="85">
        <v>18</v>
      </c>
      <c r="DT49" s="48">
        <v>3.6246476037051951E-3</v>
      </c>
      <c r="DU49" s="83">
        <v>156.60615939057766</v>
      </c>
      <c r="DV49" s="124" t="s">
        <v>320</v>
      </c>
      <c r="DX49" t="str">
        <f t="shared" si="32"/>
        <v/>
      </c>
      <c r="DY49" t="str">
        <f t="shared" si="14"/>
        <v/>
      </c>
      <c r="DZ49" t="b">
        <f t="shared" si="15"/>
        <v>0</v>
      </c>
      <c r="EA49" t="b">
        <f t="shared" si="16"/>
        <v>0</v>
      </c>
      <c r="EB49" t="b">
        <f t="shared" si="17"/>
        <v>0</v>
      </c>
      <c r="EC49" t="str">
        <f t="shared" si="18"/>
        <v/>
      </c>
      <c r="ED49" t="str">
        <f t="shared" si="19"/>
        <v/>
      </c>
      <c r="EE49" t="str">
        <f t="shared" si="20"/>
        <v/>
      </c>
      <c r="EF49" t="str">
        <f t="shared" si="21"/>
        <v/>
      </c>
      <c r="EG49" t="b">
        <f t="shared" si="22"/>
        <v>0</v>
      </c>
      <c r="EH49" t="str">
        <f t="shared" si="23"/>
        <v/>
      </c>
      <c r="EI49" t="str">
        <f t="shared" si="24"/>
        <v/>
      </c>
      <c r="EJ49" t="str">
        <f t="shared" si="25"/>
        <v/>
      </c>
      <c r="EK49" t="str">
        <f t="shared" si="26"/>
        <v/>
      </c>
      <c r="EL49" t="b">
        <f t="shared" si="27"/>
        <v>0</v>
      </c>
      <c r="EM49" t="str">
        <f t="shared" si="28"/>
        <v/>
      </c>
      <c r="EN49" t="str">
        <f t="shared" si="29"/>
        <v/>
      </c>
      <c r="EO49" t="str">
        <f t="shared" si="30"/>
        <v/>
      </c>
      <c r="EP49" t="str">
        <f t="shared" si="31"/>
        <v/>
      </c>
    </row>
    <row r="50" spans="1:146">
      <c r="A50" s="59"/>
      <c r="B50" s="60" t="s">
        <v>252</v>
      </c>
      <c r="C50" s="102">
        <v>7864.9999999999936</v>
      </c>
      <c r="D50" s="103">
        <v>6071.7432740000222</v>
      </c>
      <c r="E50" s="104">
        <v>5685.0000000000118</v>
      </c>
      <c r="F50" s="104">
        <v>2180.0000000000027</v>
      </c>
      <c r="G50" s="105"/>
      <c r="H50" s="104">
        <v>8.9999999999999982</v>
      </c>
      <c r="I50" s="104">
        <v>317.99999999999994</v>
      </c>
      <c r="J50" s="104">
        <v>938.99999999999943</v>
      </c>
      <c r="K50" s="104">
        <v>1103.9999999999998</v>
      </c>
      <c r="L50" s="104">
        <v>939.00000000000023</v>
      </c>
      <c r="M50" s="104">
        <v>863.99999999999886</v>
      </c>
      <c r="N50" s="104">
        <v>881.9999999999992</v>
      </c>
      <c r="O50" s="104">
        <v>846.99999999999977</v>
      </c>
      <c r="P50" s="104">
        <v>840.00000000000023</v>
      </c>
      <c r="Q50" s="104">
        <v>704</v>
      </c>
      <c r="R50" s="104">
        <v>419.00000000000017</v>
      </c>
      <c r="S50" s="105"/>
      <c r="T50" s="105"/>
      <c r="U50" s="105"/>
      <c r="V50" s="105"/>
      <c r="W50" s="105"/>
      <c r="X50" s="105"/>
      <c r="Y50" s="105"/>
      <c r="Z50" s="105"/>
      <c r="AA50" s="105"/>
      <c r="AB50" s="103">
        <v>6071.7432740000222</v>
      </c>
      <c r="AC50" s="105"/>
      <c r="AD50" s="105"/>
      <c r="AE50" s="103">
        <v>152.13684100000003</v>
      </c>
      <c r="AF50" s="103">
        <v>3787.2077569999842</v>
      </c>
      <c r="AG50" s="103">
        <v>236.72368299999999</v>
      </c>
      <c r="AH50" s="103">
        <v>709.0118400000008</v>
      </c>
      <c r="AI50" s="103">
        <v>759.4920999999988</v>
      </c>
      <c r="AJ50" s="103">
        <v>0.71184199999999986</v>
      </c>
      <c r="AK50" s="103">
        <v>83.822367999999997</v>
      </c>
      <c r="AL50" s="103">
        <v>342.63684300000006</v>
      </c>
      <c r="AM50" s="53"/>
      <c r="AN50" s="81"/>
      <c r="AO50" s="59"/>
      <c r="AP50" s="60" t="s">
        <v>252</v>
      </c>
      <c r="AQ50" s="108">
        <v>43</v>
      </c>
      <c r="AR50" s="103">
        <v>43</v>
      </c>
      <c r="AS50" s="105"/>
      <c r="AT50" s="109">
        <v>43</v>
      </c>
      <c r="AU50" s="53"/>
      <c r="AV50" s="81"/>
      <c r="AW50" s="81"/>
      <c r="AY50" t="s">
        <v>392</v>
      </c>
      <c r="AZ50" s="45">
        <f t="shared" si="2"/>
        <v>7864.9999999999936</v>
      </c>
      <c r="BA50" s="45">
        <f t="shared" si="2"/>
        <v>6071.7432740000222</v>
      </c>
      <c r="BB50" s="48">
        <f t="shared" si="3"/>
        <v>0.72282263191354312</v>
      </c>
      <c r="BC50" s="48">
        <f t="shared" si="3"/>
        <v>0.27717736808645954</v>
      </c>
      <c r="BD50" s="83">
        <f t="shared" si="33"/>
        <v>43</v>
      </c>
      <c r="BE50" s="83">
        <f t="shared" si="33"/>
        <v>43</v>
      </c>
      <c r="BF50" s="83">
        <f t="shared" si="34"/>
        <v>43</v>
      </c>
      <c r="BG50" s="48">
        <f t="shared" si="6"/>
        <v>4.1576605212968874E-2</v>
      </c>
      <c r="BH50" s="48">
        <f t="shared" si="7"/>
        <v>0.25975842339478711</v>
      </c>
      <c r="BI50" s="48">
        <f t="shared" si="8"/>
        <v>0.22924348378893841</v>
      </c>
      <c r="BJ50" s="48">
        <f t="shared" si="9"/>
        <v>0.2198347107438017</v>
      </c>
      <c r="BK50" s="48">
        <f t="shared" si="10"/>
        <v>0.19631277813096012</v>
      </c>
      <c r="BL50" s="48">
        <f t="shared" si="11"/>
        <v>5.3273998728544249E-2</v>
      </c>
      <c r="BM50" s="48">
        <f t="shared" si="36"/>
        <v>0</v>
      </c>
      <c r="BN50" s="48">
        <f t="shared" si="36"/>
        <v>0</v>
      </c>
      <c r="BO50" s="48">
        <f t="shared" si="35"/>
        <v>0</v>
      </c>
      <c r="BP50" s="48">
        <f t="shared" si="35"/>
        <v>0</v>
      </c>
      <c r="BQ50" s="48">
        <f t="shared" si="35"/>
        <v>0</v>
      </c>
      <c r="BR50" s="48">
        <f t="shared" si="35"/>
        <v>0</v>
      </c>
      <c r="BS50" s="48">
        <f t="shared" si="35"/>
        <v>0</v>
      </c>
      <c r="BT50" s="48">
        <f t="shared" si="35"/>
        <v>0</v>
      </c>
      <c r="BU50" s="48">
        <f t="shared" si="35"/>
        <v>0</v>
      </c>
      <c r="BV50" s="48">
        <f t="shared" si="35"/>
        <v>1</v>
      </c>
      <c r="BW50" s="48">
        <f t="shared" si="35"/>
        <v>0</v>
      </c>
      <c r="BX50" s="48">
        <f t="shared" si="13"/>
        <v>2.5056533870835639E-2</v>
      </c>
      <c r="BY50" s="48">
        <f t="shared" si="13"/>
        <v>0.62374306456883477</v>
      </c>
      <c r="BZ50" s="48">
        <f t="shared" si="13"/>
        <v>3.8987762215454816E-2</v>
      </c>
      <c r="CA50" s="48">
        <f t="shared" si="13"/>
        <v>0.11677236800114389</v>
      </c>
      <c r="CB50" s="48">
        <f t="shared" si="13"/>
        <v>0.12508633282507853</v>
      </c>
      <c r="CC50" s="48">
        <f t="shared" si="13"/>
        <v>1.172384878405841E-4</v>
      </c>
      <c r="CD50" s="48">
        <f t="shared" si="13"/>
        <v>1.3805321506088384E-2</v>
      </c>
      <c r="CE50" s="48">
        <f t="shared" si="13"/>
        <v>5.6431378524717052E-2</v>
      </c>
      <c r="CF50" s="131" t="s">
        <v>364</v>
      </c>
      <c r="CG50" s="84">
        <v>1</v>
      </c>
      <c r="CH50" s="84">
        <v>0.75</v>
      </c>
      <c r="CI50" s="84">
        <v>0.54545454545454541</v>
      </c>
      <c r="CJ50" s="84"/>
      <c r="CK50" s="45">
        <v>4001</v>
      </c>
      <c r="CL50" s="101">
        <v>0.50870947234583597</v>
      </c>
      <c r="CM50" s="45">
        <v>53</v>
      </c>
      <c r="CN50" s="101">
        <v>1.324668832791802E-2</v>
      </c>
      <c r="CO50" s="84"/>
      <c r="CP50" s="45">
        <v>2824</v>
      </c>
      <c r="CQ50" s="101">
        <v>0.35905912269548634</v>
      </c>
      <c r="CR50" s="45">
        <v>822</v>
      </c>
      <c r="CS50" s="101">
        <v>0.29107648725212465</v>
      </c>
      <c r="CT50" s="84"/>
      <c r="CU50" s="45">
        <v>3714</v>
      </c>
      <c r="CV50" s="101">
        <v>0.47221869040050857</v>
      </c>
      <c r="CW50" s="45">
        <v>15</v>
      </c>
      <c r="CX50" s="48">
        <v>4.0387722132471729E-3</v>
      </c>
      <c r="CY50" s="84"/>
      <c r="DA50" s="124" t="s">
        <v>321</v>
      </c>
      <c r="DB50" s="48" t="s">
        <v>364</v>
      </c>
      <c r="DC50" s="48"/>
      <c r="DD50" s="48"/>
      <c r="DE50" s="48"/>
      <c r="DF50" s="83">
        <v>73.820561221961881</v>
      </c>
      <c r="DG50" s="85">
        <v>4001</v>
      </c>
      <c r="DH50" s="48">
        <v>0.50870947234583597</v>
      </c>
      <c r="DI50" s="85">
        <v>53</v>
      </c>
      <c r="DJ50" s="48">
        <v>1.324668832791802E-2</v>
      </c>
      <c r="DK50" s="83">
        <v>48.902695369677929</v>
      </c>
      <c r="DL50" s="85">
        <v>2824</v>
      </c>
      <c r="DM50" s="48">
        <v>0.35905912269548634</v>
      </c>
      <c r="DN50" s="85">
        <v>822</v>
      </c>
      <c r="DO50" s="48">
        <v>0.29107648725212465</v>
      </c>
      <c r="DP50" s="83">
        <v>120.8794012528128</v>
      </c>
      <c r="DQ50" s="85">
        <v>3714</v>
      </c>
      <c r="DR50" s="48">
        <v>0.47221869040050857</v>
      </c>
      <c r="DS50" s="85">
        <v>15</v>
      </c>
      <c r="DT50" s="48">
        <v>4.0387722132471729E-3</v>
      </c>
      <c r="DU50" s="83">
        <v>74.231872993489461</v>
      </c>
      <c r="DV50" s="124" t="s">
        <v>321</v>
      </c>
      <c r="DX50" t="str">
        <f t="shared" si="32"/>
        <v/>
      </c>
      <c r="DY50" t="b">
        <f t="shared" si="14"/>
        <v>0</v>
      </c>
      <c r="DZ50" t="b">
        <f t="shared" si="15"/>
        <v>0</v>
      </c>
      <c r="EA50" t="b">
        <f t="shared" si="16"/>
        <v>0</v>
      </c>
      <c r="EB50" t="b">
        <f t="shared" si="17"/>
        <v>0</v>
      </c>
      <c r="EC50" t="str">
        <f t="shared" si="18"/>
        <v/>
      </c>
      <c r="ED50" t="str">
        <f t="shared" si="19"/>
        <v/>
      </c>
      <c r="EE50" t="str">
        <f t="shared" si="20"/>
        <v/>
      </c>
      <c r="EF50" t="str">
        <f t="shared" si="21"/>
        <v/>
      </c>
      <c r="EG50" t="b">
        <f t="shared" si="22"/>
        <v>0</v>
      </c>
      <c r="EH50" t="str">
        <f t="shared" si="23"/>
        <v/>
      </c>
      <c r="EI50" t="str">
        <f t="shared" si="24"/>
        <v/>
      </c>
      <c r="EJ50" t="str">
        <f t="shared" si="25"/>
        <v/>
      </c>
      <c r="EK50" t="str">
        <f t="shared" si="26"/>
        <v/>
      </c>
      <c r="EL50" t="b">
        <f t="shared" si="27"/>
        <v>0</v>
      </c>
      <c r="EM50" t="str">
        <f t="shared" si="28"/>
        <v/>
      </c>
      <c r="EN50" t="str">
        <f t="shared" si="29"/>
        <v/>
      </c>
      <c r="EO50" t="str">
        <f t="shared" si="30"/>
        <v/>
      </c>
      <c r="EP50" t="str">
        <f t="shared" si="31"/>
        <v/>
      </c>
    </row>
    <row r="51" spans="1:146">
      <c r="A51" s="59"/>
      <c r="B51" s="60" t="s">
        <v>253</v>
      </c>
      <c r="C51" s="102">
        <v>1987.9999999999973</v>
      </c>
      <c r="D51" s="103">
        <v>1374.1039450000019</v>
      </c>
      <c r="E51" s="104">
        <v>1265.0000000000009</v>
      </c>
      <c r="F51" s="104">
        <v>723.00000000000057</v>
      </c>
      <c r="G51" s="105"/>
      <c r="H51" s="104">
        <v>13</v>
      </c>
      <c r="I51" s="104">
        <v>73</v>
      </c>
      <c r="J51" s="104">
        <v>158.99999999999997</v>
      </c>
      <c r="K51" s="104">
        <v>265.99999999999994</v>
      </c>
      <c r="L51" s="104">
        <v>292.99999999999949</v>
      </c>
      <c r="M51" s="104">
        <v>291.00000000000023</v>
      </c>
      <c r="N51" s="104">
        <v>299.00000000000034</v>
      </c>
      <c r="O51" s="104">
        <v>202.00000000000011</v>
      </c>
      <c r="P51" s="104">
        <v>195.99999999999991</v>
      </c>
      <c r="Q51" s="104">
        <v>139</v>
      </c>
      <c r="R51" s="104">
        <v>57</v>
      </c>
      <c r="S51" s="105"/>
      <c r="T51" s="105"/>
      <c r="U51" s="103">
        <v>0.105263</v>
      </c>
      <c r="V51" s="105"/>
      <c r="W51" s="105"/>
      <c r="X51" s="105"/>
      <c r="Y51" s="105"/>
      <c r="Z51" s="105"/>
      <c r="AA51" s="105"/>
      <c r="AB51" s="103">
        <v>1373.9986820000006</v>
      </c>
      <c r="AC51" s="105"/>
      <c r="AD51" s="105"/>
      <c r="AE51" s="103">
        <v>113.642105</v>
      </c>
      <c r="AF51" s="103">
        <v>647.03158399999961</v>
      </c>
      <c r="AG51" s="103">
        <v>57.978947999999988</v>
      </c>
      <c r="AH51" s="103">
        <v>182.30525299999974</v>
      </c>
      <c r="AI51" s="103">
        <v>320.05526599999985</v>
      </c>
      <c r="AJ51" s="105"/>
      <c r="AK51" s="103">
        <v>53.090789000000001</v>
      </c>
      <c r="AL51" s="105"/>
      <c r="AM51" s="53"/>
      <c r="AN51" s="81"/>
      <c r="AO51" s="59"/>
      <c r="AP51" s="60" t="s">
        <v>253</v>
      </c>
      <c r="AQ51" s="108">
        <v>42</v>
      </c>
      <c r="AR51" s="103">
        <v>44</v>
      </c>
      <c r="AS51" s="105"/>
      <c r="AT51" s="109">
        <v>43</v>
      </c>
      <c r="AU51" s="53"/>
      <c r="AV51" s="81"/>
      <c r="AW51" s="81"/>
      <c r="AY51" t="s">
        <v>393</v>
      </c>
      <c r="AZ51" s="45">
        <f t="shared" si="2"/>
        <v>1987.9999999999973</v>
      </c>
      <c r="BA51" s="45">
        <f t="shared" si="2"/>
        <v>1374.1039450000019</v>
      </c>
      <c r="BB51" s="48">
        <f t="shared" si="3"/>
        <v>0.63631790744466932</v>
      </c>
      <c r="BC51" s="48">
        <f t="shared" si="3"/>
        <v>0.36368209255533279</v>
      </c>
      <c r="BD51" s="83">
        <f t="shared" si="33"/>
        <v>42</v>
      </c>
      <c r="BE51" s="83">
        <f t="shared" si="33"/>
        <v>44</v>
      </c>
      <c r="BF51" s="83">
        <f t="shared" si="34"/>
        <v>43</v>
      </c>
      <c r="BG51" s="48">
        <f t="shared" si="6"/>
        <v>4.3259557344064448E-2</v>
      </c>
      <c r="BH51" s="48">
        <f t="shared" si="7"/>
        <v>0.21378269617706261</v>
      </c>
      <c r="BI51" s="48">
        <f t="shared" si="8"/>
        <v>0.29376257545271661</v>
      </c>
      <c r="BJ51" s="48">
        <f t="shared" si="9"/>
        <v>0.25201207243460821</v>
      </c>
      <c r="BK51" s="48">
        <f t="shared" si="10"/>
        <v>0.16851106639839053</v>
      </c>
      <c r="BL51" s="48">
        <f t="shared" si="11"/>
        <v>2.8672032193158992E-2</v>
      </c>
      <c r="BM51" s="48">
        <f t="shared" si="36"/>
        <v>0</v>
      </c>
      <c r="BN51" s="48">
        <f t="shared" si="36"/>
        <v>0</v>
      </c>
      <c r="BO51" s="48">
        <f t="shared" si="35"/>
        <v>7.6604830648382895E-5</v>
      </c>
      <c r="BP51" s="48">
        <f t="shared" si="35"/>
        <v>0</v>
      </c>
      <c r="BQ51" s="48">
        <f t="shared" si="35"/>
        <v>0</v>
      </c>
      <c r="BR51" s="48">
        <f t="shared" si="35"/>
        <v>0</v>
      </c>
      <c r="BS51" s="48">
        <f t="shared" si="35"/>
        <v>0</v>
      </c>
      <c r="BT51" s="48">
        <f t="shared" si="35"/>
        <v>0</v>
      </c>
      <c r="BU51" s="48">
        <f t="shared" si="35"/>
        <v>0</v>
      </c>
      <c r="BV51" s="48">
        <f t="shared" si="35"/>
        <v>0.99992339516935069</v>
      </c>
      <c r="BW51" s="48">
        <f t="shared" si="35"/>
        <v>0</v>
      </c>
      <c r="BX51" s="48">
        <f t="shared" si="13"/>
        <v>8.2702699030530652E-2</v>
      </c>
      <c r="BY51" s="48">
        <f t="shared" si="13"/>
        <v>0.47087528301943615</v>
      </c>
      <c r="BZ51" s="48">
        <f t="shared" si="13"/>
        <v>4.2194004471764988E-2</v>
      </c>
      <c r="CA51" s="48">
        <f t="shared" si="13"/>
        <v>0.13267209781571473</v>
      </c>
      <c r="CB51" s="48">
        <f t="shared" si="13"/>
        <v>0.23291925415438597</v>
      </c>
      <c r="CC51" s="48">
        <f t="shared" si="13"/>
        <v>0</v>
      </c>
      <c r="CD51" s="48">
        <f t="shared" si="13"/>
        <v>3.8636661508165547E-2</v>
      </c>
      <c r="CE51" s="48">
        <f t="shared" si="13"/>
        <v>0</v>
      </c>
      <c r="CF51" s="84">
        <v>0</v>
      </c>
      <c r="CG51" s="84">
        <v>0</v>
      </c>
      <c r="CH51" s="84">
        <v>0.2857142857142857</v>
      </c>
      <c r="CI51" s="84">
        <v>0.51851851851851849</v>
      </c>
      <c r="CJ51" s="84"/>
      <c r="CK51" s="45">
        <v>1009</v>
      </c>
      <c r="CL51" s="101">
        <v>0.50754527162977869</v>
      </c>
      <c r="CM51" s="45">
        <v>1</v>
      </c>
      <c r="CN51" s="101">
        <v>9.9108027750247768E-4</v>
      </c>
      <c r="CO51" s="84"/>
      <c r="CP51" s="45">
        <v>833</v>
      </c>
      <c r="CQ51" s="101">
        <v>0.41901408450704225</v>
      </c>
      <c r="CR51" s="45">
        <v>296</v>
      </c>
      <c r="CS51" s="101">
        <v>0.35534213685474192</v>
      </c>
      <c r="CT51" s="84"/>
      <c r="CU51" s="45">
        <v>1270</v>
      </c>
      <c r="CV51" s="101">
        <v>0.63883299798792759</v>
      </c>
      <c r="CW51" s="45">
        <v>3</v>
      </c>
      <c r="CX51" s="48">
        <v>2.3622047244094488E-3</v>
      </c>
      <c r="CY51" s="84"/>
      <c r="DA51" s="124" t="s">
        <v>322</v>
      </c>
      <c r="DB51" s="48">
        <v>0</v>
      </c>
      <c r="DC51" s="48"/>
      <c r="DD51" s="48"/>
      <c r="DE51" s="48"/>
      <c r="DF51" s="83">
        <v>73.37205957289423</v>
      </c>
      <c r="DG51" s="85">
        <v>1009</v>
      </c>
      <c r="DH51" s="48">
        <v>0.50754527162977914</v>
      </c>
      <c r="DI51" s="85">
        <v>1</v>
      </c>
      <c r="DJ51" s="48">
        <v>9.9108027750247768E-4</v>
      </c>
      <c r="DK51" s="83">
        <v>3.0947836753918758</v>
      </c>
      <c r="DL51" s="85">
        <v>833</v>
      </c>
      <c r="DM51" s="48">
        <v>0.41901408450704264</v>
      </c>
      <c r="DN51" s="85">
        <v>296.00000000000011</v>
      </c>
      <c r="DO51" s="48">
        <v>0.35534213685474203</v>
      </c>
      <c r="DP51" s="83">
        <v>65.726126066760017</v>
      </c>
      <c r="DQ51" s="85">
        <v>1270.0000000000016</v>
      </c>
      <c r="DR51" s="48">
        <v>0.63883299798792892</v>
      </c>
      <c r="DS51" s="85">
        <v>3</v>
      </c>
      <c r="DT51" s="48">
        <v>2.3622047244094458E-3</v>
      </c>
      <c r="DU51" s="83">
        <v>55.668929730005289</v>
      </c>
      <c r="DV51" s="124" t="s">
        <v>322</v>
      </c>
      <c r="DX51" t="str">
        <f t="shared" si="32"/>
        <v/>
      </c>
      <c r="DY51" t="str">
        <f t="shared" si="14"/>
        <v/>
      </c>
      <c r="DZ51" t="b">
        <f t="shared" si="15"/>
        <v>0</v>
      </c>
      <c r="EA51" t="b">
        <f t="shared" si="16"/>
        <v>0</v>
      </c>
      <c r="EB51" t="b">
        <f t="shared" si="17"/>
        <v>0</v>
      </c>
      <c r="EC51" t="str">
        <f t="shared" si="18"/>
        <v/>
      </c>
      <c r="ED51" t="str">
        <f t="shared" si="19"/>
        <v/>
      </c>
      <c r="EE51" t="str">
        <f t="shared" si="20"/>
        <v/>
      </c>
      <c r="EF51" t="str">
        <f t="shared" si="21"/>
        <v/>
      </c>
      <c r="EG51" t="b">
        <f t="shared" si="22"/>
        <v>0</v>
      </c>
      <c r="EH51" t="str">
        <f t="shared" si="23"/>
        <v/>
      </c>
      <c r="EI51" t="b">
        <f t="shared" si="24"/>
        <v>0</v>
      </c>
      <c r="EJ51" t="str">
        <f t="shared" si="25"/>
        <v/>
      </c>
      <c r="EK51" t="str">
        <f t="shared" si="26"/>
        <v/>
      </c>
      <c r="EL51" t="b">
        <f t="shared" si="27"/>
        <v>0</v>
      </c>
      <c r="EM51" t="str">
        <f t="shared" si="28"/>
        <v/>
      </c>
      <c r="EN51" t="b">
        <f t="shared" si="29"/>
        <v>0</v>
      </c>
      <c r="EO51" t="str">
        <f t="shared" si="30"/>
        <v/>
      </c>
      <c r="EP51" t="str">
        <f t="shared" si="31"/>
        <v/>
      </c>
    </row>
    <row r="52" spans="1:146">
      <c r="A52" s="59"/>
      <c r="B52" s="60" t="s">
        <v>254</v>
      </c>
      <c r="C52" s="102">
        <v>4563.9999999999927</v>
      </c>
      <c r="D52" s="103">
        <v>3203.6439459999956</v>
      </c>
      <c r="E52" s="104">
        <v>3814.9999999999959</v>
      </c>
      <c r="F52" s="104">
        <v>749.00000000000102</v>
      </c>
      <c r="G52" s="105"/>
      <c r="H52" s="104">
        <v>7</v>
      </c>
      <c r="I52" s="104">
        <v>209.99999999999997</v>
      </c>
      <c r="J52" s="104">
        <v>506.99999999999932</v>
      </c>
      <c r="K52" s="104">
        <v>697.00000000000114</v>
      </c>
      <c r="L52" s="104">
        <v>572.99999999999966</v>
      </c>
      <c r="M52" s="104">
        <v>546.99999999999966</v>
      </c>
      <c r="N52" s="104">
        <v>553.00000000000011</v>
      </c>
      <c r="O52" s="104">
        <v>484.00000000000017</v>
      </c>
      <c r="P52" s="104">
        <v>478.00000000000011</v>
      </c>
      <c r="Q52" s="104">
        <v>333.99999999999994</v>
      </c>
      <c r="R52" s="104">
        <v>174</v>
      </c>
      <c r="S52" s="105"/>
      <c r="T52" s="105"/>
      <c r="U52" s="105"/>
      <c r="V52" s="105"/>
      <c r="W52" s="105"/>
      <c r="X52" s="103">
        <v>19.600000000000005</v>
      </c>
      <c r="Y52" s="105"/>
      <c r="Z52" s="105"/>
      <c r="AA52" s="105"/>
      <c r="AB52" s="103">
        <v>3184.0439459999984</v>
      </c>
      <c r="AC52" s="105"/>
      <c r="AD52" s="105"/>
      <c r="AE52" s="103">
        <v>99.814721999999989</v>
      </c>
      <c r="AF52" s="103">
        <v>2270.0529120000028</v>
      </c>
      <c r="AG52" s="103">
        <v>80.431580999999994</v>
      </c>
      <c r="AH52" s="103">
        <v>192.67631600000007</v>
      </c>
      <c r="AI52" s="103">
        <v>457.05131100000006</v>
      </c>
      <c r="AJ52" s="103">
        <v>1</v>
      </c>
      <c r="AK52" s="103">
        <v>24.496052000000002</v>
      </c>
      <c r="AL52" s="103">
        <v>78.121051999999992</v>
      </c>
      <c r="AM52" s="53"/>
      <c r="AN52" s="81"/>
      <c r="AO52" s="59"/>
      <c r="AP52" s="60" t="s">
        <v>254</v>
      </c>
      <c r="AQ52" s="108">
        <v>42</v>
      </c>
      <c r="AR52" s="103">
        <v>42</v>
      </c>
      <c r="AS52" s="105"/>
      <c r="AT52" s="109">
        <v>42</v>
      </c>
      <c r="AU52" s="53"/>
      <c r="AV52" s="81"/>
      <c r="AW52" s="81"/>
      <c r="AY52" t="s">
        <v>394</v>
      </c>
      <c r="AZ52" s="45">
        <f t="shared" si="2"/>
        <v>4563.9999999999927</v>
      </c>
      <c r="BA52" s="45">
        <f t="shared" si="2"/>
        <v>3203.6439459999956</v>
      </c>
      <c r="BB52" s="48">
        <f t="shared" si="3"/>
        <v>0.83588957055214763</v>
      </c>
      <c r="BC52" s="48">
        <f t="shared" si="3"/>
        <v>0.16411042944785326</v>
      </c>
      <c r="BD52" s="83">
        <f t="shared" si="33"/>
        <v>42</v>
      </c>
      <c r="BE52" s="83">
        <f t="shared" si="33"/>
        <v>42</v>
      </c>
      <c r="BF52" s="83">
        <f t="shared" si="34"/>
        <v>42</v>
      </c>
      <c r="BG52" s="48">
        <f t="shared" si="6"/>
        <v>4.7546012269938723E-2</v>
      </c>
      <c r="BH52" s="48">
        <f t="shared" si="7"/>
        <v>0.26380368098159562</v>
      </c>
      <c r="BI52" s="48">
        <f t="shared" si="8"/>
        <v>0.24539877300613522</v>
      </c>
      <c r="BJ52" s="48">
        <f t="shared" si="9"/>
        <v>0.22721297107800217</v>
      </c>
      <c r="BK52" s="48">
        <f t="shared" si="10"/>
        <v>0.17791411042944813</v>
      </c>
      <c r="BL52" s="48">
        <f t="shared" si="11"/>
        <v>3.8124452234881742E-2</v>
      </c>
      <c r="BM52" s="48">
        <f t="shared" si="36"/>
        <v>0</v>
      </c>
      <c r="BN52" s="48">
        <f t="shared" si="36"/>
        <v>0</v>
      </c>
      <c r="BO52" s="48">
        <f t="shared" si="35"/>
        <v>0</v>
      </c>
      <c r="BP52" s="48">
        <f t="shared" si="35"/>
        <v>0</v>
      </c>
      <c r="BQ52" s="48">
        <f t="shared" si="35"/>
        <v>0</v>
      </c>
      <c r="BR52" s="48">
        <f t="shared" si="35"/>
        <v>6.1180331929433559E-3</v>
      </c>
      <c r="BS52" s="48">
        <f t="shared" si="35"/>
        <v>0</v>
      </c>
      <c r="BT52" s="48">
        <f t="shared" si="35"/>
        <v>0</v>
      </c>
      <c r="BU52" s="48">
        <f t="shared" si="35"/>
        <v>0</v>
      </c>
      <c r="BV52" s="48">
        <f t="shared" si="35"/>
        <v>0.99388196680705754</v>
      </c>
      <c r="BW52" s="48">
        <f t="shared" si="35"/>
        <v>0</v>
      </c>
      <c r="BX52" s="48">
        <f t="shared" si="13"/>
        <v>3.1156621547980264E-2</v>
      </c>
      <c r="BY52" s="48">
        <f t="shared" si="13"/>
        <v>0.70858464619151718</v>
      </c>
      <c r="BZ52" s="48">
        <f t="shared" si="13"/>
        <v>2.5106279710148571E-2</v>
      </c>
      <c r="CA52" s="48">
        <f t="shared" si="13"/>
        <v>6.0142862080716487E-2</v>
      </c>
      <c r="CB52" s="48">
        <f t="shared" si="13"/>
        <v>0.14266607610083043</v>
      </c>
      <c r="CC52" s="48">
        <f t="shared" si="13"/>
        <v>3.1214455066037519E-4</v>
      </c>
      <c r="CD52" s="48">
        <f t="shared" si="13"/>
        <v>7.6463091444931861E-3</v>
      </c>
      <c r="CE52" s="48">
        <f t="shared" si="13"/>
        <v>2.4385060673655805E-2</v>
      </c>
      <c r="CF52" s="131" t="s">
        <v>364</v>
      </c>
      <c r="CG52" s="84">
        <v>0</v>
      </c>
      <c r="CH52" s="84">
        <v>0.5714285714285714</v>
      </c>
      <c r="CI52" s="84">
        <v>0.7</v>
      </c>
      <c r="CJ52" s="84"/>
      <c r="CK52" s="45">
        <v>2877</v>
      </c>
      <c r="CL52" s="101">
        <v>0.63036809815950923</v>
      </c>
      <c r="CM52" s="45">
        <v>37</v>
      </c>
      <c r="CN52" s="101">
        <v>1.2860618700034758E-2</v>
      </c>
      <c r="CO52" s="84"/>
      <c r="CP52" s="45">
        <v>2145</v>
      </c>
      <c r="CQ52" s="101">
        <v>0.46998247151621386</v>
      </c>
      <c r="CR52" s="45">
        <v>348</v>
      </c>
      <c r="CS52" s="101">
        <v>0.16223776223776223</v>
      </c>
      <c r="CT52" s="84"/>
      <c r="CU52" s="45">
        <v>3814</v>
      </c>
      <c r="CV52" s="101">
        <v>0.8356704645048203</v>
      </c>
      <c r="CW52" s="45">
        <v>63</v>
      </c>
      <c r="CX52" s="48">
        <v>1.6518091242789721E-2</v>
      </c>
      <c r="CY52" s="84"/>
      <c r="DA52" s="124" t="s">
        <v>323</v>
      </c>
      <c r="DB52" s="48" t="s">
        <v>364</v>
      </c>
      <c r="DC52" s="48"/>
      <c r="DD52" s="48"/>
      <c r="DE52" s="48"/>
      <c r="DF52" s="83">
        <v>80.697885268149477</v>
      </c>
      <c r="DG52" s="85">
        <v>2876.9999999999986</v>
      </c>
      <c r="DH52" s="48">
        <v>0.63036809815950912</v>
      </c>
      <c r="DI52" s="85">
        <v>37</v>
      </c>
      <c r="DJ52" s="48">
        <v>1.2860618700034765E-2</v>
      </c>
      <c r="DK52" s="83">
        <v>25.764383213363907</v>
      </c>
      <c r="DL52" s="85">
        <v>2145</v>
      </c>
      <c r="DM52" s="48">
        <v>0.46998247151621403</v>
      </c>
      <c r="DN52" s="85">
        <v>347.99999999999972</v>
      </c>
      <c r="DO52" s="48">
        <v>0.1622377622377621</v>
      </c>
      <c r="DP52" s="83">
        <v>114.21861482030926</v>
      </c>
      <c r="DQ52" s="85">
        <v>3813.9999999999955</v>
      </c>
      <c r="DR52" s="48">
        <v>0.83567046450481963</v>
      </c>
      <c r="DS52" s="85">
        <v>62.999999999999986</v>
      </c>
      <c r="DT52" s="48">
        <v>1.6518091242789738E-2</v>
      </c>
      <c r="DU52" s="83">
        <v>121.5627457647132</v>
      </c>
      <c r="DV52" s="124" t="s">
        <v>323</v>
      </c>
      <c r="DX52" t="str">
        <f t="shared" si="32"/>
        <v/>
      </c>
      <c r="DY52" t="str">
        <f t="shared" si="14"/>
        <v/>
      </c>
      <c r="DZ52" t="b">
        <f t="shared" si="15"/>
        <v>0</v>
      </c>
      <c r="EA52" t="b">
        <f t="shared" si="16"/>
        <v>0</v>
      </c>
      <c r="EB52" t="b">
        <f t="shared" si="17"/>
        <v>0</v>
      </c>
      <c r="EC52" t="str">
        <f t="shared" si="18"/>
        <v/>
      </c>
      <c r="ED52" t="str">
        <f t="shared" si="19"/>
        <v/>
      </c>
      <c r="EE52" t="str">
        <f t="shared" si="20"/>
        <v/>
      </c>
      <c r="EF52" t="str">
        <f t="shared" si="21"/>
        <v/>
      </c>
      <c r="EG52" t="b">
        <f t="shared" si="22"/>
        <v>0</v>
      </c>
      <c r="EH52" t="str">
        <f t="shared" si="23"/>
        <v/>
      </c>
      <c r="EI52" t="str">
        <f t="shared" si="24"/>
        <v/>
      </c>
      <c r="EJ52" t="str">
        <f t="shared" si="25"/>
        <v/>
      </c>
      <c r="EK52" t="str">
        <f t="shared" si="26"/>
        <v/>
      </c>
      <c r="EL52" t="b">
        <f t="shared" si="27"/>
        <v>0</v>
      </c>
      <c r="EM52" t="str">
        <f t="shared" si="28"/>
        <v/>
      </c>
      <c r="EN52" t="str">
        <f t="shared" si="29"/>
        <v/>
      </c>
      <c r="EO52" t="str">
        <f t="shared" si="30"/>
        <v/>
      </c>
      <c r="EP52" t="str">
        <f t="shared" si="31"/>
        <v/>
      </c>
    </row>
    <row r="53" spans="1:146">
      <c r="A53" s="59"/>
      <c r="B53" s="60" t="s">
        <v>255</v>
      </c>
      <c r="C53" s="102">
        <v>11711.000000000027</v>
      </c>
      <c r="D53" s="103">
        <v>8733.0054929999606</v>
      </c>
      <c r="E53" s="104">
        <v>8991.0000000000036</v>
      </c>
      <c r="F53" s="104">
        <v>2719.9999999999986</v>
      </c>
      <c r="G53" s="105"/>
      <c r="H53" s="104">
        <v>14</v>
      </c>
      <c r="I53" s="104">
        <v>522.00000000000011</v>
      </c>
      <c r="J53" s="104">
        <v>1328.0000000000023</v>
      </c>
      <c r="K53" s="104">
        <v>1729.9999999999966</v>
      </c>
      <c r="L53" s="104">
        <v>1367.9999999999993</v>
      </c>
      <c r="M53" s="104">
        <v>1316.0000000000005</v>
      </c>
      <c r="N53" s="104">
        <v>1353</v>
      </c>
      <c r="O53" s="104">
        <v>1214.0000000000014</v>
      </c>
      <c r="P53" s="104">
        <v>1282.0000000000005</v>
      </c>
      <c r="Q53" s="104">
        <v>1012.9999999999989</v>
      </c>
      <c r="R53" s="104">
        <v>571.00000000000034</v>
      </c>
      <c r="S53" s="103">
        <v>2</v>
      </c>
      <c r="T53" s="103">
        <v>13.026667</v>
      </c>
      <c r="U53" s="103">
        <v>18.200000000000003</v>
      </c>
      <c r="V53" s="103">
        <v>13.700000000000003</v>
      </c>
      <c r="W53" s="103">
        <v>17</v>
      </c>
      <c r="X53" s="103">
        <v>19</v>
      </c>
      <c r="Y53" s="103">
        <v>18.183157999999999</v>
      </c>
      <c r="Z53" s="103">
        <v>59.123877999999984</v>
      </c>
      <c r="AA53" s="103">
        <v>13.100000000000001</v>
      </c>
      <c r="AB53" s="103">
        <v>8559.6717899999385</v>
      </c>
      <c r="AC53" s="105"/>
      <c r="AD53" s="105"/>
      <c r="AE53" s="103">
        <v>243.19912099999991</v>
      </c>
      <c r="AF53" s="103">
        <v>5597.9705839999733</v>
      </c>
      <c r="AG53" s="103">
        <v>234.3394769999999</v>
      </c>
      <c r="AH53" s="103">
        <v>1212.8894499999983</v>
      </c>
      <c r="AI53" s="103">
        <v>1047.4608050000022</v>
      </c>
      <c r="AJ53" s="103">
        <v>1</v>
      </c>
      <c r="AK53" s="103">
        <v>99.206578000000036</v>
      </c>
      <c r="AL53" s="103">
        <v>296.93947799999984</v>
      </c>
      <c r="AM53" s="53"/>
      <c r="AN53" s="81"/>
      <c r="AO53" s="59"/>
      <c r="AP53" s="60" t="s">
        <v>255</v>
      </c>
      <c r="AQ53" s="108">
        <v>43</v>
      </c>
      <c r="AR53" s="103">
        <v>43</v>
      </c>
      <c r="AS53" s="105"/>
      <c r="AT53" s="109">
        <v>43</v>
      </c>
      <c r="AU53" s="53"/>
      <c r="AV53" s="81"/>
      <c r="AW53" s="81"/>
      <c r="AY53" t="s">
        <v>395</v>
      </c>
      <c r="AZ53" s="45">
        <f t="shared" si="2"/>
        <v>11711.000000000027</v>
      </c>
      <c r="BA53" s="45">
        <f t="shared" si="2"/>
        <v>8733.0054929999606</v>
      </c>
      <c r="BB53" s="48">
        <f t="shared" si="3"/>
        <v>0.76773973187601252</v>
      </c>
      <c r="BC53" s="48">
        <f t="shared" si="3"/>
        <v>0.23226026812398534</v>
      </c>
      <c r="BD53" s="83">
        <f t="shared" si="33"/>
        <v>43</v>
      </c>
      <c r="BE53" s="83">
        <f t="shared" si="33"/>
        <v>43</v>
      </c>
      <c r="BF53" s="83">
        <f t="shared" si="34"/>
        <v>43</v>
      </c>
      <c r="BG53" s="48">
        <f t="shared" si="6"/>
        <v>4.576893518913832E-2</v>
      </c>
      <c r="BH53" s="48">
        <f t="shared" si="7"/>
        <v>0.26112202203056889</v>
      </c>
      <c r="BI53" s="48">
        <f t="shared" si="8"/>
        <v>0.22918623516352093</v>
      </c>
      <c r="BJ53" s="48">
        <f t="shared" si="9"/>
        <v>0.2191956280420114</v>
      </c>
      <c r="BK53" s="48">
        <f t="shared" si="10"/>
        <v>0.19596960122961266</v>
      </c>
      <c r="BL53" s="48">
        <f t="shared" si="11"/>
        <v>4.8757578345145505E-2</v>
      </c>
      <c r="BM53" s="48">
        <f t="shared" si="36"/>
        <v>2.2901623062107572E-4</v>
      </c>
      <c r="BN53" s="48">
        <f t="shared" si="36"/>
        <v>1.4916590869479783E-3</v>
      </c>
      <c r="BO53" s="48">
        <f t="shared" si="35"/>
        <v>2.0840476986517895E-3</v>
      </c>
      <c r="BP53" s="48">
        <f t="shared" si="35"/>
        <v>1.5687611797543691E-3</v>
      </c>
      <c r="BQ53" s="48">
        <f t="shared" si="35"/>
        <v>1.9466379602791435E-3</v>
      </c>
      <c r="BR53" s="48">
        <f t="shared" si="35"/>
        <v>2.1756541909002192E-3</v>
      </c>
      <c r="BS53" s="48">
        <f t="shared" si="35"/>
        <v>2.0821191529737286E-3</v>
      </c>
      <c r="BT53" s="48">
        <f t="shared" si="35"/>
        <v>6.7701638396301701E-3</v>
      </c>
      <c r="BU53" s="48">
        <f t="shared" si="35"/>
        <v>1.5000563105680462E-3</v>
      </c>
      <c r="BV53" s="48">
        <f t="shared" si="35"/>
        <v>0.98015188434967093</v>
      </c>
      <c r="BW53" s="48">
        <f t="shared" si="35"/>
        <v>0</v>
      </c>
      <c r="BX53" s="48">
        <f t="shared" si="13"/>
        <v>2.7848272990889437E-2</v>
      </c>
      <c r="BY53" s="48">
        <f t="shared" si="13"/>
        <v>0.64101306113766787</v>
      </c>
      <c r="BZ53" s="48">
        <f t="shared" si="13"/>
        <v>2.6833771854127123E-2</v>
      </c>
      <c r="CA53" s="48">
        <f t="shared" si="13"/>
        <v>0.13888568499953466</v>
      </c>
      <c r="CB53" s="48">
        <f t="shared" si="13"/>
        <v>0.11994276264220906</v>
      </c>
      <c r="CC53" s="48">
        <f t="shared" si="13"/>
        <v>1.1450811531053786E-4</v>
      </c>
      <c r="CD53" s="48">
        <f t="shared" si="13"/>
        <v>1.1359958273187873E-2</v>
      </c>
      <c r="CE53" s="48">
        <f t="shared" si="13"/>
        <v>3.4001979987074903E-2</v>
      </c>
      <c r="CF53" s="84">
        <v>0.5</v>
      </c>
      <c r="CG53" s="84">
        <v>1</v>
      </c>
      <c r="CH53" s="84">
        <v>0.5714285714285714</v>
      </c>
      <c r="CI53" s="84">
        <v>0.68085106382978722</v>
      </c>
      <c r="CJ53" s="84"/>
      <c r="CK53" s="45">
        <v>5696</v>
      </c>
      <c r="CL53" s="101">
        <v>0.48638032618905302</v>
      </c>
      <c r="CM53" s="45">
        <v>51</v>
      </c>
      <c r="CN53" s="101">
        <v>8.9536516853932577E-3</v>
      </c>
      <c r="CO53" s="84"/>
      <c r="CP53" s="45">
        <v>4805</v>
      </c>
      <c r="CQ53" s="101">
        <v>0.41029801041755615</v>
      </c>
      <c r="CR53" s="45">
        <v>1077</v>
      </c>
      <c r="CS53" s="101">
        <v>0.22414151925078044</v>
      </c>
      <c r="CT53" s="84"/>
      <c r="CU53" s="45">
        <v>6275</v>
      </c>
      <c r="CV53" s="101">
        <v>0.53582102296985745</v>
      </c>
      <c r="CW53" s="45">
        <v>54</v>
      </c>
      <c r="CX53" s="48">
        <v>8.6055776892430286E-3</v>
      </c>
      <c r="CY53" s="84"/>
      <c r="DA53" s="124" t="s">
        <v>324</v>
      </c>
      <c r="DB53" s="48">
        <v>0.5</v>
      </c>
      <c r="DC53" s="48"/>
      <c r="DD53" s="48"/>
      <c r="DE53" s="48"/>
      <c r="DF53" s="83">
        <v>78.748195574999855</v>
      </c>
      <c r="DG53" s="85">
        <v>5695.9999999999955</v>
      </c>
      <c r="DH53" s="48">
        <v>0.48638032618905247</v>
      </c>
      <c r="DI53" s="85">
        <v>50.999999999999986</v>
      </c>
      <c r="DJ53" s="48">
        <v>8.9536516853932629E-3</v>
      </c>
      <c r="DK53" s="83">
        <v>48.575692919260632</v>
      </c>
      <c r="DL53" s="85">
        <v>4805.0000000000018</v>
      </c>
      <c r="DM53" s="48">
        <v>0.41029801041755615</v>
      </c>
      <c r="DN53" s="85">
        <v>1077</v>
      </c>
      <c r="DO53" s="48">
        <v>0.22414151925078035</v>
      </c>
      <c r="DP53" s="83">
        <v>123.81156567706626</v>
      </c>
      <c r="DQ53" s="85">
        <v>6275.0000000000082</v>
      </c>
      <c r="DR53" s="48">
        <v>0.5358210229698579</v>
      </c>
      <c r="DS53" s="85">
        <v>53.999999999999993</v>
      </c>
      <c r="DT53" s="48">
        <v>8.6055776892430148E-3</v>
      </c>
      <c r="DU53" s="83">
        <v>145.37391128811171</v>
      </c>
      <c r="DV53" s="124" t="s">
        <v>324</v>
      </c>
      <c r="DX53" t="str">
        <f t="shared" si="32"/>
        <v/>
      </c>
      <c r="DY53" t="b">
        <f t="shared" si="14"/>
        <v>0</v>
      </c>
      <c r="DZ53" t="b">
        <f t="shared" si="15"/>
        <v>0</v>
      </c>
      <c r="EA53" t="b">
        <f t="shared" si="16"/>
        <v>0</v>
      </c>
      <c r="EB53" t="b">
        <f t="shared" si="17"/>
        <v>0</v>
      </c>
      <c r="EC53" t="str">
        <f t="shared" si="18"/>
        <v/>
      </c>
      <c r="ED53" t="b">
        <f t="shared" si="19"/>
        <v>0</v>
      </c>
      <c r="EE53" t="str">
        <f t="shared" si="20"/>
        <v/>
      </c>
      <c r="EF53" t="str">
        <f t="shared" si="21"/>
        <v/>
      </c>
      <c r="EG53" t="b">
        <f t="shared" si="22"/>
        <v>0</v>
      </c>
      <c r="EH53" t="str">
        <f t="shared" si="23"/>
        <v/>
      </c>
      <c r="EI53" t="str">
        <f t="shared" si="24"/>
        <v/>
      </c>
      <c r="EJ53" t="str">
        <f t="shared" si="25"/>
        <v/>
      </c>
      <c r="EK53" t="str">
        <f t="shared" si="26"/>
        <v/>
      </c>
      <c r="EL53" t="b">
        <f t="shared" si="27"/>
        <v>0</v>
      </c>
      <c r="EM53" t="b">
        <f t="shared" si="28"/>
        <v>0</v>
      </c>
      <c r="EN53" t="b">
        <f t="shared" si="29"/>
        <v>0</v>
      </c>
      <c r="EO53" t="str">
        <f t="shared" si="30"/>
        <v/>
      </c>
      <c r="EP53" t="b">
        <f t="shared" si="31"/>
        <v>0</v>
      </c>
    </row>
    <row r="54" spans="1:146">
      <c r="A54" s="59"/>
      <c r="B54" s="60" t="s">
        <v>256</v>
      </c>
      <c r="C54" s="102">
        <v>8894.9999999999945</v>
      </c>
      <c r="D54" s="103">
        <v>6672.8100149999837</v>
      </c>
      <c r="E54" s="104">
        <v>6872.0000000000227</v>
      </c>
      <c r="F54" s="104">
        <v>2023.000000000002</v>
      </c>
      <c r="G54" s="105"/>
      <c r="H54" s="104">
        <v>10</v>
      </c>
      <c r="I54" s="104">
        <v>368.00000000000006</v>
      </c>
      <c r="J54" s="104">
        <v>1087.9999999999991</v>
      </c>
      <c r="K54" s="104">
        <v>1338.9999999999993</v>
      </c>
      <c r="L54" s="104">
        <v>1275.0000000000002</v>
      </c>
      <c r="M54" s="104">
        <v>1170.9999999999989</v>
      </c>
      <c r="N54" s="104">
        <v>1007.9999999999991</v>
      </c>
      <c r="O54" s="104">
        <v>959.99999999999966</v>
      </c>
      <c r="P54" s="104">
        <v>886</v>
      </c>
      <c r="Q54" s="104">
        <v>573.00000000000034</v>
      </c>
      <c r="R54" s="104">
        <v>217.00000000000003</v>
      </c>
      <c r="S54" s="105"/>
      <c r="T54" s="105"/>
      <c r="U54" s="105"/>
      <c r="V54" s="105"/>
      <c r="W54" s="105"/>
      <c r="X54" s="103">
        <v>92.567103999999915</v>
      </c>
      <c r="Y54" s="105"/>
      <c r="Z54" s="105"/>
      <c r="AA54" s="105"/>
      <c r="AB54" s="103">
        <v>6580.2429109999912</v>
      </c>
      <c r="AC54" s="105"/>
      <c r="AD54" s="105"/>
      <c r="AE54" s="103">
        <v>137.467105</v>
      </c>
      <c r="AF54" s="103">
        <v>4814.6994949999917</v>
      </c>
      <c r="AG54" s="103">
        <v>162.83947600000002</v>
      </c>
      <c r="AH54" s="103">
        <v>561.99605200000042</v>
      </c>
      <c r="AI54" s="103">
        <v>820.12368000000004</v>
      </c>
      <c r="AJ54" s="105"/>
      <c r="AK54" s="103">
        <v>83.531577999999996</v>
      </c>
      <c r="AL54" s="103">
        <v>92.152629000000047</v>
      </c>
      <c r="AM54" s="53"/>
      <c r="AN54" s="81"/>
      <c r="AO54" s="59"/>
      <c r="AP54" s="60" t="s">
        <v>256</v>
      </c>
      <c r="AQ54" s="108">
        <v>41</v>
      </c>
      <c r="AR54" s="103">
        <v>40</v>
      </c>
      <c r="AS54" s="105"/>
      <c r="AT54" s="109">
        <v>41</v>
      </c>
      <c r="AU54" s="53"/>
      <c r="AV54" s="81"/>
      <c r="AW54" s="81"/>
      <c r="AY54" t="s">
        <v>396</v>
      </c>
      <c r="AZ54" s="45">
        <f t="shared" si="2"/>
        <v>8894.9999999999945</v>
      </c>
      <c r="BA54" s="45">
        <f t="shared" si="2"/>
        <v>6672.8100149999837</v>
      </c>
      <c r="BB54" s="48">
        <f t="shared" si="3"/>
        <v>0.77256885890950278</v>
      </c>
      <c r="BC54" s="48">
        <f t="shared" si="3"/>
        <v>0.22743114109050064</v>
      </c>
      <c r="BD54" s="83">
        <f t="shared" si="33"/>
        <v>41</v>
      </c>
      <c r="BE54" s="83">
        <f t="shared" si="33"/>
        <v>40</v>
      </c>
      <c r="BF54" s="83">
        <f t="shared" si="34"/>
        <v>41</v>
      </c>
      <c r="BG54" s="48">
        <f t="shared" si="6"/>
        <v>4.2495784148398011E-2</v>
      </c>
      <c r="BH54" s="48">
        <f t="shared" si="7"/>
        <v>0.2728499156829679</v>
      </c>
      <c r="BI54" s="48">
        <f t="shared" si="8"/>
        <v>0.27498594716132663</v>
      </c>
      <c r="BJ54" s="48">
        <f t="shared" si="9"/>
        <v>0.22124789207419898</v>
      </c>
      <c r="BK54" s="48">
        <f t="shared" si="10"/>
        <v>0.16402473299606535</v>
      </c>
      <c r="BL54" s="48">
        <f t="shared" si="11"/>
        <v>2.43957279370433E-2</v>
      </c>
      <c r="BM54" s="48">
        <f t="shared" si="36"/>
        <v>0</v>
      </c>
      <c r="BN54" s="48">
        <f t="shared" si="36"/>
        <v>0</v>
      </c>
      <c r="BO54" s="48">
        <f t="shared" si="35"/>
        <v>0</v>
      </c>
      <c r="BP54" s="48">
        <f t="shared" si="35"/>
        <v>0</v>
      </c>
      <c r="BQ54" s="48">
        <f t="shared" si="35"/>
        <v>0</v>
      </c>
      <c r="BR54" s="48">
        <f t="shared" si="35"/>
        <v>1.3872282260684165E-2</v>
      </c>
      <c r="BS54" s="48">
        <f t="shared" si="35"/>
        <v>0</v>
      </c>
      <c r="BT54" s="48">
        <f t="shared" si="35"/>
        <v>0</v>
      </c>
      <c r="BU54" s="48">
        <f t="shared" si="35"/>
        <v>0</v>
      </c>
      <c r="BV54" s="48">
        <f t="shared" si="35"/>
        <v>0.98612771773931696</v>
      </c>
      <c r="BW54" s="48">
        <f t="shared" si="35"/>
        <v>0</v>
      </c>
      <c r="BX54" s="48">
        <f t="shared" si="13"/>
        <v>2.0601081806762685E-2</v>
      </c>
      <c r="BY54" s="48">
        <f t="shared" si="13"/>
        <v>0.72154002349488489</v>
      </c>
      <c r="BZ54" s="48">
        <f t="shared" si="13"/>
        <v>2.4403433581047403E-2</v>
      </c>
      <c r="CA54" s="48">
        <f t="shared" si="13"/>
        <v>8.4221797224358977E-2</v>
      </c>
      <c r="CB54" s="48">
        <f t="shared" si="13"/>
        <v>0.12290529449458663</v>
      </c>
      <c r="CC54" s="48">
        <f t="shared" si="13"/>
        <v>0</v>
      </c>
      <c r="CD54" s="48">
        <f t="shared" si="13"/>
        <v>1.2518201149474837E-2</v>
      </c>
      <c r="CE54" s="48">
        <f t="shared" si="13"/>
        <v>1.3810168248885814E-2</v>
      </c>
      <c r="CF54" s="131" t="s">
        <v>364</v>
      </c>
      <c r="CG54" s="84">
        <v>0</v>
      </c>
      <c r="CH54" s="84">
        <v>0.6</v>
      </c>
      <c r="CI54" s="84">
        <v>0.51020408163265307</v>
      </c>
      <c r="CJ54" s="84"/>
      <c r="CK54" s="45">
        <v>3889</v>
      </c>
      <c r="CL54" s="101">
        <v>0.43721191680719507</v>
      </c>
      <c r="CM54" s="45">
        <v>44</v>
      </c>
      <c r="CN54" s="101">
        <v>1.131396245821548E-2</v>
      </c>
      <c r="CO54" s="84"/>
      <c r="CP54" s="45">
        <v>2875</v>
      </c>
      <c r="CQ54" s="101">
        <v>0.32321528948847666</v>
      </c>
      <c r="CR54" s="45">
        <v>727</v>
      </c>
      <c r="CS54" s="101">
        <v>0.25286956521739129</v>
      </c>
      <c r="CT54" s="84"/>
      <c r="CU54" s="45">
        <v>3718</v>
      </c>
      <c r="CV54" s="101">
        <v>0.41798763350196738</v>
      </c>
      <c r="CW54" s="45">
        <v>5</v>
      </c>
      <c r="CX54" s="48">
        <v>1.3448090371167294E-3</v>
      </c>
      <c r="CY54" s="84"/>
      <c r="DA54" s="124" t="s">
        <v>325</v>
      </c>
      <c r="DB54" s="48" t="s">
        <v>364</v>
      </c>
      <c r="DC54" s="48"/>
      <c r="DD54" s="48"/>
      <c r="DE54" s="48"/>
      <c r="DF54" s="83">
        <v>71.54688952450357</v>
      </c>
      <c r="DG54" s="85">
        <v>3889</v>
      </c>
      <c r="DH54" s="48">
        <v>0.43721191680719507</v>
      </c>
      <c r="DI54" s="85">
        <v>44</v>
      </c>
      <c r="DJ54" s="48">
        <v>1.131396245821548E-2</v>
      </c>
      <c r="DK54" s="83">
        <v>26.881322340530801</v>
      </c>
      <c r="DL54" s="85">
        <v>2875</v>
      </c>
      <c r="DM54" s="48">
        <v>0.32321528948847666</v>
      </c>
      <c r="DN54" s="85">
        <v>727</v>
      </c>
      <c r="DO54" s="48">
        <v>0.25286956521739129</v>
      </c>
      <c r="DP54" s="83">
        <v>128.35458113061304</v>
      </c>
      <c r="DQ54" s="85">
        <v>3718</v>
      </c>
      <c r="DR54" s="48">
        <v>0.41798763350196738</v>
      </c>
      <c r="DS54" s="85">
        <v>5</v>
      </c>
      <c r="DT54" s="48">
        <v>1.3448090371167294E-3</v>
      </c>
      <c r="DU54" s="83">
        <v>59.515393666895079</v>
      </c>
      <c r="DV54" s="124" t="s">
        <v>325</v>
      </c>
      <c r="DX54" t="str">
        <f t="shared" si="32"/>
        <v/>
      </c>
      <c r="DY54" t="str">
        <f t="shared" si="14"/>
        <v/>
      </c>
      <c r="DZ54" t="b">
        <f t="shared" si="15"/>
        <v>0</v>
      </c>
      <c r="EA54" t="b">
        <f t="shared" si="16"/>
        <v>0</v>
      </c>
      <c r="EB54" t="b">
        <f t="shared" si="17"/>
        <v>0</v>
      </c>
      <c r="EC54" t="str">
        <f t="shared" si="18"/>
        <v/>
      </c>
      <c r="ED54" t="str">
        <f t="shared" si="19"/>
        <v/>
      </c>
      <c r="EE54" t="str">
        <f t="shared" si="20"/>
        <v/>
      </c>
      <c r="EF54" t="str">
        <f t="shared" si="21"/>
        <v/>
      </c>
      <c r="EG54" t="b">
        <f t="shared" si="22"/>
        <v>0</v>
      </c>
      <c r="EH54" t="str">
        <f t="shared" si="23"/>
        <v/>
      </c>
      <c r="EI54" t="str">
        <f t="shared" si="24"/>
        <v/>
      </c>
      <c r="EJ54" t="str">
        <f t="shared" si="25"/>
        <v/>
      </c>
      <c r="EK54" t="str">
        <f t="shared" si="26"/>
        <v/>
      </c>
      <c r="EL54" t="b">
        <f t="shared" si="27"/>
        <v>0</v>
      </c>
      <c r="EM54" t="str">
        <f t="shared" si="28"/>
        <v/>
      </c>
      <c r="EN54" t="str">
        <f t="shared" si="29"/>
        <v/>
      </c>
      <c r="EO54" t="str">
        <f t="shared" si="30"/>
        <v/>
      </c>
      <c r="EP54" t="str">
        <f t="shared" si="31"/>
        <v/>
      </c>
    </row>
    <row r="55" spans="1:146">
      <c r="A55" s="59"/>
      <c r="B55" s="60" t="s">
        <v>257</v>
      </c>
      <c r="C55" s="102">
        <v>1990.999999999995</v>
      </c>
      <c r="D55" s="103">
        <v>1616.3194079999985</v>
      </c>
      <c r="E55" s="104">
        <v>1495.9999999999989</v>
      </c>
      <c r="F55" s="104">
        <v>494.99999999999989</v>
      </c>
      <c r="G55" s="105"/>
      <c r="H55" s="104">
        <v>0</v>
      </c>
      <c r="I55" s="104">
        <v>95.000000000000014</v>
      </c>
      <c r="J55" s="104">
        <v>169</v>
      </c>
      <c r="K55" s="104">
        <v>258.99999999999994</v>
      </c>
      <c r="L55" s="104">
        <v>273.99999999999983</v>
      </c>
      <c r="M55" s="104">
        <v>249.00000000000014</v>
      </c>
      <c r="N55" s="104">
        <v>200.00000000000006</v>
      </c>
      <c r="O55" s="104">
        <v>226</v>
      </c>
      <c r="P55" s="104">
        <v>259.00000000000011</v>
      </c>
      <c r="Q55" s="104">
        <v>163.00000000000006</v>
      </c>
      <c r="R55" s="104">
        <v>97.000000000000028</v>
      </c>
      <c r="S55" s="105"/>
      <c r="T55" s="105"/>
      <c r="U55" s="105"/>
      <c r="V55" s="105"/>
      <c r="W55" s="105"/>
      <c r="X55" s="105"/>
      <c r="Y55" s="105"/>
      <c r="Z55" s="105"/>
      <c r="AA55" s="105"/>
      <c r="AB55" s="103">
        <v>1616.3194079999985</v>
      </c>
      <c r="AC55" s="105"/>
      <c r="AD55" s="105"/>
      <c r="AE55" s="103">
        <v>32.500000000000014</v>
      </c>
      <c r="AF55" s="103">
        <v>813.78125199999999</v>
      </c>
      <c r="AG55" s="103">
        <v>641.22368299999914</v>
      </c>
      <c r="AH55" s="103">
        <v>4</v>
      </c>
      <c r="AI55" s="103">
        <v>117.46578800000005</v>
      </c>
      <c r="AJ55" s="105"/>
      <c r="AK55" s="103">
        <v>2</v>
      </c>
      <c r="AL55" s="103">
        <v>5.3486849999999997</v>
      </c>
      <c r="AM55" s="53"/>
      <c r="AN55" s="81"/>
      <c r="AO55" s="59"/>
      <c r="AP55" s="60" t="s">
        <v>257</v>
      </c>
      <c r="AQ55" s="108">
        <v>43</v>
      </c>
      <c r="AR55" s="103">
        <v>46</v>
      </c>
      <c r="AS55" s="105"/>
      <c r="AT55" s="109">
        <v>44</v>
      </c>
      <c r="AU55" s="53"/>
      <c r="AV55" s="81"/>
      <c r="AW55" s="81"/>
      <c r="AY55" t="s">
        <v>397</v>
      </c>
      <c r="AZ55" s="45">
        <f t="shared" si="2"/>
        <v>1990.999999999995</v>
      </c>
      <c r="BA55" s="45">
        <f t="shared" si="2"/>
        <v>1616.3194079999985</v>
      </c>
      <c r="BB55" s="48">
        <f t="shared" si="3"/>
        <v>0.75138121546961456</v>
      </c>
      <c r="BC55" s="48">
        <f t="shared" si="3"/>
        <v>0.2486187845303873</v>
      </c>
      <c r="BD55" s="83">
        <f t="shared" si="33"/>
        <v>43</v>
      </c>
      <c r="BE55" s="83">
        <f t="shared" si="33"/>
        <v>46</v>
      </c>
      <c r="BF55" s="83">
        <f t="shared" si="34"/>
        <v>44</v>
      </c>
      <c r="BG55" s="48">
        <f t="shared" si="6"/>
        <v>4.7714716223003641E-2</v>
      </c>
      <c r="BH55" s="48">
        <f t="shared" si="7"/>
        <v>0.21496735308890055</v>
      </c>
      <c r="BI55" s="48">
        <f t="shared" si="8"/>
        <v>0.26268206931190424</v>
      </c>
      <c r="BJ55" s="48">
        <f t="shared" si="9"/>
        <v>0.21396283274736369</v>
      </c>
      <c r="BK55" s="48">
        <f t="shared" si="10"/>
        <v>0.21195379206428991</v>
      </c>
      <c r="BL55" s="48">
        <f t="shared" si="11"/>
        <v>4.8719236564540566E-2</v>
      </c>
      <c r="BM55" s="48">
        <f t="shared" si="36"/>
        <v>0</v>
      </c>
      <c r="BN55" s="48">
        <f t="shared" si="36"/>
        <v>0</v>
      </c>
      <c r="BO55" s="48">
        <f t="shared" si="35"/>
        <v>0</v>
      </c>
      <c r="BP55" s="48">
        <f t="shared" si="35"/>
        <v>0</v>
      </c>
      <c r="BQ55" s="48">
        <f t="shared" si="35"/>
        <v>0</v>
      </c>
      <c r="BR55" s="48">
        <f t="shared" si="35"/>
        <v>0</v>
      </c>
      <c r="BS55" s="48">
        <f t="shared" si="35"/>
        <v>0</v>
      </c>
      <c r="BT55" s="48">
        <f t="shared" si="35"/>
        <v>0</v>
      </c>
      <c r="BU55" s="48">
        <f t="shared" si="35"/>
        <v>0</v>
      </c>
      <c r="BV55" s="48">
        <f t="shared" si="35"/>
        <v>1</v>
      </c>
      <c r="BW55" s="48">
        <f t="shared" si="35"/>
        <v>0</v>
      </c>
      <c r="BX55" s="48">
        <f t="shared" si="13"/>
        <v>2.0107411838984762E-2</v>
      </c>
      <c r="BY55" s="48">
        <f t="shared" si="13"/>
        <v>0.50347799325565035</v>
      </c>
      <c r="BZ55" s="48">
        <f t="shared" si="13"/>
        <v>0.39671842076897201</v>
      </c>
      <c r="CA55" s="48">
        <f t="shared" si="13"/>
        <v>2.4747583801827391E-3</v>
      </c>
      <c r="CB55" s="48">
        <f t="shared" si="13"/>
        <v>7.2674860809442285E-2</v>
      </c>
      <c r="CC55" s="48">
        <f t="shared" si="13"/>
        <v>0</v>
      </c>
      <c r="CD55" s="48">
        <f t="shared" si="13"/>
        <v>1.2373791900913696E-3</v>
      </c>
      <c r="CE55" s="48">
        <f t="shared" ref="CE55:CE92" si="37">AL55/$D55</f>
        <v>3.3091757566769283E-3</v>
      </c>
      <c r="CF55" s="131" t="s">
        <v>364</v>
      </c>
      <c r="CG55" s="84">
        <v>0</v>
      </c>
      <c r="CH55" s="84">
        <v>0.5</v>
      </c>
      <c r="CI55" s="84">
        <v>0.66666666666666663</v>
      </c>
      <c r="CJ55" s="84"/>
      <c r="CK55" s="45">
        <v>1157</v>
      </c>
      <c r="CL55" s="101">
        <v>0.581115017579106</v>
      </c>
      <c r="CM55" s="45">
        <v>4</v>
      </c>
      <c r="CN55" s="101">
        <v>3.4572169403630079E-3</v>
      </c>
      <c r="CO55" s="84"/>
      <c r="CP55" s="45">
        <v>838</v>
      </c>
      <c r="CQ55" s="101">
        <v>0.42089402310396784</v>
      </c>
      <c r="CR55" s="45">
        <v>220</v>
      </c>
      <c r="CS55" s="101">
        <v>0.26252983293556087</v>
      </c>
      <c r="CT55" s="84"/>
      <c r="CU55" s="45">
        <v>1625</v>
      </c>
      <c r="CV55" s="101">
        <v>0.8161727774987444</v>
      </c>
      <c r="CW55" s="45">
        <v>5</v>
      </c>
      <c r="CX55" s="48">
        <v>3.0769230769230769E-3</v>
      </c>
      <c r="CY55" s="84"/>
      <c r="DA55" s="124" t="s">
        <v>326</v>
      </c>
      <c r="DB55" s="48" t="s">
        <v>364</v>
      </c>
      <c r="DC55" s="48"/>
      <c r="DD55" s="48"/>
      <c r="DE55" s="48"/>
      <c r="DF55" s="83">
        <v>71.348188707773801</v>
      </c>
      <c r="DG55" s="85">
        <v>1156.9999999999989</v>
      </c>
      <c r="DH55" s="48">
        <v>0.58111501757910589</v>
      </c>
      <c r="DI55" s="85">
        <v>4</v>
      </c>
      <c r="DJ55" s="48">
        <v>3.4572169403630114E-3</v>
      </c>
      <c r="DK55" s="83">
        <v>44.154317565618626</v>
      </c>
      <c r="DL55" s="85">
        <v>838</v>
      </c>
      <c r="DM55" s="48">
        <v>0.42089402310396823</v>
      </c>
      <c r="DN55" s="85">
        <v>219.99999999999997</v>
      </c>
      <c r="DO55" s="48">
        <v>0.26252983293556081</v>
      </c>
      <c r="DP55" s="83">
        <v>72.98492512193107</v>
      </c>
      <c r="DQ55" s="85">
        <v>1625.0000000000007</v>
      </c>
      <c r="DR55" s="48">
        <v>0.81617277749874539</v>
      </c>
      <c r="DS55" s="85">
        <v>5</v>
      </c>
      <c r="DT55" s="48">
        <v>3.0769230769230756E-3</v>
      </c>
      <c r="DU55" s="83">
        <v>366.74614929483482</v>
      </c>
      <c r="DV55" s="124" t="s">
        <v>326</v>
      </c>
      <c r="DX55" t="str">
        <f t="shared" si="32"/>
        <v/>
      </c>
      <c r="DY55" t="str">
        <f t="shared" si="14"/>
        <v/>
      </c>
      <c r="DZ55" t="b">
        <f t="shared" si="15"/>
        <v>0</v>
      </c>
      <c r="EA55" t="b">
        <f t="shared" si="16"/>
        <v>0</v>
      </c>
      <c r="EB55" t="b">
        <f t="shared" si="17"/>
        <v>0</v>
      </c>
      <c r="EC55" t="str">
        <f t="shared" si="18"/>
        <v/>
      </c>
      <c r="ED55" t="str">
        <f t="shared" si="19"/>
        <v/>
      </c>
      <c r="EE55" t="str">
        <f t="shared" si="20"/>
        <v/>
      </c>
      <c r="EF55" t="str">
        <f t="shared" si="21"/>
        <v/>
      </c>
      <c r="EG55" t="b">
        <f t="shared" si="22"/>
        <v>0</v>
      </c>
      <c r="EH55" t="str">
        <f t="shared" si="23"/>
        <v/>
      </c>
      <c r="EI55" t="str">
        <f t="shared" si="24"/>
        <v/>
      </c>
      <c r="EJ55" t="str">
        <f t="shared" si="25"/>
        <v/>
      </c>
      <c r="EK55" t="str">
        <f t="shared" si="26"/>
        <v/>
      </c>
      <c r="EL55" t="b">
        <f t="shared" si="27"/>
        <v>0</v>
      </c>
      <c r="EM55" t="str">
        <f t="shared" si="28"/>
        <v/>
      </c>
      <c r="EN55" t="b">
        <f t="shared" si="29"/>
        <v>0</v>
      </c>
      <c r="EO55" t="str">
        <f t="shared" si="30"/>
        <v/>
      </c>
      <c r="EP55" t="str">
        <f t="shared" si="31"/>
        <v/>
      </c>
    </row>
    <row r="56" spans="1:146">
      <c r="A56" s="59"/>
      <c r="B56" s="60" t="s">
        <v>258</v>
      </c>
      <c r="C56" s="102">
        <v>1477</v>
      </c>
      <c r="D56" s="103">
        <v>1191.2159379999996</v>
      </c>
      <c r="E56" s="104">
        <v>893.00000000000023</v>
      </c>
      <c r="F56" s="104">
        <v>584</v>
      </c>
      <c r="G56" s="105"/>
      <c r="H56" s="104">
        <v>3.9999999999999996</v>
      </c>
      <c r="I56" s="104">
        <v>28.999999999999989</v>
      </c>
      <c r="J56" s="104">
        <v>46.000000000000014</v>
      </c>
      <c r="K56" s="104">
        <v>69.999999999999957</v>
      </c>
      <c r="L56" s="104">
        <v>109.00000000000007</v>
      </c>
      <c r="M56" s="104">
        <v>138.99999999999991</v>
      </c>
      <c r="N56" s="104">
        <v>197.99999999999997</v>
      </c>
      <c r="O56" s="104">
        <v>226.00000000000011</v>
      </c>
      <c r="P56" s="104">
        <v>260.00000000000023</v>
      </c>
      <c r="Q56" s="104">
        <v>228.00000000000003</v>
      </c>
      <c r="R56" s="104">
        <v>168.00000000000003</v>
      </c>
      <c r="S56" s="105"/>
      <c r="T56" s="105"/>
      <c r="U56" s="105"/>
      <c r="V56" s="105"/>
      <c r="W56" s="105"/>
      <c r="X56" s="105"/>
      <c r="Y56" s="105"/>
      <c r="Z56" s="105"/>
      <c r="AA56" s="105"/>
      <c r="AB56" s="103">
        <v>1191.2159379999996</v>
      </c>
      <c r="AC56" s="105"/>
      <c r="AD56" s="105"/>
      <c r="AE56" s="103">
        <v>69.499999999999986</v>
      </c>
      <c r="AF56" s="103">
        <v>830.73475599999915</v>
      </c>
      <c r="AG56" s="103">
        <v>65.056265999999979</v>
      </c>
      <c r="AH56" s="103">
        <v>7.2999999999999989</v>
      </c>
      <c r="AI56" s="103">
        <v>209.22359999999986</v>
      </c>
      <c r="AJ56" s="103">
        <v>0.40131600000000006</v>
      </c>
      <c r="AK56" s="103">
        <v>8</v>
      </c>
      <c r="AL56" s="103">
        <v>1</v>
      </c>
      <c r="AM56" s="53"/>
      <c r="AN56" s="81"/>
      <c r="AO56" s="59"/>
      <c r="AP56" s="60" t="s">
        <v>258</v>
      </c>
      <c r="AQ56" s="108">
        <v>52</v>
      </c>
      <c r="AR56" s="103">
        <v>54</v>
      </c>
      <c r="AS56" s="105"/>
      <c r="AT56" s="109">
        <v>53</v>
      </c>
      <c r="AU56" s="53"/>
      <c r="AV56" s="81"/>
      <c r="AW56" s="81"/>
      <c r="AY56" t="s">
        <v>398</v>
      </c>
      <c r="AZ56" s="45">
        <f t="shared" ref="AZ56:BA90" si="38">C56</f>
        <v>1477</v>
      </c>
      <c r="BA56" s="45">
        <f t="shared" si="38"/>
        <v>1191.2159379999996</v>
      </c>
      <c r="BB56" s="48">
        <f t="shared" ref="BB56:BC90" si="39">E56/$C56</f>
        <v>0.6046039268788086</v>
      </c>
      <c r="BC56" s="48">
        <f t="shared" si="39"/>
        <v>0.39539607312119163</v>
      </c>
      <c r="BD56" s="83">
        <f t="shared" si="33"/>
        <v>52</v>
      </c>
      <c r="BE56" s="83">
        <f t="shared" si="33"/>
        <v>54</v>
      </c>
      <c r="BF56" s="83">
        <f t="shared" si="34"/>
        <v>53</v>
      </c>
      <c r="BG56" s="48">
        <f t="shared" si="6"/>
        <v>2.2342586323628968E-2</v>
      </c>
      <c r="BH56" s="48">
        <f t="shared" si="7"/>
        <v>7.8537576167907908E-2</v>
      </c>
      <c r="BI56" s="48">
        <f t="shared" si="8"/>
        <v>0.16790792146242384</v>
      </c>
      <c r="BJ56" s="48">
        <f t="shared" si="9"/>
        <v>0.2870683818551118</v>
      </c>
      <c r="BK56" s="48">
        <f t="shared" si="10"/>
        <v>0.33039945836154383</v>
      </c>
      <c r="BL56" s="48">
        <f t="shared" si="11"/>
        <v>0.11374407582938391</v>
      </c>
      <c r="BM56" s="48">
        <f t="shared" si="36"/>
        <v>0</v>
      </c>
      <c r="BN56" s="48">
        <f t="shared" si="36"/>
        <v>0</v>
      </c>
      <c r="BO56" s="48">
        <f t="shared" si="35"/>
        <v>0</v>
      </c>
      <c r="BP56" s="48">
        <f t="shared" si="35"/>
        <v>0</v>
      </c>
      <c r="BQ56" s="48">
        <f t="shared" si="35"/>
        <v>0</v>
      </c>
      <c r="BR56" s="48">
        <f t="shared" si="35"/>
        <v>0</v>
      </c>
      <c r="BS56" s="48">
        <f t="shared" si="35"/>
        <v>0</v>
      </c>
      <c r="BT56" s="48">
        <f t="shared" si="35"/>
        <v>0</v>
      </c>
      <c r="BU56" s="48">
        <f t="shared" si="35"/>
        <v>0</v>
      </c>
      <c r="BV56" s="48">
        <f t="shared" si="35"/>
        <v>1</v>
      </c>
      <c r="BW56" s="48">
        <f t="shared" si="35"/>
        <v>0</v>
      </c>
      <c r="BX56" s="48">
        <f t="shared" ref="BX56:CD90" si="40">AE56/$D56</f>
        <v>5.8343745901089518E-2</v>
      </c>
      <c r="BY56" s="48">
        <f t="shared" si="40"/>
        <v>0.69738384914054052</v>
      </c>
      <c r="BZ56" s="48">
        <f t="shared" si="40"/>
        <v>5.4613327378096245E-2</v>
      </c>
      <c r="CA56" s="48">
        <f t="shared" si="40"/>
        <v>6.1281920155101229E-3</v>
      </c>
      <c r="CB56" s="48">
        <f t="shared" si="40"/>
        <v>0.17563868424332646</v>
      </c>
      <c r="CC56" s="48">
        <f t="shared" si="40"/>
        <v>3.3689609683513165E-4</v>
      </c>
      <c r="CD56" s="48">
        <f t="shared" si="40"/>
        <v>6.7158268663124639E-3</v>
      </c>
      <c r="CE56" s="48">
        <f t="shared" si="37"/>
        <v>8.3947835828905798E-4</v>
      </c>
      <c r="CF56" s="84">
        <v>0.42857142857142855</v>
      </c>
      <c r="CG56" s="84">
        <v>1</v>
      </c>
      <c r="CH56" s="84">
        <v>0.33333333333333331</v>
      </c>
      <c r="CI56" s="84">
        <v>0.69230769230769229</v>
      </c>
      <c r="CJ56" s="84"/>
      <c r="CK56" s="45">
        <v>1391</v>
      </c>
      <c r="CL56" s="101">
        <v>0.94177386594448209</v>
      </c>
      <c r="CM56" s="45">
        <v>14</v>
      </c>
      <c r="CN56" s="101">
        <v>1.0064701653486701E-2</v>
      </c>
      <c r="CO56" s="84"/>
      <c r="CP56" s="45">
        <v>1441</v>
      </c>
      <c r="CQ56" s="101">
        <v>0.97562626946513198</v>
      </c>
      <c r="CR56" s="45">
        <v>234</v>
      </c>
      <c r="CS56" s="101">
        <v>0.16238723108952116</v>
      </c>
      <c r="CT56" s="84"/>
      <c r="CU56" s="45">
        <v>1380</v>
      </c>
      <c r="CV56" s="101">
        <v>0.93432633716993907</v>
      </c>
      <c r="CW56" s="45">
        <v>46</v>
      </c>
      <c r="CX56" s="48">
        <v>3.3333333333333333E-2</v>
      </c>
      <c r="CY56" s="84"/>
      <c r="DA56" s="124" t="s">
        <v>327</v>
      </c>
      <c r="DB56" s="48">
        <v>0.42857142857142855</v>
      </c>
      <c r="DC56" s="48"/>
      <c r="DD56" s="48"/>
      <c r="DE56" s="48"/>
      <c r="DF56" s="83">
        <v>99.113494513293531</v>
      </c>
      <c r="DG56" s="85">
        <v>1391</v>
      </c>
      <c r="DH56" s="48">
        <v>0.94177386594448209</v>
      </c>
      <c r="DI56" s="85">
        <v>14</v>
      </c>
      <c r="DJ56" s="48">
        <v>1.0064701653486701E-2</v>
      </c>
      <c r="DK56" s="83">
        <v>211.14915690394506</v>
      </c>
      <c r="DL56" s="85">
        <v>1441</v>
      </c>
      <c r="DM56" s="48">
        <v>0.97562626946513198</v>
      </c>
      <c r="DN56" s="85">
        <v>234</v>
      </c>
      <c r="DO56" s="48">
        <v>0.16238723108952116</v>
      </c>
      <c r="DP56" s="83">
        <v>72.703540591691095</v>
      </c>
      <c r="DQ56" s="85">
        <v>1380</v>
      </c>
      <c r="DR56" s="48">
        <v>0.93432633716993907</v>
      </c>
      <c r="DS56" s="85">
        <v>46</v>
      </c>
      <c r="DT56" s="48">
        <v>3.3333333333333333E-2</v>
      </c>
      <c r="DU56" s="83">
        <v>94.397970377291159</v>
      </c>
      <c r="DV56" s="124" t="s">
        <v>327</v>
      </c>
      <c r="DX56" t="str">
        <f t="shared" si="32"/>
        <v/>
      </c>
      <c r="DY56" t="b">
        <f t="shared" si="14"/>
        <v>0</v>
      </c>
      <c r="DZ56" t="b">
        <f t="shared" si="15"/>
        <v>0</v>
      </c>
      <c r="EA56" t="b">
        <f t="shared" si="16"/>
        <v>0</v>
      </c>
      <c r="EB56" t="b">
        <f t="shared" si="17"/>
        <v>0</v>
      </c>
      <c r="EC56" t="str">
        <f t="shared" si="18"/>
        <v/>
      </c>
      <c r="ED56" t="str">
        <f t="shared" si="19"/>
        <v/>
      </c>
      <c r="EE56" t="str">
        <f t="shared" si="20"/>
        <v/>
      </c>
      <c r="EF56" t="str">
        <f t="shared" si="21"/>
        <v/>
      </c>
      <c r="EG56" t="b">
        <f t="shared" si="22"/>
        <v>0</v>
      </c>
      <c r="EH56" t="str">
        <f t="shared" si="23"/>
        <v/>
      </c>
      <c r="EI56" t="str">
        <f t="shared" si="24"/>
        <v/>
      </c>
      <c r="EJ56" t="str">
        <f t="shared" si="25"/>
        <v/>
      </c>
      <c r="EK56" t="str">
        <f t="shared" si="26"/>
        <v/>
      </c>
      <c r="EL56" t="b">
        <f t="shared" si="27"/>
        <v>0</v>
      </c>
      <c r="EM56" t="str">
        <f t="shared" si="28"/>
        <v/>
      </c>
      <c r="EN56" t="str">
        <f t="shared" si="29"/>
        <v/>
      </c>
      <c r="EO56" t="str">
        <f t="shared" si="30"/>
        <v/>
      </c>
      <c r="EP56" t="str">
        <f t="shared" si="31"/>
        <v/>
      </c>
    </row>
    <row r="57" spans="1:146">
      <c r="A57" s="59"/>
      <c r="B57" s="60" t="s">
        <v>259</v>
      </c>
      <c r="C57" s="102">
        <v>1335.9999999999993</v>
      </c>
      <c r="D57" s="103">
        <v>1077.5537449999997</v>
      </c>
      <c r="E57" s="104">
        <v>737.00000000000011</v>
      </c>
      <c r="F57" s="104">
        <v>599.00000000000034</v>
      </c>
      <c r="G57" s="105"/>
      <c r="H57" s="104">
        <v>5.9999999999999991</v>
      </c>
      <c r="I57" s="104">
        <v>21.999999999999996</v>
      </c>
      <c r="J57" s="104">
        <v>33</v>
      </c>
      <c r="K57" s="104">
        <v>77.999999999999986</v>
      </c>
      <c r="L57" s="104">
        <v>101.00000000000004</v>
      </c>
      <c r="M57" s="104">
        <v>158</v>
      </c>
      <c r="N57" s="104">
        <v>187.99999999999997</v>
      </c>
      <c r="O57" s="104">
        <v>235.00000000000011</v>
      </c>
      <c r="P57" s="104">
        <v>228.00000000000006</v>
      </c>
      <c r="Q57" s="104">
        <v>177.99999999999994</v>
      </c>
      <c r="R57" s="104">
        <v>108.99999999999997</v>
      </c>
      <c r="S57" s="105"/>
      <c r="T57" s="105"/>
      <c r="U57" s="105"/>
      <c r="V57" s="105"/>
      <c r="W57" s="105"/>
      <c r="X57" s="103">
        <v>47.434700000000007</v>
      </c>
      <c r="Y57" s="105"/>
      <c r="Z57" s="105"/>
      <c r="AA57" s="105"/>
      <c r="AB57" s="103">
        <v>1030.119044999999</v>
      </c>
      <c r="AC57" s="105"/>
      <c r="AD57" s="105"/>
      <c r="AE57" s="103">
        <v>80.44</v>
      </c>
      <c r="AF57" s="103">
        <v>721.3693300000009</v>
      </c>
      <c r="AG57" s="103">
        <v>54.053332999999988</v>
      </c>
      <c r="AH57" s="103">
        <v>10.608551</v>
      </c>
      <c r="AI57" s="103">
        <v>190.5462629999999</v>
      </c>
      <c r="AJ57" s="105"/>
      <c r="AK57" s="103">
        <v>8.9862669999999998</v>
      </c>
      <c r="AL57" s="103">
        <v>11.550000999999998</v>
      </c>
      <c r="AM57" s="53"/>
      <c r="AN57" s="81"/>
      <c r="AO57" s="59"/>
      <c r="AP57" s="60" t="s">
        <v>259</v>
      </c>
      <c r="AQ57" s="108">
        <v>50</v>
      </c>
      <c r="AR57" s="103">
        <v>53</v>
      </c>
      <c r="AS57" s="105"/>
      <c r="AT57" s="109">
        <v>51</v>
      </c>
      <c r="AU57" s="53"/>
      <c r="AV57" s="81"/>
      <c r="AW57" s="81"/>
      <c r="AY57" t="s">
        <v>399</v>
      </c>
      <c r="AZ57" s="45">
        <f t="shared" si="38"/>
        <v>1335.9999999999993</v>
      </c>
      <c r="BA57" s="45">
        <f t="shared" si="38"/>
        <v>1077.5537449999997</v>
      </c>
      <c r="BB57" s="48">
        <f t="shared" si="39"/>
        <v>0.55164670658682669</v>
      </c>
      <c r="BC57" s="48">
        <f t="shared" si="39"/>
        <v>0.44835329341317415</v>
      </c>
      <c r="BD57" s="83">
        <f t="shared" si="33"/>
        <v>50</v>
      </c>
      <c r="BE57" s="83">
        <f t="shared" si="33"/>
        <v>53</v>
      </c>
      <c r="BF57" s="83">
        <f t="shared" si="34"/>
        <v>51</v>
      </c>
      <c r="BG57" s="48">
        <f t="shared" si="6"/>
        <v>2.0958083832335338E-2</v>
      </c>
      <c r="BH57" s="48">
        <f t="shared" si="7"/>
        <v>8.3083832335329372E-2</v>
      </c>
      <c r="BI57" s="48">
        <f t="shared" si="8"/>
        <v>0.19386227544910195</v>
      </c>
      <c r="BJ57" s="48">
        <f t="shared" si="9"/>
        <v>0.3166167664670661</v>
      </c>
      <c r="BK57" s="48">
        <f t="shared" si="10"/>
        <v>0.30389221556886242</v>
      </c>
      <c r="BL57" s="48">
        <f t="shared" si="11"/>
        <v>8.1586826347305408E-2</v>
      </c>
      <c r="BM57" s="48">
        <f t="shared" si="36"/>
        <v>0</v>
      </c>
      <c r="BN57" s="48">
        <f t="shared" si="36"/>
        <v>0</v>
      </c>
      <c r="BO57" s="48">
        <f t="shared" si="35"/>
        <v>0</v>
      </c>
      <c r="BP57" s="48">
        <f t="shared" si="35"/>
        <v>0</v>
      </c>
      <c r="BQ57" s="48">
        <f t="shared" si="35"/>
        <v>0</v>
      </c>
      <c r="BR57" s="48">
        <f t="shared" si="35"/>
        <v>4.4020727708574778E-2</v>
      </c>
      <c r="BS57" s="48">
        <f t="shared" si="35"/>
        <v>0</v>
      </c>
      <c r="BT57" s="48">
        <f t="shared" si="35"/>
        <v>0</v>
      </c>
      <c r="BU57" s="48">
        <f t="shared" si="35"/>
        <v>0</v>
      </c>
      <c r="BV57" s="48">
        <f t="shared" si="35"/>
        <v>0.95597927229142454</v>
      </c>
      <c r="BW57" s="48">
        <f t="shared" si="35"/>
        <v>0</v>
      </c>
      <c r="BX57" s="48">
        <f t="shared" si="40"/>
        <v>7.4650568821511568E-2</v>
      </c>
      <c r="BY57" s="48">
        <f t="shared" si="40"/>
        <v>0.66945090520751804</v>
      </c>
      <c r="BZ57" s="48">
        <f t="shared" si="40"/>
        <v>5.0163004166441837E-2</v>
      </c>
      <c r="CA57" s="48">
        <f t="shared" si="40"/>
        <v>9.8450319060419608E-3</v>
      </c>
      <c r="CB57" s="48">
        <f t="shared" si="40"/>
        <v>0.17683225907214489</v>
      </c>
      <c r="CC57" s="48">
        <f t="shared" si="40"/>
        <v>0</v>
      </c>
      <c r="CD57" s="48">
        <f t="shared" si="40"/>
        <v>8.3395070006461736E-3</v>
      </c>
      <c r="CE57" s="48">
        <f t="shared" si="37"/>
        <v>1.0718723825696511E-2</v>
      </c>
      <c r="CF57" s="84">
        <v>0.75</v>
      </c>
      <c r="CG57" s="84">
        <v>1</v>
      </c>
      <c r="CH57" s="84">
        <v>0.75</v>
      </c>
      <c r="CI57" s="84">
        <v>0.58333333333333337</v>
      </c>
      <c r="CJ57" s="84"/>
      <c r="CK57" s="45">
        <v>1237</v>
      </c>
      <c r="CL57" s="101">
        <v>0.92589820359281438</v>
      </c>
      <c r="CM57" s="45">
        <v>16</v>
      </c>
      <c r="CN57" s="101">
        <v>1.2934518997574777E-2</v>
      </c>
      <c r="CO57" s="84"/>
      <c r="CP57" s="45">
        <v>1267</v>
      </c>
      <c r="CQ57" s="101">
        <v>0.94835329341317365</v>
      </c>
      <c r="CR57" s="45">
        <v>212</v>
      </c>
      <c r="CS57" s="101">
        <v>0.16732438831886345</v>
      </c>
      <c r="CT57" s="84"/>
      <c r="CU57" s="45">
        <v>1238</v>
      </c>
      <c r="CV57" s="101">
        <v>0.92664670658682635</v>
      </c>
      <c r="CW57" s="45">
        <v>33</v>
      </c>
      <c r="CX57" s="48">
        <v>2.665589660743134E-2</v>
      </c>
      <c r="CY57" s="84"/>
      <c r="DA57" s="124" t="s">
        <v>328</v>
      </c>
      <c r="DB57" s="48">
        <v>0.75</v>
      </c>
      <c r="DC57" s="48"/>
      <c r="DD57" s="48"/>
      <c r="DE57" s="48"/>
      <c r="DF57" s="83">
        <v>88.560227968903732</v>
      </c>
      <c r="DG57" s="85">
        <v>1237.0000000000009</v>
      </c>
      <c r="DH57" s="48">
        <v>0.92589820359281516</v>
      </c>
      <c r="DI57" s="85">
        <v>16</v>
      </c>
      <c r="DJ57" s="48">
        <v>1.2934518997574768E-2</v>
      </c>
      <c r="DK57" s="83">
        <v>58.457042946298486</v>
      </c>
      <c r="DL57" s="85">
        <v>1267</v>
      </c>
      <c r="DM57" s="48">
        <v>0.94835329341317376</v>
      </c>
      <c r="DN57" s="85">
        <v>211.99999999999994</v>
      </c>
      <c r="DO57" s="48">
        <v>0.1673243883188634</v>
      </c>
      <c r="DP57" s="83">
        <v>81.189574617575161</v>
      </c>
      <c r="DQ57" s="85">
        <v>1238.0000000000009</v>
      </c>
      <c r="DR57" s="48">
        <v>0.92664670658682724</v>
      </c>
      <c r="DS57" s="85">
        <v>33</v>
      </c>
      <c r="DT57" s="48">
        <v>2.6655896607431322E-2</v>
      </c>
      <c r="DU57" s="83">
        <v>46.237690954992203</v>
      </c>
      <c r="DV57" s="124" t="s">
        <v>328</v>
      </c>
      <c r="DX57" t="str">
        <f t="shared" si="32"/>
        <v/>
      </c>
      <c r="DY57" t="b">
        <f t="shared" si="14"/>
        <v>0</v>
      </c>
      <c r="DZ57" t="b">
        <f t="shared" si="15"/>
        <v>0</v>
      </c>
      <c r="EA57" t="b">
        <f t="shared" si="16"/>
        <v>0</v>
      </c>
      <c r="EB57" t="b">
        <f t="shared" si="17"/>
        <v>0</v>
      </c>
      <c r="EC57" t="str">
        <f t="shared" si="18"/>
        <v/>
      </c>
      <c r="ED57" t="b">
        <f t="shared" si="19"/>
        <v>0</v>
      </c>
      <c r="EE57" t="str">
        <f t="shared" si="20"/>
        <v/>
      </c>
      <c r="EF57" t="str">
        <f t="shared" si="21"/>
        <v/>
      </c>
      <c r="EG57" t="b">
        <f t="shared" si="22"/>
        <v>0</v>
      </c>
      <c r="EH57" t="str">
        <f t="shared" si="23"/>
        <v/>
      </c>
      <c r="EI57" t="str">
        <f t="shared" si="24"/>
        <v/>
      </c>
      <c r="EJ57" t="str">
        <f t="shared" si="25"/>
        <v/>
      </c>
      <c r="EK57" t="str">
        <f t="shared" si="26"/>
        <v/>
      </c>
      <c r="EL57" t="b">
        <f t="shared" si="27"/>
        <v>0</v>
      </c>
      <c r="EM57" t="str">
        <f t="shared" si="28"/>
        <v/>
      </c>
      <c r="EN57" t="b">
        <f t="shared" si="29"/>
        <v>0</v>
      </c>
      <c r="EO57" t="str">
        <f t="shared" si="30"/>
        <v/>
      </c>
      <c r="EP57" t="str">
        <f t="shared" si="31"/>
        <v/>
      </c>
    </row>
    <row r="58" spans="1:146">
      <c r="A58" s="59"/>
      <c r="B58" s="60" t="s">
        <v>260</v>
      </c>
      <c r="C58" s="102">
        <v>323.99999999999994</v>
      </c>
      <c r="D58" s="103">
        <v>289.71221600000013</v>
      </c>
      <c r="E58" s="104">
        <v>200.00000000000003</v>
      </c>
      <c r="F58" s="104">
        <v>124.00000000000001</v>
      </c>
      <c r="G58" s="105"/>
      <c r="H58" s="104">
        <v>4</v>
      </c>
      <c r="I58" s="104">
        <v>7</v>
      </c>
      <c r="J58" s="104">
        <v>14</v>
      </c>
      <c r="K58" s="104">
        <v>28.999999999999996</v>
      </c>
      <c r="L58" s="104">
        <v>40.999999999999993</v>
      </c>
      <c r="M58" s="104">
        <v>31.999999999999996</v>
      </c>
      <c r="N58" s="104">
        <v>47.999999999999993</v>
      </c>
      <c r="O58" s="104">
        <v>49.000000000000007</v>
      </c>
      <c r="P58" s="104">
        <v>46.999999999999993</v>
      </c>
      <c r="Q58" s="104">
        <v>36.999999999999993</v>
      </c>
      <c r="R58" s="104">
        <v>15.999999999999996</v>
      </c>
      <c r="S58" s="105"/>
      <c r="T58" s="105"/>
      <c r="U58" s="105"/>
      <c r="V58" s="103">
        <v>161.53076199999998</v>
      </c>
      <c r="W58" s="105"/>
      <c r="X58" s="105"/>
      <c r="Y58" s="103">
        <v>128.18145400000006</v>
      </c>
      <c r="Z58" s="105"/>
      <c r="AA58" s="105"/>
      <c r="AB58" s="105"/>
      <c r="AC58" s="105"/>
      <c r="AD58" s="105"/>
      <c r="AE58" s="103">
        <v>22.799999999999997</v>
      </c>
      <c r="AF58" s="103">
        <v>171.48695299999997</v>
      </c>
      <c r="AG58" s="103">
        <v>11.799999999999999</v>
      </c>
      <c r="AH58" s="103">
        <v>22.353332999999996</v>
      </c>
      <c r="AI58" s="103">
        <v>48.666665999999992</v>
      </c>
      <c r="AJ58" s="105"/>
      <c r="AK58" s="105"/>
      <c r="AL58" s="103">
        <v>12.605264000000004</v>
      </c>
      <c r="AM58" s="53"/>
      <c r="AN58" s="81"/>
      <c r="AO58" s="59"/>
      <c r="AP58" s="60" t="s">
        <v>260</v>
      </c>
      <c r="AQ58" s="108">
        <v>46</v>
      </c>
      <c r="AR58" s="103">
        <v>52</v>
      </c>
      <c r="AS58" s="105"/>
      <c r="AT58" s="109">
        <v>48</v>
      </c>
      <c r="AU58" s="53"/>
      <c r="AV58" s="81"/>
      <c r="AW58" s="81"/>
      <c r="AY58" t="s">
        <v>400</v>
      </c>
      <c r="AZ58" s="45">
        <f t="shared" si="38"/>
        <v>323.99999999999994</v>
      </c>
      <c r="BA58" s="45">
        <f t="shared" si="38"/>
        <v>289.71221600000013</v>
      </c>
      <c r="BB58" s="48">
        <f t="shared" si="39"/>
        <v>0.61728395061728414</v>
      </c>
      <c r="BC58" s="48">
        <f t="shared" si="39"/>
        <v>0.38271604938271614</v>
      </c>
      <c r="BD58" s="83">
        <f t="shared" si="33"/>
        <v>46</v>
      </c>
      <c r="BE58" s="83">
        <f t="shared" si="33"/>
        <v>52</v>
      </c>
      <c r="BF58" s="83">
        <f t="shared" si="34"/>
        <v>48</v>
      </c>
      <c r="BG58" s="48">
        <f t="shared" si="6"/>
        <v>3.3950617283950622E-2</v>
      </c>
      <c r="BH58" s="48">
        <f t="shared" si="7"/>
        <v>0.13271604938271608</v>
      </c>
      <c r="BI58" s="48">
        <f t="shared" si="8"/>
        <v>0.22530864197530864</v>
      </c>
      <c r="BJ58" s="48">
        <f t="shared" si="9"/>
        <v>0.29938271604938277</v>
      </c>
      <c r="BK58" s="48">
        <f t="shared" si="10"/>
        <v>0.25925925925925924</v>
      </c>
      <c r="BL58" s="48">
        <f t="shared" si="11"/>
        <v>4.9382716049382713E-2</v>
      </c>
      <c r="BM58" s="48">
        <f t="shared" si="36"/>
        <v>0</v>
      </c>
      <c r="BN58" s="48">
        <f t="shared" si="36"/>
        <v>0</v>
      </c>
      <c r="BO58" s="48">
        <f t="shared" si="35"/>
        <v>0</v>
      </c>
      <c r="BP58" s="48">
        <f t="shared" si="35"/>
        <v>0.557555923012925</v>
      </c>
      <c r="BQ58" s="48">
        <f t="shared" si="35"/>
        <v>0</v>
      </c>
      <c r="BR58" s="48">
        <f t="shared" si="35"/>
        <v>0</v>
      </c>
      <c r="BS58" s="48">
        <f t="shared" si="35"/>
        <v>0.44244407698707466</v>
      </c>
      <c r="BT58" s="48">
        <f t="shared" si="35"/>
        <v>0</v>
      </c>
      <c r="BU58" s="48">
        <f t="shared" si="35"/>
        <v>0</v>
      </c>
      <c r="BV58" s="48">
        <f t="shared" si="35"/>
        <v>0</v>
      </c>
      <c r="BW58" s="48">
        <f t="shared" si="35"/>
        <v>0</v>
      </c>
      <c r="BX58" s="48">
        <f t="shared" si="40"/>
        <v>7.8698787074964027E-2</v>
      </c>
      <c r="BY58" s="48">
        <f t="shared" si="40"/>
        <v>0.59192171931058613</v>
      </c>
      <c r="BZ58" s="48">
        <f t="shared" si="40"/>
        <v>4.0730074012481382E-2</v>
      </c>
      <c r="CA58" s="48">
        <f t="shared" si="40"/>
        <v>7.7157026060647671E-2</v>
      </c>
      <c r="CB58" s="48">
        <f t="shared" si="40"/>
        <v>0.16798278882378909</v>
      </c>
      <c r="CC58" s="48">
        <f t="shared" si="40"/>
        <v>0</v>
      </c>
      <c r="CD58" s="48">
        <f t="shared" si="40"/>
        <v>0</v>
      </c>
      <c r="CE58" s="48">
        <f t="shared" si="37"/>
        <v>4.3509604717531132E-2</v>
      </c>
      <c r="CF58" s="84">
        <v>0</v>
      </c>
      <c r="CG58" s="84">
        <v>0</v>
      </c>
      <c r="CH58" s="84">
        <v>0.33333333333333331</v>
      </c>
      <c r="CI58" s="84">
        <v>0.5</v>
      </c>
      <c r="CJ58" s="84"/>
      <c r="CK58" s="45">
        <v>304</v>
      </c>
      <c r="CL58" s="101">
        <v>0.93827160493827155</v>
      </c>
      <c r="CM58" s="45">
        <v>36</v>
      </c>
      <c r="CN58" s="101">
        <v>0.11842105263157894</v>
      </c>
      <c r="CO58" s="84"/>
      <c r="CP58" s="45">
        <v>310</v>
      </c>
      <c r="CQ58" s="101">
        <v>0.95679012345679015</v>
      </c>
      <c r="CR58" s="45">
        <v>37</v>
      </c>
      <c r="CS58" s="101">
        <v>0.11935483870967742</v>
      </c>
      <c r="CT58" s="84"/>
      <c r="CU58" s="45">
        <v>309</v>
      </c>
      <c r="CV58" s="101">
        <v>0.95370370370370372</v>
      </c>
      <c r="CW58" s="45">
        <v>8</v>
      </c>
      <c r="CX58" s="48">
        <v>2.5889967637540454E-2</v>
      </c>
      <c r="CY58" s="84"/>
      <c r="DA58" s="124" t="s">
        <v>329</v>
      </c>
      <c r="DB58" s="48">
        <v>0</v>
      </c>
      <c r="DC58" s="48"/>
      <c r="DD58" s="48"/>
      <c r="DE58" s="48"/>
      <c r="DF58" s="83">
        <v>76.12572843905896</v>
      </c>
      <c r="DG58" s="85">
        <v>304.00000000000011</v>
      </c>
      <c r="DH58" s="48">
        <v>0.938271604938272</v>
      </c>
      <c r="DI58" s="85">
        <v>36</v>
      </c>
      <c r="DJ58" s="48">
        <v>0.1184210526315789</v>
      </c>
      <c r="DK58" s="83">
        <v>44.934184390579034</v>
      </c>
      <c r="DL58" s="85">
        <v>310.00000000000006</v>
      </c>
      <c r="DM58" s="48">
        <v>0.95679012345679026</v>
      </c>
      <c r="DN58" s="85">
        <v>37</v>
      </c>
      <c r="DO58" s="48">
        <v>0.11935483870967739</v>
      </c>
      <c r="DP58" s="83">
        <v>94.740008302148354</v>
      </c>
      <c r="DQ58" s="85">
        <v>309.00000000000011</v>
      </c>
      <c r="DR58" s="48">
        <v>0.95370370370370405</v>
      </c>
      <c r="DS58" s="85">
        <v>8</v>
      </c>
      <c r="DT58" s="48">
        <v>2.5889967637540444E-2</v>
      </c>
      <c r="DU58" s="83">
        <v>56.956196568681314</v>
      </c>
      <c r="DV58" s="124" t="s">
        <v>329</v>
      </c>
      <c r="DX58" t="str">
        <f t="shared" si="32"/>
        <v/>
      </c>
      <c r="DY58" t="str">
        <f t="shared" si="14"/>
        <v/>
      </c>
      <c r="DZ58" t="b">
        <f t="shared" si="15"/>
        <v>0</v>
      </c>
      <c r="EA58" t="b">
        <f t="shared" si="16"/>
        <v>0</v>
      </c>
      <c r="EB58" t="b">
        <f t="shared" si="17"/>
        <v>0</v>
      </c>
      <c r="EC58" t="str">
        <f t="shared" si="18"/>
        <v/>
      </c>
      <c r="ED58" t="str">
        <f t="shared" si="19"/>
        <v/>
      </c>
      <c r="EE58" t="str">
        <f t="shared" si="20"/>
        <v/>
      </c>
      <c r="EF58" t="str">
        <f t="shared" si="21"/>
        <v/>
      </c>
      <c r="EG58" t="b">
        <f t="shared" si="22"/>
        <v>0</v>
      </c>
      <c r="EH58" t="str">
        <f t="shared" si="23"/>
        <v/>
      </c>
      <c r="EI58" t="str">
        <f t="shared" si="24"/>
        <v/>
      </c>
      <c r="EJ58" t="str">
        <f t="shared" si="25"/>
        <v/>
      </c>
      <c r="EK58" t="str">
        <f t="shared" si="26"/>
        <v/>
      </c>
      <c r="EL58" t="b">
        <f t="shared" si="27"/>
        <v>0</v>
      </c>
      <c r="EM58" t="str">
        <f t="shared" si="28"/>
        <v/>
      </c>
      <c r="EN58" t="str">
        <f t="shared" si="29"/>
        <v/>
      </c>
      <c r="EO58" t="str">
        <f t="shared" si="30"/>
        <v/>
      </c>
      <c r="EP58" t="b">
        <f t="shared" si="31"/>
        <v>0</v>
      </c>
    </row>
    <row r="59" spans="1:146">
      <c r="A59" s="59"/>
      <c r="B59" s="60" t="s">
        <v>261</v>
      </c>
      <c r="C59" s="102">
        <v>422.00000000000017</v>
      </c>
      <c r="D59" s="103">
        <v>332.76660300000015</v>
      </c>
      <c r="E59" s="104">
        <v>287.99999999999994</v>
      </c>
      <c r="F59" s="104">
        <v>134</v>
      </c>
      <c r="G59" s="105"/>
      <c r="H59" s="104">
        <v>0</v>
      </c>
      <c r="I59" s="104">
        <v>8</v>
      </c>
      <c r="J59" s="104">
        <v>12</v>
      </c>
      <c r="K59" s="104">
        <v>32.999999999999993</v>
      </c>
      <c r="L59" s="104">
        <v>41.999999999999993</v>
      </c>
      <c r="M59" s="104">
        <v>62.000000000000014</v>
      </c>
      <c r="N59" s="104">
        <v>52</v>
      </c>
      <c r="O59" s="104">
        <v>70.000000000000014</v>
      </c>
      <c r="P59" s="104">
        <v>62.000000000000014</v>
      </c>
      <c r="Q59" s="104">
        <v>53.999999999999986</v>
      </c>
      <c r="R59" s="104">
        <v>27</v>
      </c>
      <c r="S59" s="103">
        <v>11.578779999999998</v>
      </c>
      <c r="T59" s="103">
        <v>70.144724000000011</v>
      </c>
      <c r="U59" s="105"/>
      <c r="V59" s="105"/>
      <c r="W59" s="103">
        <v>174.26891400000019</v>
      </c>
      <c r="X59" s="105"/>
      <c r="Y59" s="105"/>
      <c r="Z59" s="105"/>
      <c r="AA59" s="103">
        <v>76.774185000000003</v>
      </c>
      <c r="AB59" s="105"/>
      <c r="AC59" s="105"/>
      <c r="AD59" s="105"/>
      <c r="AE59" s="103">
        <v>36.440000000000005</v>
      </c>
      <c r="AF59" s="103">
        <v>205.25851199999994</v>
      </c>
      <c r="AG59" s="103">
        <v>12.939067000000001</v>
      </c>
      <c r="AH59" s="103">
        <v>9.5526319999999991</v>
      </c>
      <c r="AI59" s="103">
        <v>60.337333000000008</v>
      </c>
      <c r="AJ59" s="103">
        <v>1</v>
      </c>
      <c r="AK59" s="103">
        <v>1</v>
      </c>
      <c r="AL59" s="103">
        <v>6.239059000000001</v>
      </c>
      <c r="AM59" s="53"/>
      <c r="AN59" s="81"/>
      <c r="AO59" s="59"/>
      <c r="AP59" s="60" t="s">
        <v>261</v>
      </c>
      <c r="AQ59" s="108">
        <v>48</v>
      </c>
      <c r="AR59" s="103">
        <v>52.5</v>
      </c>
      <c r="AS59" s="105"/>
      <c r="AT59" s="109">
        <v>50</v>
      </c>
      <c r="AU59" s="53"/>
      <c r="AV59" s="81"/>
      <c r="AW59" s="81"/>
      <c r="AY59" t="s">
        <v>401</v>
      </c>
      <c r="AZ59" s="45">
        <f t="shared" si="38"/>
        <v>422.00000000000017</v>
      </c>
      <c r="BA59" s="45">
        <f t="shared" si="38"/>
        <v>332.76660300000015</v>
      </c>
      <c r="BB59" s="48">
        <f t="shared" si="39"/>
        <v>0.68246445497630293</v>
      </c>
      <c r="BC59" s="48">
        <f t="shared" si="39"/>
        <v>0.31753554502369657</v>
      </c>
      <c r="BD59" s="83">
        <f t="shared" si="33"/>
        <v>48</v>
      </c>
      <c r="BE59" s="83">
        <f t="shared" si="33"/>
        <v>52.5</v>
      </c>
      <c r="BF59" s="83">
        <f t="shared" si="34"/>
        <v>50</v>
      </c>
      <c r="BG59" s="48">
        <f t="shared" si="6"/>
        <v>1.8957345971563972E-2</v>
      </c>
      <c r="BH59" s="48">
        <f t="shared" si="7"/>
        <v>0.10663507109004733</v>
      </c>
      <c r="BI59" s="48">
        <f t="shared" si="8"/>
        <v>0.24644549763033166</v>
      </c>
      <c r="BJ59" s="48">
        <f t="shared" si="9"/>
        <v>0.28909952606635064</v>
      </c>
      <c r="BK59" s="48">
        <f t="shared" si="10"/>
        <v>0.27488151658767762</v>
      </c>
      <c r="BL59" s="48">
        <f t="shared" si="11"/>
        <v>6.3981042654028417E-2</v>
      </c>
      <c r="BM59" s="48">
        <f t="shared" si="36"/>
        <v>3.4795498994230477E-2</v>
      </c>
      <c r="BN59" s="48">
        <f t="shared" si="36"/>
        <v>0.21079255961272045</v>
      </c>
      <c r="BO59" s="48">
        <f t="shared" si="35"/>
        <v>0</v>
      </c>
      <c r="BP59" s="48">
        <f t="shared" si="35"/>
        <v>0</v>
      </c>
      <c r="BQ59" s="48">
        <f t="shared" si="35"/>
        <v>0.52369712714229355</v>
      </c>
      <c r="BR59" s="48">
        <f t="shared" si="35"/>
        <v>0</v>
      </c>
      <c r="BS59" s="48">
        <f t="shared" si="35"/>
        <v>0</v>
      </c>
      <c r="BT59" s="48">
        <f t="shared" si="35"/>
        <v>0</v>
      </c>
      <c r="BU59" s="48">
        <f t="shared" si="35"/>
        <v>0.23071481425075571</v>
      </c>
      <c r="BV59" s="48">
        <f t="shared" si="35"/>
        <v>0</v>
      </c>
      <c r="BW59" s="48">
        <f t="shared" si="35"/>
        <v>0</v>
      </c>
      <c r="BX59" s="48">
        <f t="shared" si="40"/>
        <v>0.1095061814241016</v>
      </c>
      <c r="BY59" s="48">
        <f t="shared" si="40"/>
        <v>0.61682425504701222</v>
      </c>
      <c r="BZ59" s="48">
        <f t="shared" si="40"/>
        <v>3.8883310053803674E-2</v>
      </c>
      <c r="CA59" s="48">
        <f t="shared" si="40"/>
        <v>2.8706702877872619E-2</v>
      </c>
      <c r="CB59" s="48">
        <f t="shared" si="40"/>
        <v>0.18132027810495149</v>
      </c>
      <c r="CC59" s="48">
        <f t="shared" si="40"/>
        <v>3.0051092597173867E-3</v>
      </c>
      <c r="CD59" s="48">
        <f t="shared" si="40"/>
        <v>3.0051092597173867E-3</v>
      </c>
      <c r="CE59" s="48">
        <f t="shared" si="37"/>
        <v>1.8749053972823101E-2</v>
      </c>
      <c r="CF59" s="84">
        <v>0</v>
      </c>
      <c r="CG59" s="84">
        <v>0</v>
      </c>
      <c r="CH59" s="84">
        <v>0.6</v>
      </c>
      <c r="CI59" s="84">
        <v>0.42857142857142855</v>
      </c>
      <c r="CJ59" s="84"/>
      <c r="CK59" s="45">
        <v>411</v>
      </c>
      <c r="CL59" s="101">
        <v>0.97393364928909953</v>
      </c>
      <c r="CM59" s="45">
        <v>18</v>
      </c>
      <c r="CN59" s="101">
        <v>4.3795620437956206E-2</v>
      </c>
      <c r="CO59" s="84"/>
      <c r="CP59" s="45">
        <v>420</v>
      </c>
      <c r="CQ59" s="101">
        <v>0.99526066350710896</v>
      </c>
      <c r="CR59" s="45">
        <v>43</v>
      </c>
      <c r="CS59" s="101">
        <v>0.10238095238095238</v>
      </c>
      <c r="CT59" s="84"/>
      <c r="CU59" s="45">
        <v>411</v>
      </c>
      <c r="CV59" s="101">
        <v>0.97393364928909953</v>
      </c>
      <c r="CW59" s="45">
        <v>16</v>
      </c>
      <c r="CX59" s="48">
        <v>3.8929440389294405E-2</v>
      </c>
      <c r="CY59" s="84"/>
      <c r="DA59" s="124" t="s">
        <v>330</v>
      </c>
      <c r="DB59" s="48">
        <v>0</v>
      </c>
      <c r="DC59" s="48"/>
      <c r="DD59" s="48"/>
      <c r="DE59" s="48"/>
      <c r="DF59" s="83">
        <v>74.430720844879389</v>
      </c>
      <c r="DG59" s="85">
        <v>411</v>
      </c>
      <c r="DH59" s="48">
        <v>0.97393364928909953</v>
      </c>
      <c r="DI59" s="85">
        <v>18</v>
      </c>
      <c r="DJ59" s="48">
        <v>4.3795620437956206E-2</v>
      </c>
      <c r="DK59" s="83">
        <v>49.838028734354694</v>
      </c>
      <c r="DL59" s="85">
        <v>420</v>
      </c>
      <c r="DM59" s="48">
        <v>0.99526066350710896</v>
      </c>
      <c r="DN59" s="85">
        <v>43</v>
      </c>
      <c r="DO59" s="48">
        <v>0.10238095238095238</v>
      </c>
      <c r="DP59" s="83">
        <v>100.14757852615892</v>
      </c>
      <c r="DQ59" s="85">
        <v>411</v>
      </c>
      <c r="DR59" s="48">
        <v>0.97393364928909953</v>
      </c>
      <c r="DS59" s="85">
        <v>16</v>
      </c>
      <c r="DT59" s="48">
        <v>3.8929440389294405E-2</v>
      </c>
      <c r="DU59" s="83">
        <v>73.271491359093943</v>
      </c>
      <c r="DV59" s="124" t="s">
        <v>330</v>
      </c>
      <c r="DX59" t="str">
        <f t="shared" si="32"/>
        <v/>
      </c>
      <c r="DY59" t="str">
        <f t="shared" si="14"/>
        <v/>
      </c>
      <c r="DZ59" t="b">
        <f t="shared" si="15"/>
        <v>0</v>
      </c>
      <c r="EA59" t="b">
        <f t="shared" si="16"/>
        <v>0</v>
      </c>
      <c r="EB59" t="b">
        <f t="shared" si="17"/>
        <v>0</v>
      </c>
      <c r="EC59" t="str">
        <f t="shared" si="18"/>
        <v/>
      </c>
      <c r="ED59" t="str">
        <f t="shared" si="19"/>
        <v/>
      </c>
      <c r="EE59" t="str">
        <f t="shared" si="20"/>
        <v/>
      </c>
      <c r="EF59" t="str">
        <f t="shared" si="21"/>
        <v/>
      </c>
      <c r="EG59" t="b">
        <f t="shared" si="22"/>
        <v>0</v>
      </c>
      <c r="EH59" t="str">
        <f t="shared" si="23"/>
        <v/>
      </c>
      <c r="EI59" t="str">
        <f t="shared" si="24"/>
        <v/>
      </c>
      <c r="EJ59" t="str">
        <f t="shared" si="25"/>
        <v/>
      </c>
      <c r="EK59" t="str">
        <f t="shared" si="26"/>
        <v/>
      </c>
      <c r="EL59" t="b">
        <f t="shared" si="27"/>
        <v>0</v>
      </c>
      <c r="EM59" t="str">
        <f t="shared" si="28"/>
        <v/>
      </c>
      <c r="EN59" t="str">
        <f t="shared" si="29"/>
        <v/>
      </c>
      <c r="EO59" t="str">
        <f t="shared" si="30"/>
        <v/>
      </c>
      <c r="EP59" t="str">
        <f t="shared" si="31"/>
        <v/>
      </c>
    </row>
    <row r="60" spans="1:146">
      <c r="A60" s="59"/>
      <c r="B60" s="60" t="s">
        <v>262</v>
      </c>
      <c r="C60" s="102">
        <v>530.00000000000045</v>
      </c>
      <c r="D60" s="103">
        <v>370.13964499999997</v>
      </c>
      <c r="E60" s="104">
        <v>357.99999999999966</v>
      </c>
      <c r="F60" s="104">
        <v>171.99999999999997</v>
      </c>
      <c r="G60" s="105"/>
      <c r="H60" s="104">
        <v>0</v>
      </c>
      <c r="I60" s="104">
        <v>3.9999999999999996</v>
      </c>
      <c r="J60" s="104">
        <v>8</v>
      </c>
      <c r="K60" s="104">
        <v>31</v>
      </c>
      <c r="L60" s="104">
        <v>41.000000000000007</v>
      </c>
      <c r="M60" s="104">
        <v>52.000000000000014</v>
      </c>
      <c r="N60" s="104">
        <v>92.000000000000043</v>
      </c>
      <c r="O60" s="104">
        <v>89</v>
      </c>
      <c r="P60" s="104">
        <v>106.00000000000006</v>
      </c>
      <c r="Q60" s="104">
        <v>74.000000000000014</v>
      </c>
      <c r="R60" s="104">
        <v>33</v>
      </c>
      <c r="S60" s="105"/>
      <c r="T60" s="103">
        <v>13.071428999999998</v>
      </c>
      <c r="U60" s="103">
        <v>148.25868500000001</v>
      </c>
      <c r="V60" s="105"/>
      <c r="W60" s="105"/>
      <c r="X60" s="105"/>
      <c r="Y60" s="105"/>
      <c r="Z60" s="103">
        <v>194.17419799999993</v>
      </c>
      <c r="AA60" s="103">
        <v>14.635333000000006</v>
      </c>
      <c r="AB60" s="105"/>
      <c r="AC60" s="105"/>
      <c r="AD60" s="105"/>
      <c r="AE60" s="103">
        <v>40.799999999999997</v>
      </c>
      <c r="AF60" s="103">
        <v>220.84124699999992</v>
      </c>
      <c r="AG60" s="103">
        <v>21.740000000000002</v>
      </c>
      <c r="AH60" s="103">
        <v>6.3153329999999999</v>
      </c>
      <c r="AI60" s="103">
        <v>80.44306499999999</v>
      </c>
      <c r="AJ60" s="105"/>
      <c r="AK60" s="105"/>
      <c r="AL60" s="103">
        <v>0</v>
      </c>
      <c r="AM60" s="53"/>
      <c r="AN60" s="81"/>
      <c r="AO60" s="59"/>
      <c r="AP60" s="60" t="s">
        <v>262</v>
      </c>
      <c r="AQ60" s="108">
        <v>51</v>
      </c>
      <c r="AR60" s="103">
        <v>54.5</v>
      </c>
      <c r="AS60" s="105"/>
      <c r="AT60" s="109">
        <v>52</v>
      </c>
      <c r="AU60" s="53"/>
      <c r="AV60" s="81"/>
      <c r="AW60" s="81"/>
      <c r="AY60" t="s">
        <v>402</v>
      </c>
      <c r="AZ60" s="45">
        <f t="shared" si="38"/>
        <v>530.00000000000045</v>
      </c>
      <c r="BA60" s="45">
        <f t="shared" si="38"/>
        <v>370.13964499999997</v>
      </c>
      <c r="BB60" s="48">
        <f t="shared" si="39"/>
        <v>0.67547169811320629</v>
      </c>
      <c r="BC60" s="48">
        <f t="shared" si="39"/>
        <v>0.3245283018867921</v>
      </c>
      <c r="BD60" s="83">
        <f t="shared" si="33"/>
        <v>51</v>
      </c>
      <c r="BE60" s="83">
        <f t="shared" si="33"/>
        <v>54.5</v>
      </c>
      <c r="BF60" s="83">
        <f t="shared" si="34"/>
        <v>52</v>
      </c>
      <c r="BG60" s="48">
        <f t="shared" si="6"/>
        <v>7.5471698113207478E-3</v>
      </c>
      <c r="BH60" s="48">
        <f t="shared" si="7"/>
        <v>7.3584905660377301E-2</v>
      </c>
      <c r="BI60" s="48">
        <f t="shared" si="8"/>
        <v>0.17547169811320745</v>
      </c>
      <c r="BJ60" s="48">
        <f t="shared" si="9"/>
        <v>0.34150943396226396</v>
      </c>
      <c r="BK60" s="48">
        <f t="shared" si="10"/>
        <v>0.33962264150943378</v>
      </c>
      <c r="BL60" s="48">
        <f t="shared" si="11"/>
        <v>6.2264150943396171E-2</v>
      </c>
      <c r="BM60" s="48">
        <f t="shared" si="36"/>
        <v>0</v>
      </c>
      <c r="BN60" s="48">
        <f t="shared" si="36"/>
        <v>3.5314857990961762E-2</v>
      </c>
      <c r="BO60" s="48">
        <f t="shared" si="35"/>
        <v>0.40054797426522637</v>
      </c>
      <c r="BP60" s="48">
        <f t="shared" si="35"/>
        <v>0</v>
      </c>
      <c r="BQ60" s="48">
        <f t="shared" si="35"/>
        <v>0</v>
      </c>
      <c r="BR60" s="48">
        <f t="shared" si="35"/>
        <v>0</v>
      </c>
      <c r="BS60" s="48">
        <f t="shared" si="35"/>
        <v>0</v>
      </c>
      <c r="BT60" s="48">
        <f t="shared" si="35"/>
        <v>0.52459713684547338</v>
      </c>
      <c r="BU60" s="48">
        <f t="shared" si="35"/>
        <v>3.9540030898338401E-2</v>
      </c>
      <c r="BV60" s="48">
        <f t="shared" si="35"/>
        <v>0</v>
      </c>
      <c r="BW60" s="48">
        <f t="shared" si="35"/>
        <v>0</v>
      </c>
      <c r="BX60" s="48">
        <f t="shared" si="40"/>
        <v>0.11022866788560301</v>
      </c>
      <c r="BY60" s="48">
        <f t="shared" si="40"/>
        <v>0.59664305075993662</v>
      </c>
      <c r="BZ60" s="48">
        <f t="shared" si="40"/>
        <v>5.8734589211593378E-2</v>
      </c>
      <c r="CA60" s="48">
        <f t="shared" si="40"/>
        <v>1.7062028035391887E-2</v>
      </c>
      <c r="CB60" s="48">
        <f t="shared" si="40"/>
        <v>0.2173316641074749</v>
      </c>
      <c r="CC60" s="48">
        <f t="shared" si="40"/>
        <v>0</v>
      </c>
      <c r="CD60" s="48">
        <f t="shared" si="40"/>
        <v>0</v>
      </c>
      <c r="CE60" s="48">
        <f t="shared" si="37"/>
        <v>0</v>
      </c>
      <c r="CF60" s="84">
        <v>0</v>
      </c>
      <c r="CG60" s="84">
        <v>0</v>
      </c>
      <c r="CH60" s="84">
        <v>0.4</v>
      </c>
      <c r="CI60" s="84">
        <v>0.75</v>
      </c>
      <c r="CJ60" s="84"/>
      <c r="CK60" s="45">
        <v>495</v>
      </c>
      <c r="CL60" s="101">
        <v>0.93396226415094341</v>
      </c>
      <c r="CM60" s="45">
        <v>19</v>
      </c>
      <c r="CN60" s="101">
        <v>3.8383838383838381E-2</v>
      </c>
      <c r="CO60" s="84"/>
      <c r="CP60" s="45">
        <v>515</v>
      </c>
      <c r="CQ60" s="101">
        <v>0.97169811320754718</v>
      </c>
      <c r="CR60" s="45">
        <v>29</v>
      </c>
      <c r="CS60" s="101">
        <v>5.6310679611650483E-2</v>
      </c>
      <c r="CT60" s="84"/>
      <c r="CU60" s="45">
        <v>497</v>
      </c>
      <c r="CV60" s="101">
        <v>0.93773584905660379</v>
      </c>
      <c r="CW60" s="45">
        <v>7</v>
      </c>
      <c r="CX60" s="48">
        <v>1.4084507042253521E-2</v>
      </c>
      <c r="CY60" s="84"/>
      <c r="DA60" s="124" t="s">
        <v>331</v>
      </c>
      <c r="DB60" s="48">
        <v>0</v>
      </c>
      <c r="DC60" s="48"/>
      <c r="DD60" s="48"/>
      <c r="DE60" s="48"/>
      <c r="DF60" s="83">
        <v>84.095201380460523</v>
      </c>
      <c r="DG60" s="85">
        <v>494.99999999999983</v>
      </c>
      <c r="DH60" s="48">
        <v>0.9339622641509433</v>
      </c>
      <c r="DI60" s="85">
        <v>19</v>
      </c>
      <c r="DJ60" s="48">
        <v>3.8383838383838395E-2</v>
      </c>
      <c r="DK60" s="83">
        <v>79.05440831076605</v>
      </c>
      <c r="DL60" s="85">
        <v>514.99999999999977</v>
      </c>
      <c r="DM60" s="48">
        <v>0.97169811320754695</v>
      </c>
      <c r="DN60" s="85">
        <v>29</v>
      </c>
      <c r="DO60" s="48">
        <v>5.631067961165051E-2</v>
      </c>
      <c r="DP60" s="83">
        <v>81.083358389151869</v>
      </c>
      <c r="DQ60" s="85">
        <v>496.99999999999983</v>
      </c>
      <c r="DR60" s="48">
        <v>0.93773584905660368</v>
      </c>
      <c r="DS60" s="85">
        <v>7</v>
      </c>
      <c r="DT60" s="48">
        <v>1.4084507042253527E-2</v>
      </c>
      <c r="DU60" s="83">
        <v>45.018047332648067</v>
      </c>
      <c r="DV60" s="124" t="s">
        <v>331</v>
      </c>
      <c r="DX60" t="str">
        <f t="shared" si="32"/>
        <v/>
      </c>
      <c r="DY60" t="str">
        <f t="shared" si="14"/>
        <v/>
      </c>
      <c r="DZ60" t="b">
        <f t="shared" si="15"/>
        <v>0</v>
      </c>
      <c r="EA60" t="b">
        <f t="shared" si="16"/>
        <v>0</v>
      </c>
      <c r="EB60" t="b">
        <f t="shared" si="17"/>
        <v>0</v>
      </c>
      <c r="EC60" t="str">
        <f t="shared" si="18"/>
        <v/>
      </c>
      <c r="ED60" t="str">
        <f t="shared" si="19"/>
        <v/>
      </c>
      <c r="EE60" t="str">
        <f t="shared" si="20"/>
        <v/>
      </c>
      <c r="EF60" t="str">
        <f t="shared" si="21"/>
        <v/>
      </c>
      <c r="EG60" t="b">
        <f t="shared" si="22"/>
        <v>0</v>
      </c>
      <c r="EH60" t="str">
        <f t="shared" si="23"/>
        <v/>
      </c>
      <c r="EI60" t="str">
        <f t="shared" si="24"/>
        <v/>
      </c>
      <c r="EJ60" t="str">
        <f t="shared" si="25"/>
        <v/>
      </c>
      <c r="EK60" t="str">
        <f t="shared" si="26"/>
        <v/>
      </c>
      <c r="EL60" t="b">
        <f t="shared" si="27"/>
        <v>0</v>
      </c>
      <c r="EM60" t="str">
        <f t="shared" si="28"/>
        <v/>
      </c>
      <c r="EN60" t="str">
        <f t="shared" si="29"/>
        <v/>
      </c>
      <c r="EO60" t="str">
        <f t="shared" si="30"/>
        <v/>
      </c>
      <c r="EP60" t="str">
        <f t="shared" si="31"/>
        <v/>
      </c>
    </row>
    <row r="61" spans="1:146">
      <c r="A61" s="59"/>
      <c r="B61" s="60" t="s">
        <v>263</v>
      </c>
      <c r="C61" s="102">
        <v>62</v>
      </c>
      <c r="D61" s="103">
        <v>58.899999999999991</v>
      </c>
      <c r="E61" s="104">
        <v>32.999999999999993</v>
      </c>
      <c r="F61" s="104">
        <v>28.999999999999996</v>
      </c>
      <c r="G61" s="105"/>
      <c r="H61" s="105"/>
      <c r="I61" s="105"/>
      <c r="J61" s="104">
        <v>3</v>
      </c>
      <c r="K61" s="104">
        <v>9</v>
      </c>
      <c r="L61" s="104">
        <v>15</v>
      </c>
      <c r="M61" s="104">
        <v>9</v>
      </c>
      <c r="N61" s="104">
        <v>6</v>
      </c>
      <c r="O61" s="104">
        <v>6</v>
      </c>
      <c r="P61" s="104">
        <v>8</v>
      </c>
      <c r="Q61" s="104">
        <v>5</v>
      </c>
      <c r="R61" s="104">
        <v>1</v>
      </c>
      <c r="S61" s="105"/>
      <c r="T61" s="105"/>
      <c r="U61" s="105"/>
      <c r="V61" s="105"/>
      <c r="W61" s="105"/>
      <c r="X61" s="105"/>
      <c r="Y61" s="105"/>
      <c r="Z61" s="105"/>
      <c r="AA61" s="105"/>
      <c r="AB61" s="103">
        <v>58.899999999999991</v>
      </c>
      <c r="AC61" s="105"/>
      <c r="AD61" s="105"/>
      <c r="AE61" s="103">
        <v>7</v>
      </c>
      <c r="AF61" s="103">
        <v>45.899999999999991</v>
      </c>
      <c r="AG61" s="105"/>
      <c r="AH61" s="105"/>
      <c r="AI61" s="103">
        <v>6</v>
      </c>
      <c r="AJ61" s="105"/>
      <c r="AK61" s="105"/>
      <c r="AL61" s="105"/>
      <c r="AM61" s="53"/>
      <c r="AN61" s="81"/>
      <c r="AO61" s="59"/>
      <c r="AP61" s="60" t="s">
        <v>263</v>
      </c>
      <c r="AQ61" s="108">
        <v>41</v>
      </c>
      <c r="AR61" s="103">
        <v>42</v>
      </c>
      <c r="AS61" s="105"/>
      <c r="AT61" s="109">
        <v>41.5</v>
      </c>
      <c r="AU61" s="53"/>
      <c r="AV61" s="81"/>
      <c r="AW61" s="81"/>
      <c r="AY61" t="s">
        <v>403</v>
      </c>
      <c r="AZ61" s="45">
        <f t="shared" si="38"/>
        <v>62</v>
      </c>
      <c r="BA61" s="45">
        <f t="shared" si="38"/>
        <v>58.899999999999991</v>
      </c>
      <c r="BB61" s="48">
        <f t="shared" si="39"/>
        <v>0.53225806451612889</v>
      </c>
      <c r="BC61" s="48">
        <f t="shared" si="39"/>
        <v>0.46774193548387089</v>
      </c>
      <c r="BD61" s="83">
        <f t="shared" si="33"/>
        <v>41</v>
      </c>
      <c r="BE61" s="83">
        <f t="shared" si="33"/>
        <v>42</v>
      </c>
      <c r="BF61" s="83">
        <f t="shared" si="34"/>
        <v>41.5</v>
      </c>
      <c r="BG61" s="48">
        <f t="shared" si="6"/>
        <v>0</v>
      </c>
      <c r="BH61" s="48">
        <f t="shared" si="7"/>
        <v>0.19354838709677419</v>
      </c>
      <c r="BI61" s="48">
        <f t="shared" si="8"/>
        <v>0.38709677419354838</v>
      </c>
      <c r="BJ61" s="48">
        <f t="shared" si="9"/>
        <v>0.19354838709677419</v>
      </c>
      <c r="BK61" s="48">
        <f t="shared" si="10"/>
        <v>0.20967741935483872</v>
      </c>
      <c r="BL61" s="48">
        <f t="shared" si="11"/>
        <v>1.6129032258064516E-2</v>
      </c>
      <c r="BM61" s="48">
        <f t="shared" si="36"/>
        <v>0</v>
      </c>
      <c r="BN61" s="48">
        <f t="shared" si="36"/>
        <v>0</v>
      </c>
      <c r="BO61" s="48">
        <f t="shared" si="35"/>
        <v>0</v>
      </c>
      <c r="BP61" s="48">
        <f t="shared" si="35"/>
        <v>0</v>
      </c>
      <c r="BQ61" s="48">
        <f t="shared" si="35"/>
        <v>0</v>
      </c>
      <c r="BR61" s="48">
        <f t="shared" si="35"/>
        <v>0</v>
      </c>
      <c r="BS61" s="48">
        <f t="shared" si="35"/>
        <v>0</v>
      </c>
      <c r="BT61" s="48">
        <f t="shared" si="35"/>
        <v>0</v>
      </c>
      <c r="BU61" s="48">
        <f t="shared" si="35"/>
        <v>0</v>
      </c>
      <c r="BV61" s="48">
        <f t="shared" si="35"/>
        <v>1</v>
      </c>
      <c r="BW61" s="48">
        <f t="shared" si="35"/>
        <v>0</v>
      </c>
      <c r="BX61" s="48">
        <f t="shared" si="40"/>
        <v>0.11884550084889645</v>
      </c>
      <c r="BY61" s="48">
        <f t="shared" si="40"/>
        <v>0.77928692699490654</v>
      </c>
      <c r="BZ61" s="48">
        <f t="shared" si="40"/>
        <v>0</v>
      </c>
      <c r="CA61" s="48">
        <f t="shared" si="40"/>
        <v>0</v>
      </c>
      <c r="CB61" s="48">
        <f t="shared" si="40"/>
        <v>0.10186757215619696</v>
      </c>
      <c r="CC61" s="48">
        <f t="shared" si="40"/>
        <v>0</v>
      </c>
      <c r="CD61" s="48">
        <f t="shared" si="40"/>
        <v>0</v>
      </c>
      <c r="CE61" s="48">
        <f t="shared" si="37"/>
        <v>0</v>
      </c>
      <c r="CF61" s="84">
        <v>0</v>
      </c>
      <c r="CG61" s="84">
        <v>1</v>
      </c>
      <c r="CH61" s="84">
        <v>0.33333333333333331</v>
      </c>
      <c r="CI61" s="84">
        <v>0.26666666666666666</v>
      </c>
      <c r="CJ61" s="84"/>
      <c r="CK61" s="45">
        <v>62</v>
      </c>
      <c r="CL61" s="101">
        <v>1</v>
      </c>
      <c r="CM61" s="45">
        <v>0</v>
      </c>
      <c r="CN61" s="101">
        <v>0</v>
      </c>
      <c r="CO61" s="84"/>
      <c r="CP61" s="45">
        <v>62</v>
      </c>
      <c r="CQ61" s="101">
        <v>1</v>
      </c>
      <c r="CR61" s="45">
        <v>22</v>
      </c>
      <c r="CS61" s="101">
        <v>0.35483870967741937</v>
      </c>
      <c r="CT61" s="84"/>
      <c r="CU61" s="45">
        <v>62</v>
      </c>
      <c r="CV61" s="101">
        <v>1</v>
      </c>
      <c r="CW61" s="45">
        <v>1</v>
      </c>
      <c r="CX61" s="48">
        <v>1.6129032258064516E-2</v>
      </c>
      <c r="CY61" s="84"/>
      <c r="DA61" s="124" t="s">
        <v>332</v>
      </c>
      <c r="DB61" s="48">
        <v>0</v>
      </c>
      <c r="DC61" s="48"/>
      <c r="DD61" s="48"/>
      <c r="DE61" s="48"/>
      <c r="DF61" s="83">
        <v>76.453106432962826</v>
      </c>
      <c r="DG61" s="85">
        <v>62</v>
      </c>
      <c r="DH61" s="48">
        <v>1</v>
      </c>
      <c r="DI61" s="85">
        <v>0</v>
      </c>
      <c r="DJ61" s="48">
        <v>0</v>
      </c>
      <c r="DK61" s="83">
        <v>0</v>
      </c>
      <c r="DL61" s="85">
        <v>62</v>
      </c>
      <c r="DM61" s="48">
        <v>1</v>
      </c>
      <c r="DN61" s="85">
        <v>22</v>
      </c>
      <c r="DO61" s="48">
        <v>0.35483870967741937</v>
      </c>
      <c r="DP61" s="83">
        <v>81.872184000392707</v>
      </c>
      <c r="DQ61" s="85">
        <v>62</v>
      </c>
      <c r="DR61" s="48">
        <v>1</v>
      </c>
      <c r="DS61" s="85">
        <v>1</v>
      </c>
      <c r="DT61" s="48">
        <v>1.6129032258064516E-2</v>
      </c>
      <c r="DU61" s="83">
        <v>660.28068870132927</v>
      </c>
      <c r="DV61" s="124" t="s">
        <v>332</v>
      </c>
      <c r="DX61" t="str">
        <f t="shared" si="32"/>
        <v/>
      </c>
      <c r="DY61" t="b">
        <f t="shared" si="14"/>
        <v>0</v>
      </c>
      <c r="DZ61" t="b">
        <f t="shared" si="15"/>
        <v>0</v>
      </c>
      <c r="EA61" t="b">
        <f t="shared" si="16"/>
        <v>0</v>
      </c>
      <c r="EB61" t="b">
        <f t="shared" si="17"/>
        <v>0</v>
      </c>
      <c r="EC61" t="str">
        <f t="shared" si="18"/>
        <v/>
      </c>
      <c r="ED61" t="str">
        <f t="shared" si="19"/>
        <v/>
      </c>
      <c r="EE61" t="str">
        <f t="shared" si="20"/>
        <v/>
      </c>
      <c r="EF61" t="str">
        <f t="shared" si="21"/>
        <v/>
      </c>
      <c r="EG61" t="str">
        <f t="shared" si="22"/>
        <v/>
      </c>
      <c r="EH61" t="str">
        <f t="shared" si="23"/>
        <v/>
      </c>
      <c r="EI61" t="str">
        <f t="shared" si="24"/>
        <v/>
      </c>
      <c r="EJ61" t="str">
        <f t="shared" si="25"/>
        <v/>
      </c>
      <c r="EK61" t="str">
        <f t="shared" si="26"/>
        <v/>
      </c>
      <c r="EL61" t="b">
        <f t="shared" si="27"/>
        <v>0</v>
      </c>
      <c r="EM61" t="str">
        <f t="shared" si="28"/>
        <v/>
      </c>
      <c r="EN61" t="str">
        <f t="shared" si="29"/>
        <v/>
      </c>
      <c r="EO61" t="str">
        <f t="shared" si="30"/>
        <v/>
      </c>
      <c r="EP61" t="str">
        <f t="shared" si="31"/>
        <v/>
      </c>
    </row>
    <row r="62" spans="1:146">
      <c r="A62" s="59"/>
      <c r="B62" s="60" t="s">
        <v>264</v>
      </c>
      <c r="C62" s="102">
        <v>52</v>
      </c>
      <c r="D62" s="103">
        <v>45.66</v>
      </c>
      <c r="E62" s="104">
        <v>25.999999999999996</v>
      </c>
      <c r="F62" s="104">
        <v>25.999999999999993</v>
      </c>
      <c r="G62" s="105"/>
      <c r="H62" s="104">
        <v>1</v>
      </c>
      <c r="I62" s="105"/>
      <c r="J62" s="104">
        <v>3</v>
      </c>
      <c r="K62" s="104">
        <v>5</v>
      </c>
      <c r="L62" s="104">
        <v>7</v>
      </c>
      <c r="M62" s="104">
        <v>12</v>
      </c>
      <c r="N62" s="104">
        <v>7</v>
      </c>
      <c r="O62" s="104">
        <v>5</v>
      </c>
      <c r="P62" s="104">
        <v>8</v>
      </c>
      <c r="Q62" s="104">
        <v>4</v>
      </c>
      <c r="R62" s="105"/>
      <c r="S62" s="105"/>
      <c r="T62" s="105"/>
      <c r="U62" s="105"/>
      <c r="V62" s="105"/>
      <c r="W62" s="105"/>
      <c r="X62" s="105"/>
      <c r="Y62" s="105"/>
      <c r="Z62" s="105"/>
      <c r="AA62" s="105"/>
      <c r="AB62" s="103">
        <v>45.66</v>
      </c>
      <c r="AC62" s="105"/>
      <c r="AD62" s="105"/>
      <c r="AE62" s="103">
        <v>15.4</v>
      </c>
      <c r="AF62" s="103">
        <v>24.699999999999996</v>
      </c>
      <c r="AG62" s="105"/>
      <c r="AH62" s="105"/>
      <c r="AI62" s="103">
        <v>5.56</v>
      </c>
      <c r="AJ62" s="105"/>
      <c r="AK62" s="105"/>
      <c r="AL62" s="105"/>
      <c r="AM62" s="53"/>
      <c r="AN62" s="81"/>
      <c r="AO62" s="59"/>
      <c r="AP62" s="60" t="s">
        <v>264</v>
      </c>
      <c r="AQ62" s="108">
        <v>42</v>
      </c>
      <c r="AR62" s="103">
        <v>44</v>
      </c>
      <c r="AS62" s="105"/>
      <c r="AT62" s="109">
        <v>44</v>
      </c>
      <c r="AU62" s="53"/>
      <c r="AV62" s="81"/>
      <c r="AW62" s="81"/>
      <c r="AY62" t="s">
        <v>404</v>
      </c>
      <c r="AZ62" s="45">
        <f t="shared" si="38"/>
        <v>52</v>
      </c>
      <c r="BA62" s="45">
        <f t="shared" si="38"/>
        <v>45.66</v>
      </c>
      <c r="BB62" s="48">
        <f t="shared" si="39"/>
        <v>0.49999999999999994</v>
      </c>
      <c r="BC62" s="48">
        <f t="shared" si="39"/>
        <v>0.49999999999999989</v>
      </c>
      <c r="BD62" s="83">
        <f t="shared" si="33"/>
        <v>42</v>
      </c>
      <c r="BE62" s="83">
        <f t="shared" si="33"/>
        <v>44</v>
      </c>
      <c r="BF62" s="83">
        <f t="shared" si="34"/>
        <v>44</v>
      </c>
      <c r="BG62" s="48">
        <f t="shared" si="6"/>
        <v>1.9230769230769232E-2</v>
      </c>
      <c r="BH62" s="48">
        <f t="shared" si="7"/>
        <v>0.15384615384615385</v>
      </c>
      <c r="BI62" s="48">
        <f t="shared" si="8"/>
        <v>0.36538461538461536</v>
      </c>
      <c r="BJ62" s="48">
        <f t="shared" si="9"/>
        <v>0.23076923076923078</v>
      </c>
      <c r="BK62" s="48">
        <f t="shared" si="10"/>
        <v>0.23076923076923078</v>
      </c>
      <c r="BL62" s="48">
        <f t="shared" si="11"/>
        <v>0</v>
      </c>
      <c r="BM62" s="48">
        <f t="shared" si="36"/>
        <v>0</v>
      </c>
      <c r="BN62" s="48">
        <f t="shared" si="36"/>
        <v>0</v>
      </c>
      <c r="BO62" s="48">
        <f t="shared" si="35"/>
        <v>0</v>
      </c>
      <c r="BP62" s="48">
        <f t="shared" si="35"/>
        <v>0</v>
      </c>
      <c r="BQ62" s="48">
        <f t="shared" si="35"/>
        <v>0</v>
      </c>
      <c r="BR62" s="48">
        <f t="shared" si="35"/>
        <v>0</v>
      </c>
      <c r="BS62" s="48">
        <f t="shared" si="35"/>
        <v>0</v>
      </c>
      <c r="BT62" s="48">
        <f t="shared" si="35"/>
        <v>0</v>
      </c>
      <c r="BU62" s="48">
        <f t="shared" si="35"/>
        <v>0</v>
      </c>
      <c r="BV62" s="48">
        <f t="shared" si="35"/>
        <v>1</v>
      </c>
      <c r="BW62" s="48">
        <f t="shared" si="35"/>
        <v>0</v>
      </c>
      <c r="BX62" s="48">
        <f t="shared" si="40"/>
        <v>0.337275514673675</v>
      </c>
      <c r="BY62" s="48">
        <f t="shared" si="40"/>
        <v>0.54095488392466051</v>
      </c>
      <c r="BZ62" s="48">
        <f t="shared" si="40"/>
        <v>0</v>
      </c>
      <c r="CA62" s="48">
        <f t="shared" si="40"/>
        <v>0</v>
      </c>
      <c r="CB62" s="48">
        <f t="shared" si="40"/>
        <v>0.12176960140166447</v>
      </c>
      <c r="CC62" s="48">
        <f t="shared" si="40"/>
        <v>0</v>
      </c>
      <c r="CD62" s="48">
        <f t="shared" si="40"/>
        <v>0</v>
      </c>
      <c r="CE62" s="48">
        <f t="shared" si="37"/>
        <v>0</v>
      </c>
      <c r="CF62" s="84">
        <v>0.33333333333333331</v>
      </c>
      <c r="CG62" s="84">
        <v>0</v>
      </c>
      <c r="CH62" s="84">
        <v>0.33333333333333331</v>
      </c>
      <c r="CI62" s="84">
        <v>0.3</v>
      </c>
      <c r="CJ62" s="84"/>
      <c r="CK62" s="45">
        <v>49</v>
      </c>
      <c r="CL62" s="101">
        <v>0.94230769230769229</v>
      </c>
      <c r="CM62" s="45">
        <v>1</v>
      </c>
      <c r="CN62" s="101">
        <v>2.0408163265306121E-2</v>
      </c>
      <c r="CO62" s="84"/>
      <c r="CP62" s="45">
        <v>46</v>
      </c>
      <c r="CQ62" s="101">
        <v>0.88461538461538458</v>
      </c>
      <c r="CR62" s="45">
        <v>8</v>
      </c>
      <c r="CS62" s="101">
        <v>0.17391304347826086</v>
      </c>
      <c r="CT62" s="84"/>
      <c r="CU62" s="45">
        <v>49</v>
      </c>
      <c r="CV62" s="101">
        <v>0.94230769230769229</v>
      </c>
      <c r="CW62" s="45">
        <v>2</v>
      </c>
      <c r="CX62" s="48">
        <v>4.0816326530612242E-2</v>
      </c>
      <c r="CY62" s="84"/>
      <c r="DA62" s="124" t="s">
        <v>333</v>
      </c>
      <c r="DB62" s="48">
        <v>0.33333333333333331</v>
      </c>
      <c r="DC62" s="48"/>
      <c r="DD62" s="48"/>
      <c r="DE62" s="48"/>
      <c r="DF62" s="83">
        <v>97.163743114574856</v>
      </c>
      <c r="DG62" s="85">
        <v>49</v>
      </c>
      <c r="DH62" s="48">
        <v>0.94230769230769229</v>
      </c>
      <c r="DI62" s="85">
        <v>1</v>
      </c>
      <c r="DJ62" s="48">
        <v>2.0408163265306121E-2</v>
      </c>
      <c r="DK62" s="83">
        <v>74.800983813692284</v>
      </c>
      <c r="DL62" s="85">
        <v>46</v>
      </c>
      <c r="DM62" s="48">
        <v>0.88461538461538458</v>
      </c>
      <c r="DN62" s="85">
        <v>8</v>
      </c>
      <c r="DO62" s="48">
        <v>0.17391304347826086</v>
      </c>
      <c r="DP62" s="83">
        <v>135.82655860607125</v>
      </c>
      <c r="DQ62" s="85">
        <v>49</v>
      </c>
      <c r="DR62" s="48">
        <v>0.94230769230769229</v>
      </c>
      <c r="DS62" s="85">
        <v>2</v>
      </c>
      <c r="DT62" s="48">
        <v>4.0816326530612242E-2</v>
      </c>
      <c r="DU62" s="83">
        <v>45.512806070958725</v>
      </c>
      <c r="DV62" s="124" t="s">
        <v>333</v>
      </c>
      <c r="DX62" t="str">
        <f t="shared" si="32"/>
        <v/>
      </c>
      <c r="DY62" t="str">
        <f t="shared" si="14"/>
        <v/>
      </c>
      <c r="DZ62" t="b">
        <f t="shared" si="15"/>
        <v>0</v>
      </c>
      <c r="EA62" t="b">
        <f t="shared" si="16"/>
        <v>0</v>
      </c>
      <c r="EB62" t="b">
        <f t="shared" si="17"/>
        <v>0</v>
      </c>
      <c r="EC62" t="str">
        <f t="shared" si="18"/>
        <v/>
      </c>
      <c r="ED62" t="str">
        <f t="shared" si="19"/>
        <v/>
      </c>
      <c r="EE62" t="str">
        <f t="shared" si="20"/>
        <v/>
      </c>
      <c r="EF62" t="str">
        <f t="shared" si="21"/>
        <v/>
      </c>
      <c r="EG62" t="b">
        <f t="shared" si="22"/>
        <v>0</v>
      </c>
      <c r="EH62" t="str">
        <f t="shared" si="23"/>
        <v/>
      </c>
      <c r="EI62" t="str">
        <f t="shared" si="24"/>
        <v/>
      </c>
      <c r="EJ62" t="str">
        <f t="shared" si="25"/>
        <v/>
      </c>
      <c r="EK62" t="str">
        <f t="shared" si="26"/>
        <v/>
      </c>
      <c r="EL62" t="b">
        <f t="shared" si="27"/>
        <v>0</v>
      </c>
      <c r="EM62" t="str">
        <f t="shared" si="28"/>
        <v/>
      </c>
      <c r="EN62" t="str">
        <f t="shared" si="29"/>
        <v/>
      </c>
      <c r="EO62" t="str">
        <f t="shared" si="30"/>
        <v/>
      </c>
      <c r="EP62" t="str">
        <f t="shared" si="31"/>
        <v/>
      </c>
    </row>
    <row r="63" spans="1:146">
      <c r="A63" s="59"/>
      <c r="B63" s="60" t="s">
        <v>265</v>
      </c>
      <c r="C63" s="102">
        <v>402.00000000000006</v>
      </c>
      <c r="D63" s="103">
        <v>372.49</v>
      </c>
      <c r="E63" s="104">
        <v>249.99999999999994</v>
      </c>
      <c r="F63" s="104">
        <v>151.99999999999997</v>
      </c>
      <c r="G63" s="105"/>
      <c r="H63" s="104">
        <v>3</v>
      </c>
      <c r="I63" s="104">
        <v>20</v>
      </c>
      <c r="J63" s="104">
        <v>25.999999999999996</v>
      </c>
      <c r="K63" s="104">
        <v>48.999999999999986</v>
      </c>
      <c r="L63" s="104">
        <v>64</v>
      </c>
      <c r="M63" s="104">
        <v>43.999999999999993</v>
      </c>
      <c r="N63" s="104">
        <v>56.000000000000007</v>
      </c>
      <c r="O63" s="104">
        <v>60.999999999999993</v>
      </c>
      <c r="P63" s="104">
        <v>50</v>
      </c>
      <c r="Q63" s="104">
        <v>20</v>
      </c>
      <c r="R63" s="104">
        <v>9</v>
      </c>
      <c r="S63" s="105"/>
      <c r="T63" s="105"/>
      <c r="U63" s="105"/>
      <c r="V63" s="105"/>
      <c r="W63" s="105"/>
      <c r="X63" s="105"/>
      <c r="Y63" s="105"/>
      <c r="Z63" s="105"/>
      <c r="AA63" s="105"/>
      <c r="AB63" s="103">
        <v>372.49</v>
      </c>
      <c r="AC63" s="105"/>
      <c r="AD63" s="105"/>
      <c r="AE63" s="103">
        <v>33.800000000000004</v>
      </c>
      <c r="AF63" s="103">
        <v>102.96666700000003</v>
      </c>
      <c r="AG63" s="103">
        <v>4</v>
      </c>
      <c r="AH63" s="105"/>
      <c r="AI63" s="103">
        <v>231.72333300000017</v>
      </c>
      <c r="AJ63" s="105"/>
      <c r="AK63" s="105"/>
      <c r="AL63" s="105"/>
      <c r="AM63" s="53"/>
      <c r="AN63" s="81"/>
      <c r="AO63" s="59"/>
      <c r="AP63" s="60" t="s">
        <v>265</v>
      </c>
      <c r="AQ63" s="108">
        <v>43</v>
      </c>
      <c r="AR63" s="103">
        <v>45.5</v>
      </c>
      <c r="AS63" s="105"/>
      <c r="AT63" s="109">
        <v>44</v>
      </c>
      <c r="AU63" s="53"/>
      <c r="AV63" s="81"/>
      <c r="AW63" s="81"/>
      <c r="AY63" t="s">
        <v>405</v>
      </c>
      <c r="AZ63" s="45">
        <f t="shared" si="38"/>
        <v>402.00000000000006</v>
      </c>
      <c r="BA63" s="45">
        <f t="shared" si="38"/>
        <v>372.49</v>
      </c>
      <c r="BB63" s="48">
        <f t="shared" si="39"/>
        <v>0.62189054726368131</v>
      </c>
      <c r="BC63" s="48">
        <f t="shared" si="39"/>
        <v>0.3781094527363183</v>
      </c>
      <c r="BD63" s="83">
        <f t="shared" si="33"/>
        <v>43</v>
      </c>
      <c r="BE63" s="83">
        <f t="shared" si="33"/>
        <v>45.5</v>
      </c>
      <c r="BF63" s="83">
        <f t="shared" si="34"/>
        <v>44</v>
      </c>
      <c r="BG63" s="48">
        <f t="shared" si="6"/>
        <v>5.7213930348258696E-2</v>
      </c>
      <c r="BH63" s="48">
        <f t="shared" si="7"/>
        <v>0.18656716417910441</v>
      </c>
      <c r="BI63" s="48">
        <f t="shared" si="8"/>
        <v>0.26865671641791039</v>
      </c>
      <c r="BJ63" s="48">
        <f t="shared" si="9"/>
        <v>0.29104477611940294</v>
      </c>
      <c r="BK63" s="48">
        <f t="shared" si="10"/>
        <v>0.17412935323383083</v>
      </c>
      <c r="BL63" s="48">
        <f t="shared" si="11"/>
        <v>2.2388059701492533E-2</v>
      </c>
      <c r="BM63" s="48">
        <f t="shared" si="36"/>
        <v>0</v>
      </c>
      <c r="BN63" s="48">
        <f t="shared" si="36"/>
        <v>0</v>
      </c>
      <c r="BO63" s="48">
        <f t="shared" si="35"/>
        <v>0</v>
      </c>
      <c r="BP63" s="48">
        <f t="shared" si="35"/>
        <v>0</v>
      </c>
      <c r="BQ63" s="48">
        <f t="shared" si="35"/>
        <v>0</v>
      </c>
      <c r="BR63" s="48">
        <f t="shared" si="35"/>
        <v>0</v>
      </c>
      <c r="BS63" s="48">
        <f t="shared" si="35"/>
        <v>0</v>
      </c>
      <c r="BT63" s="48">
        <f t="shared" si="35"/>
        <v>0</v>
      </c>
      <c r="BU63" s="48">
        <f t="shared" si="35"/>
        <v>0</v>
      </c>
      <c r="BV63" s="48">
        <f t="shared" si="35"/>
        <v>1</v>
      </c>
      <c r="BW63" s="48">
        <f t="shared" si="35"/>
        <v>0</v>
      </c>
      <c r="BX63" s="48">
        <f t="shared" si="40"/>
        <v>9.0740691025262429E-2</v>
      </c>
      <c r="BY63" s="48">
        <f t="shared" si="40"/>
        <v>0.27642800343633395</v>
      </c>
      <c r="BZ63" s="48">
        <f t="shared" si="40"/>
        <v>1.0738543316599103E-2</v>
      </c>
      <c r="CA63" s="48">
        <f t="shared" si="40"/>
        <v>0</v>
      </c>
      <c r="CB63" s="48">
        <f t="shared" si="40"/>
        <v>0.6220927622218051</v>
      </c>
      <c r="CC63" s="48">
        <f t="shared" si="40"/>
        <v>0</v>
      </c>
      <c r="CD63" s="48">
        <f t="shared" si="40"/>
        <v>0</v>
      </c>
      <c r="CE63" s="48">
        <f t="shared" si="37"/>
        <v>0</v>
      </c>
      <c r="CF63" s="84">
        <v>0</v>
      </c>
      <c r="CG63" s="84">
        <v>0</v>
      </c>
      <c r="CH63" s="84">
        <v>0.16666666666666666</v>
      </c>
      <c r="CI63" s="84">
        <v>0.3</v>
      </c>
      <c r="CJ63" s="84"/>
      <c r="CK63" s="45">
        <v>397</v>
      </c>
      <c r="CL63" s="101">
        <v>0.98756218905472637</v>
      </c>
      <c r="CM63" s="45">
        <v>3</v>
      </c>
      <c r="CN63" s="101">
        <v>7.556675062972292E-3</v>
      </c>
      <c r="CO63" s="84"/>
      <c r="CP63" s="45">
        <v>397</v>
      </c>
      <c r="CQ63" s="101">
        <v>0.98756218905472637</v>
      </c>
      <c r="CR63" s="45">
        <v>96</v>
      </c>
      <c r="CS63" s="101">
        <v>0.24181360201511334</v>
      </c>
      <c r="CT63" s="84"/>
      <c r="CU63" s="45">
        <v>394</v>
      </c>
      <c r="CV63" s="101">
        <v>0.98009950248756217</v>
      </c>
      <c r="CW63" s="45">
        <v>11</v>
      </c>
      <c r="CX63" s="48">
        <v>2.7918781725888325E-2</v>
      </c>
      <c r="CY63" s="84"/>
      <c r="DA63" s="124" t="s">
        <v>334</v>
      </c>
      <c r="DB63" s="48">
        <v>0</v>
      </c>
      <c r="DC63" s="48"/>
      <c r="DD63" s="48"/>
      <c r="DE63" s="48"/>
      <c r="DF63" s="83">
        <v>58.142192963642827</v>
      </c>
      <c r="DG63" s="85">
        <v>397</v>
      </c>
      <c r="DH63" s="48">
        <v>0.98756218905472637</v>
      </c>
      <c r="DI63" s="85">
        <v>3</v>
      </c>
      <c r="DJ63" s="48">
        <v>7.556675062972292E-3</v>
      </c>
      <c r="DK63" s="83">
        <v>212.96230499901364</v>
      </c>
      <c r="DL63" s="85">
        <v>397</v>
      </c>
      <c r="DM63" s="48">
        <v>0.98756218905472637</v>
      </c>
      <c r="DN63" s="85">
        <v>96</v>
      </c>
      <c r="DO63" s="48">
        <v>0.24181360201511334</v>
      </c>
      <c r="DP63" s="83">
        <v>80.442989034398494</v>
      </c>
      <c r="DQ63" s="85">
        <v>394</v>
      </c>
      <c r="DR63" s="48">
        <v>0.98009950248756217</v>
      </c>
      <c r="DS63" s="85">
        <v>11</v>
      </c>
      <c r="DT63" s="48">
        <v>2.7918781725888325E-2</v>
      </c>
      <c r="DU63" s="83">
        <v>90.20526873032783</v>
      </c>
      <c r="DV63" s="124" t="s">
        <v>334</v>
      </c>
      <c r="DX63" t="str">
        <f t="shared" si="32"/>
        <v/>
      </c>
      <c r="DY63" t="str">
        <f t="shared" si="14"/>
        <v/>
      </c>
      <c r="DZ63" t="b">
        <f t="shared" si="15"/>
        <v>0</v>
      </c>
      <c r="EA63" t="b">
        <f t="shared" si="16"/>
        <v>0</v>
      </c>
      <c r="EB63" t="b">
        <f t="shared" si="17"/>
        <v>0</v>
      </c>
      <c r="EC63" t="str">
        <f t="shared" si="18"/>
        <v/>
      </c>
      <c r="ED63" t="str">
        <f t="shared" si="19"/>
        <v/>
      </c>
      <c r="EE63" t="str">
        <f t="shared" si="20"/>
        <v/>
      </c>
      <c r="EF63" t="str">
        <f t="shared" si="21"/>
        <v/>
      </c>
      <c r="EG63" t="b">
        <f t="shared" si="22"/>
        <v>0</v>
      </c>
      <c r="EH63" t="str">
        <f t="shared" si="23"/>
        <v/>
      </c>
      <c r="EI63" t="str">
        <f t="shared" si="24"/>
        <v/>
      </c>
      <c r="EJ63" t="str">
        <f t="shared" si="25"/>
        <v/>
      </c>
      <c r="EK63" t="str">
        <f t="shared" si="26"/>
        <v/>
      </c>
      <c r="EL63" t="b">
        <f t="shared" si="27"/>
        <v>0</v>
      </c>
      <c r="EM63" t="str">
        <f t="shared" si="28"/>
        <v/>
      </c>
      <c r="EN63" t="str">
        <f t="shared" si="29"/>
        <v/>
      </c>
      <c r="EO63" t="str">
        <f t="shared" si="30"/>
        <v/>
      </c>
      <c r="EP63" t="str">
        <f t="shared" si="31"/>
        <v/>
      </c>
    </row>
    <row r="64" spans="1:146">
      <c r="A64" s="59"/>
      <c r="B64" s="60" t="s">
        <v>266</v>
      </c>
      <c r="C64" s="102">
        <v>144</v>
      </c>
      <c r="D64" s="103">
        <v>133.19333299999994</v>
      </c>
      <c r="E64" s="104">
        <v>84</v>
      </c>
      <c r="F64" s="104">
        <v>60</v>
      </c>
      <c r="G64" s="105"/>
      <c r="H64" s="104">
        <v>0</v>
      </c>
      <c r="I64" s="104">
        <v>5</v>
      </c>
      <c r="J64" s="104">
        <v>15.999999999999998</v>
      </c>
      <c r="K64" s="104">
        <v>21</v>
      </c>
      <c r="L64" s="104">
        <v>23</v>
      </c>
      <c r="M64" s="104">
        <v>24.000000000000004</v>
      </c>
      <c r="N64" s="104">
        <v>8</v>
      </c>
      <c r="O64" s="104">
        <v>19.999999999999996</v>
      </c>
      <c r="P64" s="104">
        <v>14</v>
      </c>
      <c r="Q64" s="104">
        <v>10</v>
      </c>
      <c r="R64" s="104">
        <v>3</v>
      </c>
      <c r="S64" s="105"/>
      <c r="T64" s="105"/>
      <c r="U64" s="105"/>
      <c r="V64" s="105"/>
      <c r="W64" s="105"/>
      <c r="X64" s="105"/>
      <c r="Y64" s="105"/>
      <c r="Z64" s="105"/>
      <c r="AA64" s="105"/>
      <c r="AB64" s="103">
        <v>133.19333299999994</v>
      </c>
      <c r="AC64" s="105"/>
      <c r="AD64" s="105"/>
      <c r="AE64" s="103">
        <v>11</v>
      </c>
      <c r="AF64" s="103">
        <v>77.72666599999998</v>
      </c>
      <c r="AG64" s="103">
        <v>36.799999999999983</v>
      </c>
      <c r="AH64" s="105"/>
      <c r="AI64" s="103">
        <v>7.6666670000000003</v>
      </c>
      <c r="AJ64" s="105"/>
      <c r="AK64" s="105"/>
      <c r="AL64" s="105"/>
      <c r="AM64" s="53"/>
      <c r="AN64" s="81"/>
      <c r="AO64" s="59"/>
      <c r="AP64" s="60" t="s">
        <v>266</v>
      </c>
      <c r="AQ64" s="108">
        <v>39</v>
      </c>
      <c r="AR64" s="103">
        <v>43.5</v>
      </c>
      <c r="AS64" s="105"/>
      <c r="AT64" s="109">
        <v>41</v>
      </c>
      <c r="AU64" s="53"/>
      <c r="AV64" s="81"/>
      <c r="AW64" s="81"/>
      <c r="AY64" t="s">
        <v>406</v>
      </c>
      <c r="AZ64" s="45">
        <f t="shared" si="38"/>
        <v>144</v>
      </c>
      <c r="BA64" s="45">
        <f t="shared" si="38"/>
        <v>133.19333299999994</v>
      </c>
      <c r="BB64" s="48">
        <f t="shared" si="39"/>
        <v>0.58333333333333337</v>
      </c>
      <c r="BC64" s="48">
        <f t="shared" si="39"/>
        <v>0.41666666666666669</v>
      </c>
      <c r="BD64" s="83">
        <f t="shared" si="33"/>
        <v>39</v>
      </c>
      <c r="BE64" s="83">
        <f t="shared" si="33"/>
        <v>43.5</v>
      </c>
      <c r="BF64" s="83">
        <f t="shared" si="34"/>
        <v>41</v>
      </c>
      <c r="BG64" s="48">
        <f t="shared" si="6"/>
        <v>3.4722222222222224E-2</v>
      </c>
      <c r="BH64" s="48">
        <f t="shared" si="7"/>
        <v>0.25694444444444442</v>
      </c>
      <c r="BI64" s="48">
        <f t="shared" si="8"/>
        <v>0.3263888888888889</v>
      </c>
      <c r="BJ64" s="48">
        <f t="shared" si="9"/>
        <v>0.19444444444444442</v>
      </c>
      <c r="BK64" s="48">
        <f t="shared" si="10"/>
        <v>0.16666666666666666</v>
      </c>
      <c r="BL64" s="48">
        <f t="shared" si="11"/>
        <v>2.0833333333333332E-2</v>
      </c>
      <c r="BM64" s="48">
        <f t="shared" si="36"/>
        <v>0</v>
      </c>
      <c r="BN64" s="48">
        <f t="shared" si="36"/>
        <v>0</v>
      </c>
      <c r="BO64" s="48">
        <f t="shared" si="35"/>
        <v>0</v>
      </c>
      <c r="BP64" s="48">
        <f t="shared" si="35"/>
        <v>0</v>
      </c>
      <c r="BQ64" s="48">
        <f t="shared" si="35"/>
        <v>0</v>
      </c>
      <c r="BR64" s="48">
        <f t="shared" si="35"/>
        <v>0</v>
      </c>
      <c r="BS64" s="48">
        <f t="shared" si="35"/>
        <v>0</v>
      </c>
      <c r="BT64" s="48">
        <f t="shared" si="35"/>
        <v>0</v>
      </c>
      <c r="BU64" s="48">
        <f t="shared" si="35"/>
        <v>0</v>
      </c>
      <c r="BV64" s="48">
        <f t="shared" si="35"/>
        <v>1</v>
      </c>
      <c r="BW64" s="48">
        <f t="shared" si="35"/>
        <v>0</v>
      </c>
      <c r="BX64" s="48">
        <f t="shared" si="40"/>
        <v>8.2586716258538292E-2</v>
      </c>
      <c r="BY64" s="48">
        <f t="shared" si="40"/>
        <v>0.58356273733310671</v>
      </c>
      <c r="BZ64" s="48">
        <f t="shared" si="40"/>
        <v>0.27629010530129161</v>
      </c>
      <c r="CA64" s="48">
        <f t="shared" si="40"/>
        <v>0</v>
      </c>
      <c r="CB64" s="48">
        <f t="shared" si="40"/>
        <v>5.7560441107063549E-2</v>
      </c>
      <c r="CC64" s="48">
        <f t="shared" si="40"/>
        <v>0</v>
      </c>
      <c r="CD64" s="48">
        <f t="shared" si="40"/>
        <v>0</v>
      </c>
      <c r="CE64" s="48">
        <f t="shared" si="37"/>
        <v>0</v>
      </c>
      <c r="CF64" s="131" t="s">
        <v>364</v>
      </c>
      <c r="CG64" s="84">
        <v>0</v>
      </c>
      <c r="CH64" s="84">
        <v>0.5</v>
      </c>
      <c r="CI64" s="84">
        <v>0.33333333333333331</v>
      </c>
      <c r="CJ64" s="84"/>
      <c r="CK64" s="45">
        <v>140</v>
      </c>
      <c r="CL64" s="101">
        <v>0.97222222222222221</v>
      </c>
      <c r="CM64" s="45">
        <v>0</v>
      </c>
      <c r="CN64" s="101">
        <v>0</v>
      </c>
      <c r="CO64" s="84"/>
      <c r="CP64" s="45">
        <v>141</v>
      </c>
      <c r="CQ64" s="101">
        <v>0.97916666666666663</v>
      </c>
      <c r="CR64" s="45">
        <v>35</v>
      </c>
      <c r="CS64" s="101">
        <v>0.24822695035460993</v>
      </c>
      <c r="CT64" s="84"/>
      <c r="CU64" s="45">
        <v>133</v>
      </c>
      <c r="CV64" s="101">
        <v>0.92361111111111116</v>
      </c>
      <c r="CW64" s="45">
        <v>2</v>
      </c>
      <c r="CX64" s="48">
        <v>1.5037593984962405E-2</v>
      </c>
      <c r="CY64" s="84"/>
      <c r="DA64" s="124" t="s">
        <v>335</v>
      </c>
      <c r="DB64" s="48" t="s">
        <v>364</v>
      </c>
      <c r="DC64" s="48"/>
      <c r="DD64" s="48"/>
      <c r="DE64" s="48"/>
      <c r="DF64" s="83">
        <v>69.053846189037998</v>
      </c>
      <c r="DG64" s="85">
        <v>140</v>
      </c>
      <c r="DH64" s="48">
        <v>0.97222222222222221</v>
      </c>
      <c r="DI64" s="85">
        <v>0</v>
      </c>
      <c r="DJ64" s="48">
        <v>0</v>
      </c>
      <c r="DK64" s="83">
        <v>0</v>
      </c>
      <c r="DL64" s="85">
        <v>141</v>
      </c>
      <c r="DM64" s="48">
        <v>0.97916666666666663</v>
      </c>
      <c r="DN64" s="85">
        <v>35</v>
      </c>
      <c r="DO64" s="48">
        <v>0.24822695035460993</v>
      </c>
      <c r="DP64" s="83">
        <v>48.640456012797515</v>
      </c>
      <c r="DQ64" s="85">
        <v>133</v>
      </c>
      <c r="DR64" s="48">
        <v>0.92361111111111116</v>
      </c>
      <c r="DS64" s="85">
        <v>2</v>
      </c>
      <c r="DT64" s="48">
        <v>1.5037593984962405E-2</v>
      </c>
      <c r="DU64" s="83">
        <v>23.577854675617303</v>
      </c>
      <c r="DV64" s="124" t="s">
        <v>335</v>
      </c>
      <c r="DX64" t="str">
        <f t="shared" si="32"/>
        <v/>
      </c>
      <c r="DY64" t="str">
        <f t="shared" si="14"/>
        <v/>
      </c>
      <c r="DZ64" t="b">
        <f t="shared" si="15"/>
        <v>0</v>
      </c>
      <c r="EA64" t="b">
        <f t="shared" si="16"/>
        <v>0</v>
      </c>
      <c r="EB64" t="b">
        <f t="shared" si="17"/>
        <v>0</v>
      </c>
      <c r="EC64" t="str">
        <f t="shared" si="18"/>
        <v/>
      </c>
      <c r="ED64" t="str">
        <f t="shared" si="19"/>
        <v/>
      </c>
      <c r="EE64" t="str">
        <f t="shared" si="20"/>
        <v/>
      </c>
      <c r="EF64" t="str">
        <f t="shared" si="21"/>
        <v/>
      </c>
      <c r="EG64" t="str">
        <f t="shared" si="22"/>
        <v/>
      </c>
      <c r="EH64" t="str">
        <f t="shared" si="23"/>
        <v/>
      </c>
      <c r="EI64" t="str">
        <f t="shared" si="24"/>
        <v/>
      </c>
      <c r="EJ64" t="str">
        <f t="shared" si="25"/>
        <v/>
      </c>
      <c r="EK64" t="str">
        <f t="shared" si="26"/>
        <v/>
      </c>
      <c r="EL64" t="b">
        <f t="shared" si="27"/>
        <v>0</v>
      </c>
      <c r="EM64" t="str">
        <f t="shared" si="28"/>
        <v/>
      </c>
      <c r="EN64" t="str">
        <f t="shared" si="29"/>
        <v/>
      </c>
      <c r="EO64" t="str">
        <f t="shared" si="30"/>
        <v/>
      </c>
      <c r="EP64" t="str">
        <f t="shared" si="31"/>
        <v/>
      </c>
    </row>
    <row r="65" spans="1:146">
      <c r="A65" s="59"/>
      <c r="B65" s="60" t="s">
        <v>267</v>
      </c>
      <c r="C65" s="102">
        <v>248.99999999999994</v>
      </c>
      <c r="D65" s="103">
        <v>236.49999999999989</v>
      </c>
      <c r="E65" s="104">
        <v>141.99999999999994</v>
      </c>
      <c r="F65" s="104">
        <v>106.99999999999997</v>
      </c>
      <c r="G65" s="105"/>
      <c r="H65" s="105"/>
      <c r="I65" s="104">
        <v>5</v>
      </c>
      <c r="J65" s="104">
        <v>24.000000000000004</v>
      </c>
      <c r="K65" s="104">
        <v>37.999999999999986</v>
      </c>
      <c r="L65" s="104">
        <v>39.000000000000007</v>
      </c>
      <c r="M65" s="104">
        <v>40</v>
      </c>
      <c r="N65" s="104">
        <v>35</v>
      </c>
      <c r="O65" s="104">
        <v>25.999999999999996</v>
      </c>
      <c r="P65" s="104">
        <v>18</v>
      </c>
      <c r="Q65" s="104">
        <v>18</v>
      </c>
      <c r="R65" s="104">
        <v>6</v>
      </c>
      <c r="S65" s="105"/>
      <c r="T65" s="105"/>
      <c r="U65" s="105"/>
      <c r="V65" s="105"/>
      <c r="W65" s="105"/>
      <c r="X65" s="105"/>
      <c r="Y65" s="105"/>
      <c r="Z65" s="105"/>
      <c r="AA65" s="105"/>
      <c r="AB65" s="103">
        <v>236.49999999999989</v>
      </c>
      <c r="AC65" s="105"/>
      <c r="AD65" s="105"/>
      <c r="AE65" s="103">
        <v>51.946666999999998</v>
      </c>
      <c r="AF65" s="103">
        <v>81.106666999999987</v>
      </c>
      <c r="AG65" s="103">
        <v>6</v>
      </c>
      <c r="AH65" s="105"/>
      <c r="AI65" s="103">
        <v>92.846665999999999</v>
      </c>
      <c r="AJ65" s="103">
        <v>4.5999999999999996</v>
      </c>
      <c r="AK65" s="105"/>
      <c r="AL65" s="105"/>
      <c r="AM65" s="53"/>
      <c r="AN65" s="81"/>
      <c r="AO65" s="59"/>
      <c r="AP65" s="60" t="s">
        <v>267</v>
      </c>
      <c r="AQ65" s="108">
        <v>41</v>
      </c>
      <c r="AR65" s="103">
        <v>42</v>
      </c>
      <c r="AS65" s="105"/>
      <c r="AT65" s="109">
        <v>41</v>
      </c>
      <c r="AU65" s="53"/>
      <c r="AV65" s="81"/>
      <c r="AW65" s="81"/>
      <c r="AY65" t="s">
        <v>407</v>
      </c>
      <c r="AZ65" s="45">
        <f t="shared" si="38"/>
        <v>248.99999999999994</v>
      </c>
      <c r="BA65" s="45">
        <f t="shared" si="38"/>
        <v>236.49999999999989</v>
      </c>
      <c r="BB65" s="48">
        <f t="shared" si="39"/>
        <v>0.57028112449799184</v>
      </c>
      <c r="BC65" s="48">
        <f t="shared" si="39"/>
        <v>0.42971887550200799</v>
      </c>
      <c r="BD65" s="83">
        <f t="shared" si="33"/>
        <v>41</v>
      </c>
      <c r="BE65" s="83">
        <f t="shared" si="33"/>
        <v>42</v>
      </c>
      <c r="BF65" s="83">
        <f t="shared" si="34"/>
        <v>41</v>
      </c>
      <c r="BG65" s="48">
        <f t="shared" si="6"/>
        <v>2.0080321285140566E-2</v>
      </c>
      <c r="BH65" s="48">
        <f t="shared" si="7"/>
        <v>0.24899598393574296</v>
      </c>
      <c r="BI65" s="48">
        <f t="shared" si="8"/>
        <v>0.31726907630522094</v>
      </c>
      <c r="BJ65" s="48">
        <f t="shared" si="9"/>
        <v>0.24497991967871491</v>
      </c>
      <c r="BK65" s="48">
        <f t="shared" si="10"/>
        <v>0.14457831325301207</v>
      </c>
      <c r="BL65" s="48">
        <f t="shared" si="11"/>
        <v>2.4096385542168679E-2</v>
      </c>
      <c r="BM65" s="48">
        <f t="shared" si="36"/>
        <v>0</v>
      </c>
      <c r="BN65" s="48">
        <f t="shared" si="36"/>
        <v>0</v>
      </c>
      <c r="BO65" s="48">
        <f t="shared" si="35"/>
        <v>0</v>
      </c>
      <c r="BP65" s="48">
        <f t="shared" si="35"/>
        <v>0</v>
      </c>
      <c r="BQ65" s="48">
        <f t="shared" si="35"/>
        <v>0</v>
      </c>
      <c r="BR65" s="48">
        <f t="shared" si="35"/>
        <v>0</v>
      </c>
      <c r="BS65" s="48">
        <f t="shared" si="35"/>
        <v>0</v>
      </c>
      <c r="BT65" s="48">
        <f t="shared" si="35"/>
        <v>0</v>
      </c>
      <c r="BU65" s="48">
        <f t="shared" si="35"/>
        <v>0</v>
      </c>
      <c r="BV65" s="48">
        <f t="shared" si="35"/>
        <v>1</v>
      </c>
      <c r="BW65" s="48">
        <f t="shared" si="35"/>
        <v>0</v>
      </c>
      <c r="BX65" s="48">
        <f t="shared" si="40"/>
        <v>0.21964764059196626</v>
      </c>
      <c r="BY65" s="48">
        <f t="shared" si="40"/>
        <v>0.34294573784355192</v>
      </c>
      <c r="BZ65" s="48">
        <f t="shared" si="40"/>
        <v>2.5369978858350965E-2</v>
      </c>
      <c r="CA65" s="48">
        <f t="shared" si="40"/>
        <v>0</v>
      </c>
      <c r="CB65" s="48">
        <f t="shared" si="40"/>
        <v>0.39258632558139556</v>
      </c>
      <c r="CC65" s="48">
        <f t="shared" si="40"/>
        <v>1.9450317124735737E-2</v>
      </c>
      <c r="CD65" s="48">
        <f t="shared" si="40"/>
        <v>0</v>
      </c>
      <c r="CE65" s="48">
        <f t="shared" si="37"/>
        <v>0</v>
      </c>
      <c r="CF65" s="84">
        <v>0.4</v>
      </c>
      <c r="CG65" s="84">
        <v>1</v>
      </c>
      <c r="CH65" s="84">
        <v>0.5</v>
      </c>
      <c r="CI65" s="84">
        <v>0.42105263157894735</v>
      </c>
      <c r="CJ65" s="84"/>
      <c r="CK65" s="45">
        <v>249</v>
      </c>
      <c r="CL65" s="101">
        <v>1</v>
      </c>
      <c r="CM65" s="45">
        <v>3</v>
      </c>
      <c r="CN65" s="101">
        <v>1.2048192771084338E-2</v>
      </c>
      <c r="CO65" s="84"/>
      <c r="CP65" s="45">
        <v>249</v>
      </c>
      <c r="CQ65" s="101">
        <v>1</v>
      </c>
      <c r="CR65" s="45">
        <v>38</v>
      </c>
      <c r="CS65" s="101">
        <v>0.15261044176706828</v>
      </c>
      <c r="CT65" s="84"/>
      <c r="CU65" s="45">
        <v>249</v>
      </c>
      <c r="CV65" s="101">
        <v>1</v>
      </c>
      <c r="CW65" s="45">
        <v>5</v>
      </c>
      <c r="CX65" s="48">
        <v>2.0080321285140562E-2</v>
      </c>
      <c r="CY65" s="84"/>
      <c r="DA65" s="124" t="s">
        <v>336</v>
      </c>
      <c r="DB65" s="48">
        <v>0.4</v>
      </c>
      <c r="DC65" s="48"/>
      <c r="DD65" s="48"/>
      <c r="DE65" s="48"/>
      <c r="DF65" s="83">
        <v>87.371194845324084</v>
      </c>
      <c r="DG65" s="85">
        <v>249</v>
      </c>
      <c r="DH65" s="48">
        <v>1</v>
      </c>
      <c r="DI65" s="85">
        <v>3</v>
      </c>
      <c r="DJ65" s="48">
        <v>1.2048192771084338E-2</v>
      </c>
      <c r="DK65" s="83">
        <v>790.43958552672268</v>
      </c>
      <c r="DL65" s="85">
        <v>249</v>
      </c>
      <c r="DM65" s="48">
        <v>1</v>
      </c>
      <c r="DN65" s="85">
        <v>38</v>
      </c>
      <c r="DO65" s="48">
        <v>0.15261044176706828</v>
      </c>
      <c r="DP65" s="83">
        <v>82.293816558640501</v>
      </c>
      <c r="DQ65" s="85">
        <v>249</v>
      </c>
      <c r="DR65" s="48">
        <v>1</v>
      </c>
      <c r="DS65" s="85">
        <v>5</v>
      </c>
      <c r="DT65" s="48">
        <v>2.0080321285140562E-2</v>
      </c>
      <c r="DU65" s="83">
        <v>32.499247240927076</v>
      </c>
      <c r="DV65" s="124" t="s">
        <v>336</v>
      </c>
      <c r="DX65" t="str">
        <f t="shared" si="32"/>
        <v/>
      </c>
      <c r="DY65" t="b">
        <f t="shared" si="14"/>
        <v>0</v>
      </c>
      <c r="DZ65" t="b">
        <f t="shared" si="15"/>
        <v>0</v>
      </c>
      <c r="EA65" t="b">
        <f t="shared" si="16"/>
        <v>0</v>
      </c>
      <c r="EB65" t="b">
        <f t="shared" si="17"/>
        <v>0</v>
      </c>
      <c r="EC65" t="str">
        <f t="shared" si="18"/>
        <v/>
      </c>
      <c r="ED65" t="str">
        <f t="shared" si="19"/>
        <v/>
      </c>
      <c r="EE65" t="str">
        <f t="shared" si="20"/>
        <v/>
      </c>
      <c r="EF65" t="str">
        <f t="shared" si="21"/>
        <v/>
      </c>
      <c r="EG65" t="b">
        <f t="shared" si="22"/>
        <v>0</v>
      </c>
      <c r="EH65" t="str">
        <f t="shared" si="23"/>
        <v/>
      </c>
      <c r="EI65" t="str">
        <f t="shared" si="24"/>
        <v/>
      </c>
      <c r="EJ65" t="str">
        <f t="shared" si="25"/>
        <v/>
      </c>
      <c r="EK65" t="str">
        <f t="shared" si="26"/>
        <v/>
      </c>
      <c r="EL65" t="b">
        <f t="shared" si="27"/>
        <v>0</v>
      </c>
      <c r="EM65" t="str">
        <f t="shared" si="28"/>
        <v/>
      </c>
      <c r="EN65" t="str">
        <f t="shared" si="29"/>
        <v/>
      </c>
      <c r="EO65" t="str">
        <f t="shared" si="30"/>
        <v/>
      </c>
      <c r="EP65" t="str">
        <f t="shared" si="31"/>
        <v/>
      </c>
    </row>
    <row r="66" spans="1:146">
      <c r="A66" s="59"/>
      <c r="B66" s="60" t="s">
        <v>268</v>
      </c>
      <c r="C66" s="102">
        <v>1081.0000000000011</v>
      </c>
      <c r="D66" s="103">
        <v>1025.0425000000005</v>
      </c>
      <c r="E66" s="104">
        <v>334.99999999999994</v>
      </c>
      <c r="F66" s="104">
        <v>745.99999999999966</v>
      </c>
      <c r="G66" s="105"/>
      <c r="H66" s="104">
        <v>4</v>
      </c>
      <c r="I66" s="104">
        <v>29.999999999999993</v>
      </c>
      <c r="J66" s="104">
        <v>71.000000000000028</v>
      </c>
      <c r="K66" s="104">
        <v>132.00000000000006</v>
      </c>
      <c r="L66" s="104">
        <v>126.99999999999994</v>
      </c>
      <c r="M66" s="104">
        <v>106</v>
      </c>
      <c r="N66" s="104">
        <v>120.99999999999994</v>
      </c>
      <c r="O66" s="104">
        <v>125</v>
      </c>
      <c r="P66" s="104">
        <v>163.99999999999994</v>
      </c>
      <c r="Q66" s="104">
        <v>130.99999999999997</v>
      </c>
      <c r="R66" s="104">
        <v>69.999999999999972</v>
      </c>
      <c r="S66" s="103">
        <v>15</v>
      </c>
      <c r="T66" s="103">
        <v>20.199999999999996</v>
      </c>
      <c r="U66" s="103">
        <v>29.853332999999992</v>
      </c>
      <c r="V66" s="103">
        <v>26.999999999999996</v>
      </c>
      <c r="W66" s="103">
        <v>25.753333000000001</v>
      </c>
      <c r="X66" s="105"/>
      <c r="Y66" s="103">
        <v>31.586666999999998</v>
      </c>
      <c r="Z66" s="103">
        <v>63.253332999999998</v>
      </c>
      <c r="AA66" s="103">
        <v>34.239999999999995</v>
      </c>
      <c r="AB66" s="103">
        <v>778.15583399999957</v>
      </c>
      <c r="AC66" s="105"/>
      <c r="AD66" s="105"/>
      <c r="AE66" s="103">
        <v>292.0466659999999</v>
      </c>
      <c r="AF66" s="103">
        <v>330.7966679999999</v>
      </c>
      <c r="AG66" s="103">
        <v>144.24</v>
      </c>
      <c r="AH66" s="105"/>
      <c r="AI66" s="103">
        <v>255.95916600000027</v>
      </c>
      <c r="AJ66" s="105"/>
      <c r="AK66" s="105"/>
      <c r="AL66" s="103">
        <v>2</v>
      </c>
      <c r="AM66" s="53"/>
      <c r="AN66" s="81"/>
      <c r="AO66" s="59"/>
      <c r="AP66" s="60" t="s">
        <v>268</v>
      </c>
      <c r="AQ66" s="108">
        <v>41</v>
      </c>
      <c r="AR66" s="103">
        <v>50</v>
      </c>
      <c r="AS66" s="105"/>
      <c r="AT66" s="109">
        <v>48</v>
      </c>
      <c r="AU66" s="53"/>
      <c r="AV66" s="81"/>
      <c r="AW66" s="81"/>
      <c r="AY66" t="s">
        <v>408</v>
      </c>
      <c r="AZ66" s="45">
        <f t="shared" si="38"/>
        <v>1081.0000000000011</v>
      </c>
      <c r="BA66" s="45">
        <f t="shared" si="38"/>
        <v>1025.0425000000005</v>
      </c>
      <c r="BB66" s="48">
        <f t="shared" si="39"/>
        <v>0.30989824236817726</v>
      </c>
      <c r="BC66" s="48">
        <f t="shared" si="39"/>
        <v>0.69010175763182136</v>
      </c>
      <c r="BD66" s="83">
        <f t="shared" si="33"/>
        <v>41</v>
      </c>
      <c r="BE66" s="83">
        <f t="shared" si="33"/>
        <v>50</v>
      </c>
      <c r="BF66" s="83">
        <f t="shared" si="34"/>
        <v>48</v>
      </c>
      <c r="BG66" s="48">
        <f t="shared" si="6"/>
        <v>3.1452358926919478E-2</v>
      </c>
      <c r="BH66" s="48">
        <f t="shared" si="7"/>
        <v>0.18778908418131349</v>
      </c>
      <c r="BI66" s="48">
        <f t="shared" si="8"/>
        <v>0.21554116558741879</v>
      </c>
      <c r="BJ66" s="48">
        <f t="shared" si="9"/>
        <v>0.22756706753006448</v>
      </c>
      <c r="BK66" s="48">
        <f t="shared" si="10"/>
        <v>0.2728954671600366</v>
      </c>
      <c r="BL66" s="48">
        <f t="shared" si="11"/>
        <v>6.4754856614245973E-2</v>
      </c>
      <c r="BM66" s="48">
        <f t="shared" si="36"/>
        <v>1.4633539584944032E-2</v>
      </c>
      <c r="BN66" s="48">
        <f t="shared" si="36"/>
        <v>1.9706499974391292E-2</v>
      </c>
      <c r="BO66" s="48">
        <f t="shared" si="35"/>
        <v>2.9123995346534391E-2</v>
      </c>
      <c r="BP66" s="48">
        <f t="shared" si="35"/>
        <v>2.6340371252899255E-2</v>
      </c>
      <c r="BQ66" s="48">
        <f t="shared" si="35"/>
        <v>2.5124161193316365E-2</v>
      </c>
      <c r="BR66" s="48">
        <f t="shared" si="35"/>
        <v>0</v>
      </c>
      <c r="BS66" s="48">
        <f t="shared" si="35"/>
        <v>3.0814982793396357E-2</v>
      </c>
      <c r="BT66" s="48">
        <f t="shared" si="35"/>
        <v>6.1708010155676445E-2</v>
      </c>
      <c r="BU66" s="48">
        <f t="shared" si="35"/>
        <v>3.3403493025898907E-2</v>
      </c>
      <c r="BV66" s="48">
        <f t="shared" si="35"/>
        <v>0.75914494667294208</v>
      </c>
      <c r="BW66" s="48">
        <f t="shared" si="35"/>
        <v>0</v>
      </c>
      <c r="BX66" s="48">
        <f t="shared" si="40"/>
        <v>0.28491176317079514</v>
      </c>
      <c r="BY66" s="48">
        <f t="shared" si="40"/>
        <v>0.32271507571637248</v>
      </c>
      <c r="BZ66" s="48">
        <f t="shared" si="40"/>
        <v>0.14071611664882183</v>
      </c>
      <c r="CA66" s="48">
        <f t="shared" si="40"/>
        <v>0</v>
      </c>
      <c r="CB66" s="48">
        <f t="shared" si="40"/>
        <v>0.24970590585268429</v>
      </c>
      <c r="CC66" s="48">
        <f t="shared" si="40"/>
        <v>0</v>
      </c>
      <c r="CD66" s="48">
        <f t="shared" si="40"/>
        <v>0</v>
      </c>
      <c r="CE66" s="48">
        <f t="shared" si="37"/>
        <v>1.951138611325871E-3</v>
      </c>
      <c r="CF66" s="84">
        <v>0</v>
      </c>
      <c r="CG66" s="84">
        <v>0</v>
      </c>
      <c r="CH66" s="84">
        <v>0</v>
      </c>
      <c r="CI66" s="84">
        <v>0.27777777777777779</v>
      </c>
      <c r="CJ66" s="84"/>
      <c r="CK66" s="45">
        <v>273</v>
      </c>
      <c r="CL66" s="101">
        <v>0.25254394079555964</v>
      </c>
      <c r="CM66" s="45">
        <v>15</v>
      </c>
      <c r="CN66" s="101">
        <v>5.4945054945054944E-2</v>
      </c>
      <c r="CO66" s="84"/>
      <c r="CP66" s="45">
        <v>752</v>
      </c>
      <c r="CQ66" s="101">
        <v>0.69565217391304346</v>
      </c>
      <c r="CR66" s="45">
        <v>161</v>
      </c>
      <c r="CS66" s="101">
        <v>0.21409574468085107</v>
      </c>
      <c r="CT66" s="84"/>
      <c r="CU66" s="45">
        <v>589</v>
      </c>
      <c r="CV66" s="101">
        <v>0.54486586493987044</v>
      </c>
      <c r="CW66" s="45">
        <v>28</v>
      </c>
      <c r="CX66" s="48">
        <v>4.7538200339558571E-2</v>
      </c>
      <c r="CY66" s="84"/>
      <c r="DA66" s="124" t="s">
        <v>337</v>
      </c>
      <c r="DB66" s="48">
        <v>0</v>
      </c>
      <c r="DC66" s="48"/>
      <c r="DD66" s="48"/>
      <c r="DE66" s="48"/>
      <c r="DF66" s="83">
        <v>67.916486685357995</v>
      </c>
      <c r="DG66" s="85">
        <v>273</v>
      </c>
      <c r="DH66" s="48">
        <v>0.25254394079555964</v>
      </c>
      <c r="DI66" s="85">
        <v>15</v>
      </c>
      <c r="DJ66" s="48">
        <v>5.4945054945054944E-2</v>
      </c>
      <c r="DK66" s="83">
        <v>58.52959043976027</v>
      </c>
      <c r="DL66" s="85">
        <v>752</v>
      </c>
      <c r="DM66" s="48">
        <v>0.69565217391304346</v>
      </c>
      <c r="DN66" s="85">
        <v>161</v>
      </c>
      <c r="DO66" s="48">
        <v>0.21409574468085107</v>
      </c>
      <c r="DP66" s="83">
        <v>92.661822033290804</v>
      </c>
      <c r="DQ66" s="85">
        <v>589</v>
      </c>
      <c r="DR66" s="48">
        <v>0.54486586493987044</v>
      </c>
      <c r="DS66" s="85">
        <v>28</v>
      </c>
      <c r="DT66" s="48">
        <v>4.7538200339558571E-2</v>
      </c>
      <c r="DU66" s="83">
        <v>96.740687568747063</v>
      </c>
      <c r="DV66" s="124" t="s">
        <v>337</v>
      </c>
      <c r="DX66" t="str">
        <f t="shared" si="32"/>
        <v/>
      </c>
      <c r="DY66" t="str">
        <f t="shared" si="14"/>
        <v/>
      </c>
      <c r="DZ66" t="str">
        <f t="shared" si="15"/>
        <v/>
      </c>
      <c r="EA66" t="b">
        <f t="shared" si="16"/>
        <v>0</v>
      </c>
      <c r="EB66" t="b">
        <f t="shared" si="17"/>
        <v>0</v>
      </c>
      <c r="EC66" t="str">
        <f t="shared" si="18"/>
        <v/>
      </c>
      <c r="ED66" t="str">
        <f t="shared" si="19"/>
        <v/>
      </c>
      <c r="EE66" t="str">
        <f t="shared" si="20"/>
        <v/>
      </c>
      <c r="EF66" t="str">
        <f t="shared" si="21"/>
        <v/>
      </c>
      <c r="EG66" t="b">
        <f t="shared" si="22"/>
        <v>0</v>
      </c>
      <c r="EH66" t="str">
        <f t="shared" si="23"/>
        <v/>
      </c>
      <c r="EI66" t="str">
        <f t="shared" si="24"/>
        <v/>
      </c>
      <c r="EJ66" t="str">
        <f t="shared" si="25"/>
        <v/>
      </c>
      <c r="EK66" t="str">
        <f t="shared" si="26"/>
        <v/>
      </c>
      <c r="EL66" t="b">
        <f t="shared" si="27"/>
        <v>0</v>
      </c>
      <c r="EM66" t="str">
        <f t="shared" si="28"/>
        <v/>
      </c>
      <c r="EN66" t="str">
        <f t="shared" si="29"/>
        <v/>
      </c>
      <c r="EO66" t="str">
        <f t="shared" si="30"/>
        <v/>
      </c>
      <c r="EP66" t="str">
        <f t="shared" si="31"/>
        <v/>
      </c>
    </row>
    <row r="67" spans="1:146">
      <c r="A67" s="59"/>
      <c r="B67" s="60" t="s">
        <v>269</v>
      </c>
      <c r="C67" s="102">
        <v>167.99999999999997</v>
      </c>
      <c r="D67" s="103">
        <v>148.99600000000009</v>
      </c>
      <c r="E67" s="104">
        <v>62.000000000000007</v>
      </c>
      <c r="F67" s="104">
        <v>106</v>
      </c>
      <c r="G67" s="105"/>
      <c r="H67" s="104">
        <v>2</v>
      </c>
      <c r="I67" s="104">
        <v>8</v>
      </c>
      <c r="J67" s="104">
        <v>10</v>
      </c>
      <c r="K67" s="104">
        <v>10</v>
      </c>
      <c r="L67" s="104">
        <v>15.999999999999995</v>
      </c>
      <c r="M67" s="104">
        <v>14.999999999999996</v>
      </c>
      <c r="N67" s="104">
        <v>25.999999999999993</v>
      </c>
      <c r="O67" s="104">
        <v>25</v>
      </c>
      <c r="P67" s="104">
        <v>32</v>
      </c>
      <c r="Q67" s="104">
        <v>18.999999999999996</v>
      </c>
      <c r="R67" s="104">
        <v>5</v>
      </c>
      <c r="S67" s="105"/>
      <c r="T67" s="105"/>
      <c r="U67" s="105"/>
      <c r="V67" s="105"/>
      <c r="W67" s="105"/>
      <c r="X67" s="105"/>
      <c r="Y67" s="105"/>
      <c r="Z67" s="105"/>
      <c r="AA67" s="105"/>
      <c r="AB67" s="103">
        <v>148.99600000000009</v>
      </c>
      <c r="AC67" s="105"/>
      <c r="AD67" s="105"/>
      <c r="AE67" s="103">
        <v>16</v>
      </c>
      <c r="AF67" s="103">
        <v>10.976000000000003</v>
      </c>
      <c r="AG67" s="103">
        <v>48.3</v>
      </c>
      <c r="AH67" s="105"/>
      <c r="AI67" s="103">
        <v>32.620000000000012</v>
      </c>
      <c r="AJ67" s="103">
        <v>8.6999999999999993</v>
      </c>
      <c r="AK67" s="103">
        <v>11.399999999999999</v>
      </c>
      <c r="AL67" s="103">
        <v>21</v>
      </c>
      <c r="AM67" s="53"/>
      <c r="AN67" s="81"/>
      <c r="AO67" s="59"/>
      <c r="AP67" s="60" t="s">
        <v>269</v>
      </c>
      <c r="AQ67" s="108">
        <v>49</v>
      </c>
      <c r="AR67" s="103">
        <v>49</v>
      </c>
      <c r="AS67" s="105"/>
      <c r="AT67" s="109">
        <v>49</v>
      </c>
      <c r="AU67" s="53"/>
      <c r="AV67" s="81"/>
      <c r="AW67" s="81"/>
      <c r="AY67" t="s">
        <v>409</v>
      </c>
      <c r="AZ67" s="45">
        <f t="shared" si="38"/>
        <v>167.99999999999997</v>
      </c>
      <c r="BA67" s="45">
        <f t="shared" si="38"/>
        <v>148.99600000000009</v>
      </c>
      <c r="BB67" s="48">
        <f t="shared" si="39"/>
        <v>0.36904761904761918</v>
      </c>
      <c r="BC67" s="48">
        <f t="shared" si="39"/>
        <v>0.63095238095238104</v>
      </c>
      <c r="BD67" s="83">
        <f t="shared" si="33"/>
        <v>49</v>
      </c>
      <c r="BE67" s="83">
        <f t="shared" si="33"/>
        <v>49</v>
      </c>
      <c r="BF67" s="83">
        <f t="shared" si="34"/>
        <v>49</v>
      </c>
      <c r="BG67" s="48">
        <f t="shared" si="6"/>
        <v>5.9523809523809534E-2</v>
      </c>
      <c r="BH67" s="48">
        <f t="shared" si="7"/>
        <v>0.11904761904761907</v>
      </c>
      <c r="BI67" s="48">
        <f t="shared" si="8"/>
        <v>0.18452380952380951</v>
      </c>
      <c r="BJ67" s="48">
        <f t="shared" si="9"/>
        <v>0.3035714285714286</v>
      </c>
      <c r="BK67" s="48">
        <f t="shared" si="10"/>
        <v>0.3035714285714286</v>
      </c>
      <c r="BL67" s="48">
        <f t="shared" si="11"/>
        <v>2.9761904761904767E-2</v>
      </c>
      <c r="BM67" s="48">
        <f t="shared" si="36"/>
        <v>0</v>
      </c>
      <c r="BN67" s="48">
        <f t="shared" si="36"/>
        <v>0</v>
      </c>
      <c r="BO67" s="48">
        <f t="shared" si="35"/>
        <v>0</v>
      </c>
      <c r="BP67" s="48">
        <f t="shared" si="35"/>
        <v>0</v>
      </c>
      <c r="BQ67" s="48">
        <f t="shared" si="35"/>
        <v>0</v>
      </c>
      <c r="BR67" s="48">
        <f t="shared" si="35"/>
        <v>0</v>
      </c>
      <c r="BS67" s="48">
        <f t="shared" si="35"/>
        <v>0</v>
      </c>
      <c r="BT67" s="48">
        <f t="shared" si="35"/>
        <v>0</v>
      </c>
      <c r="BU67" s="48">
        <f t="shared" si="35"/>
        <v>0</v>
      </c>
      <c r="BV67" s="48">
        <f t="shared" si="35"/>
        <v>1</v>
      </c>
      <c r="BW67" s="48">
        <f t="shared" si="35"/>
        <v>0</v>
      </c>
      <c r="BX67" s="48">
        <f t="shared" si="40"/>
        <v>0.10738543316599096</v>
      </c>
      <c r="BY67" s="48">
        <f t="shared" si="40"/>
        <v>7.3666407151869825E-2</v>
      </c>
      <c r="BZ67" s="48">
        <f t="shared" si="40"/>
        <v>0.32416977636983518</v>
      </c>
      <c r="CA67" s="48">
        <f t="shared" si="40"/>
        <v>0</v>
      </c>
      <c r="CB67" s="48">
        <f t="shared" si="40"/>
        <v>0.21893205186716416</v>
      </c>
      <c r="CC67" s="48">
        <f t="shared" si="40"/>
        <v>5.839082928400758E-2</v>
      </c>
      <c r="CD67" s="48">
        <f t="shared" si="40"/>
        <v>7.6512121130768551E-2</v>
      </c>
      <c r="CE67" s="48">
        <f t="shared" si="37"/>
        <v>0.14094338103036314</v>
      </c>
      <c r="CF67" s="84">
        <v>0</v>
      </c>
      <c r="CG67" s="84">
        <v>0</v>
      </c>
      <c r="CH67" s="84">
        <v>0.5</v>
      </c>
      <c r="CI67" s="84">
        <v>0.33333333333333331</v>
      </c>
      <c r="CJ67" s="84"/>
      <c r="CK67" s="45">
        <v>161</v>
      </c>
      <c r="CL67" s="101">
        <v>0.95833333333333337</v>
      </c>
      <c r="CM67" s="45">
        <v>5</v>
      </c>
      <c r="CN67" s="101">
        <v>3.1055900621118012E-2</v>
      </c>
      <c r="CO67" s="84"/>
      <c r="CP67" s="45">
        <v>168</v>
      </c>
      <c r="CQ67" s="101">
        <v>1</v>
      </c>
      <c r="CR67" s="45">
        <v>16</v>
      </c>
      <c r="CS67" s="101">
        <v>9.5238095238095233E-2</v>
      </c>
      <c r="CT67" s="84"/>
      <c r="CU67" s="45">
        <v>135</v>
      </c>
      <c r="CV67" s="101">
        <v>0.8035714285714286</v>
      </c>
      <c r="CW67" s="45">
        <v>5</v>
      </c>
      <c r="CX67" s="48">
        <v>3.7037037037037035E-2</v>
      </c>
      <c r="CY67" s="84"/>
      <c r="DA67" s="124" t="s">
        <v>338</v>
      </c>
      <c r="DB67" s="48">
        <v>0</v>
      </c>
      <c r="DC67" s="48"/>
      <c r="DD67" s="48"/>
      <c r="DE67" s="48"/>
      <c r="DF67" s="83">
        <v>123.00706356530908</v>
      </c>
      <c r="DG67" s="85">
        <v>161</v>
      </c>
      <c r="DH67" s="48">
        <v>0.95833333333333337</v>
      </c>
      <c r="DI67" s="85">
        <v>5</v>
      </c>
      <c r="DJ67" s="48">
        <v>3.1055900621118012E-2</v>
      </c>
      <c r="DK67" s="83">
        <v>8.0015606995133037</v>
      </c>
      <c r="DL67" s="85">
        <v>168</v>
      </c>
      <c r="DM67" s="48">
        <v>1</v>
      </c>
      <c r="DN67" s="85">
        <v>16</v>
      </c>
      <c r="DO67" s="48">
        <v>9.5238095238095233E-2</v>
      </c>
      <c r="DP67" s="83">
        <v>151.38526052077358</v>
      </c>
      <c r="DQ67" s="85">
        <v>135</v>
      </c>
      <c r="DR67" s="48">
        <v>0.8035714285714286</v>
      </c>
      <c r="DS67" s="85">
        <v>5</v>
      </c>
      <c r="DT67" s="48">
        <v>3.7037037037037035E-2</v>
      </c>
      <c r="DU67" s="83">
        <v>61.835971669695724</v>
      </c>
      <c r="DV67" s="124" t="s">
        <v>338</v>
      </c>
      <c r="DX67" t="str">
        <f t="shared" si="32"/>
        <v/>
      </c>
      <c r="DY67" t="str">
        <f t="shared" si="14"/>
        <v/>
      </c>
      <c r="DZ67" t="b">
        <f t="shared" si="15"/>
        <v>0</v>
      </c>
      <c r="EA67" t="b">
        <f t="shared" si="16"/>
        <v>0</v>
      </c>
      <c r="EB67" t="b">
        <f t="shared" si="17"/>
        <v>0</v>
      </c>
      <c r="EC67" t="str">
        <f t="shared" si="18"/>
        <v/>
      </c>
      <c r="ED67" t="str">
        <f t="shared" si="19"/>
        <v/>
      </c>
      <c r="EE67" t="str">
        <f t="shared" si="20"/>
        <v/>
      </c>
      <c r="EF67" t="str">
        <f t="shared" si="21"/>
        <v/>
      </c>
      <c r="EG67" t="b">
        <f t="shared" si="22"/>
        <v>0</v>
      </c>
      <c r="EH67" t="str">
        <f t="shared" si="23"/>
        <v/>
      </c>
      <c r="EI67" t="str">
        <f t="shared" si="24"/>
        <v/>
      </c>
      <c r="EJ67" t="str">
        <f t="shared" si="25"/>
        <v/>
      </c>
      <c r="EK67" t="str">
        <f t="shared" si="26"/>
        <v/>
      </c>
      <c r="EL67" t="b">
        <f t="shared" si="27"/>
        <v>0</v>
      </c>
      <c r="EM67" t="str">
        <f t="shared" si="28"/>
        <v/>
      </c>
      <c r="EN67" t="str">
        <f t="shared" si="29"/>
        <v/>
      </c>
      <c r="EO67" t="str">
        <f t="shared" si="30"/>
        <v/>
      </c>
      <c r="EP67" t="str">
        <f t="shared" si="31"/>
        <v/>
      </c>
    </row>
    <row r="68" spans="1:146">
      <c r="A68" s="59"/>
      <c r="B68" s="60" t="s">
        <v>270</v>
      </c>
      <c r="C68" s="102">
        <v>3</v>
      </c>
      <c r="D68" s="103">
        <v>2.9733329999999998</v>
      </c>
      <c r="E68" s="104">
        <v>2</v>
      </c>
      <c r="F68" s="104">
        <v>1</v>
      </c>
      <c r="G68" s="105"/>
      <c r="H68" s="105"/>
      <c r="I68" s="105"/>
      <c r="J68" s="105"/>
      <c r="K68" s="105"/>
      <c r="L68" s="104">
        <v>1</v>
      </c>
      <c r="M68" s="105"/>
      <c r="N68" s="104">
        <v>1</v>
      </c>
      <c r="O68" s="105"/>
      <c r="P68" s="104">
        <v>1</v>
      </c>
      <c r="Q68" s="105"/>
      <c r="R68" s="104">
        <v>0</v>
      </c>
      <c r="S68" s="105"/>
      <c r="T68" s="105"/>
      <c r="U68" s="105"/>
      <c r="V68" s="105"/>
      <c r="W68" s="105"/>
      <c r="X68" s="105"/>
      <c r="Y68" s="105"/>
      <c r="Z68" s="105"/>
      <c r="AA68" s="105"/>
      <c r="AB68" s="103">
        <v>2.9733329999999998</v>
      </c>
      <c r="AC68" s="105"/>
      <c r="AD68" s="105"/>
      <c r="AE68" s="103">
        <v>2</v>
      </c>
      <c r="AF68" s="105"/>
      <c r="AG68" s="105"/>
      <c r="AH68" s="105"/>
      <c r="AI68" s="103">
        <v>0.973333</v>
      </c>
      <c r="AJ68" s="105"/>
      <c r="AK68" s="105"/>
      <c r="AL68" s="105"/>
      <c r="AM68" s="53"/>
      <c r="AN68" s="81"/>
      <c r="AO68" s="59"/>
      <c r="AP68" s="60" t="s">
        <v>270</v>
      </c>
      <c r="AQ68" s="108">
        <v>43</v>
      </c>
      <c r="AR68" s="103">
        <v>58</v>
      </c>
      <c r="AS68" s="105"/>
      <c r="AT68" s="109">
        <v>48</v>
      </c>
      <c r="AU68" s="53"/>
      <c r="AV68" s="81"/>
      <c r="AW68" s="81"/>
      <c r="AY68" t="s">
        <v>410</v>
      </c>
      <c r="AZ68" s="45">
        <f t="shared" si="38"/>
        <v>3</v>
      </c>
      <c r="BA68" s="45">
        <f t="shared" si="38"/>
        <v>2.9733329999999998</v>
      </c>
      <c r="BB68" s="48">
        <f t="shared" si="39"/>
        <v>0.66666666666666663</v>
      </c>
      <c r="BC68" s="48">
        <f t="shared" si="39"/>
        <v>0.33333333333333331</v>
      </c>
      <c r="BD68" s="83">
        <f t="shared" si="33"/>
        <v>43</v>
      </c>
      <c r="BE68" s="83">
        <f t="shared" si="33"/>
        <v>58</v>
      </c>
      <c r="BF68" s="83">
        <f t="shared" si="34"/>
        <v>48</v>
      </c>
      <c r="BG68" s="48">
        <f t="shared" si="6"/>
        <v>0</v>
      </c>
      <c r="BH68" s="48">
        <f t="shared" si="7"/>
        <v>0</v>
      </c>
      <c r="BI68" s="48">
        <f t="shared" si="8"/>
        <v>0.33333333333333331</v>
      </c>
      <c r="BJ68" s="48">
        <f t="shared" si="9"/>
        <v>0.33333333333333331</v>
      </c>
      <c r="BK68" s="48">
        <f t="shared" si="10"/>
        <v>0.33333333333333331</v>
      </c>
      <c r="BL68" s="48">
        <f t="shared" si="11"/>
        <v>0</v>
      </c>
      <c r="BM68" s="48">
        <f t="shared" si="36"/>
        <v>0</v>
      </c>
      <c r="BN68" s="48">
        <f t="shared" si="36"/>
        <v>0</v>
      </c>
      <c r="BO68" s="48">
        <f t="shared" si="35"/>
        <v>0</v>
      </c>
      <c r="BP68" s="48">
        <f t="shared" si="35"/>
        <v>0</v>
      </c>
      <c r="BQ68" s="48">
        <f t="shared" si="35"/>
        <v>0</v>
      </c>
      <c r="BR68" s="48">
        <f t="shared" si="35"/>
        <v>0</v>
      </c>
      <c r="BS68" s="48">
        <f t="shared" si="35"/>
        <v>0</v>
      </c>
      <c r="BT68" s="48">
        <f t="shared" si="35"/>
        <v>0</v>
      </c>
      <c r="BU68" s="48">
        <f t="shared" si="35"/>
        <v>0</v>
      </c>
      <c r="BV68" s="48">
        <f t="shared" si="35"/>
        <v>1</v>
      </c>
      <c r="BW68" s="48">
        <f t="shared" si="35"/>
        <v>0</v>
      </c>
      <c r="BX68" s="48">
        <f t="shared" si="40"/>
        <v>0.67264581531903767</v>
      </c>
      <c r="BY68" s="48">
        <f t="shared" si="40"/>
        <v>0</v>
      </c>
      <c r="BZ68" s="48">
        <f t="shared" si="40"/>
        <v>0</v>
      </c>
      <c r="CA68" s="48">
        <f t="shared" si="40"/>
        <v>0</v>
      </c>
      <c r="CB68" s="48">
        <f t="shared" si="40"/>
        <v>0.32735418468096245</v>
      </c>
      <c r="CC68" s="48">
        <f t="shared" si="40"/>
        <v>0</v>
      </c>
      <c r="CD68" s="48">
        <f t="shared" si="40"/>
        <v>0</v>
      </c>
      <c r="CE68" s="48">
        <f t="shared" si="37"/>
        <v>0</v>
      </c>
      <c r="CF68" s="84">
        <v>1</v>
      </c>
      <c r="CG68" s="84">
        <v>1</v>
      </c>
      <c r="CH68" s="84">
        <v>0</v>
      </c>
      <c r="CI68" s="84" t="s">
        <v>855</v>
      </c>
      <c r="CJ68" s="84"/>
      <c r="CK68" s="45">
        <v>3</v>
      </c>
      <c r="CL68" s="101">
        <v>1</v>
      </c>
      <c r="CM68" s="45">
        <v>0</v>
      </c>
      <c r="CN68" s="101">
        <v>0</v>
      </c>
      <c r="CO68" s="84"/>
      <c r="CP68" s="45">
        <v>3</v>
      </c>
      <c r="CQ68" s="101">
        <v>1</v>
      </c>
      <c r="CR68" s="45">
        <v>1</v>
      </c>
      <c r="CS68" s="101">
        <v>0.33333333333333331</v>
      </c>
      <c r="CT68" s="84"/>
      <c r="CU68" s="45">
        <v>3</v>
      </c>
      <c r="CV68" s="101">
        <v>1</v>
      </c>
      <c r="CW68" s="45">
        <v>0</v>
      </c>
      <c r="CX68" s="48">
        <v>0</v>
      </c>
      <c r="CY68" s="84"/>
      <c r="DA68" s="124" t="s">
        <v>339</v>
      </c>
      <c r="DB68" s="48">
        <v>1</v>
      </c>
      <c r="DC68" s="48"/>
      <c r="DD68" s="48"/>
      <c r="DE68" s="48"/>
      <c r="DF68" s="83">
        <v>91.115702479338893</v>
      </c>
      <c r="DG68" s="85">
        <v>3</v>
      </c>
      <c r="DH68" s="48">
        <v>1</v>
      </c>
      <c r="DI68" s="85">
        <v>0</v>
      </c>
      <c r="DJ68" s="48">
        <v>0</v>
      </c>
      <c r="DK68" s="83">
        <v>0</v>
      </c>
      <c r="DL68" s="85">
        <v>3</v>
      </c>
      <c r="DM68" s="48">
        <v>1</v>
      </c>
      <c r="DN68" s="85">
        <v>1</v>
      </c>
      <c r="DO68" s="48">
        <v>0.33333333333333331</v>
      </c>
      <c r="DP68" s="83">
        <v>119.00826446280995</v>
      </c>
      <c r="DQ68" s="85">
        <v>3</v>
      </c>
      <c r="DR68" s="48">
        <v>1</v>
      </c>
      <c r="DS68" s="85">
        <v>0</v>
      </c>
      <c r="DT68" s="48">
        <v>0</v>
      </c>
      <c r="DU68" s="83">
        <v>0</v>
      </c>
      <c r="DV68" s="124" t="s">
        <v>339</v>
      </c>
      <c r="DX68" t="str">
        <f t="shared" si="32"/>
        <v/>
      </c>
      <c r="DY68" t="b">
        <f t="shared" si="14"/>
        <v>0</v>
      </c>
      <c r="DZ68" t="str">
        <f t="shared" si="15"/>
        <v/>
      </c>
      <c r="EA68" t="b">
        <f t="shared" si="16"/>
        <v>0</v>
      </c>
      <c r="EB68" t="b">
        <f t="shared" si="17"/>
        <v>0</v>
      </c>
      <c r="EC68" t="str">
        <f t="shared" si="18"/>
        <v/>
      </c>
      <c r="ED68" t="str">
        <f t="shared" si="19"/>
        <v/>
      </c>
      <c r="EE68" t="str">
        <f t="shared" si="20"/>
        <v/>
      </c>
      <c r="EF68" t="str">
        <f t="shared" si="21"/>
        <v/>
      </c>
      <c r="EG68" t="str">
        <f t="shared" si="22"/>
        <v/>
      </c>
      <c r="EH68" t="str">
        <f t="shared" si="23"/>
        <v/>
      </c>
      <c r="EI68" t="str">
        <f t="shared" si="24"/>
        <v/>
      </c>
      <c r="EJ68" t="str">
        <f t="shared" si="25"/>
        <v/>
      </c>
      <c r="EK68" t="str">
        <f t="shared" si="26"/>
        <v/>
      </c>
      <c r="EL68" t="b">
        <f t="shared" si="27"/>
        <v>0</v>
      </c>
      <c r="EM68" t="str">
        <f t="shared" si="28"/>
        <v/>
      </c>
      <c r="EN68" t="str">
        <f t="shared" si="29"/>
        <v/>
      </c>
      <c r="EO68" t="str">
        <f t="shared" si="30"/>
        <v/>
      </c>
      <c r="EP68" t="str">
        <f t="shared" si="31"/>
        <v/>
      </c>
    </row>
    <row r="69" spans="1:146">
      <c r="A69" s="59"/>
      <c r="B69" s="60" t="s">
        <v>271</v>
      </c>
      <c r="C69" s="102">
        <v>2018.9999999999975</v>
      </c>
      <c r="D69" s="103">
        <v>1950.3091470000004</v>
      </c>
      <c r="E69" s="104">
        <v>494.00000000000023</v>
      </c>
      <c r="F69" s="104">
        <v>1522.0000000000005</v>
      </c>
      <c r="G69" s="104">
        <v>3</v>
      </c>
      <c r="H69" s="104">
        <v>1</v>
      </c>
      <c r="I69" s="104">
        <v>34.999999999999993</v>
      </c>
      <c r="J69" s="104">
        <v>121.99999999999997</v>
      </c>
      <c r="K69" s="104">
        <v>237.99999999999991</v>
      </c>
      <c r="L69" s="104">
        <v>301</v>
      </c>
      <c r="M69" s="104">
        <v>263.99999999999983</v>
      </c>
      <c r="N69" s="104">
        <v>272.00000000000017</v>
      </c>
      <c r="O69" s="104">
        <v>255.99999999999997</v>
      </c>
      <c r="P69" s="104">
        <v>271.99999999999983</v>
      </c>
      <c r="Q69" s="104">
        <v>157.99999999999991</v>
      </c>
      <c r="R69" s="104">
        <v>100.00000000000004</v>
      </c>
      <c r="S69" s="105"/>
      <c r="T69" s="103">
        <v>2.693333</v>
      </c>
      <c r="U69" s="103">
        <v>3.75</v>
      </c>
      <c r="V69" s="105"/>
      <c r="W69" s="103">
        <v>5.76</v>
      </c>
      <c r="X69" s="103">
        <v>180.65248000000005</v>
      </c>
      <c r="Y69" s="105"/>
      <c r="Z69" s="103">
        <v>20.059999999999999</v>
      </c>
      <c r="AA69" s="103">
        <v>0.86666699999999997</v>
      </c>
      <c r="AB69" s="103">
        <v>1736.5266669999971</v>
      </c>
      <c r="AC69" s="105"/>
      <c r="AD69" s="105"/>
      <c r="AE69" s="103">
        <v>173.79999999999995</v>
      </c>
      <c r="AF69" s="103">
        <v>388.10017499999969</v>
      </c>
      <c r="AG69" s="103">
        <v>154.11798200000004</v>
      </c>
      <c r="AH69" s="103">
        <v>378.18812500000007</v>
      </c>
      <c r="AI69" s="103">
        <v>317.46358399999997</v>
      </c>
      <c r="AJ69" s="103">
        <v>146.239082</v>
      </c>
      <c r="AK69" s="103">
        <v>360.51269899999988</v>
      </c>
      <c r="AL69" s="103">
        <v>31.887499999999999</v>
      </c>
      <c r="AM69" s="53"/>
      <c r="AN69" s="81"/>
      <c r="AO69" s="59"/>
      <c r="AP69" s="60" t="s">
        <v>271</v>
      </c>
      <c r="AQ69" s="108">
        <v>41</v>
      </c>
      <c r="AR69" s="103">
        <v>46</v>
      </c>
      <c r="AS69" s="103">
        <v>45</v>
      </c>
      <c r="AT69" s="109">
        <v>45</v>
      </c>
      <c r="AU69" s="53"/>
      <c r="AV69" s="81"/>
      <c r="AW69" s="81"/>
      <c r="AY69" t="s">
        <v>411</v>
      </c>
      <c r="AZ69" s="45">
        <f t="shared" si="38"/>
        <v>2018.9999999999975</v>
      </c>
      <c r="BA69" s="45">
        <f t="shared" si="38"/>
        <v>1950.3091470000004</v>
      </c>
      <c r="BB69" s="48">
        <f t="shared" si="39"/>
        <v>0.24467558197127331</v>
      </c>
      <c r="BC69" s="48">
        <f t="shared" si="39"/>
        <v>0.75383853392768818</v>
      </c>
      <c r="BD69" s="83">
        <f t="shared" si="33"/>
        <v>41</v>
      </c>
      <c r="BE69" s="83">
        <f t="shared" si="33"/>
        <v>46</v>
      </c>
      <c r="BF69" s="83">
        <f t="shared" si="34"/>
        <v>45</v>
      </c>
      <c r="BG69" s="48">
        <f t="shared" si="6"/>
        <v>1.7830609212481446E-2</v>
      </c>
      <c r="BH69" s="48">
        <f t="shared" si="7"/>
        <v>0.17830609212481444</v>
      </c>
      <c r="BI69" s="48">
        <f t="shared" si="8"/>
        <v>0.27984150569588928</v>
      </c>
      <c r="BJ69" s="48">
        <f t="shared" si="9"/>
        <v>0.26151560178306132</v>
      </c>
      <c r="BK69" s="48">
        <f t="shared" si="10"/>
        <v>0.21297672114908386</v>
      </c>
      <c r="BL69" s="48">
        <f t="shared" si="11"/>
        <v>4.952947003467071E-2</v>
      </c>
      <c r="BM69" s="48">
        <f t="shared" si="36"/>
        <v>0</v>
      </c>
      <c r="BN69" s="48">
        <f t="shared" si="36"/>
        <v>1.3809774743367901E-3</v>
      </c>
      <c r="BO69" s="48">
        <f t="shared" si="35"/>
        <v>1.9227720927055671E-3</v>
      </c>
      <c r="BP69" s="48">
        <f t="shared" si="35"/>
        <v>0</v>
      </c>
      <c r="BQ69" s="48">
        <f t="shared" si="35"/>
        <v>2.953377934395751E-3</v>
      </c>
      <c r="BR69" s="48">
        <f t="shared" si="35"/>
        <v>9.2627612539213519E-2</v>
      </c>
      <c r="BS69" s="48">
        <f t="shared" si="35"/>
        <v>0</v>
      </c>
      <c r="BT69" s="48">
        <f t="shared" si="35"/>
        <v>1.028554884791298E-2</v>
      </c>
      <c r="BU69" s="48">
        <f t="shared" si="35"/>
        <v>4.4437416567169483E-4</v>
      </c>
      <c r="BV69" s="48">
        <f t="shared" si="35"/>
        <v>0.89038533694576205</v>
      </c>
      <c r="BW69" s="48">
        <f t="shared" si="35"/>
        <v>0</v>
      </c>
      <c r="BX69" s="48">
        <f t="shared" si="40"/>
        <v>8.9114077256593982E-2</v>
      </c>
      <c r="BY69" s="48">
        <f t="shared" si="40"/>
        <v>0.19899418284377232</v>
      </c>
      <c r="BZ69" s="48">
        <f t="shared" si="40"/>
        <v>7.902233460631973E-2</v>
      </c>
      <c r="CA69" s="48">
        <f t="shared" si="40"/>
        <v>0.19391188601137191</v>
      </c>
      <c r="CB69" s="48">
        <f t="shared" si="40"/>
        <v>0.16277603193746387</v>
      </c>
      <c r="CC69" s="48">
        <f t="shared" si="40"/>
        <v>7.4982513528661601E-2</v>
      </c>
      <c r="CD69" s="48">
        <f t="shared" si="40"/>
        <v>0.18484900178750985</v>
      </c>
      <c r="CE69" s="48">
        <f t="shared" si="37"/>
        <v>1.6349972028306337E-2</v>
      </c>
      <c r="CF69" s="84">
        <v>0</v>
      </c>
      <c r="CG69" s="84">
        <v>0</v>
      </c>
      <c r="CH69" s="84">
        <v>0</v>
      </c>
      <c r="CI69" s="84">
        <v>0.328125</v>
      </c>
      <c r="CJ69" s="84"/>
      <c r="CK69" s="45">
        <v>1929</v>
      </c>
      <c r="CL69" s="101">
        <v>0.95542347696879648</v>
      </c>
      <c r="CM69" s="45">
        <v>17</v>
      </c>
      <c r="CN69" s="101">
        <v>8.812856402280975E-3</v>
      </c>
      <c r="CO69" s="84"/>
      <c r="CP69" s="45">
        <v>1861</v>
      </c>
      <c r="CQ69" s="101">
        <v>0.92174343734522035</v>
      </c>
      <c r="CR69" s="45">
        <v>396</v>
      </c>
      <c r="CS69" s="101">
        <v>0.21278882321332618</v>
      </c>
      <c r="CT69" s="84"/>
      <c r="CU69" s="45">
        <v>1873</v>
      </c>
      <c r="CV69" s="101">
        <v>0.92768697374938092</v>
      </c>
      <c r="CW69" s="45">
        <v>18</v>
      </c>
      <c r="CX69" s="48">
        <v>9.6102509343299527E-3</v>
      </c>
      <c r="CY69" s="84"/>
      <c r="DA69" s="124" t="s">
        <v>340</v>
      </c>
      <c r="DB69" s="48">
        <v>0</v>
      </c>
      <c r="DC69" s="48"/>
      <c r="DD69" s="48"/>
      <c r="DE69" s="48"/>
      <c r="DF69" s="83">
        <v>102.28938252044671</v>
      </c>
      <c r="DG69" s="85">
        <v>1929.000000000002</v>
      </c>
      <c r="DH69" s="48">
        <v>0.95542347696879804</v>
      </c>
      <c r="DI69" s="85">
        <v>17</v>
      </c>
      <c r="DJ69" s="48">
        <v>8.8128564022809646E-3</v>
      </c>
      <c r="DK69" s="83">
        <v>20.696367252191614</v>
      </c>
      <c r="DL69" s="85">
        <v>1861.0000000000009</v>
      </c>
      <c r="DM69" s="48">
        <v>0.92174343734522135</v>
      </c>
      <c r="DN69" s="85">
        <v>396.00000000000023</v>
      </c>
      <c r="DO69" s="48">
        <v>0.21278882321332618</v>
      </c>
      <c r="DP69" s="83">
        <v>84.315572375425077</v>
      </c>
      <c r="DQ69" s="85">
        <v>1873.0000000000018</v>
      </c>
      <c r="DR69" s="48">
        <v>0.92768697374938236</v>
      </c>
      <c r="DS69" s="85">
        <v>18</v>
      </c>
      <c r="DT69" s="48">
        <v>9.6102509343299423E-3</v>
      </c>
      <c r="DU69" s="83">
        <v>57.600621715734803</v>
      </c>
      <c r="DV69" s="124" t="s">
        <v>340</v>
      </c>
      <c r="DX69" t="str">
        <f t="shared" si="32"/>
        <v/>
      </c>
      <c r="DY69" t="str">
        <f t="shared" si="14"/>
        <v/>
      </c>
      <c r="DZ69" t="str">
        <f t="shared" si="15"/>
        <v/>
      </c>
      <c r="EA69" t="b">
        <f t="shared" si="16"/>
        <v>0</v>
      </c>
      <c r="EB69" t="b">
        <f t="shared" si="17"/>
        <v>0</v>
      </c>
      <c r="EC69" t="str">
        <f t="shared" si="18"/>
        <v/>
      </c>
      <c r="ED69" t="b">
        <f t="shared" si="19"/>
        <v>0</v>
      </c>
      <c r="EE69" t="str">
        <f t="shared" si="20"/>
        <v/>
      </c>
      <c r="EF69" t="b">
        <f t="shared" si="21"/>
        <v>0</v>
      </c>
      <c r="EG69" t="b">
        <f t="shared" si="22"/>
        <v>0</v>
      </c>
      <c r="EH69" t="str">
        <f t="shared" si="23"/>
        <v/>
      </c>
      <c r="EI69" t="b">
        <f t="shared" si="24"/>
        <v>0</v>
      </c>
      <c r="EJ69" t="str">
        <f t="shared" si="25"/>
        <v/>
      </c>
      <c r="EK69" t="str">
        <f t="shared" si="26"/>
        <v/>
      </c>
      <c r="EL69" t="b">
        <f t="shared" si="27"/>
        <v>0</v>
      </c>
      <c r="EM69" t="str">
        <f t="shared" si="28"/>
        <v/>
      </c>
      <c r="EN69" t="b">
        <f t="shared" si="29"/>
        <v>0</v>
      </c>
      <c r="EO69" t="str">
        <f t="shared" si="30"/>
        <v/>
      </c>
      <c r="EP69" t="b">
        <f t="shared" si="31"/>
        <v>0</v>
      </c>
    </row>
    <row r="70" spans="1:146">
      <c r="A70" s="59"/>
      <c r="B70" s="60" t="s">
        <v>272</v>
      </c>
      <c r="C70" s="102">
        <v>57.999999999999979</v>
      </c>
      <c r="D70" s="103">
        <v>50.627732999999999</v>
      </c>
      <c r="E70" s="104">
        <v>37.999999999999993</v>
      </c>
      <c r="F70" s="104">
        <v>20.000000000000004</v>
      </c>
      <c r="G70" s="105"/>
      <c r="H70" s="105"/>
      <c r="I70" s="105"/>
      <c r="J70" s="104">
        <v>2</v>
      </c>
      <c r="K70" s="104">
        <v>2</v>
      </c>
      <c r="L70" s="104">
        <v>11</v>
      </c>
      <c r="M70" s="104">
        <v>8</v>
      </c>
      <c r="N70" s="104">
        <v>6</v>
      </c>
      <c r="O70" s="104">
        <v>12</v>
      </c>
      <c r="P70" s="104">
        <v>8</v>
      </c>
      <c r="Q70" s="104">
        <v>3</v>
      </c>
      <c r="R70" s="104">
        <v>6</v>
      </c>
      <c r="S70" s="105"/>
      <c r="T70" s="105"/>
      <c r="U70" s="105"/>
      <c r="V70" s="105"/>
      <c r="W70" s="105"/>
      <c r="X70" s="105"/>
      <c r="Y70" s="105"/>
      <c r="Z70" s="105"/>
      <c r="AA70" s="105"/>
      <c r="AB70" s="103">
        <v>50.627732999999999</v>
      </c>
      <c r="AC70" s="105"/>
      <c r="AD70" s="105"/>
      <c r="AE70" s="103">
        <v>9.9</v>
      </c>
      <c r="AF70" s="103">
        <v>31.127732999999996</v>
      </c>
      <c r="AG70" s="105"/>
      <c r="AH70" s="105"/>
      <c r="AI70" s="103">
        <v>9.6000000000000014</v>
      </c>
      <c r="AJ70" s="105"/>
      <c r="AK70" s="105"/>
      <c r="AL70" s="105"/>
      <c r="AM70" s="53"/>
      <c r="AN70" s="81"/>
      <c r="AO70" s="59"/>
      <c r="AP70" s="60" t="s">
        <v>272</v>
      </c>
      <c r="AQ70" s="108">
        <v>46</v>
      </c>
      <c r="AR70" s="103">
        <v>55.5</v>
      </c>
      <c r="AS70" s="105"/>
      <c r="AT70" s="109">
        <v>49.5</v>
      </c>
      <c r="AU70" s="53"/>
      <c r="AV70" s="81"/>
      <c r="AW70" s="81"/>
      <c r="AY70" t="s">
        <v>412</v>
      </c>
      <c r="AZ70" s="45">
        <f t="shared" si="38"/>
        <v>57.999999999999979</v>
      </c>
      <c r="BA70" s="45">
        <f t="shared" si="38"/>
        <v>50.627732999999999</v>
      </c>
      <c r="BB70" s="48">
        <f t="shared" si="39"/>
        <v>0.65517241379310354</v>
      </c>
      <c r="BC70" s="48">
        <f t="shared" si="39"/>
        <v>0.34482758620689674</v>
      </c>
      <c r="BD70" s="83">
        <f t="shared" si="33"/>
        <v>46</v>
      </c>
      <c r="BE70" s="83">
        <f t="shared" si="33"/>
        <v>55.5</v>
      </c>
      <c r="BF70" s="83">
        <f t="shared" si="34"/>
        <v>49.5</v>
      </c>
      <c r="BG70" s="48">
        <f t="shared" si="6"/>
        <v>0</v>
      </c>
      <c r="BH70" s="48">
        <f t="shared" si="7"/>
        <v>6.8965517241379337E-2</v>
      </c>
      <c r="BI70" s="48">
        <f t="shared" si="8"/>
        <v>0.32758620689655182</v>
      </c>
      <c r="BJ70" s="48">
        <f t="shared" si="9"/>
        <v>0.31034482758620702</v>
      </c>
      <c r="BK70" s="48">
        <f t="shared" si="10"/>
        <v>0.18965517241379318</v>
      </c>
      <c r="BL70" s="48">
        <f t="shared" si="11"/>
        <v>0.10344827586206901</v>
      </c>
      <c r="BM70" s="48">
        <f t="shared" si="36"/>
        <v>0</v>
      </c>
      <c r="BN70" s="48">
        <f t="shared" si="36"/>
        <v>0</v>
      </c>
      <c r="BO70" s="48">
        <f t="shared" si="35"/>
        <v>0</v>
      </c>
      <c r="BP70" s="48">
        <f t="shared" si="35"/>
        <v>0</v>
      </c>
      <c r="BQ70" s="48">
        <f t="shared" si="35"/>
        <v>0</v>
      </c>
      <c r="BR70" s="48">
        <f t="shared" si="35"/>
        <v>0</v>
      </c>
      <c r="BS70" s="48">
        <f t="shared" si="35"/>
        <v>0</v>
      </c>
      <c r="BT70" s="48">
        <f t="shared" si="35"/>
        <v>0</v>
      </c>
      <c r="BU70" s="48">
        <f t="shared" si="35"/>
        <v>0</v>
      </c>
      <c r="BV70" s="48">
        <f t="shared" si="35"/>
        <v>1</v>
      </c>
      <c r="BW70" s="48">
        <f t="shared" si="35"/>
        <v>0</v>
      </c>
      <c r="BX70" s="48">
        <f t="shared" si="40"/>
        <v>0.1955449990225713</v>
      </c>
      <c r="BY70" s="48">
        <f t="shared" si="40"/>
        <v>0.61483560798584436</v>
      </c>
      <c r="BZ70" s="48">
        <f t="shared" si="40"/>
        <v>0</v>
      </c>
      <c r="CA70" s="48">
        <f t="shared" si="40"/>
        <v>0</v>
      </c>
      <c r="CB70" s="48">
        <f t="shared" si="40"/>
        <v>0.18961939299158431</v>
      </c>
      <c r="CC70" s="48">
        <f t="shared" si="40"/>
        <v>0</v>
      </c>
      <c r="CD70" s="48">
        <f t="shared" si="40"/>
        <v>0</v>
      </c>
      <c r="CE70" s="48">
        <f t="shared" si="37"/>
        <v>0</v>
      </c>
      <c r="CF70" s="84">
        <v>0.5</v>
      </c>
      <c r="CG70" s="84">
        <v>0</v>
      </c>
      <c r="CH70" s="84">
        <v>0.6</v>
      </c>
      <c r="CI70" s="84">
        <v>0.5</v>
      </c>
      <c r="CJ70" s="84"/>
      <c r="CK70" s="45">
        <v>58</v>
      </c>
      <c r="CL70" s="101">
        <v>1</v>
      </c>
      <c r="CM70" s="45">
        <v>2</v>
      </c>
      <c r="CN70" s="101">
        <v>3.4482758620689655E-2</v>
      </c>
      <c r="CO70" s="84"/>
      <c r="CP70" s="45">
        <v>58</v>
      </c>
      <c r="CQ70" s="101">
        <v>1</v>
      </c>
      <c r="CR70" s="45">
        <v>8</v>
      </c>
      <c r="CS70" s="101">
        <v>0.13793103448275862</v>
      </c>
      <c r="CT70" s="84"/>
      <c r="CU70" s="45">
        <v>58</v>
      </c>
      <c r="CV70" s="101">
        <v>1</v>
      </c>
      <c r="CW70" s="45">
        <v>2</v>
      </c>
      <c r="CX70" s="48">
        <v>3.4482758620689655E-2</v>
      </c>
      <c r="CY70" s="84"/>
      <c r="DA70" s="124" t="s">
        <v>341</v>
      </c>
      <c r="DB70" s="48">
        <v>0.5</v>
      </c>
      <c r="DC70" s="48"/>
      <c r="DD70" s="48"/>
      <c r="DE70" s="48"/>
      <c r="DF70" s="83">
        <v>83.901527699110204</v>
      </c>
      <c r="DG70" s="85">
        <v>58</v>
      </c>
      <c r="DH70" s="48">
        <v>1</v>
      </c>
      <c r="DI70" s="85">
        <v>2</v>
      </c>
      <c r="DJ70" s="48">
        <v>3.4482758620689655E-2</v>
      </c>
      <c r="DK70" s="83">
        <v>95.619564828722375</v>
      </c>
      <c r="DL70" s="85">
        <v>58</v>
      </c>
      <c r="DM70" s="48">
        <v>1</v>
      </c>
      <c r="DN70" s="85">
        <v>8</v>
      </c>
      <c r="DO70" s="48">
        <v>0.13793103448275862</v>
      </c>
      <c r="DP70" s="83">
        <v>100.931043198165</v>
      </c>
      <c r="DQ70" s="85">
        <v>58</v>
      </c>
      <c r="DR70" s="48">
        <v>1</v>
      </c>
      <c r="DS70" s="85">
        <v>2</v>
      </c>
      <c r="DT70" s="48">
        <v>3.4482758620689655E-2</v>
      </c>
      <c r="DU70" s="83">
        <v>84.33395395628564</v>
      </c>
      <c r="DV70" s="124" t="s">
        <v>341</v>
      </c>
      <c r="DX70" t="str">
        <f t="shared" si="32"/>
        <v/>
      </c>
      <c r="DY70" t="str">
        <f t="shared" si="14"/>
        <v/>
      </c>
      <c r="DZ70" t="b">
        <f t="shared" si="15"/>
        <v>0</v>
      </c>
      <c r="EA70" t="b">
        <f t="shared" si="16"/>
        <v>0</v>
      </c>
      <c r="EB70" t="b">
        <f t="shared" si="17"/>
        <v>0</v>
      </c>
      <c r="EC70" t="str">
        <f t="shared" si="18"/>
        <v/>
      </c>
      <c r="ED70" t="str">
        <f t="shared" si="19"/>
        <v/>
      </c>
      <c r="EE70" t="str">
        <f t="shared" si="20"/>
        <v/>
      </c>
      <c r="EF70" t="str">
        <f t="shared" si="21"/>
        <v/>
      </c>
      <c r="EG70" t="b">
        <f t="shared" si="22"/>
        <v>0</v>
      </c>
      <c r="EH70" t="str">
        <f t="shared" si="23"/>
        <v/>
      </c>
      <c r="EI70" t="str">
        <f t="shared" si="24"/>
        <v/>
      </c>
      <c r="EJ70" t="str">
        <f t="shared" si="25"/>
        <v/>
      </c>
      <c r="EK70" t="str">
        <f t="shared" si="26"/>
        <v/>
      </c>
      <c r="EL70" t="b">
        <f t="shared" si="27"/>
        <v>0</v>
      </c>
      <c r="EM70" t="str">
        <f t="shared" si="28"/>
        <v/>
      </c>
      <c r="EN70" t="str">
        <f t="shared" si="29"/>
        <v/>
      </c>
      <c r="EO70" t="str">
        <f t="shared" si="30"/>
        <v/>
      </c>
      <c r="EP70" t="str">
        <f t="shared" si="31"/>
        <v/>
      </c>
    </row>
    <row r="71" spans="1:146">
      <c r="A71" s="59"/>
      <c r="B71" s="60" t="s">
        <v>273</v>
      </c>
      <c r="C71" s="102">
        <v>132.99999999999994</v>
      </c>
      <c r="D71" s="103">
        <v>122.83546699999994</v>
      </c>
      <c r="E71" s="104">
        <v>78</v>
      </c>
      <c r="F71" s="104">
        <v>54.999999999999993</v>
      </c>
      <c r="G71" s="105"/>
      <c r="H71" s="105"/>
      <c r="I71" s="104">
        <v>8</v>
      </c>
      <c r="J71" s="104">
        <v>7</v>
      </c>
      <c r="K71" s="104">
        <v>13.999999999999998</v>
      </c>
      <c r="L71" s="104">
        <v>17</v>
      </c>
      <c r="M71" s="104">
        <v>14</v>
      </c>
      <c r="N71" s="104">
        <v>12.999999999999998</v>
      </c>
      <c r="O71" s="104">
        <v>18</v>
      </c>
      <c r="P71" s="104">
        <v>24</v>
      </c>
      <c r="Q71" s="104">
        <v>11</v>
      </c>
      <c r="R71" s="104">
        <v>7</v>
      </c>
      <c r="S71" s="105"/>
      <c r="T71" s="105"/>
      <c r="U71" s="105"/>
      <c r="V71" s="105"/>
      <c r="W71" s="105"/>
      <c r="X71" s="105"/>
      <c r="Y71" s="105"/>
      <c r="Z71" s="105"/>
      <c r="AA71" s="105"/>
      <c r="AB71" s="103">
        <v>122.83546699999994</v>
      </c>
      <c r="AC71" s="105"/>
      <c r="AD71" s="105"/>
      <c r="AE71" s="103">
        <v>18.799999999999997</v>
      </c>
      <c r="AF71" s="103">
        <v>38.762132999999992</v>
      </c>
      <c r="AG71" s="105"/>
      <c r="AH71" s="105"/>
      <c r="AI71" s="103">
        <v>65.273333999999991</v>
      </c>
      <c r="AJ71" s="105"/>
      <c r="AK71" s="105"/>
      <c r="AL71" s="105"/>
      <c r="AM71" s="53"/>
      <c r="AN71" s="81"/>
      <c r="AO71" s="59"/>
      <c r="AP71" s="60" t="s">
        <v>273</v>
      </c>
      <c r="AQ71" s="108">
        <v>44</v>
      </c>
      <c r="AR71" s="103">
        <v>50</v>
      </c>
      <c r="AS71" s="105"/>
      <c r="AT71" s="109">
        <v>48</v>
      </c>
      <c r="AU71" s="53"/>
      <c r="AV71" s="81"/>
      <c r="AW71" s="81"/>
      <c r="AY71" t="s">
        <v>413</v>
      </c>
      <c r="AZ71" s="45">
        <f t="shared" si="38"/>
        <v>132.99999999999994</v>
      </c>
      <c r="BA71" s="45">
        <f t="shared" si="38"/>
        <v>122.83546699999994</v>
      </c>
      <c r="BB71" s="48">
        <f t="shared" si="39"/>
        <v>0.58646616541353414</v>
      </c>
      <c r="BC71" s="48">
        <f t="shared" si="39"/>
        <v>0.41353383458646631</v>
      </c>
      <c r="BD71" s="83">
        <f t="shared" si="33"/>
        <v>44</v>
      </c>
      <c r="BE71" s="83">
        <f t="shared" si="33"/>
        <v>50</v>
      </c>
      <c r="BF71" s="83">
        <f t="shared" si="34"/>
        <v>48</v>
      </c>
      <c r="BG71" s="48">
        <f t="shared" si="6"/>
        <v>6.0150375939849648E-2</v>
      </c>
      <c r="BH71" s="48">
        <f t="shared" si="7"/>
        <v>0.15789473684210534</v>
      </c>
      <c r="BI71" s="48">
        <f t="shared" si="8"/>
        <v>0.23308270676691739</v>
      </c>
      <c r="BJ71" s="48">
        <f t="shared" si="9"/>
        <v>0.23308270676691739</v>
      </c>
      <c r="BK71" s="48">
        <f t="shared" si="10"/>
        <v>0.2631578947368422</v>
      </c>
      <c r="BL71" s="48">
        <f t="shared" si="11"/>
        <v>5.2631578947368446E-2</v>
      </c>
      <c r="BM71" s="48">
        <f t="shared" si="36"/>
        <v>0</v>
      </c>
      <c r="BN71" s="48">
        <f t="shared" si="36"/>
        <v>0</v>
      </c>
      <c r="BO71" s="48">
        <f t="shared" si="35"/>
        <v>0</v>
      </c>
      <c r="BP71" s="48">
        <f t="shared" si="35"/>
        <v>0</v>
      </c>
      <c r="BQ71" s="48">
        <f t="shared" si="35"/>
        <v>0</v>
      </c>
      <c r="BR71" s="48">
        <f t="shared" si="35"/>
        <v>0</v>
      </c>
      <c r="BS71" s="48">
        <f t="shared" si="35"/>
        <v>0</v>
      </c>
      <c r="BT71" s="48">
        <f t="shared" si="35"/>
        <v>0</v>
      </c>
      <c r="BU71" s="48">
        <f t="shared" si="35"/>
        <v>0</v>
      </c>
      <c r="BV71" s="48">
        <f t="shared" si="35"/>
        <v>1</v>
      </c>
      <c r="BW71" s="48">
        <f t="shared" si="35"/>
        <v>0</v>
      </c>
      <c r="BX71" s="48">
        <f t="shared" si="40"/>
        <v>0.15305025868465177</v>
      </c>
      <c r="BY71" s="48">
        <f t="shared" si="40"/>
        <v>0.31556140866057858</v>
      </c>
      <c r="BZ71" s="48">
        <f t="shared" si="40"/>
        <v>0</v>
      </c>
      <c r="CA71" s="48">
        <f t="shared" si="40"/>
        <v>0</v>
      </c>
      <c r="CB71" s="48">
        <f t="shared" si="40"/>
        <v>0.53138833265477003</v>
      </c>
      <c r="CC71" s="48">
        <f t="shared" si="40"/>
        <v>0</v>
      </c>
      <c r="CD71" s="48">
        <f t="shared" si="40"/>
        <v>0</v>
      </c>
      <c r="CE71" s="48">
        <f t="shared" si="37"/>
        <v>0</v>
      </c>
      <c r="CF71" s="84">
        <v>0</v>
      </c>
      <c r="CG71" s="84">
        <v>0</v>
      </c>
      <c r="CH71" s="84">
        <v>0.75</v>
      </c>
      <c r="CI71" s="84">
        <v>0.33333333333333331</v>
      </c>
      <c r="CJ71" s="84"/>
      <c r="CK71" s="45">
        <v>132</v>
      </c>
      <c r="CL71" s="101">
        <v>0.99248120300751874</v>
      </c>
      <c r="CM71" s="45">
        <v>4</v>
      </c>
      <c r="CN71" s="101">
        <v>3.0303030303030304E-2</v>
      </c>
      <c r="CO71" s="84"/>
      <c r="CP71" s="45">
        <v>133</v>
      </c>
      <c r="CQ71" s="101">
        <v>1</v>
      </c>
      <c r="CR71" s="45">
        <v>24</v>
      </c>
      <c r="CS71" s="101">
        <v>0.18045112781954886</v>
      </c>
      <c r="CT71" s="84"/>
      <c r="CU71" s="45">
        <v>133</v>
      </c>
      <c r="CV71" s="101">
        <v>1</v>
      </c>
      <c r="CW71" s="45">
        <v>8</v>
      </c>
      <c r="CX71" s="48">
        <v>6.0150375939849621E-2</v>
      </c>
      <c r="CY71" s="84"/>
      <c r="DA71" s="124" t="s">
        <v>342</v>
      </c>
      <c r="DB71" s="48">
        <v>0</v>
      </c>
      <c r="DC71" s="48"/>
      <c r="DD71" s="48"/>
      <c r="DE71" s="48"/>
      <c r="DF71" s="83">
        <v>70.998479947661636</v>
      </c>
      <c r="DG71" s="85">
        <v>132</v>
      </c>
      <c r="DH71" s="48">
        <v>0.99248120300751874</v>
      </c>
      <c r="DI71" s="85">
        <v>4</v>
      </c>
      <c r="DJ71" s="48">
        <v>3.0303030303030304E-2</v>
      </c>
      <c r="DK71" s="83">
        <v>17.248595602756069</v>
      </c>
      <c r="DL71" s="85">
        <v>133</v>
      </c>
      <c r="DM71" s="48">
        <v>1</v>
      </c>
      <c r="DN71" s="85">
        <v>24</v>
      </c>
      <c r="DO71" s="48">
        <v>0.18045112781954886</v>
      </c>
      <c r="DP71" s="83">
        <v>136.14143477745964</v>
      </c>
      <c r="DQ71" s="85">
        <v>133</v>
      </c>
      <c r="DR71" s="48">
        <v>1</v>
      </c>
      <c r="DS71" s="85">
        <v>8</v>
      </c>
      <c r="DT71" s="48">
        <v>6.0150375939849621E-2</v>
      </c>
      <c r="DU71" s="83">
        <v>29.46042763614215</v>
      </c>
      <c r="DV71" s="124" t="s">
        <v>342</v>
      </c>
      <c r="DX71" t="str">
        <f t="shared" si="32"/>
        <v/>
      </c>
      <c r="DY71" t="str">
        <f t="shared" si="14"/>
        <v/>
      </c>
      <c r="DZ71" t="b">
        <f t="shared" si="15"/>
        <v>0</v>
      </c>
      <c r="EA71" t="b">
        <f t="shared" si="16"/>
        <v>0</v>
      </c>
      <c r="EB71" t="b">
        <f t="shared" si="17"/>
        <v>0</v>
      </c>
      <c r="EC71" t="str">
        <f t="shared" si="18"/>
        <v/>
      </c>
      <c r="ED71" t="str">
        <f t="shared" si="19"/>
        <v/>
      </c>
      <c r="EE71" t="str">
        <f t="shared" si="20"/>
        <v/>
      </c>
      <c r="EF71" t="str">
        <f t="shared" si="21"/>
        <v/>
      </c>
      <c r="EG71" t="b">
        <f t="shared" si="22"/>
        <v>0</v>
      </c>
      <c r="EH71" t="str">
        <f t="shared" si="23"/>
        <v/>
      </c>
      <c r="EI71" t="str">
        <f t="shared" si="24"/>
        <v/>
      </c>
      <c r="EJ71" t="str">
        <f t="shared" si="25"/>
        <v/>
      </c>
      <c r="EK71" t="str">
        <f t="shared" si="26"/>
        <v/>
      </c>
      <c r="EL71" t="b">
        <f t="shared" si="27"/>
        <v>0</v>
      </c>
      <c r="EM71" t="str">
        <f t="shared" si="28"/>
        <v/>
      </c>
      <c r="EN71" t="str">
        <f t="shared" si="29"/>
        <v/>
      </c>
      <c r="EO71" t="str">
        <f t="shared" si="30"/>
        <v/>
      </c>
      <c r="EP71" t="str">
        <f t="shared" si="31"/>
        <v/>
      </c>
    </row>
    <row r="72" spans="1:146">
      <c r="A72" s="59"/>
      <c r="B72" s="60" t="s">
        <v>274</v>
      </c>
      <c r="C72" s="102">
        <v>106.99999999999996</v>
      </c>
      <c r="D72" s="103">
        <v>98.546667999999983</v>
      </c>
      <c r="E72" s="104">
        <v>62.000000000000007</v>
      </c>
      <c r="F72" s="104">
        <v>44.999999999999993</v>
      </c>
      <c r="G72" s="105"/>
      <c r="H72" s="105"/>
      <c r="I72" s="104">
        <v>4</v>
      </c>
      <c r="J72" s="104">
        <v>12</v>
      </c>
      <c r="K72" s="104">
        <v>15.999999999999996</v>
      </c>
      <c r="L72" s="104">
        <v>20.999999999999996</v>
      </c>
      <c r="M72" s="104">
        <v>9</v>
      </c>
      <c r="N72" s="104">
        <v>16.999999999999996</v>
      </c>
      <c r="O72" s="104">
        <v>15</v>
      </c>
      <c r="P72" s="104">
        <v>5</v>
      </c>
      <c r="Q72" s="104">
        <v>6</v>
      </c>
      <c r="R72" s="104">
        <v>2</v>
      </c>
      <c r="S72" s="105"/>
      <c r="T72" s="105"/>
      <c r="U72" s="105"/>
      <c r="V72" s="105"/>
      <c r="W72" s="105"/>
      <c r="X72" s="105"/>
      <c r="Y72" s="105"/>
      <c r="Z72" s="105"/>
      <c r="AA72" s="105"/>
      <c r="AB72" s="103">
        <v>98.546667999999983</v>
      </c>
      <c r="AC72" s="105"/>
      <c r="AD72" s="105"/>
      <c r="AE72" s="103">
        <v>30.666667</v>
      </c>
      <c r="AF72" s="103">
        <v>39.013334</v>
      </c>
      <c r="AG72" s="105"/>
      <c r="AH72" s="105"/>
      <c r="AI72" s="103">
        <v>27.666667000000004</v>
      </c>
      <c r="AJ72" s="103">
        <v>1.2</v>
      </c>
      <c r="AK72" s="105"/>
      <c r="AL72" s="105"/>
      <c r="AM72" s="53"/>
      <c r="AN72" s="81"/>
      <c r="AO72" s="59"/>
      <c r="AP72" s="60" t="s">
        <v>274</v>
      </c>
      <c r="AQ72" s="108">
        <v>39</v>
      </c>
      <c r="AR72" s="103">
        <v>42</v>
      </c>
      <c r="AS72" s="105"/>
      <c r="AT72" s="109">
        <v>41</v>
      </c>
      <c r="AU72" s="53"/>
      <c r="AV72" s="81"/>
      <c r="AW72" s="81"/>
      <c r="AY72" t="s">
        <v>414</v>
      </c>
      <c r="AZ72" s="45">
        <f t="shared" si="38"/>
        <v>106.99999999999996</v>
      </c>
      <c r="BA72" s="45">
        <f t="shared" si="38"/>
        <v>98.546667999999983</v>
      </c>
      <c r="BB72" s="48">
        <f t="shared" si="39"/>
        <v>0.57943925233644888</v>
      </c>
      <c r="BC72" s="48">
        <f t="shared" si="39"/>
        <v>0.4205607476635515</v>
      </c>
      <c r="BD72" s="83">
        <f t="shared" si="33"/>
        <v>39</v>
      </c>
      <c r="BE72" s="83">
        <f t="shared" si="33"/>
        <v>42</v>
      </c>
      <c r="BF72" s="83">
        <f t="shared" si="34"/>
        <v>41</v>
      </c>
      <c r="BG72" s="48">
        <f t="shared" si="6"/>
        <v>3.7383177570093476E-2</v>
      </c>
      <c r="BH72" s="48">
        <f t="shared" si="7"/>
        <v>0.26168224299065429</v>
      </c>
      <c r="BI72" s="48">
        <f t="shared" si="8"/>
        <v>0.28037383177570102</v>
      </c>
      <c r="BJ72" s="48">
        <f t="shared" si="9"/>
        <v>0.29906542056074775</v>
      </c>
      <c r="BK72" s="48">
        <f t="shared" si="10"/>
        <v>0.10280373831775705</v>
      </c>
      <c r="BL72" s="48">
        <f t="shared" si="11"/>
        <v>1.8691588785046738E-2</v>
      </c>
      <c r="BM72" s="48">
        <f t="shared" si="36"/>
        <v>0</v>
      </c>
      <c r="BN72" s="48">
        <f t="shared" si="36"/>
        <v>0</v>
      </c>
      <c r="BO72" s="48">
        <f t="shared" si="35"/>
        <v>0</v>
      </c>
      <c r="BP72" s="48">
        <f t="shared" si="35"/>
        <v>0</v>
      </c>
      <c r="BQ72" s="48">
        <f t="shared" si="35"/>
        <v>0</v>
      </c>
      <c r="BR72" s="48">
        <f t="shared" si="35"/>
        <v>0</v>
      </c>
      <c r="BS72" s="48">
        <f t="shared" si="35"/>
        <v>0</v>
      </c>
      <c r="BT72" s="48">
        <f t="shared" si="35"/>
        <v>0</v>
      </c>
      <c r="BU72" s="48">
        <f t="shared" si="35"/>
        <v>0</v>
      </c>
      <c r="BV72" s="48">
        <f t="shared" si="35"/>
        <v>1</v>
      </c>
      <c r="BW72" s="48">
        <f t="shared" si="35"/>
        <v>0</v>
      </c>
      <c r="BX72" s="48">
        <f t="shared" si="40"/>
        <v>0.31118928343675717</v>
      </c>
      <c r="BY72" s="48">
        <f t="shared" si="40"/>
        <v>0.39588689086880147</v>
      </c>
      <c r="BZ72" s="48">
        <f t="shared" si="40"/>
        <v>0</v>
      </c>
      <c r="CA72" s="48">
        <f t="shared" si="40"/>
        <v>0</v>
      </c>
      <c r="CB72" s="48">
        <f t="shared" si="40"/>
        <v>0.28074685386623127</v>
      </c>
      <c r="CC72" s="48">
        <f t="shared" si="40"/>
        <v>1.2176971828210368E-2</v>
      </c>
      <c r="CD72" s="48">
        <f t="shared" si="40"/>
        <v>0</v>
      </c>
      <c r="CE72" s="48">
        <f t="shared" si="37"/>
        <v>0</v>
      </c>
      <c r="CF72" s="84">
        <v>0.33333333333333331</v>
      </c>
      <c r="CG72" s="84">
        <v>0</v>
      </c>
      <c r="CH72" s="84">
        <v>0.2</v>
      </c>
      <c r="CI72" s="84">
        <v>0.7</v>
      </c>
      <c r="CJ72" s="84"/>
      <c r="CK72" s="45">
        <v>103</v>
      </c>
      <c r="CL72" s="101">
        <v>0.96261682242990654</v>
      </c>
      <c r="CM72" s="45">
        <v>2</v>
      </c>
      <c r="CN72" s="101">
        <v>1.9417475728155338E-2</v>
      </c>
      <c r="CO72" s="84"/>
      <c r="CP72" s="45">
        <v>99</v>
      </c>
      <c r="CQ72" s="101">
        <v>0.92523364485981308</v>
      </c>
      <c r="CR72" s="45">
        <v>16</v>
      </c>
      <c r="CS72" s="101">
        <v>0.16161616161616163</v>
      </c>
      <c r="CT72" s="84"/>
      <c r="CU72" s="45">
        <v>105</v>
      </c>
      <c r="CV72" s="101">
        <v>0.98130841121495327</v>
      </c>
      <c r="CW72" s="45">
        <v>0</v>
      </c>
      <c r="CX72" s="48">
        <v>0</v>
      </c>
      <c r="CY72" s="84"/>
      <c r="DA72" s="124" t="s">
        <v>343</v>
      </c>
      <c r="DB72" s="48">
        <v>0.33333333333333331</v>
      </c>
      <c r="DC72" s="48"/>
      <c r="DD72" s="48"/>
      <c r="DE72" s="48"/>
      <c r="DF72" s="83">
        <v>92.587119645025922</v>
      </c>
      <c r="DG72" s="85">
        <v>103</v>
      </c>
      <c r="DH72" s="48">
        <v>0.96261682242990654</v>
      </c>
      <c r="DI72" s="85">
        <v>2</v>
      </c>
      <c r="DJ72" s="48">
        <v>1.9417475728155338E-2</v>
      </c>
      <c r="DK72" s="83">
        <v>74.856769814062346</v>
      </c>
      <c r="DL72" s="85">
        <v>99</v>
      </c>
      <c r="DM72" s="48">
        <v>0.92523364485981308</v>
      </c>
      <c r="DN72" s="85">
        <v>16</v>
      </c>
      <c r="DO72" s="48">
        <v>0.16161616161616163</v>
      </c>
      <c r="DP72" s="83">
        <v>79.88036635147111</v>
      </c>
      <c r="DQ72" s="85">
        <v>105</v>
      </c>
      <c r="DR72" s="48">
        <v>0.98130841121495327</v>
      </c>
      <c r="DS72" s="85">
        <v>0</v>
      </c>
      <c r="DT72" s="48">
        <v>0</v>
      </c>
      <c r="DU72" s="83">
        <v>0</v>
      </c>
      <c r="DV72" s="124" t="s">
        <v>343</v>
      </c>
      <c r="DX72" t="str">
        <f t="shared" si="32"/>
        <v/>
      </c>
      <c r="DY72" t="str">
        <f t="shared" si="14"/>
        <v/>
      </c>
      <c r="DZ72" t="b">
        <f t="shared" si="15"/>
        <v>0</v>
      </c>
      <c r="EA72" t="b">
        <f t="shared" si="16"/>
        <v>0</v>
      </c>
      <c r="EB72" t="b">
        <f t="shared" si="17"/>
        <v>0</v>
      </c>
      <c r="EC72" t="str">
        <f t="shared" si="18"/>
        <v/>
      </c>
      <c r="ED72" t="str">
        <f t="shared" si="19"/>
        <v/>
      </c>
      <c r="EE72" t="str">
        <f t="shared" si="20"/>
        <v/>
      </c>
      <c r="EF72" t="str">
        <f t="shared" si="21"/>
        <v/>
      </c>
      <c r="EG72" t="b">
        <f t="shared" si="22"/>
        <v>0</v>
      </c>
      <c r="EH72" t="str">
        <f t="shared" si="23"/>
        <v/>
      </c>
      <c r="EI72" t="str">
        <f t="shared" si="24"/>
        <v/>
      </c>
      <c r="EJ72" t="str">
        <f t="shared" si="25"/>
        <v/>
      </c>
      <c r="EK72" t="str">
        <f t="shared" si="26"/>
        <v/>
      </c>
      <c r="EL72" t="b">
        <f t="shared" si="27"/>
        <v>0</v>
      </c>
      <c r="EM72" t="str">
        <f t="shared" si="28"/>
        <v/>
      </c>
      <c r="EN72" t="str">
        <f t="shared" si="29"/>
        <v/>
      </c>
      <c r="EO72" t="str">
        <f t="shared" si="30"/>
        <v/>
      </c>
      <c r="EP72" t="str">
        <f t="shared" si="31"/>
        <v/>
      </c>
    </row>
    <row r="73" spans="1:146">
      <c r="A73" s="59"/>
      <c r="B73" s="60" t="s">
        <v>275</v>
      </c>
      <c r="C73" s="102">
        <v>512.99999999999966</v>
      </c>
      <c r="D73" s="103">
        <v>470.0133340000001</v>
      </c>
      <c r="E73" s="104">
        <v>266.99999999999989</v>
      </c>
      <c r="F73" s="104">
        <v>245.99999999999983</v>
      </c>
      <c r="G73" s="105"/>
      <c r="H73" s="104">
        <v>3</v>
      </c>
      <c r="I73" s="104">
        <v>11</v>
      </c>
      <c r="J73" s="104">
        <v>30.000000000000007</v>
      </c>
      <c r="K73" s="104">
        <v>62.999999999999986</v>
      </c>
      <c r="L73" s="104">
        <v>68</v>
      </c>
      <c r="M73" s="104">
        <v>57.999999999999986</v>
      </c>
      <c r="N73" s="104">
        <v>74.999999999999986</v>
      </c>
      <c r="O73" s="104">
        <v>76.000000000000014</v>
      </c>
      <c r="P73" s="104">
        <v>79</v>
      </c>
      <c r="Q73" s="104">
        <v>37.999999999999993</v>
      </c>
      <c r="R73" s="104">
        <v>11.999999999999998</v>
      </c>
      <c r="S73" s="105"/>
      <c r="T73" s="105"/>
      <c r="U73" s="105"/>
      <c r="V73" s="105"/>
      <c r="W73" s="105"/>
      <c r="X73" s="105"/>
      <c r="Y73" s="105"/>
      <c r="Z73" s="103">
        <v>5.733333</v>
      </c>
      <c r="AA73" s="105"/>
      <c r="AB73" s="103">
        <v>464.28000100000014</v>
      </c>
      <c r="AC73" s="105"/>
      <c r="AD73" s="105"/>
      <c r="AE73" s="103">
        <v>89.213333000000006</v>
      </c>
      <c r="AF73" s="103">
        <v>206.54666699999999</v>
      </c>
      <c r="AG73" s="105"/>
      <c r="AH73" s="105"/>
      <c r="AI73" s="103">
        <v>174.25333399999994</v>
      </c>
      <c r="AJ73" s="105"/>
      <c r="AK73" s="105"/>
      <c r="AL73" s="105"/>
      <c r="AM73" s="53"/>
      <c r="AN73" s="81"/>
      <c r="AO73" s="59"/>
      <c r="AP73" s="60" t="s">
        <v>275</v>
      </c>
      <c r="AQ73" s="108">
        <v>45</v>
      </c>
      <c r="AR73" s="103">
        <v>47</v>
      </c>
      <c r="AS73" s="105"/>
      <c r="AT73" s="109">
        <v>46</v>
      </c>
      <c r="AU73" s="53"/>
      <c r="AV73" s="81"/>
      <c r="AW73" s="81"/>
      <c r="AY73" t="s">
        <v>415</v>
      </c>
      <c r="AZ73" s="45">
        <f t="shared" si="38"/>
        <v>512.99999999999966</v>
      </c>
      <c r="BA73" s="45">
        <f t="shared" si="38"/>
        <v>470.0133340000001</v>
      </c>
      <c r="BB73" s="48">
        <f t="shared" si="39"/>
        <v>0.52046783625731008</v>
      </c>
      <c r="BC73" s="48">
        <f t="shared" si="39"/>
        <v>0.47953216374269003</v>
      </c>
      <c r="BD73" s="83">
        <f t="shared" si="33"/>
        <v>45</v>
      </c>
      <c r="BE73" s="83">
        <f t="shared" si="33"/>
        <v>47</v>
      </c>
      <c r="BF73" s="83">
        <f t="shared" si="34"/>
        <v>46</v>
      </c>
      <c r="BG73" s="48">
        <f t="shared" si="6"/>
        <v>2.7290448343079941E-2</v>
      </c>
      <c r="BH73" s="48">
        <f t="shared" si="7"/>
        <v>0.18128654970760247</v>
      </c>
      <c r="BI73" s="48">
        <f t="shared" si="8"/>
        <v>0.24561403508771942</v>
      </c>
      <c r="BJ73" s="48">
        <f t="shared" si="9"/>
        <v>0.29434697855750508</v>
      </c>
      <c r="BK73" s="48">
        <f t="shared" si="10"/>
        <v>0.22807017543859665</v>
      </c>
      <c r="BL73" s="48">
        <f t="shared" si="11"/>
        <v>2.3391812865497089E-2</v>
      </c>
      <c r="BM73" s="48">
        <f t="shared" si="36"/>
        <v>0</v>
      </c>
      <c r="BN73" s="48">
        <f t="shared" si="36"/>
        <v>0</v>
      </c>
      <c r="BO73" s="48">
        <f t="shared" si="35"/>
        <v>0</v>
      </c>
      <c r="BP73" s="48">
        <f t="shared" si="35"/>
        <v>0</v>
      </c>
      <c r="BQ73" s="48">
        <f t="shared" si="35"/>
        <v>0</v>
      </c>
      <c r="BR73" s="48">
        <f t="shared" si="35"/>
        <v>0</v>
      </c>
      <c r="BS73" s="48">
        <f t="shared" si="35"/>
        <v>0</v>
      </c>
      <c r="BT73" s="48">
        <f t="shared" si="35"/>
        <v>1.219823478454762E-2</v>
      </c>
      <c r="BU73" s="48">
        <f t="shared" si="35"/>
        <v>0</v>
      </c>
      <c r="BV73" s="48">
        <f t="shared" si="35"/>
        <v>0.98780176521545249</v>
      </c>
      <c r="BW73" s="48">
        <f t="shared" si="35"/>
        <v>0</v>
      </c>
      <c r="BX73" s="48">
        <f t="shared" si="40"/>
        <v>0.18981021717141325</v>
      </c>
      <c r="BY73" s="48">
        <f t="shared" si="40"/>
        <v>0.43944852636882836</v>
      </c>
      <c r="BZ73" s="48">
        <f t="shared" si="40"/>
        <v>0</v>
      </c>
      <c r="CA73" s="48">
        <f t="shared" si="40"/>
        <v>0</v>
      </c>
      <c r="CB73" s="48">
        <f t="shared" si="40"/>
        <v>0.37074125645975803</v>
      </c>
      <c r="CC73" s="48">
        <f t="shared" si="40"/>
        <v>0</v>
      </c>
      <c r="CD73" s="48">
        <f t="shared" si="40"/>
        <v>0</v>
      </c>
      <c r="CE73" s="48">
        <f t="shared" si="37"/>
        <v>0</v>
      </c>
      <c r="CF73" s="84">
        <v>0.33333333333333331</v>
      </c>
      <c r="CG73" s="84">
        <v>0</v>
      </c>
      <c r="CH73" s="84">
        <v>0.4</v>
      </c>
      <c r="CI73" s="84">
        <v>0.58823529411764708</v>
      </c>
      <c r="CJ73" s="84"/>
      <c r="CK73" s="45">
        <v>455</v>
      </c>
      <c r="CL73" s="101">
        <v>0.88693957115009747</v>
      </c>
      <c r="CM73" s="45">
        <v>11</v>
      </c>
      <c r="CN73" s="101">
        <v>2.4175824175824177E-2</v>
      </c>
      <c r="CO73" s="84"/>
      <c r="CP73" s="45">
        <v>347</v>
      </c>
      <c r="CQ73" s="101">
        <v>0.6764132553606238</v>
      </c>
      <c r="CR73" s="45">
        <v>55</v>
      </c>
      <c r="CS73" s="101">
        <v>0.15850144092219021</v>
      </c>
      <c r="CT73" s="84"/>
      <c r="CU73" s="45">
        <v>428</v>
      </c>
      <c r="CV73" s="101">
        <v>0.834307992202729</v>
      </c>
      <c r="CW73" s="45">
        <v>16</v>
      </c>
      <c r="CX73" s="48">
        <v>3.7383177570093455E-2</v>
      </c>
      <c r="CY73" s="84"/>
      <c r="DA73" s="124" t="s">
        <v>344</v>
      </c>
      <c r="DB73" s="48">
        <v>0.33333333333333331</v>
      </c>
      <c r="DC73" s="48"/>
      <c r="DD73" s="48"/>
      <c r="DE73" s="48"/>
      <c r="DF73" s="83">
        <v>87.940422241226372</v>
      </c>
      <c r="DG73" s="85">
        <v>455</v>
      </c>
      <c r="DH73" s="48">
        <v>0.88693957115009747</v>
      </c>
      <c r="DI73" s="85">
        <v>11</v>
      </c>
      <c r="DJ73" s="48">
        <v>2.4175824175824177E-2</v>
      </c>
      <c r="DK73" s="83">
        <v>45.755580353726458</v>
      </c>
      <c r="DL73" s="85">
        <v>347</v>
      </c>
      <c r="DM73" s="48">
        <v>0.6764132553606238</v>
      </c>
      <c r="DN73" s="85">
        <v>55</v>
      </c>
      <c r="DO73" s="48">
        <v>0.15850144092219021</v>
      </c>
      <c r="DP73" s="83">
        <v>68.393673559152731</v>
      </c>
      <c r="DQ73" s="85">
        <v>428</v>
      </c>
      <c r="DR73" s="48">
        <v>0.834307992202729</v>
      </c>
      <c r="DS73" s="85">
        <v>16</v>
      </c>
      <c r="DT73" s="48">
        <v>3.7383177570093455E-2</v>
      </c>
      <c r="DU73" s="83">
        <v>60.845980353045469</v>
      </c>
      <c r="DV73" s="124" t="s">
        <v>344</v>
      </c>
      <c r="DX73" t="str">
        <f t="shared" si="32"/>
        <v/>
      </c>
      <c r="DY73" t="str">
        <f t="shared" si="14"/>
        <v/>
      </c>
      <c r="DZ73" t="b">
        <f t="shared" si="15"/>
        <v>0</v>
      </c>
      <c r="EA73" t="b">
        <f t="shared" si="16"/>
        <v>0</v>
      </c>
      <c r="EB73" t="b">
        <f t="shared" si="17"/>
        <v>0</v>
      </c>
      <c r="EC73" t="str">
        <f t="shared" si="18"/>
        <v/>
      </c>
      <c r="ED73" t="str">
        <f t="shared" si="19"/>
        <v/>
      </c>
      <c r="EE73" t="str">
        <f t="shared" si="20"/>
        <v/>
      </c>
      <c r="EF73" t="str">
        <f t="shared" si="21"/>
        <v/>
      </c>
      <c r="EG73" t="b">
        <f t="shared" si="22"/>
        <v>0</v>
      </c>
      <c r="EH73" t="str">
        <f t="shared" si="23"/>
        <v/>
      </c>
      <c r="EI73" t="str">
        <f t="shared" si="24"/>
        <v/>
      </c>
      <c r="EJ73" t="str">
        <f t="shared" si="25"/>
        <v/>
      </c>
      <c r="EK73" t="str">
        <f t="shared" si="26"/>
        <v/>
      </c>
      <c r="EL73" t="b">
        <f t="shared" si="27"/>
        <v>0</v>
      </c>
      <c r="EM73" t="str">
        <f t="shared" si="28"/>
        <v/>
      </c>
      <c r="EN73" t="str">
        <f t="shared" si="29"/>
        <v/>
      </c>
      <c r="EO73" t="str">
        <f t="shared" si="30"/>
        <v/>
      </c>
      <c r="EP73" t="str">
        <f t="shared" si="31"/>
        <v/>
      </c>
    </row>
    <row r="74" spans="1:146">
      <c r="A74" s="59"/>
      <c r="B74" s="60" t="s">
        <v>276</v>
      </c>
      <c r="C74" s="102">
        <v>65</v>
      </c>
      <c r="D74" s="103">
        <v>59.217331999999999</v>
      </c>
      <c r="E74" s="104">
        <v>44</v>
      </c>
      <c r="F74" s="104">
        <v>21</v>
      </c>
      <c r="G74" s="105"/>
      <c r="H74" s="104">
        <v>2</v>
      </c>
      <c r="I74" s="104">
        <v>2</v>
      </c>
      <c r="J74" s="104">
        <v>12</v>
      </c>
      <c r="K74" s="104">
        <v>11</v>
      </c>
      <c r="L74" s="104">
        <v>13</v>
      </c>
      <c r="M74" s="104">
        <v>6</v>
      </c>
      <c r="N74" s="104">
        <v>4</v>
      </c>
      <c r="O74" s="104">
        <v>4</v>
      </c>
      <c r="P74" s="104">
        <v>5</v>
      </c>
      <c r="Q74" s="104">
        <v>4</v>
      </c>
      <c r="R74" s="104">
        <v>2</v>
      </c>
      <c r="S74" s="105"/>
      <c r="T74" s="105"/>
      <c r="U74" s="105"/>
      <c r="V74" s="105"/>
      <c r="W74" s="105"/>
      <c r="X74" s="105"/>
      <c r="Y74" s="105"/>
      <c r="Z74" s="105"/>
      <c r="AA74" s="105"/>
      <c r="AB74" s="103">
        <v>59.217331999999999</v>
      </c>
      <c r="AC74" s="105"/>
      <c r="AD74" s="105"/>
      <c r="AE74" s="103">
        <v>4.9333330000000002</v>
      </c>
      <c r="AF74" s="103">
        <v>4.4866659999999996</v>
      </c>
      <c r="AG74" s="103">
        <v>44.623999999999995</v>
      </c>
      <c r="AH74" s="105"/>
      <c r="AI74" s="103">
        <v>2.5733329999999999</v>
      </c>
      <c r="AJ74" s="105"/>
      <c r="AK74" s="105"/>
      <c r="AL74" s="103">
        <v>2.6</v>
      </c>
      <c r="AM74" s="53"/>
      <c r="AN74" s="81"/>
      <c r="AO74" s="59"/>
      <c r="AP74" s="60" t="s">
        <v>276</v>
      </c>
      <c r="AQ74" s="108">
        <v>35.5</v>
      </c>
      <c r="AR74" s="103">
        <v>39</v>
      </c>
      <c r="AS74" s="105"/>
      <c r="AT74" s="109">
        <v>36</v>
      </c>
      <c r="AU74" s="53"/>
      <c r="AV74" s="81"/>
      <c r="AW74" s="81"/>
      <c r="AY74" t="s">
        <v>416</v>
      </c>
      <c r="AZ74" s="45">
        <f t="shared" si="38"/>
        <v>65</v>
      </c>
      <c r="BA74" s="45">
        <f t="shared" si="38"/>
        <v>59.217331999999999</v>
      </c>
      <c r="BB74" s="48">
        <f t="shared" si="39"/>
        <v>0.67692307692307696</v>
      </c>
      <c r="BC74" s="48">
        <f t="shared" si="39"/>
        <v>0.32307692307692309</v>
      </c>
      <c r="BD74" s="83">
        <f t="shared" si="33"/>
        <v>35.5</v>
      </c>
      <c r="BE74" s="83">
        <f t="shared" si="33"/>
        <v>39</v>
      </c>
      <c r="BF74" s="83">
        <f t="shared" si="34"/>
        <v>36</v>
      </c>
      <c r="BG74" s="48">
        <f t="shared" si="6"/>
        <v>6.1538461538461542E-2</v>
      </c>
      <c r="BH74" s="48">
        <f t="shared" si="7"/>
        <v>0.35384615384615387</v>
      </c>
      <c r="BI74" s="48">
        <f t="shared" si="8"/>
        <v>0.29230769230769232</v>
      </c>
      <c r="BJ74" s="48">
        <f t="shared" si="9"/>
        <v>0.12307692307692308</v>
      </c>
      <c r="BK74" s="48">
        <f t="shared" si="10"/>
        <v>0.13846153846153847</v>
      </c>
      <c r="BL74" s="48">
        <f t="shared" si="11"/>
        <v>3.0769230769230771E-2</v>
      </c>
      <c r="BM74" s="48">
        <f t="shared" si="36"/>
        <v>0</v>
      </c>
      <c r="BN74" s="48">
        <f t="shared" si="36"/>
        <v>0</v>
      </c>
      <c r="BO74" s="48">
        <f t="shared" si="35"/>
        <v>0</v>
      </c>
      <c r="BP74" s="48">
        <f t="shared" si="35"/>
        <v>0</v>
      </c>
      <c r="BQ74" s="48">
        <f t="shared" si="35"/>
        <v>0</v>
      </c>
      <c r="BR74" s="48">
        <f t="shared" si="35"/>
        <v>0</v>
      </c>
      <c r="BS74" s="48">
        <f t="shared" si="35"/>
        <v>0</v>
      </c>
      <c r="BT74" s="48">
        <f t="shared" si="35"/>
        <v>0</v>
      </c>
      <c r="BU74" s="48">
        <f t="shared" si="35"/>
        <v>0</v>
      </c>
      <c r="BV74" s="48">
        <f t="shared" si="35"/>
        <v>1</v>
      </c>
      <c r="BW74" s="48">
        <f t="shared" si="35"/>
        <v>0</v>
      </c>
      <c r="BX74" s="48">
        <f t="shared" si="40"/>
        <v>8.3308937322606844E-2</v>
      </c>
      <c r="BY74" s="48">
        <f t="shared" si="40"/>
        <v>7.5766094966926226E-2</v>
      </c>
      <c r="BZ74" s="48">
        <f t="shared" si="40"/>
        <v>0.7535631628929178</v>
      </c>
      <c r="CA74" s="48">
        <f t="shared" si="40"/>
        <v>0</v>
      </c>
      <c r="CB74" s="48">
        <f t="shared" si="40"/>
        <v>4.3455740289008629E-2</v>
      </c>
      <c r="CC74" s="48">
        <f t="shared" si="40"/>
        <v>0</v>
      </c>
      <c r="CD74" s="48">
        <f t="shared" si="40"/>
        <v>0</v>
      </c>
      <c r="CE74" s="48">
        <f t="shared" si="37"/>
        <v>4.3906064528540394E-2</v>
      </c>
      <c r="CF74" s="131" t="s">
        <v>364</v>
      </c>
      <c r="CG74" s="84">
        <v>0</v>
      </c>
      <c r="CH74" s="84">
        <v>0.75</v>
      </c>
      <c r="CI74" s="84">
        <v>0.8571428571428571</v>
      </c>
      <c r="CJ74" s="84"/>
      <c r="CK74" s="45">
        <v>65</v>
      </c>
      <c r="CL74" s="101">
        <v>1</v>
      </c>
      <c r="CM74" s="45">
        <v>1</v>
      </c>
      <c r="CN74" s="101">
        <v>1.5384615384615385E-2</v>
      </c>
      <c r="CO74" s="84"/>
      <c r="CP74" s="45">
        <v>65</v>
      </c>
      <c r="CQ74" s="101">
        <v>1</v>
      </c>
      <c r="CR74" s="45">
        <v>6</v>
      </c>
      <c r="CS74" s="101">
        <v>9.2307692307692313E-2</v>
      </c>
      <c r="CT74" s="84"/>
      <c r="CU74" s="45">
        <v>65</v>
      </c>
      <c r="CV74" s="101">
        <v>1</v>
      </c>
      <c r="CW74" s="45">
        <v>1</v>
      </c>
      <c r="CX74" s="48">
        <v>1.5384615384615385E-2</v>
      </c>
      <c r="CY74" s="84"/>
      <c r="DA74" s="124" t="s">
        <v>345</v>
      </c>
      <c r="DB74" s="48" t="s">
        <v>364</v>
      </c>
      <c r="DC74" s="48"/>
      <c r="DD74" s="48"/>
      <c r="DE74" s="48"/>
      <c r="DF74" s="83">
        <v>75.712421897933439</v>
      </c>
      <c r="DG74" s="85">
        <v>65</v>
      </c>
      <c r="DH74" s="48">
        <v>1</v>
      </c>
      <c r="DI74" s="85">
        <v>1</v>
      </c>
      <c r="DJ74" s="48">
        <v>1.5384615384615385E-2</v>
      </c>
      <c r="DK74" s="83">
        <v>23.880875764415769</v>
      </c>
      <c r="DL74" s="85">
        <v>65</v>
      </c>
      <c r="DM74" s="48">
        <v>1</v>
      </c>
      <c r="DN74" s="85">
        <v>6</v>
      </c>
      <c r="DO74" s="48">
        <v>9.2307692307692313E-2</v>
      </c>
      <c r="DP74" s="83">
        <v>246.2682757883054</v>
      </c>
      <c r="DQ74" s="85">
        <v>65</v>
      </c>
      <c r="DR74" s="48">
        <v>1</v>
      </c>
      <c r="DS74" s="85">
        <v>1</v>
      </c>
      <c r="DT74" s="48">
        <v>1.5384615384615385E-2</v>
      </c>
      <c r="DU74" s="83">
        <v>5.0746860999383516</v>
      </c>
      <c r="DV74" s="124" t="s">
        <v>345</v>
      </c>
      <c r="DX74" t="str">
        <f t="shared" si="32"/>
        <v/>
      </c>
      <c r="DY74" t="str">
        <f t="shared" si="14"/>
        <v/>
      </c>
      <c r="DZ74" t="b">
        <f t="shared" si="15"/>
        <v>0</v>
      </c>
      <c r="EA74" t="b">
        <f t="shared" si="16"/>
        <v>0</v>
      </c>
      <c r="EB74" t="b">
        <f t="shared" si="17"/>
        <v>0</v>
      </c>
      <c r="EC74" t="str">
        <f t="shared" si="18"/>
        <v/>
      </c>
      <c r="ED74" t="str">
        <f t="shared" si="19"/>
        <v/>
      </c>
      <c r="EE74" t="str">
        <f t="shared" si="20"/>
        <v/>
      </c>
      <c r="EF74" t="str">
        <f t="shared" si="21"/>
        <v/>
      </c>
      <c r="EG74" t="b">
        <f t="shared" si="22"/>
        <v>0</v>
      </c>
      <c r="EH74" t="str">
        <f t="shared" si="23"/>
        <v/>
      </c>
      <c r="EI74" t="str">
        <f t="shared" si="24"/>
        <v/>
      </c>
      <c r="EJ74" t="str">
        <f t="shared" si="25"/>
        <v/>
      </c>
      <c r="EK74" t="str">
        <f t="shared" si="26"/>
        <v/>
      </c>
      <c r="EL74" t="b">
        <f t="shared" si="27"/>
        <v>0</v>
      </c>
      <c r="EM74" t="str">
        <f t="shared" si="28"/>
        <v/>
      </c>
      <c r="EN74" t="str">
        <f t="shared" si="29"/>
        <v/>
      </c>
      <c r="EO74" t="str">
        <f t="shared" si="30"/>
        <v/>
      </c>
      <c r="EP74" t="str">
        <f t="shared" si="31"/>
        <v/>
      </c>
    </row>
    <row r="75" spans="1:146">
      <c r="A75" s="59"/>
      <c r="B75" s="60" t="s">
        <v>277</v>
      </c>
      <c r="C75" s="102">
        <v>2</v>
      </c>
      <c r="D75" s="103">
        <v>2</v>
      </c>
      <c r="E75" s="104">
        <v>2</v>
      </c>
      <c r="F75" s="105"/>
      <c r="G75" s="105"/>
      <c r="H75" s="105"/>
      <c r="I75" s="105"/>
      <c r="J75" s="105"/>
      <c r="K75" s="105"/>
      <c r="L75" s="105"/>
      <c r="M75" s="104">
        <v>1</v>
      </c>
      <c r="N75" s="105"/>
      <c r="O75" s="104">
        <v>1</v>
      </c>
      <c r="P75" s="105"/>
      <c r="Q75" s="105"/>
      <c r="R75" s="105"/>
      <c r="S75" s="105"/>
      <c r="T75" s="105"/>
      <c r="U75" s="105"/>
      <c r="V75" s="105"/>
      <c r="W75" s="105"/>
      <c r="X75" s="105"/>
      <c r="Y75" s="105"/>
      <c r="Z75" s="105"/>
      <c r="AA75" s="105"/>
      <c r="AB75" s="103">
        <v>2</v>
      </c>
      <c r="AC75" s="105"/>
      <c r="AD75" s="105"/>
      <c r="AE75" s="103">
        <v>1</v>
      </c>
      <c r="AF75" s="105"/>
      <c r="AG75" s="105"/>
      <c r="AH75" s="105"/>
      <c r="AI75" s="103">
        <v>1</v>
      </c>
      <c r="AJ75" s="105"/>
      <c r="AK75" s="105"/>
      <c r="AL75" s="105"/>
      <c r="AM75" s="53"/>
      <c r="AN75" s="81"/>
      <c r="AO75" s="59"/>
      <c r="AP75" s="60" t="s">
        <v>277</v>
      </c>
      <c r="AQ75" s="108">
        <v>45</v>
      </c>
      <c r="AR75" s="105"/>
      <c r="AS75" s="105"/>
      <c r="AT75" s="109">
        <v>45</v>
      </c>
      <c r="AU75" s="53"/>
      <c r="AV75" s="81"/>
      <c r="AW75" s="81"/>
      <c r="AY75" t="s">
        <v>417</v>
      </c>
      <c r="AZ75" s="45">
        <f t="shared" si="38"/>
        <v>2</v>
      </c>
      <c r="BA75" s="45">
        <f t="shared" si="38"/>
        <v>2</v>
      </c>
      <c r="BB75" s="48">
        <f t="shared" si="39"/>
        <v>1</v>
      </c>
      <c r="BC75" s="48">
        <f t="shared" si="39"/>
        <v>0</v>
      </c>
      <c r="BD75" s="83">
        <f t="shared" si="33"/>
        <v>45</v>
      </c>
      <c r="BE75" s="83">
        <f t="shared" si="33"/>
        <v>0</v>
      </c>
      <c r="BF75" s="83">
        <f t="shared" si="34"/>
        <v>45</v>
      </c>
      <c r="BG75" s="48">
        <f t="shared" si="6"/>
        <v>0</v>
      </c>
      <c r="BH75" s="48">
        <f t="shared" si="7"/>
        <v>0</v>
      </c>
      <c r="BI75" s="48">
        <f t="shared" si="8"/>
        <v>0.5</v>
      </c>
      <c r="BJ75" s="48">
        <f t="shared" si="9"/>
        <v>0.5</v>
      </c>
      <c r="BK75" s="48">
        <f t="shared" si="10"/>
        <v>0</v>
      </c>
      <c r="BL75" s="48">
        <f t="shared" si="11"/>
        <v>0</v>
      </c>
      <c r="BM75" s="48">
        <f t="shared" si="36"/>
        <v>0</v>
      </c>
      <c r="BN75" s="48">
        <f t="shared" si="36"/>
        <v>0</v>
      </c>
      <c r="BO75" s="48">
        <f t="shared" si="35"/>
        <v>0</v>
      </c>
      <c r="BP75" s="48">
        <f t="shared" si="35"/>
        <v>0</v>
      </c>
      <c r="BQ75" s="48">
        <f t="shared" si="35"/>
        <v>0</v>
      </c>
      <c r="BR75" s="48">
        <f t="shared" ref="BR75:BW92" si="41">X75/$D75</f>
        <v>0</v>
      </c>
      <c r="BS75" s="48">
        <f t="shared" si="41"/>
        <v>0</v>
      </c>
      <c r="BT75" s="48">
        <f t="shared" si="41"/>
        <v>0</v>
      </c>
      <c r="BU75" s="48">
        <f t="shared" si="41"/>
        <v>0</v>
      </c>
      <c r="BV75" s="48">
        <f t="shared" si="41"/>
        <v>1</v>
      </c>
      <c r="BW75" s="48">
        <f t="shared" si="41"/>
        <v>0</v>
      </c>
      <c r="BX75" s="48">
        <f t="shared" si="40"/>
        <v>0.5</v>
      </c>
      <c r="BY75" s="48">
        <f t="shared" si="40"/>
        <v>0</v>
      </c>
      <c r="BZ75" s="48">
        <f t="shared" si="40"/>
        <v>0</v>
      </c>
      <c r="CA75" s="48">
        <f t="shared" si="40"/>
        <v>0</v>
      </c>
      <c r="CB75" s="48">
        <f t="shared" si="40"/>
        <v>0.5</v>
      </c>
      <c r="CC75" s="48">
        <f t="shared" si="40"/>
        <v>0</v>
      </c>
      <c r="CD75" s="48">
        <f t="shared" si="40"/>
        <v>0</v>
      </c>
      <c r="CE75" s="48">
        <f t="shared" si="37"/>
        <v>0</v>
      </c>
      <c r="CF75" s="131" t="s">
        <v>364</v>
      </c>
      <c r="CG75" s="84">
        <v>1</v>
      </c>
      <c r="CH75" s="84" t="s">
        <v>855</v>
      </c>
      <c r="CI75" s="84" t="s">
        <v>855</v>
      </c>
      <c r="CJ75" s="84"/>
      <c r="CK75" s="45">
        <v>2</v>
      </c>
      <c r="CL75" s="101">
        <v>1</v>
      </c>
      <c r="CM75" s="45">
        <v>0</v>
      </c>
      <c r="CN75" s="101">
        <v>0</v>
      </c>
      <c r="CO75" s="84"/>
      <c r="CP75" s="45">
        <v>2</v>
      </c>
      <c r="CQ75" s="101">
        <v>1</v>
      </c>
      <c r="CR75" s="45">
        <v>0</v>
      </c>
      <c r="CS75" s="101">
        <v>0</v>
      </c>
      <c r="CT75" s="84"/>
      <c r="CU75" s="45">
        <v>2</v>
      </c>
      <c r="CV75" s="101">
        <v>1</v>
      </c>
      <c r="CW75" s="45">
        <v>0</v>
      </c>
      <c r="CX75" s="48">
        <v>0</v>
      </c>
      <c r="CY75" s="84"/>
      <c r="DA75" s="124" t="s">
        <v>346</v>
      </c>
      <c r="DB75" s="48" t="s">
        <v>364</v>
      </c>
      <c r="DC75" s="48"/>
      <c r="DD75" s="48"/>
      <c r="DE75" s="48"/>
      <c r="DF75" s="83">
        <v>100</v>
      </c>
      <c r="DG75" s="85">
        <v>2</v>
      </c>
      <c r="DH75" s="48">
        <v>1</v>
      </c>
      <c r="DI75" s="85">
        <v>0</v>
      </c>
      <c r="DJ75" s="48">
        <v>0</v>
      </c>
      <c r="DK75" s="83">
        <v>0</v>
      </c>
      <c r="DL75" s="85">
        <v>2</v>
      </c>
      <c r="DM75" s="48">
        <v>1</v>
      </c>
      <c r="DN75" s="85">
        <v>0</v>
      </c>
      <c r="DO75" s="48">
        <v>0</v>
      </c>
      <c r="DP75" s="83">
        <v>0</v>
      </c>
      <c r="DQ75" s="85">
        <v>2</v>
      </c>
      <c r="DR75" s="48">
        <v>1</v>
      </c>
      <c r="DS75" s="85">
        <v>0</v>
      </c>
      <c r="DT75" s="48">
        <v>0</v>
      </c>
      <c r="DU75" s="83">
        <v>0</v>
      </c>
      <c r="DV75" s="124" t="s">
        <v>346</v>
      </c>
      <c r="DX75" t="str">
        <f t="shared" si="32"/>
        <v/>
      </c>
      <c r="DY75" t="b">
        <f t="shared" si="14"/>
        <v>0</v>
      </c>
      <c r="DZ75" t="b">
        <f t="shared" si="15"/>
        <v>0</v>
      </c>
      <c r="EA75" t="b">
        <f t="shared" si="16"/>
        <v>0</v>
      </c>
      <c r="EB75" t="b">
        <f t="shared" si="17"/>
        <v>0</v>
      </c>
      <c r="EC75" t="str">
        <f t="shared" si="18"/>
        <v/>
      </c>
      <c r="ED75" t="str">
        <f t="shared" si="19"/>
        <v/>
      </c>
      <c r="EE75" t="str">
        <f t="shared" si="20"/>
        <v/>
      </c>
      <c r="EF75" t="str">
        <f t="shared" si="21"/>
        <v/>
      </c>
      <c r="EG75" t="str">
        <f t="shared" si="22"/>
        <v/>
      </c>
      <c r="EH75" t="str">
        <f t="shared" si="23"/>
        <v/>
      </c>
      <c r="EI75" t="str">
        <f t="shared" si="24"/>
        <v/>
      </c>
      <c r="EJ75" t="str">
        <f t="shared" si="25"/>
        <v/>
      </c>
      <c r="EK75" t="str">
        <f t="shared" si="26"/>
        <v/>
      </c>
      <c r="EL75" t="str">
        <f t="shared" si="27"/>
        <v/>
      </c>
      <c r="EM75" t="str">
        <f t="shared" si="28"/>
        <v/>
      </c>
      <c r="EN75" t="str">
        <f t="shared" si="29"/>
        <v/>
      </c>
      <c r="EO75" t="str">
        <f t="shared" si="30"/>
        <v/>
      </c>
      <c r="EP75" t="str">
        <f t="shared" si="31"/>
        <v/>
      </c>
    </row>
    <row r="76" spans="1:146">
      <c r="A76" s="59"/>
      <c r="B76" s="60" t="s">
        <v>278</v>
      </c>
      <c r="C76" s="102">
        <v>23</v>
      </c>
      <c r="D76" s="103">
        <v>21.999999999999996</v>
      </c>
      <c r="E76" s="104">
        <v>14</v>
      </c>
      <c r="F76" s="104">
        <v>9</v>
      </c>
      <c r="G76" s="105"/>
      <c r="H76" s="104">
        <v>1</v>
      </c>
      <c r="I76" s="104">
        <v>1</v>
      </c>
      <c r="J76" s="104">
        <v>1</v>
      </c>
      <c r="K76" s="104">
        <v>3</v>
      </c>
      <c r="L76" s="104">
        <v>3</v>
      </c>
      <c r="M76" s="104">
        <v>5</v>
      </c>
      <c r="N76" s="105"/>
      <c r="O76" s="104">
        <v>1</v>
      </c>
      <c r="P76" s="104">
        <v>2</v>
      </c>
      <c r="Q76" s="104">
        <v>1</v>
      </c>
      <c r="R76" s="104">
        <v>5</v>
      </c>
      <c r="S76" s="105"/>
      <c r="T76" s="105"/>
      <c r="U76" s="105"/>
      <c r="V76" s="105"/>
      <c r="W76" s="105"/>
      <c r="X76" s="105"/>
      <c r="Y76" s="105"/>
      <c r="Z76" s="105"/>
      <c r="AA76" s="105"/>
      <c r="AB76" s="103">
        <v>21.999999999999996</v>
      </c>
      <c r="AC76" s="105"/>
      <c r="AD76" s="105"/>
      <c r="AE76" s="103">
        <v>8</v>
      </c>
      <c r="AF76" s="103">
        <v>6</v>
      </c>
      <c r="AG76" s="105"/>
      <c r="AH76" s="105"/>
      <c r="AI76" s="103">
        <v>8</v>
      </c>
      <c r="AJ76" s="105"/>
      <c r="AK76" s="105"/>
      <c r="AL76" s="105"/>
      <c r="AM76" s="53"/>
      <c r="AN76" s="81"/>
      <c r="AO76" s="59"/>
      <c r="AP76" s="60" t="s">
        <v>278</v>
      </c>
      <c r="AQ76" s="108">
        <v>40</v>
      </c>
      <c r="AR76" s="103">
        <v>43</v>
      </c>
      <c r="AS76" s="105"/>
      <c r="AT76" s="109">
        <v>41</v>
      </c>
      <c r="AU76" s="53"/>
      <c r="AV76" s="81"/>
      <c r="AW76" s="81"/>
      <c r="AY76" t="s">
        <v>418</v>
      </c>
      <c r="AZ76" s="45">
        <f t="shared" si="38"/>
        <v>23</v>
      </c>
      <c r="BA76" s="45">
        <f t="shared" si="38"/>
        <v>21.999999999999996</v>
      </c>
      <c r="BB76" s="48">
        <f t="shared" si="39"/>
        <v>0.60869565217391308</v>
      </c>
      <c r="BC76" s="48">
        <f t="shared" si="39"/>
        <v>0.39130434782608697</v>
      </c>
      <c r="BD76" s="83">
        <f t="shared" si="33"/>
        <v>40</v>
      </c>
      <c r="BE76" s="83">
        <f t="shared" si="33"/>
        <v>43</v>
      </c>
      <c r="BF76" s="83">
        <f t="shared" si="34"/>
        <v>41</v>
      </c>
      <c r="BG76" s="48">
        <f t="shared" si="6"/>
        <v>8.6956521739130432E-2</v>
      </c>
      <c r="BH76" s="48">
        <f t="shared" si="7"/>
        <v>0.17391304347826086</v>
      </c>
      <c r="BI76" s="48">
        <f t="shared" si="8"/>
        <v>0.34782608695652173</v>
      </c>
      <c r="BJ76" s="48">
        <f t="shared" si="9"/>
        <v>4.3478260869565216E-2</v>
      </c>
      <c r="BK76" s="48">
        <f t="shared" si="10"/>
        <v>0.13043478260869565</v>
      </c>
      <c r="BL76" s="48">
        <f t="shared" si="11"/>
        <v>0.21739130434782608</v>
      </c>
      <c r="BM76" s="48">
        <f t="shared" si="36"/>
        <v>0</v>
      </c>
      <c r="BN76" s="48">
        <f t="shared" si="36"/>
        <v>0</v>
      </c>
      <c r="BO76" s="48">
        <f t="shared" si="36"/>
        <v>0</v>
      </c>
      <c r="BP76" s="48">
        <f t="shared" si="36"/>
        <v>0</v>
      </c>
      <c r="BQ76" s="48">
        <f t="shared" si="36"/>
        <v>0</v>
      </c>
      <c r="BR76" s="48">
        <f t="shared" si="41"/>
        <v>0</v>
      </c>
      <c r="BS76" s="48">
        <f t="shared" si="41"/>
        <v>0</v>
      </c>
      <c r="BT76" s="48">
        <f t="shared" si="41"/>
        <v>0</v>
      </c>
      <c r="BU76" s="48">
        <f t="shared" si="41"/>
        <v>0</v>
      </c>
      <c r="BV76" s="48">
        <f t="shared" si="41"/>
        <v>1</v>
      </c>
      <c r="BW76" s="48">
        <f t="shared" si="41"/>
        <v>0</v>
      </c>
      <c r="BX76" s="48">
        <f t="shared" si="40"/>
        <v>0.3636363636363637</v>
      </c>
      <c r="BY76" s="48">
        <f t="shared" si="40"/>
        <v>0.27272727272727276</v>
      </c>
      <c r="BZ76" s="48">
        <f t="shared" si="40"/>
        <v>0</v>
      </c>
      <c r="CA76" s="48">
        <f t="shared" si="40"/>
        <v>0</v>
      </c>
      <c r="CB76" s="48">
        <f t="shared" si="40"/>
        <v>0.3636363636363637</v>
      </c>
      <c r="CC76" s="48">
        <f t="shared" si="40"/>
        <v>0</v>
      </c>
      <c r="CD76" s="48">
        <f t="shared" si="40"/>
        <v>0</v>
      </c>
      <c r="CE76" s="48">
        <f t="shared" si="37"/>
        <v>0</v>
      </c>
      <c r="CF76" s="131" t="s">
        <v>364</v>
      </c>
      <c r="CG76" s="84">
        <v>0</v>
      </c>
      <c r="CH76" s="84">
        <v>0</v>
      </c>
      <c r="CI76" s="84">
        <v>0.66666666666666663</v>
      </c>
      <c r="CJ76" s="84"/>
      <c r="CK76" s="45">
        <v>23</v>
      </c>
      <c r="CL76" s="101">
        <v>1</v>
      </c>
      <c r="CM76" s="45">
        <v>0</v>
      </c>
      <c r="CN76" s="101">
        <v>0</v>
      </c>
      <c r="CO76" s="84"/>
      <c r="CP76" s="45">
        <v>23</v>
      </c>
      <c r="CQ76" s="101">
        <v>1</v>
      </c>
      <c r="CR76" s="45">
        <v>1</v>
      </c>
      <c r="CS76" s="101">
        <v>4.3478260869565216E-2</v>
      </c>
      <c r="CT76" s="84"/>
      <c r="CU76" s="45">
        <v>23</v>
      </c>
      <c r="CV76" s="101">
        <v>1</v>
      </c>
      <c r="CW76" s="45">
        <v>0</v>
      </c>
      <c r="CX76" s="48">
        <v>0</v>
      </c>
      <c r="CY76" s="84"/>
      <c r="DA76" s="124" t="s">
        <v>347</v>
      </c>
      <c r="DB76" s="48" t="s">
        <v>364</v>
      </c>
      <c r="DC76" s="48"/>
      <c r="DD76" s="48"/>
      <c r="DE76" s="48"/>
      <c r="DF76" s="83">
        <v>28.628180859182194</v>
      </c>
      <c r="DG76" s="85">
        <v>23</v>
      </c>
      <c r="DH76" s="48">
        <v>1</v>
      </c>
      <c r="DI76" s="85">
        <v>0</v>
      </c>
      <c r="DJ76" s="48">
        <v>0</v>
      </c>
      <c r="DK76" s="83">
        <v>0</v>
      </c>
      <c r="DL76" s="85">
        <v>23</v>
      </c>
      <c r="DM76" s="48">
        <v>1</v>
      </c>
      <c r="DN76" s="85">
        <v>1</v>
      </c>
      <c r="DO76" s="48">
        <v>4.3478260869565216E-2</v>
      </c>
      <c r="DP76" s="83">
        <v>6.3585937664719152</v>
      </c>
      <c r="DQ76" s="85">
        <v>23</v>
      </c>
      <c r="DR76" s="48">
        <v>1</v>
      </c>
      <c r="DS76" s="85">
        <v>0</v>
      </c>
      <c r="DT76" s="48">
        <v>0</v>
      </c>
      <c r="DU76" s="83">
        <v>0</v>
      </c>
      <c r="DV76" s="124" t="s">
        <v>347</v>
      </c>
      <c r="DX76" t="str">
        <f t="shared" si="32"/>
        <v/>
      </c>
      <c r="DY76" t="str">
        <f t="shared" si="14"/>
        <v/>
      </c>
      <c r="DZ76" t="str">
        <f t="shared" si="15"/>
        <v/>
      </c>
      <c r="EA76" t="b">
        <f t="shared" si="16"/>
        <v>0</v>
      </c>
      <c r="EB76" t="b">
        <f t="shared" si="17"/>
        <v>0</v>
      </c>
      <c r="EC76" t="str">
        <f t="shared" si="18"/>
        <v/>
      </c>
      <c r="ED76" t="str">
        <f t="shared" si="19"/>
        <v/>
      </c>
      <c r="EE76" t="str">
        <f t="shared" si="20"/>
        <v/>
      </c>
      <c r="EF76" t="str">
        <f t="shared" si="21"/>
        <v/>
      </c>
      <c r="EG76" t="str">
        <f t="shared" si="22"/>
        <v/>
      </c>
      <c r="EH76" t="str">
        <f t="shared" si="23"/>
        <v/>
      </c>
      <c r="EI76" t="str">
        <f t="shared" si="24"/>
        <v/>
      </c>
      <c r="EJ76" t="str">
        <f t="shared" si="25"/>
        <v/>
      </c>
      <c r="EK76" t="str">
        <f t="shared" si="26"/>
        <v/>
      </c>
      <c r="EL76" t="b">
        <f t="shared" si="27"/>
        <v>0</v>
      </c>
      <c r="EM76" t="str">
        <f t="shared" si="28"/>
        <v/>
      </c>
      <c r="EN76" t="str">
        <f t="shared" si="29"/>
        <v/>
      </c>
      <c r="EO76" t="str">
        <f t="shared" si="30"/>
        <v/>
      </c>
      <c r="EP76" t="str">
        <f t="shared" si="31"/>
        <v/>
      </c>
    </row>
    <row r="77" spans="1:146">
      <c r="A77" s="59"/>
      <c r="B77" s="60" t="s">
        <v>279</v>
      </c>
      <c r="C77" s="102">
        <v>6</v>
      </c>
      <c r="D77" s="103">
        <v>5.1266670000000003</v>
      </c>
      <c r="E77" s="104">
        <v>4</v>
      </c>
      <c r="F77" s="104">
        <v>2</v>
      </c>
      <c r="G77" s="105"/>
      <c r="H77" s="105"/>
      <c r="I77" s="105"/>
      <c r="J77" s="105"/>
      <c r="K77" s="105"/>
      <c r="L77" s="105"/>
      <c r="M77" s="104">
        <v>2</v>
      </c>
      <c r="N77" s="104">
        <v>2</v>
      </c>
      <c r="O77" s="104">
        <v>1</v>
      </c>
      <c r="P77" s="104">
        <v>1</v>
      </c>
      <c r="Q77" s="105"/>
      <c r="R77" s="105"/>
      <c r="S77" s="105"/>
      <c r="T77" s="105"/>
      <c r="U77" s="105"/>
      <c r="V77" s="105"/>
      <c r="W77" s="105"/>
      <c r="X77" s="105"/>
      <c r="Y77" s="105"/>
      <c r="Z77" s="105"/>
      <c r="AA77" s="105"/>
      <c r="AB77" s="103">
        <v>5.1266670000000003</v>
      </c>
      <c r="AC77" s="105"/>
      <c r="AD77" s="105"/>
      <c r="AE77" s="103">
        <v>1.8</v>
      </c>
      <c r="AF77" s="105"/>
      <c r="AG77" s="103">
        <v>1</v>
      </c>
      <c r="AH77" s="105"/>
      <c r="AI77" s="103">
        <v>2.326667</v>
      </c>
      <c r="AJ77" s="105"/>
      <c r="AK77" s="105"/>
      <c r="AL77" s="105"/>
      <c r="AM77" s="53"/>
      <c r="AN77" s="81"/>
      <c r="AO77" s="59"/>
      <c r="AP77" s="60" t="s">
        <v>279</v>
      </c>
      <c r="AQ77" s="108">
        <v>45</v>
      </c>
      <c r="AR77" s="103">
        <v>52.5</v>
      </c>
      <c r="AS77" s="105"/>
      <c r="AT77" s="109">
        <v>46</v>
      </c>
      <c r="AU77" s="53"/>
      <c r="AV77" s="81"/>
      <c r="AW77" s="81"/>
      <c r="AY77" t="s">
        <v>419</v>
      </c>
      <c r="AZ77" s="45">
        <f t="shared" si="38"/>
        <v>6</v>
      </c>
      <c r="BA77" s="45">
        <f t="shared" si="38"/>
        <v>5.1266670000000003</v>
      </c>
      <c r="BB77" s="48">
        <f t="shared" si="39"/>
        <v>0.66666666666666663</v>
      </c>
      <c r="BC77" s="48">
        <f t="shared" si="39"/>
        <v>0.33333333333333331</v>
      </c>
      <c r="BD77" s="83">
        <f t="shared" si="33"/>
        <v>45</v>
      </c>
      <c r="BE77" s="83">
        <f t="shared" si="33"/>
        <v>52.5</v>
      </c>
      <c r="BF77" s="83">
        <f t="shared" si="34"/>
        <v>46</v>
      </c>
      <c r="BG77" s="48">
        <f t="shared" si="6"/>
        <v>0</v>
      </c>
      <c r="BH77" s="48">
        <f t="shared" si="7"/>
        <v>0</v>
      </c>
      <c r="BI77" s="48">
        <f t="shared" si="8"/>
        <v>0.33333333333333331</v>
      </c>
      <c r="BJ77" s="48">
        <f t="shared" si="9"/>
        <v>0.5</v>
      </c>
      <c r="BK77" s="48">
        <f t="shared" si="10"/>
        <v>0.16666666666666666</v>
      </c>
      <c r="BL77" s="48">
        <f t="shared" si="11"/>
        <v>0</v>
      </c>
      <c r="BM77" s="48">
        <f t="shared" si="36"/>
        <v>0</v>
      </c>
      <c r="BN77" s="48">
        <f t="shared" si="36"/>
        <v>0</v>
      </c>
      <c r="BO77" s="48">
        <f t="shared" si="36"/>
        <v>0</v>
      </c>
      <c r="BP77" s="48">
        <f t="shared" si="36"/>
        <v>0</v>
      </c>
      <c r="BQ77" s="48">
        <f t="shared" si="36"/>
        <v>0</v>
      </c>
      <c r="BR77" s="48">
        <f t="shared" si="41"/>
        <v>0</v>
      </c>
      <c r="BS77" s="48">
        <f t="shared" si="41"/>
        <v>0</v>
      </c>
      <c r="BT77" s="48">
        <f t="shared" si="41"/>
        <v>0</v>
      </c>
      <c r="BU77" s="48">
        <f t="shared" si="41"/>
        <v>0</v>
      </c>
      <c r="BV77" s="48">
        <f t="shared" si="41"/>
        <v>1</v>
      </c>
      <c r="BW77" s="48">
        <f t="shared" si="41"/>
        <v>0</v>
      </c>
      <c r="BX77" s="48">
        <f t="shared" si="40"/>
        <v>0.35110530877078616</v>
      </c>
      <c r="BY77" s="48">
        <f t="shared" si="40"/>
        <v>0</v>
      </c>
      <c r="BZ77" s="48">
        <f t="shared" si="40"/>
        <v>0.19505850487265897</v>
      </c>
      <c r="CA77" s="48">
        <f t="shared" si="40"/>
        <v>0</v>
      </c>
      <c r="CB77" s="48">
        <f t="shared" si="40"/>
        <v>0.45383618635655482</v>
      </c>
      <c r="CC77" s="48">
        <f t="shared" si="40"/>
        <v>0</v>
      </c>
      <c r="CD77" s="48">
        <f t="shared" si="40"/>
        <v>0</v>
      </c>
      <c r="CE77" s="48">
        <f t="shared" si="37"/>
        <v>0</v>
      </c>
      <c r="CF77" s="131" t="s">
        <v>364</v>
      </c>
      <c r="CG77" s="84">
        <v>1</v>
      </c>
      <c r="CH77" s="84" t="s">
        <v>855</v>
      </c>
      <c r="CI77" s="84" t="s">
        <v>855</v>
      </c>
      <c r="CJ77" s="84"/>
      <c r="CK77" s="45">
        <v>6</v>
      </c>
      <c r="CL77" s="101">
        <v>1</v>
      </c>
      <c r="CM77" s="45">
        <v>0</v>
      </c>
      <c r="CN77" s="101">
        <v>0</v>
      </c>
      <c r="CO77" s="84"/>
      <c r="CP77" s="45">
        <v>6</v>
      </c>
      <c r="CQ77" s="101">
        <v>1</v>
      </c>
      <c r="CR77" s="45">
        <v>1</v>
      </c>
      <c r="CS77" s="101">
        <v>0.16666666666666666</v>
      </c>
      <c r="CT77" s="84"/>
      <c r="CU77" s="45">
        <v>6</v>
      </c>
      <c r="CV77" s="101">
        <v>1</v>
      </c>
      <c r="CW77" s="45">
        <v>0</v>
      </c>
      <c r="CX77" s="48">
        <v>0</v>
      </c>
      <c r="CY77" s="84"/>
      <c r="DA77" s="124" t="s">
        <v>348</v>
      </c>
      <c r="DB77" s="48" t="s">
        <v>364</v>
      </c>
      <c r="DC77" s="48"/>
      <c r="DD77" s="48"/>
      <c r="DE77" s="48"/>
      <c r="DF77" s="83">
        <v>104.17559041450058</v>
      </c>
      <c r="DG77" s="85">
        <v>6</v>
      </c>
      <c r="DH77" s="48">
        <v>1</v>
      </c>
      <c r="DI77" s="85">
        <v>0</v>
      </c>
      <c r="DJ77" s="48">
        <v>0</v>
      </c>
      <c r="DK77" s="83">
        <v>0</v>
      </c>
      <c r="DL77" s="85">
        <v>6</v>
      </c>
      <c r="DM77" s="48">
        <v>1</v>
      </c>
      <c r="DN77" s="85">
        <v>1</v>
      </c>
      <c r="DO77" s="48">
        <v>0.16666666666666666</v>
      </c>
      <c r="DP77" s="83">
        <v>393.5408790985594</v>
      </c>
      <c r="DQ77" s="85">
        <v>6</v>
      </c>
      <c r="DR77" s="48">
        <v>1</v>
      </c>
      <c r="DS77" s="85">
        <v>0</v>
      </c>
      <c r="DT77" s="48">
        <v>0</v>
      </c>
      <c r="DU77" s="83">
        <v>0</v>
      </c>
      <c r="DV77" s="124" t="s">
        <v>348</v>
      </c>
      <c r="DX77" t="str">
        <f t="shared" si="32"/>
        <v/>
      </c>
      <c r="DY77" t="b">
        <f t="shared" si="14"/>
        <v>0</v>
      </c>
      <c r="DZ77" t="b">
        <f t="shared" si="15"/>
        <v>0</v>
      </c>
      <c r="EA77" t="b">
        <f t="shared" si="16"/>
        <v>0</v>
      </c>
      <c r="EB77" t="b">
        <f t="shared" si="17"/>
        <v>0</v>
      </c>
      <c r="EC77" t="str">
        <f t="shared" si="18"/>
        <v/>
      </c>
      <c r="ED77" t="str">
        <f t="shared" si="19"/>
        <v/>
      </c>
      <c r="EE77" t="str">
        <f t="shared" si="20"/>
        <v/>
      </c>
      <c r="EF77" t="str">
        <f t="shared" si="21"/>
        <v/>
      </c>
      <c r="EG77" t="str">
        <f t="shared" si="22"/>
        <v/>
      </c>
      <c r="EH77" t="str">
        <f t="shared" si="23"/>
        <v/>
      </c>
      <c r="EI77" t="str">
        <f t="shared" si="24"/>
        <v/>
      </c>
      <c r="EJ77" t="str">
        <f t="shared" si="25"/>
        <v/>
      </c>
      <c r="EK77" t="str">
        <f t="shared" si="26"/>
        <v/>
      </c>
      <c r="EL77" t="b">
        <f t="shared" si="27"/>
        <v>0</v>
      </c>
      <c r="EM77" t="str">
        <f t="shared" si="28"/>
        <v/>
      </c>
      <c r="EN77" t="str">
        <f t="shared" si="29"/>
        <v/>
      </c>
      <c r="EO77" t="str">
        <f t="shared" si="30"/>
        <v/>
      </c>
      <c r="EP77" t="str">
        <f t="shared" si="31"/>
        <v/>
      </c>
    </row>
    <row r="78" spans="1:146">
      <c r="A78" s="59"/>
      <c r="B78" s="60" t="s">
        <v>280</v>
      </c>
      <c r="C78" s="102">
        <v>125.00000000000009</v>
      </c>
      <c r="D78" s="103">
        <v>118.94453299999998</v>
      </c>
      <c r="E78" s="104">
        <v>65.999999999999986</v>
      </c>
      <c r="F78" s="104">
        <v>59</v>
      </c>
      <c r="G78" s="105"/>
      <c r="H78" s="105"/>
      <c r="I78" s="104">
        <v>1</v>
      </c>
      <c r="J78" s="104">
        <v>9</v>
      </c>
      <c r="K78" s="104">
        <v>23.999999999999996</v>
      </c>
      <c r="L78" s="104">
        <v>15.000000000000004</v>
      </c>
      <c r="M78" s="104">
        <v>15.999999999999996</v>
      </c>
      <c r="N78" s="104">
        <v>24</v>
      </c>
      <c r="O78" s="104">
        <v>17</v>
      </c>
      <c r="P78" s="104">
        <v>10</v>
      </c>
      <c r="Q78" s="104">
        <v>7</v>
      </c>
      <c r="R78" s="104">
        <v>2</v>
      </c>
      <c r="S78" s="105"/>
      <c r="T78" s="105"/>
      <c r="U78" s="105"/>
      <c r="V78" s="105"/>
      <c r="W78" s="105"/>
      <c r="X78" s="105"/>
      <c r="Y78" s="105"/>
      <c r="Z78" s="105"/>
      <c r="AA78" s="105"/>
      <c r="AB78" s="103">
        <v>118.94453299999998</v>
      </c>
      <c r="AC78" s="105"/>
      <c r="AD78" s="105"/>
      <c r="AE78" s="103">
        <v>13</v>
      </c>
      <c r="AF78" s="103">
        <v>71.844532999999998</v>
      </c>
      <c r="AG78" s="103">
        <v>3</v>
      </c>
      <c r="AH78" s="105"/>
      <c r="AI78" s="103">
        <v>31.100000000000005</v>
      </c>
      <c r="AJ78" s="105"/>
      <c r="AK78" s="105"/>
      <c r="AL78" s="105"/>
      <c r="AM78" s="53"/>
      <c r="AN78" s="81"/>
      <c r="AO78" s="59"/>
      <c r="AP78" s="60" t="s">
        <v>280</v>
      </c>
      <c r="AQ78" s="108">
        <v>36</v>
      </c>
      <c r="AR78" s="103">
        <v>48</v>
      </c>
      <c r="AS78" s="105"/>
      <c r="AT78" s="109">
        <v>44</v>
      </c>
      <c r="AU78" s="53"/>
      <c r="AV78" s="81"/>
      <c r="AW78" s="81"/>
      <c r="AY78" t="s">
        <v>420</v>
      </c>
      <c r="AZ78" s="45">
        <f t="shared" si="38"/>
        <v>125.00000000000009</v>
      </c>
      <c r="BA78" s="45">
        <f t="shared" si="38"/>
        <v>118.94453299999998</v>
      </c>
      <c r="BB78" s="48">
        <f t="shared" si="39"/>
        <v>0.52799999999999958</v>
      </c>
      <c r="BC78" s="48">
        <f t="shared" si="39"/>
        <v>0.4719999999999997</v>
      </c>
      <c r="BD78" s="83">
        <f t="shared" si="33"/>
        <v>36</v>
      </c>
      <c r="BE78" s="83">
        <f t="shared" si="33"/>
        <v>48</v>
      </c>
      <c r="BF78" s="83">
        <f t="shared" si="34"/>
        <v>44</v>
      </c>
      <c r="BG78" s="48">
        <f t="shared" si="6"/>
        <v>7.999999999999995E-3</v>
      </c>
      <c r="BH78" s="48">
        <f t="shared" si="7"/>
        <v>0.26399999999999985</v>
      </c>
      <c r="BI78" s="48">
        <f t="shared" si="8"/>
        <v>0.24799999999999983</v>
      </c>
      <c r="BJ78" s="48">
        <f t="shared" si="9"/>
        <v>0.32799999999999979</v>
      </c>
      <c r="BK78" s="48">
        <f t="shared" si="10"/>
        <v>0.1359999999999999</v>
      </c>
      <c r="BL78" s="48">
        <f t="shared" si="11"/>
        <v>1.599999999999999E-2</v>
      </c>
      <c r="BM78" s="48">
        <f t="shared" si="36"/>
        <v>0</v>
      </c>
      <c r="BN78" s="48">
        <f t="shared" si="36"/>
        <v>0</v>
      </c>
      <c r="BO78" s="48">
        <f t="shared" si="36"/>
        <v>0</v>
      </c>
      <c r="BP78" s="48">
        <f t="shared" si="36"/>
        <v>0</v>
      </c>
      <c r="BQ78" s="48">
        <f t="shared" si="36"/>
        <v>0</v>
      </c>
      <c r="BR78" s="48">
        <f t="shared" si="41"/>
        <v>0</v>
      </c>
      <c r="BS78" s="48">
        <f t="shared" si="41"/>
        <v>0</v>
      </c>
      <c r="BT78" s="48">
        <f t="shared" si="41"/>
        <v>0</v>
      </c>
      <c r="BU78" s="48">
        <f t="shared" si="41"/>
        <v>0</v>
      </c>
      <c r="BV78" s="48">
        <f t="shared" si="41"/>
        <v>1</v>
      </c>
      <c r="BW78" s="48">
        <f t="shared" si="41"/>
        <v>0</v>
      </c>
      <c r="BX78" s="48">
        <f t="shared" si="40"/>
        <v>0.10929464072131842</v>
      </c>
      <c r="BY78" s="48">
        <f t="shared" si="40"/>
        <v>0.60401710938660802</v>
      </c>
      <c r="BZ78" s="48">
        <f t="shared" si="40"/>
        <v>2.5221840166458096E-2</v>
      </c>
      <c r="CA78" s="48">
        <f t="shared" si="40"/>
        <v>0</v>
      </c>
      <c r="CB78" s="48">
        <f t="shared" si="40"/>
        <v>0.26146640972561563</v>
      </c>
      <c r="CC78" s="48">
        <f t="shared" si="40"/>
        <v>0</v>
      </c>
      <c r="CD78" s="48">
        <f t="shared" si="40"/>
        <v>0</v>
      </c>
      <c r="CE78" s="48">
        <f t="shared" si="37"/>
        <v>0</v>
      </c>
      <c r="CF78" s="131" t="s">
        <v>364</v>
      </c>
      <c r="CG78" s="84">
        <v>0</v>
      </c>
      <c r="CH78" s="84">
        <v>0</v>
      </c>
      <c r="CI78" s="84">
        <v>0.5</v>
      </c>
      <c r="CJ78" s="84"/>
      <c r="CK78" s="45">
        <v>125</v>
      </c>
      <c r="CL78" s="101">
        <v>1</v>
      </c>
      <c r="CM78" s="45">
        <v>0</v>
      </c>
      <c r="CN78" s="101">
        <v>0</v>
      </c>
      <c r="CO78" s="84"/>
      <c r="CP78" s="45">
        <v>125</v>
      </c>
      <c r="CQ78" s="101">
        <v>1</v>
      </c>
      <c r="CR78" s="45">
        <v>5</v>
      </c>
      <c r="CS78" s="101">
        <v>0.04</v>
      </c>
      <c r="CT78" s="84"/>
      <c r="CU78" s="45">
        <v>124</v>
      </c>
      <c r="CV78" s="101">
        <v>0.99199999999999999</v>
      </c>
      <c r="CW78" s="45">
        <v>0</v>
      </c>
      <c r="CX78" s="48">
        <v>0</v>
      </c>
      <c r="CY78" s="84"/>
      <c r="DA78" s="124" t="s">
        <v>349</v>
      </c>
      <c r="DB78" s="48" t="s">
        <v>364</v>
      </c>
      <c r="DC78" s="48"/>
      <c r="DD78" s="48"/>
      <c r="DE78" s="48"/>
      <c r="DF78" s="83">
        <v>76.746632547548828</v>
      </c>
      <c r="DG78" s="85">
        <v>125</v>
      </c>
      <c r="DH78" s="48">
        <v>1</v>
      </c>
      <c r="DI78" s="85">
        <v>0</v>
      </c>
      <c r="DJ78" s="48">
        <v>0</v>
      </c>
      <c r="DK78" s="83">
        <v>0</v>
      </c>
      <c r="DL78" s="85">
        <v>125</v>
      </c>
      <c r="DM78" s="48">
        <v>1</v>
      </c>
      <c r="DN78" s="85">
        <v>5</v>
      </c>
      <c r="DO78" s="48">
        <v>0.04</v>
      </c>
      <c r="DP78" s="83">
        <v>102.92525045216203</v>
      </c>
      <c r="DQ78" s="85">
        <v>124</v>
      </c>
      <c r="DR78" s="48">
        <v>0.99199999999999999</v>
      </c>
      <c r="DS78" s="85">
        <v>0</v>
      </c>
      <c r="DT78" s="48">
        <v>0</v>
      </c>
      <c r="DU78" s="83">
        <v>0</v>
      </c>
      <c r="DV78" s="124" t="s">
        <v>349</v>
      </c>
      <c r="DX78" t="str">
        <f t="shared" si="32"/>
        <v/>
      </c>
      <c r="DY78" t="str">
        <f t="shared" si="14"/>
        <v/>
      </c>
      <c r="DZ78" t="str">
        <f t="shared" si="15"/>
        <v/>
      </c>
      <c r="EA78" t="b">
        <f t="shared" si="16"/>
        <v>0</v>
      </c>
      <c r="EB78" t="b">
        <f t="shared" si="17"/>
        <v>0</v>
      </c>
      <c r="EC78" t="str">
        <f t="shared" si="18"/>
        <v/>
      </c>
      <c r="ED78" t="str">
        <f t="shared" si="19"/>
        <v/>
      </c>
      <c r="EE78" t="str">
        <f t="shared" si="20"/>
        <v/>
      </c>
      <c r="EF78" t="str">
        <f t="shared" si="21"/>
        <v/>
      </c>
      <c r="EG78" t="str">
        <f t="shared" si="22"/>
        <v/>
      </c>
      <c r="EH78" t="str">
        <f t="shared" si="23"/>
        <v/>
      </c>
      <c r="EI78" t="str">
        <f t="shared" si="24"/>
        <v/>
      </c>
      <c r="EJ78" t="str">
        <f t="shared" si="25"/>
        <v/>
      </c>
      <c r="EK78" t="str">
        <f t="shared" si="26"/>
        <v/>
      </c>
      <c r="EL78" t="b">
        <f t="shared" si="27"/>
        <v>0</v>
      </c>
      <c r="EM78" t="str">
        <f t="shared" si="28"/>
        <v/>
      </c>
      <c r="EN78" t="str">
        <f t="shared" si="29"/>
        <v/>
      </c>
      <c r="EO78" t="str">
        <f t="shared" si="30"/>
        <v/>
      </c>
      <c r="EP78" t="str">
        <f t="shared" si="31"/>
        <v/>
      </c>
    </row>
    <row r="79" spans="1:146">
      <c r="A79" s="59"/>
      <c r="B79" s="60" t="s">
        <v>281</v>
      </c>
      <c r="C79" s="102">
        <v>21</v>
      </c>
      <c r="D79" s="103">
        <v>18.299999999999997</v>
      </c>
      <c r="E79" s="104">
        <v>15</v>
      </c>
      <c r="F79" s="104">
        <v>6</v>
      </c>
      <c r="G79" s="105"/>
      <c r="H79" s="105"/>
      <c r="I79" s="105"/>
      <c r="J79" s="104">
        <v>2</v>
      </c>
      <c r="K79" s="104">
        <v>1</v>
      </c>
      <c r="L79" s="104">
        <v>1</v>
      </c>
      <c r="M79" s="104">
        <v>2</v>
      </c>
      <c r="N79" s="104">
        <v>1</v>
      </c>
      <c r="O79" s="104">
        <v>4</v>
      </c>
      <c r="P79" s="104">
        <v>2</v>
      </c>
      <c r="Q79" s="104">
        <v>6</v>
      </c>
      <c r="R79" s="104">
        <v>2</v>
      </c>
      <c r="S79" s="105"/>
      <c r="T79" s="105"/>
      <c r="U79" s="105"/>
      <c r="V79" s="105"/>
      <c r="W79" s="105"/>
      <c r="X79" s="105"/>
      <c r="Y79" s="105"/>
      <c r="Z79" s="105"/>
      <c r="AA79" s="105"/>
      <c r="AB79" s="103">
        <v>18.299999999999997</v>
      </c>
      <c r="AC79" s="105"/>
      <c r="AD79" s="105"/>
      <c r="AE79" s="103">
        <v>2</v>
      </c>
      <c r="AF79" s="103">
        <v>11.6</v>
      </c>
      <c r="AG79" s="105"/>
      <c r="AH79" s="103">
        <v>2</v>
      </c>
      <c r="AI79" s="103">
        <v>2.6999999999999997</v>
      </c>
      <c r="AJ79" s="105"/>
      <c r="AK79" s="105"/>
      <c r="AL79" s="105"/>
      <c r="AM79" s="53"/>
      <c r="AN79" s="81"/>
      <c r="AO79" s="59"/>
      <c r="AP79" s="60" t="s">
        <v>281</v>
      </c>
      <c r="AQ79" s="108">
        <v>53</v>
      </c>
      <c r="AR79" s="103">
        <v>61.5</v>
      </c>
      <c r="AS79" s="105"/>
      <c r="AT79" s="109">
        <v>53</v>
      </c>
      <c r="AU79" s="53"/>
      <c r="AV79" s="81"/>
      <c r="AW79" s="81"/>
      <c r="AY79" t="s">
        <v>421</v>
      </c>
      <c r="AZ79" s="45">
        <f t="shared" si="38"/>
        <v>21</v>
      </c>
      <c r="BA79" s="45">
        <f t="shared" si="38"/>
        <v>18.299999999999997</v>
      </c>
      <c r="BB79" s="48">
        <f t="shared" si="39"/>
        <v>0.7142857142857143</v>
      </c>
      <c r="BC79" s="48">
        <f t="shared" si="39"/>
        <v>0.2857142857142857</v>
      </c>
      <c r="BD79" s="83">
        <f t="shared" si="33"/>
        <v>53</v>
      </c>
      <c r="BE79" s="83">
        <f t="shared" si="33"/>
        <v>61.5</v>
      </c>
      <c r="BF79" s="83">
        <f t="shared" si="34"/>
        <v>53</v>
      </c>
      <c r="BG79" s="48">
        <f t="shared" si="6"/>
        <v>0</v>
      </c>
      <c r="BH79" s="48">
        <f t="shared" si="7"/>
        <v>0.14285714285714285</v>
      </c>
      <c r="BI79" s="48">
        <f t="shared" si="8"/>
        <v>0.14285714285714285</v>
      </c>
      <c r="BJ79" s="48">
        <f t="shared" si="9"/>
        <v>0.23809523809523808</v>
      </c>
      <c r="BK79" s="48">
        <f t="shared" si="10"/>
        <v>0.38095238095238093</v>
      </c>
      <c r="BL79" s="48">
        <f t="shared" si="11"/>
        <v>9.5238095238095233E-2</v>
      </c>
      <c r="BM79" s="48">
        <f t="shared" si="36"/>
        <v>0</v>
      </c>
      <c r="BN79" s="48">
        <f t="shared" si="36"/>
        <v>0</v>
      </c>
      <c r="BO79" s="48">
        <f t="shared" si="36"/>
        <v>0</v>
      </c>
      <c r="BP79" s="48">
        <f t="shared" si="36"/>
        <v>0</v>
      </c>
      <c r="BQ79" s="48">
        <f t="shared" si="36"/>
        <v>0</v>
      </c>
      <c r="BR79" s="48">
        <f t="shared" si="41"/>
        <v>0</v>
      </c>
      <c r="BS79" s="48">
        <f t="shared" si="41"/>
        <v>0</v>
      </c>
      <c r="BT79" s="48">
        <f t="shared" si="41"/>
        <v>0</v>
      </c>
      <c r="BU79" s="48">
        <f t="shared" si="41"/>
        <v>0</v>
      </c>
      <c r="BV79" s="48">
        <f t="shared" si="41"/>
        <v>1</v>
      </c>
      <c r="BW79" s="48">
        <f t="shared" si="41"/>
        <v>0</v>
      </c>
      <c r="BX79" s="48">
        <f t="shared" si="40"/>
        <v>0.10928961748633881</v>
      </c>
      <c r="BY79" s="48">
        <f t="shared" si="40"/>
        <v>0.63387978142076506</v>
      </c>
      <c r="BZ79" s="48">
        <f t="shared" si="40"/>
        <v>0</v>
      </c>
      <c r="CA79" s="48">
        <f t="shared" si="40"/>
        <v>0.10928961748633881</v>
      </c>
      <c r="CB79" s="48">
        <f t="shared" si="40"/>
        <v>0.14754098360655737</v>
      </c>
      <c r="CC79" s="48">
        <f t="shared" si="40"/>
        <v>0</v>
      </c>
      <c r="CD79" s="48">
        <f t="shared" si="40"/>
        <v>0</v>
      </c>
      <c r="CE79" s="48">
        <f t="shared" si="37"/>
        <v>0</v>
      </c>
      <c r="CF79" s="131" t="s">
        <v>364</v>
      </c>
      <c r="CG79" s="84">
        <v>0</v>
      </c>
      <c r="CH79" s="84">
        <v>0.5</v>
      </c>
      <c r="CI79" s="84" t="s">
        <v>855</v>
      </c>
      <c r="CJ79" s="84"/>
      <c r="CK79" s="45">
        <v>21</v>
      </c>
      <c r="CL79" s="101">
        <v>1</v>
      </c>
      <c r="CM79" s="45">
        <v>2</v>
      </c>
      <c r="CN79" s="101">
        <v>9.5238095238095233E-2</v>
      </c>
      <c r="CO79" s="84"/>
      <c r="CP79" s="45">
        <v>21</v>
      </c>
      <c r="CQ79" s="101">
        <v>1</v>
      </c>
      <c r="CR79" s="45">
        <v>4</v>
      </c>
      <c r="CS79" s="101">
        <v>0.19047619047619047</v>
      </c>
      <c r="CT79" s="84"/>
      <c r="CU79" s="45">
        <v>21</v>
      </c>
      <c r="CV79" s="101">
        <v>1</v>
      </c>
      <c r="CW79" s="45">
        <v>3</v>
      </c>
      <c r="CX79" s="48">
        <v>0.14285714285714285</v>
      </c>
      <c r="CY79" s="84"/>
      <c r="DA79" s="124" t="s">
        <v>350</v>
      </c>
      <c r="DB79" s="48" t="s">
        <v>364</v>
      </c>
      <c r="DC79" s="48"/>
      <c r="DD79" s="48"/>
      <c r="DE79" s="48"/>
      <c r="DF79" s="83">
        <v>59.11968376859955</v>
      </c>
      <c r="DG79" s="85">
        <v>21</v>
      </c>
      <c r="DH79" s="48">
        <v>1</v>
      </c>
      <c r="DI79" s="85">
        <v>2</v>
      </c>
      <c r="DJ79" s="48">
        <v>9.5238095238095233E-2</v>
      </c>
      <c r="DK79" s="83">
        <v>62.918130571951167</v>
      </c>
      <c r="DL79" s="85">
        <v>21</v>
      </c>
      <c r="DM79" s="48">
        <v>1</v>
      </c>
      <c r="DN79" s="85">
        <v>4</v>
      </c>
      <c r="DO79" s="48">
        <v>0.19047619047619047</v>
      </c>
      <c r="DP79" s="83">
        <v>80.636711794445858</v>
      </c>
      <c r="DQ79" s="85">
        <v>21</v>
      </c>
      <c r="DR79" s="48">
        <v>1</v>
      </c>
      <c r="DS79" s="85">
        <v>3</v>
      </c>
      <c r="DT79" s="48">
        <v>0.14285714285714285</v>
      </c>
      <c r="DU79" s="83">
        <v>231.34190070101997</v>
      </c>
      <c r="DV79" s="124" t="s">
        <v>350</v>
      </c>
      <c r="DX79" t="str">
        <f t="shared" si="32"/>
        <v/>
      </c>
      <c r="DY79" t="str">
        <f t="shared" si="14"/>
        <v/>
      </c>
      <c r="DZ79" t="b">
        <f t="shared" si="15"/>
        <v>0</v>
      </c>
      <c r="EA79" t="b">
        <f t="shared" si="16"/>
        <v>0</v>
      </c>
      <c r="EB79" t="b">
        <f t="shared" si="17"/>
        <v>0</v>
      </c>
      <c r="EC79" t="str">
        <f t="shared" si="18"/>
        <v/>
      </c>
      <c r="ED79" t="str">
        <f t="shared" si="19"/>
        <v/>
      </c>
      <c r="EE79" t="str">
        <f t="shared" si="20"/>
        <v/>
      </c>
      <c r="EF79" t="str">
        <f t="shared" si="21"/>
        <v/>
      </c>
      <c r="EG79" t="b">
        <f t="shared" si="22"/>
        <v>0</v>
      </c>
      <c r="EH79" t="str">
        <f t="shared" si="23"/>
        <v/>
      </c>
      <c r="EI79" t="str">
        <f t="shared" si="24"/>
        <v/>
      </c>
      <c r="EJ79" t="str">
        <f t="shared" si="25"/>
        <v/>
      </c>
      <c r="EK79" t="str">
        <f t="shared" si="26"/>
        <v/>
      </c>
      <c r="EL79" t="b">
        <f t="shared" si="27"/>
        <v>0</v>
      </c>
      <c r="EM79" t="str">
        <f t="shared" si="28"/>
        <v/>
      </c>
      <c r="EN79" t="str">
        <f t="shared" si="29"/>
        <v/>
      </c>
      <c r="EO79" t="str">
        <f t="shared" si="30"/>
        <v/>
      </c>
      <c r="EP79" t="str">
        <f t="shared" si="31"/>
        <v/>
      </c>
    </row>
    <row r="80" spans="1:146">
      <c r="A80" s="59"/>
      <c r="B80" s="60" t="s">
        <v>282</v>
      </c>
      <c r="C80" s="102">
        <v>226.00000000000006</v>
      </c>
      <c r="D80" s="103">
        <v>192.21139900000009</v>
      </c>
      <c r="E80" s="104">
        <v>109.99999999999999</v>
      </c>
      <c r="F80" s="104">
        <v>116.00000000000004</v>
      </c>
      <c r="G80" s="105"/>
      <c r="H80" s="104">
        <v>6</v>
      </c>
      <c r="I80" s="104">
        <v>16.999999999999993</v>
      </c>
      <c r="J80" s="104">
        <v>9</v>
      </c>
      <c r="K80" s="104">
        <v>13.999999999999998</v>
      </c>
      <c r="L80" s="104">
        <v>28</v>
      </c>
      <c r="M80" s="104">
        <v>27</v>
      </c>
      <c r="N80" s="104">
        <v>32.999999999999986</v>
      </c>
      <c r="O80" s="104">
        <v>40</v>
      </c>
      <c r="P80" s="104">
        <v>25</v>
      </c>
      <c r="Q80" s="104">
        <v>21.999999999999996</v>
      </c>
      <c r="R80" s="104">
        <v>5</v>
      </c>
      <c r="S80" s="103">
        <v>1</v>
      </c>
      <c r="T80" s="103">
        <v>6</v>
      </c>
      <c r="U80" s="103">
        <v>6.2999999999999989</v>
      </c>
      <c r="V80" s="105"/>
      <c r="W80" s="105"/>
      <c r="X80" s="105"/>
      <c r="Y80" s="105"/>
      <c r="Z80" s="103">
        <v>122.99473300000002</v>
      </c>
      <c r="AA80" s="105"/>
      <c r="AB80" s="103">
        <v>55.916666000000014</v>
      </c>
      <c r="AC80" s="105"/>
      <c r="AD80" s="105"/>
      <c r="AE80" s="103">
        <v>26.983332999999998</v>
      </c>
      <c r="AF80" s="103">
        <v>32</v>
      </c>
      <c r="AG80" s="103">
        <v>20.998681000000001</v>
      </c>
      <c r="AH80" s="105"/>
      <c r="AI80" s="103">
        <v>33.633332999999993</v>
      </c>
      <c r="AJ80" s="105"/>
      <c r="AK80" s="105"/>
      <c r="AL80" s="103">
        <v>78.596052000000029</v>
      </c>
      <c r="AM80" s="53"/>
      <c r="AN80" s="81"/>
      <c r="AO80" s="59"/>
      <c r="AP80" s="60" t="s">
        <v>282</v>
      </c>
      <c r="AQ80" s="108">
        <v>44.5</v>
      </c>
      <c r="AR80" s="103">
        <v>48</v>
      </c>
      <c r="AS80" s="105"/>
      <c r="AT80" s="109">
        <v>47</v>
      </c>
      <c r="AU80" s="53"/>
      <c r="AV80" s="81"/>
      <c r="AW80" s="81"/>
      <c r="AY80" t="s">
        <v>422</v>
      </c>
      <c r="AZ80" s="45">
        <f t="shared" si="38"/>
        <v>226.00000000000006</v>
      </c>
      <c r="BA80" s="45">
        <f t="shared" si="38"/>
        <v>192.21139900000009</v>
      </c>
      <c r="BB80" s="48">
        <f t="shared" si="39"/>
        <v>0.48672566371681397</v>
      </c>
      <c r="BC80" s="48">
        <f t="shared" si="39"/>
        <v>0.51327433628318586</v>
      </c>
      <c r="BD80" s="83">
        <f t="shared" si="33"/>
        <v>44.5</v>
      </c>
      <c r="BE80" s="83">
        <f t="shared" si="33"/>
        <v>48</v>
      </c>
      <c r="BF80" s="83">
        <f t="shared" si="34"/>
        <v>47</v>
      </c>
      <c r="BG80" s="48">
        <f t="shared" si="6"/>
        <v>0.10176991150442471</v>
      </c>
      <c r="BH80" s="48">
        <f t="shared" si="7"/>
        <v>0.10176991150442476</v>
      </c>
      <c r="BI80" s="48">
        <f t="shared" si="8"/>
        <v>0.24336283185840701</v>
      </c>
      <c r="BJ80" s="48">
        <f t="shared" si="9"/>
        <v>0.32300884955752196</v>
      </c>
      <c r="BK80" s="48">
        <f t="shared" si="10"/>
        <v>0.20796460176991144</v>
      </c>
      <c r="BL80" s="48">
        <f t="shared" si="11"/>
        <v>2.2123893805309727E-2</v>
      </c>
      <c r="BM80" s="48">
        <f t="shared" ref="BM80:BQ92" si="42">S80/$D80</f>
        <v>5.2026050754669321E-3</v>
      </c>
      <c r="BN80" s="48">
        <f t="shared" si="42"/>
        <v>3.1215630452801593E-2</v>
      </c>
      <c r="BO80" s="48">
        <f t="shared" si="42"/>
        <v>3.2776411975441663E-2</v>
      </c>
      <c r="BP80" s="48">
        <f t="shared" si="42"/>
        <v>0</v>
      </c>
      <c r="BQ80" s="48">
        <f t="shared" si="42"/>
        <v>0</v>
      </c>
      <c r="BR80" s="48">
        <f t="shared" si="41"/>
        <v>0</v>
      </c>
      <c r="BS80" s="48">
        <f t="shared" si="41"/>
        <v>0</v>
      </c>
      <c r="BT80" s="48">
        <f t="shared" si="41"/>
        <v>0.63989302216150024</v>
      </c>
      <c r="BU80" s="48">
        <f t="shared" si="41"/>
        <v>0</v>
      </c>
      <c r="BV80" s="48">
        <f t="shared" si="41"/>
        <v>0.2909123303347893</v>
      </c>
      <c r="BW80" s="48">
        <f t="shared" si="41"/>
        <v>0</v>
      </c>
      <c r="BX80" s="48">
        <f t="shared" si="40"/>
        <v>0.14038362521881434</v>
      </c>
      <c r="BY80" s="48">
        <f t="shared" si="40"/>
        <v>0.16648336241494183</v>
      </c>
      <c r="BZ80" s="48">
        <f t="shared" si="40"/>
        <v>0.10924784434871103</v>
      </c>
      <c r="CA80" s="48">
        <f t="shared" si="40"/>
        <v>0</v>
      </c>
      <c r="CB80" s="48">
        <f t="shared" si="40"/>
        <v>0.1749809489706694</v>
      </c>
      <c r="CC80" s="48">
        <f t="shared" si="40"/>
        <v>0</v>
      </c>
      <c r="CD80" s="48">
        <f t="shared" si="40"/>
        <v>0</v>
      </c>
      <c r="CE80" s="48">
        <f t="shared" si="37"/>
        <v>0.40890421904686303</v>
      </c>
      <c r="CF80" s="131" t="s">
        <v>364</v>
      </c>
      <c r="CG80" s="84">
        <v>0</v>
      </c>
      <c r="CH80" s="84">
        <v>0.2857142857142857</v>
      </c>
      <c r="CI80" s="84">
        <v>0.53333333333333333</v>
      </c>
      <c r="CJ80" s="84"/>
      <c r="CK80" s="45">
        <v>205</v>
      </c>
      <c r="CL80" s="101">
        <v>0.90707964601769908</v>
      </c>
      <c r="CM80" s="45">
        <v>9</v>
      </c>
      <c r="CN80" s="101">
        <v>4.3902439024390241E-2</v>
      </c>
      <c r="CO80" s="84"/>
      <c r="CP80" s="45">
        <v>215</v>
      </c>
      <c r="CQ80" s="101">
        <v>0.95132743362831862</v>
      </c>
      <c r="CR80" s="45">
        <v>39</v>
      </c>
      <c r="CS80" s="101">
        <v>0.18139534883720931</v>
      </c>
      <c r="CT80" s="84"/>
      <c r="CU80" s="45">
        <v>191</v>
      </c>
      <c r="CV80" s="101">
        <v>0.84513274336283184</v>
      </c>
      <c r="CW80" s="45">
        <v>4</v>
      </c>
      <c r="CX80" s="48">
        <v>2.0942408376963352E-2</v>
      </c>
      <c r="CY80" s="84"/>
      <c r="DA80" s="124" t="s">
        <v>351</v>
      </c>
      <c r="DB80" s="48" t="s">
        <v>364</v>
      </c>
      <c r="DC80" s="48"/>
      <c r="DD80" s="48"/>
      <c r="DE80" s="48"/>
      <c r="DF80" s="83">
        <v>57.745311750927861</v>
      </c>
      <c r="DG80" s="85">
        <v>205</v>
      </c>
      <c r="DH80" s="48">
        <v>0.90707964601769908</v>
      </c>
      <c r="DI80" s="85">
        <v>9</v>
      </c>
      <c r="DJ80" s="48">
        <v>4.3902439024390241E-2</v>
      </c>
      <c r="DK80" s="83">
        <v>7.8714031124843657</v>
      </c>
      <c r="DL80" s="85">
        <v>215</v>
      </c>
      <c r="DM80" s="48">
        <v>0.95132743362831862</v>
      </c>
      <c r="DN80" s="85">
        <v>39</v>
      </c>
      <c r="DO80" s="48">
        <v>0.18139534883720931</v>
      </c>
      <c r="DP80" s="83">
        <v>61.05914104789737</v>
      </c>
      <c r="DQ80" s="85">
        <v>191</v>
      </c>
      <c r="DR80" s="48">
        <v>0.84513274336283184</v>
      </c>
      <c r="DS80" s="85">
        <v>4</v>
      </c>
      <c r="DT80" s="48">
        <v>2.0942408376963352E-2</v>
      </c>
      <c r="DU80" s="83">
        <v>43.270792431146219</v>
      </c>
      <c r="DV80" s="124" t="s">
        <v>351</v>
      </c>
      <c r="DX80" t="str">
        <f t="shared" si="32"/>
        <v/>
      </c>
      <c r="DY80" t="str">
        <f t="shared" si="14"/>
        <v/>
      </c>
      <c r="DZ80" t="b">
        <f t="shared" si="15"/>
        <v>0</v>
      </c>
      <c r="EA80" t="b">
        <f t="shared" si="16"/>
        <v>0</v>
      </c>
      <c r="EB80" t="b">
        <f t="shared" si="17"/>
        <v>0</v>
      </c>
      <c r="EC80" t="str">
        <f t="shared" si="18"/>
        <v/>
      </c>
      <c r="ED80" t="str">
        <f t="shared" si="19"/>
        <v/>
      </c>
      <c r="EE80" t="str">
        <f t="shared" si="20"/>
        <v/>
      </c>
      <c r="EF80" t="str">
        <f t="shared" si="21"/>
        <v/>
      </c>
      <c r="EG80" t="b">
        <f t="shared" si="22"/>
        <v>0</v>
      </c>
      <c r="EH80" t="str">
        <f t="shared" si="23"/>
        <v/>
      </c>
      <c r="EI80" t="str">
        <f t="shared" si="24"/>
        <v/>
      </c>
      <c r="EJ80" t="str">
        <f t="shared" si="25"/>
        <v/>
      </c>
      <c r="EK80" t="str">
        <f t="shared" si="26"/>
        <v/>
      </c>
      <c r="EL80" t="b">
        <f t="shared" si="27"/>
        <v>0</v>
      </c>
      <c r="EM80" t="str">
        <f t="shared" si="28"/>
        <v/>
      </c>
      <c r="EN80" t="str">
        <f t="shared" si="29"/>
        <v/>
      </c>
      <c r="EO80" t="str">
        <f t="shared" si="30"/>
        <v/>
      </c>
      <c r="EP80" t="str">
        <f t="shared" si="31"/>
        <v/>
      </c>
    </row>
    <row r="81" spans="1:146">
      <c r="A81" s="59"/>
      <c r="B81" s="60" t="s">
        <v>283</v>
      </c>
      <c r="C81" s="102">
        <v>18</v>
      </c>
      <c r="D81" s="103">
        <v>16.599999999999998</v>
      </c>
      <c r="E81" s="104">
        <v>14.000000000000002</v>
      </c>
      <c r="F81" s="104">
        <v>4</v>
      </c>
      <c r="G81" s="105"/>
      <c r="H81" s="104">
        <v>1</v>
      </c>
      <c r="I81" s="105"/>
      <c r="J81" s="105"/>
      <c r="K81" s="104">
        <v>5</v>
      </c>
      <c r="L81" s="104">
        <v>3</v>
      </c>
      <c r="M81" s="104">
        <v>1</v>
      </c>
      <c r="N81" s="104">
        <v>2</v>
      </c>
      <c r="O81" s="104">
        <v>4</v>
      </c>
      <c r="P81" s="104">
        <v>1</v>
      </c>
      <c r="Q81" s="104">
        <v>1</v>
      </c>
      <c r="R81" s="104">
        <v>0</v>
      </c>
      <c r="S81" s="105"/>
      <c r="T81" s="105"/>
      <c r="U81" s="105"/>
      <c r="V81" s="105"/>
      <c r="W81" s="105"/>
      <c r="X81" s="105"/>
      <c r="Y81" s="105"/>
      <c r="Z81" s="105"/>
      <c r="AA81" s="105"/>
      <c r="AB81" s="103">
        <v>16.599999999999998</v>
      </c>
      <c r="AC81" s="105"/>
      <c r="AD81" s="105"/>
      <c r="AE81" s="103">
        <v>5.6</v>
      </c>
      <c r="AF81" s="103">
        <v>3.9999999999999996</v>
      </c>
      <c r="AG81" s="105"/>
      <c r="AH81" s="105"/>
      <c r="AI81" s="103">
        <v>7</v>
      </c>
      <c r="AJ81" s="105"/>
      <c r="AK81" s="105"/>
      <c r="AL81" s="105"/>
      <c r="AM81" s="53"/>
      <c r="AN81" s="81"/>
      <c r="AO81" s="59"/>
      <c r="AP81" s="60" t="s">
        <v>283</v>
      </c>
      <c r="AQ81" s="108">
        <v>42</v>
      </c>
      <c r="AR81" s="103">
        <v>37.5</v>
      </c>
      <c r="AS81" s="105"/>
      <c r="AT81" s="109">
        <v>39</v>
      </c>
      <c r="AU81" s="53"/>
      <c r="AV81" s="81"/>
      <c r="AW81" s="81"/>
      <c r="AY81" t="s">
        <v>423</v>
      </c>
      <c r="AZ81" s="45">
        <f t="shared" si="38"/>
        <v>18</v>
      </c>
      <c r="BA81" s="45">
        <f t="shared" si="38"/>
        <v>16.599999999999998</v>
      </c>
      <c r="BB81" s="48">
        <f t="shared" si="39"/>
        <v>0.7777777777777779</v>
      </c>
      <c r="BC81" s="48">
        <f t="shared" si="39"/>
        <v>0.22222222222222221</v>
      </c>
      <c r="BD81" s="83">
        <f t="shared" si="33"/>
        <v>42</v>
      </c>
      <c r="BE81" s="83">
        <f t="shared" si="33"/>
        <v>37.5</v>
      </c>
      <c r="BF81" s="83">
        <f t="shared" si="34"/>
        <v>39</v>
      </c>
      <c r="BG81" s="48">
        <f t="shared" si="6"/>
        <v>5.5555555555555552E-2</v>
      </c>
      <c r="BH81" s="48">
        <f t="shared" si="7"/>
        <v>0.27777777777777779</v>
      </c>
      <c r="BI81" s="48">
        <f t="shared" si="8"/>
        <v>0.22222222222222221</v>
      </c>
      <c r="BJ81" s="48">
        <f t="shared" si="9"/>
        <v>0.33333333333333331</v>
      </c>
      <c r="BK81" s="48">
        <f t="shared" si="10"/>
        <v>0.1111111111111111</v>
      </c>
      <c r="BL81" s="48">
        <f t="shared" si="11"/>
        <v>0</v>
      </c>
      <c r="BM81" s="48">
        <f t="shared" si="42"/>
        <v>0</v>
      </c>
      <c r="BN81" s="48">
        <f t="shared" si="42"/>
        <v>0</v>
      </c>
      <c r="BO81" s="48">
        <f t="shared" si="42"/>
        <v>0</v>
      </c>
      <c r="BP81" s="48">
        <f t="shared" si="42"/>
        <v>0</v>
      </c>
      <c r="BQ81" s="48">
        <f t="shared" si="42"/>
        <v>0</v>
      </c>
      <c r="BR81" s="48">
        <f t="shared" si="41"/>
        <v>0</v>
      </c>
      <c r="BS81" s="48">
        <f t="shared" si="41"/>
        <v>0</v>
      </c>
      <c r="BT81" s="48">
        <f t="shared" si="41"/>
        <v>0</v>
      </c>
      <c r="BU81" s="48">
        <f t="shared" si="41"/>
        <v>0</v>
      </c>
      <c r="BV81" s="48">
        <f t="shared" si="41"/>
        <v>1</v>
      </c>
      <c r="BW81" s="48">
        <f t="shared" si="41"/>
        <v>0</v>
      </c>
      <c r="BX81" s="48">
        <f t="shared" si="40"/>
        <v>0.33734939759036148</v>
      </c>
      <c r="BY81" s="48">
        <f t="shared" si="40"/>
        <v>0.24096385542168675</v>
      </c>
      <c r="BZ81" s="48">
        <f t="shared" si="40"/>
        <v>0</v>
      </c>
      <c r="CA81" s="48">
        <f t="shared" si="40"/>
        <v>0</v>
      </c>
      <c r="CB81" s="48">
        <f t="shared" si="40"/>
        <v>0.42168674698795189</v>
      </c>
      <c r="CC81" s="48">
        <f t="shared" si="40"/>
        <v>0</v>
      </c>
      <c r="CD81" s="48">
        <f t="shared" si="40"/>
        <v>0</v>
      </c>
      <c r="CE81" s="48">
        <f t="shared" si="37"/>
        <v>0</v>
      </c>
      <c r="CF81" s="131" t="s">
        <v>364</v>
      </c>
      <c r="CG81" s="84">
        <v>1</v>
      </c>
      <c r="CH81" s="84" t="s">
        <v>855</v>
      </c>
      <c r="CI81" s="84" t="s">
        <v>855</v>
      </c>
      <c r="CJ81" s="84"/>
      <c r="CK81" s="45">
        <v>13</v>
      </c>
      <c r="CL81" s="101">
        <v>0.72222222222222221</v>
      </c>
      <c r="CM81" s="45">
        <v>0</v>
      </c>
      <c r="CN81" s="101">
        <v>0</v>
      </c>
      <c r="CO81" s="84"/>
      <c r="CP81" s="45">
        <v>13</v>
      </c>
      <c r="CQ81" s="101">
        <v>0.72222222222222221</v>
      </c>
      <c r="CR81" s="45">
        <v>3</v>
      </c>
      <c r="CS81" s="101">
        <v>0.23076923076923078</v>
      </c>
      <c r="CT81" s="84"/>
      <c r="CU81" s="45">
        <v>15</v>
      </c>
      <c r="CV81" s="101">
        <v>0.83333333333333337</v>
      </c>
      <c r="CW81" s="45">
        <v>1</v>
      </c>
      <c r="CX81" s="48">
        <v>6.6666666666666666E-2</v>
      </c>
      <c r="CY81" s="84"/>
      <c r="DA81" s="124" t="s">
        <v>352</v>
      </c>
      <c r="DB81" s="48" t="s">
        <v>364</v>
      </c>
      <c r="DC81" s="48"/>
      <c r="DD81" s="48"/>
      <c r="DE81" s="48"/>
      <c r="DF81" s="83">
        <v>120.61843224094335</v>
      </c>
      <c r="DG81" s="85">
        <v>13</v>
      </c>
      <c r="DH81" s="48">
        <v>0.72222222222222221</v>
      </c>
      <c r="DI81" s="85">
        <v>0</v>
      </c>
      <c r="DJ81" s="48">
        <v>0</v>
      </c>
      <c r="DK81" s="83">
        <v>0</v>
      </c>
      <c r="DL81" s="85">
        <v>13</v>
      </c>
      <c r="DM81" s="48">
        <v>0.72222222222222221</v>
      </c>
      <c r="DN81" s="85">
        <v>3</v>
      </c>
      <c r="DO81" s="48">
        <v>0.23076923076923078</v>
      </c>
      <c r="DP81" s="83">
        <v>100.88159066114066</v>
      </c>
      <c r="DQ81" s="85">
        <v>15</v>
      </c>
      <c r="DR81" s="48">
        <v>0.83333333333333337</v>
      </c>
      <c r="DS81" s="85">
        <v>1</v>
      </c>
      <c r="DT81" s="48">
        <v>6.6666666666666666E-2</v>
      </c>
      <c r="DU81" s="83">
        <v>38.480577774885859</v>
      </c>
      <c r="DV81" s="124" t="s">
        <v>352</v>
      </c>
      <c r="DX81" t="str">
        <f t="shared" si="32"/>
        <v/>
      </c>
      <c r="DY81" t="b">
        <f t="shared" si="14"/>
        <v>0</v>
      </c>
      <c r="DZ81" t="b">
        <f t="shared" si="15"/>
        <v>0</v>
      </c>
      <c r="EA81" t="b">
        <f t="shared" si="16"/>
        <v>0</v>
      </c>
      <c r="EB81" t="b">
        <f t="shared" si="17"/>
        <v>0</v>
      </c>
      <c r="EC81" t="str">
        <f t="shared" si="18"/>
        <v/>
      </c>
      <c r="ED81" t="str">
        <f t="shared" si="19"/>
        <v/>
      </c>
      <c r="EE81" t="str">
        <f t="shared" si="20"/>
        <v/>
      </c>
      <c r="EF81" t="str">
        <f t="shared" si="21"/>
        <v/>
      </c>
      <c r="EG81" t="str">
        <f t="shared" si="22"/>
        <v/>
      </c>
      <c r="EH81" t="str">
        <f t="shared" si="23"/>
        <v/>
      </c>
      <c r="EI81" t="str">
        <f t="shared" si="24"/>
        <v/>
      </c>
      <c r="EJ81" t="str">
        <f t="shared" si="25"/>
        <v/>
      </c>
      <c r="EK81" t="str">
        <f t="shared" si="26"/>
        <v/>
      </c>
      <c r="EL81" t="b">
        <f t="shared" si="27"/>
        <v>0</v>
      </c>
      <c r="EM81" t="str">
        <f t="shared" si="28"/>
        <v/>
      </c>
      <c r="EN81" t="str">
        <f t="shared" si="29"/>
        <v/>
      </c>
      <c r="EO81" t="str">
        <f t="shared" si="30"/>
        <v/>
      </c>
      <c r="EP81" t="str">
        <f t="shared" si="31"/>
        <v/>
      </c>
    </row>
    <row r="82" spans="1:146">
      <c r="A82" s="59"/>
      <c r="B82" s="60" t="s">
        <v>284</v>
      </c>
      <c r="C82" s="102">
        <v>12.999999999999998</v>
      </c>
      <c r="D82" s="103">
        <v>11.4</v>
      </c>
      <c r="E82" s="104">
        <v>10</v>
      </c>
      <c r="F82" s="104">
        <v>3</v>
      </c>
      <c r="G82" s="105"/>
      <c r="H82" s="104">
        <v>0</v>
      </c>
      <c r="I82" s="104">
        <v>1</v>
      </c>
      <c r="J82" s="104">
        <v>2</v>
      </c>
      <c r="K82" s="104">
        <v>1</v>
      </c>
      <c r="L82" s="105"/>
      <c r="M82" s="104">
        <v>1</v>
      </c>
      <c r="N82" s="105"/>
      <c r="O82" s="104">
        <v>2</v>
      </c>
      <c r="P82" s="104">
        <v>4</v>
      </c>
      <c r="Q82" s="104">
        <v>2</v>
      </c>
      <c r="R82" s="105"/>
      <c r="S82" s="105"/>
      <c r="T82" s="105"/>
      <c r="U82" s="105"/>
      <c r="V82" s="105"/>
      <c r="W82" s="105"/>
      <c r="X82" s="105"/>
      <c r="Y82" s="105"/>
      <c r="Z82" s="105"/>
      <c r="AA82" s="105"/>
      <c r="AB82" s="103">
        <v>11.4</v>
      </c>
      <c r="AC82" s="105"/>
      <c r="AD82" s="105"/>
      <c r="AE82" s="103">
        <v>1</v>
      </c>
      <c r="AF82" s="103">
        <v>6.3999999999999995</v>
      </c>
      <c r="AG82" s="105"/>
      <c r="AH82" s="105"/>
      <c r="AI82" s="103">
        <v>4</v>
      </c>
      <c r="AJ82" s="105"/>
      <c r="AK82" s="105"/>
      <c r="AL82" s="105"/>
      <c r="AM82" s="53"/>
      <c r="AN82" s="81"/>
      <c r="AO82" s="59"/>
      <c r="AP82" s="60" t="s">
        <v>284</v>
      </c>
      <c r="AQ82" s="108">
        <v>51.5</v>
      </c>
      <c r="AR82" s="103">
        <v>60</v>
      </c>
      <c r="AS82" s="105"/>
      <c r="AT82" s="109">
        <v>53</v>
      </c>
      <c r="AU82" s="53"/>
      <c r="AV82" s="81"/>
      <c r="AW82" s="81"/>
      <c r="AY82" t="s">
        <v>424</v>
      </c>
      <c r="AZ82" s="45">
        <f t="shared" si="38"/>
        <v>12.999999999999998</v>
      </c>
      <c r="BA82" s="45">
        <f t="shared" si="38"/>
        <v>11.4</v>
      </c>
      <c r="BB82" s="48">
        <f t="shared" si="39"/>
        <v>0.76923076923076938</v>
      </c>
      <c r="BC82" s="48">
        <f t="shared" si="39"/>
        <v>0.23076923076923081</v>
      </c>
      <c r="BD82" s="83">
        <f t="shared" si="33"/>
        <v>51.5</v>
      </c>
      <c r="BE82" s="83">
        <f t="shared" si="33"/>
        <v>60</v>
      </c>
      <c r="BF82" s="83">
        <f t="shared" si="34"/>
        <v>53</v>
      </c>
      <c r="BG82" s="48">
        <f t="shared" si="6"/>
        <v>7.6923076923076927E-2</v>
      </c>
      <c r="BH82" s="48">
        <f t="shared" si="7"/>
        <v>0.23076923076923081</v>
      </c>
      <c r="BI82" s="48">
        <f t="shared" si="8"/>
        <v>7.6923076923076927E-2</v>
      </c>
      <c r="BJ82" s="48">
        <f t="shared" si="9"/>
        <v>0.15384615384615385</v>
      </c>
      <c r="BK82" s="48">
        <f t="shared" si="10"/>
        <v>0.46153846153846162</v>
      </c>
      <c r="BL82" s="48">
        <f t="shared" si="11"/>
        <v>0</v>
      </c>
      <c r="BM82" s="48">
        <f t="shared" si="42"/>
        <v>0</v>
      </c>
      <c r="BN82" s="48">
        <f t="shared" si="42"/>
        <v>0</v>
      </c>
      <c r="BO82" s="48">
        <f t="shared" si="42"/>
        <v>0</v>
      </c>
      <c r="BP82" s="48">
        <f t="shared" si="42"/>
        <v>0</v>
      </c>
      <c r="BQ82" s="48">
        <f t="shared" si="42"/>
        <v>0</v>
      </c>
      <c r="BR82" s="48">
        <f t="shared" si="41"/>
        <v>0</v>
      </c>
      <c r="BS82" s="48">
        <f t="shared" si="41"/>
        <v>0</v>
      </c>
      <c r="BT82" s="48">
        <f t="shared" si="41"/>
        <v>0</v>
      </c>
      <c r="BU82" s="48">
        <f t="shared" si="41"/>
        <v>0</v>
      </c>
      <c r="BV82" s="48">
        <f t="shared" si="41"/>
        <v>1</v>
      </c>
      <c r="BW82" s="48">
        <f t="shared" si="41"/>
        <v>0</v>
      </c>
      <c r="BX82" s="48">
        <f t="shared" si="40"/>
        <v>8.771929824561403E-2</v>
      </c>
      <c r="BY82" s="48">
        <f t="shared" si="40"/>
        <v>0.56140350877192979</v>
      </c>
      <c r="BZ82" s="48">
        <f t="shared" si="40"/>
        <v>0</v>
      </c>
      <c r="CA82" s="48">
        <f t="shared" si="40"/>
        <v>0</v>
      </c>
      <c r="CB82" s="48">
        <f t="shared" si="40"/>
        <v>0.35087719298245612</v>
      </c>
      <c r="CC82" s="48">
        <f t="shared" si="40"/>
        <v>0</v>
      </c>
      <c r="CD82" s="48">
        <f t="shared" si="40"/>
        <v>0</v>
      </c>
      <c r="CE82" s="48">
        <f t="shared" si="37"/>
        <v>0</v>
      </c>
      <c r="CF82" s="131" t="s">
        <v>364</v>
      </c>
      <c r="CG82" s="84">
        <v>1</v>
      </c>
      <c r="CH82" s="84" t="s">
        <v>855</v>
      </c>
      <c r="CI82" s="84" t="s">
        <v>855</v>
      </c>
      <c r="CJ82" s="84"/>
      <c r="CK82" s="45">
        <v>13</v>
      </c>
      <c r="CL82" s="101">
        <v>1</v>
      </c>
      <c r="CM82" s="45">
        <v>0</v>
      </c>
      <c r="CN82" s="101">
        <v>0</v>
      </c>
      <c r="CO82" s="84"/>
      <c r="CP82" s="45">
        <v>13</v>
      </c>
      <c r="CQ82" s="101">
        <v>1</v>
      </c>
      <c r="CR82" s="45">
        <v>0</v>
      </c>
      <c r="CS82" s="101">
        <v>0</v>
      </c>
      <c r="CT82" s="84"/>
      <c r="CU82" s="45">
        <v>12</v>
      </c>
      <c r="CV82" s="101">
        <v>0.92307692307692313</v>
      </c>
      <c r="CW82" s="45">
        <v>0</v>
      </c>
      <c r="CX82" s="48">
        <v>0</v>
      </c>
      <c r="CY82" s="84"/>
      <c r="DA82" s="124" t="s">
        <v>353</v>
      </c>
      <c r="DB82" s="48" t="s">
        <v>364</v>
      </c>
      <c r="DC82" s="48"/>
      <c r="DD82" s="48"/>
      <c r="DE82" s="48"/>
      <c r="DF82" s="83">
        <v>86.355927254618081</v>
      </c>
      <c r="DG82" s="85">
        <v>13</v>
      </c>
      <c r="DH82" s="48">
        <v>1</v>
      </c>
      <c r="DI82" s="85">
        <v>0</v>
      </c>
      <c r="DJ82" s="48">
        <v>0</v>
      </c>
      <c r="DK82" s="83">
        <v>0</v>
      </c>
      <c r="DL82" s="85">
        <v>13</v>
      </c>
      <c r="DM82" s="48">
        <v>1</v>
      </c>
      <c r="DN82" s="85">
        <v>0</v>
      </c>
      <c r="DO82" s="48">
        <v>0</v>
      </c>
      <c r="DP82" s="83">
        <v>0</v>
      </c>
      <c r="DQ82" s="85">
        <v>12</v>
      </c>
      <c r="DR82" s="48">
        <v>0.92307692307692313</v>
      </c>
      <c r="DS82" s="85">
        <v>0</v>
      </c>
      <c r="DT82" s="48">
        <v>0</v>
      </c>
      <c r="DU82" s="83">
        <v>0</v>
      </c>
      <c r="DV82" s="124" t="s">
        <v>353</v>
      </c>
      <c r="DX82" t="str">
        <f t="shared" si="32"/>
        <v/>
      </c>
      <c r="DY82" t="b">
        <f t="shared" si="14"/>
        <v>0</v>
      </c>
      <c r="DZ82" t="b">
        <f t="shared" si="15"/>
        <v>0</v>
      </c>
      <c r="EA82" t="b">
        <f t="shared" si="16"/>
        <v>0</v>
      </c>
      <c r="EB82" t="b">
        <f t="shared" si="17"/>
        <v>0</v>
      </c>
      <c r="EC82" t="str">
        <f t="shared" si="18"/>
        <v/>
      </c>
      <c r="ED82" t="str">
        <f t="shared" si="19"/>
        <v/>
      </c>
      <c r="EE82" t="str">
        <f t="shared" si="20"/>
        <v/>
      </c>
      <c r="EF82" t="str">
        <f t="shared" si="21"/>
        <v/>
      </c>
      <c r="EG82" t="str">
        <f t="shared" si="22"/>
        <v/>
      </c>
      <c r="EH82" t="str">
        <f t="shared" si="23"/>
        <v/>
      </c>
      <c r="EI82" t="str">
        <f t="shared" si="24"/>
        <v/>
      </c>
      <c r="EJ82" t="str">
        <f t="shared" si="25"/>
        <v/>
      </c>
      <c r="EK82" t="str">
        <f t="shared" si="26"/>
        <v/>
      </c>
      <c r="EL82" t="str">
        <f t="shared" si="27"/>
        <v/>
      </c>
      <c r="EM82" t="str">
        <f t="shared" si="28"/>
        <v/>
      </c>
      <c r="EN82" t="str">
        <f t="shared" si="29"/>
        <v/>
      </c>
      <c r="EO82" t="str">
        <f t="shared" si="30"/>
        <v/>
      </c>
      <c r="EP82" t="str">
        <f t="shared" si="31"/>
        <v/>
      </c>
    </row>
    <row r="83" spans="1:146">
      <c r="A83" s="59"/>
      <c r="B83" s="60" t="s">
        <v>285</v>
      </c>
      <c r="C83" s="102">
        <v>9</v>
      </c>
      <c r="D83" s="103">
        <v>7.9999999999999991</v>
      </c>
      <c r="E83" s="104">
        <v>7</v>
      </c>
      <c r="F83" s="104">
        <v>2</v>
      </c>
      <c r="G83" s="105"/>
      <c r="H83" s="104">
        <v>0</v>
      </c>
      <c r="I83" s="105"/>
      <c r="J83" s="105"/>
      <c r="K83" s="104">
        <v>1</v>
      </c>
      <c r="L83" s="104">
        <v>1</v>
      </c>
      <c r="M83" s="104">
        <v>3</v>
      </c>
      <c r="N83" s="104">
        <v>1</v>
      </c>
      <c r="O83" s="104">
        <v>2</v>
      </c>
      <c r="P83" s="105"/>
      <c r="Q83" s="104">
        <v>1</v>
      </c>
      <c r="R83" s="105"/>
      <c r="S83" s="105"/>
      <c r="T83" s="105"/>
      <c r="U83" s="105"/>
      <c r="V83" s="105"/>
      <c r="W83" s="105"/>
      <c r="X83" s="105"/>
      <c r="Y83" s="105"/>
      <c r="Z83" s="105"/>
      <c r="AA83" s="105"/>
      <c r="AB83" s="103">
        <v>7.9999999999999991</v>
      </c>
      <c r="AC83" s="105"/>
      <c r="AD83" s="105"/>
      <c r="AE83" s="105"/>
      <c r="AF83" s="103">
        <v>2.6</v>
      </c>
      <c r="AG83" s="105"/>
      <c r="AH83" s="105"/>
      <c r="AI83" s="103">
        <v>5.4</v>
      </c>
      <c r="AJ83" s="105"/>
      <c r="AK83" s="105"/>
      <c r="AL83" s="105"/>
      <c r="AM83" s="53"/>
      <c r="AN83" s="81"/>
      <c r="AO83" s="59"/>
      <c r="AP83" s="60" t="s">
        <v>285</v>
      </c>
      <c r="AQ83" s="108">
        <v>44</v>
      </c>
      <c r="AR83" s="103">
        <v>46</v>
      </c>
      <c r="AS83" s="105"/>
      <c r="AT83" s="109">
        <v>44</v>
      </c>
      <c r="AU83" s="53"/>
      <c r="AV83" s="81"/>
      <c r="AW83" s="81"/>
      <c r="AY83" t="s">
        <v>425</v>
      </c>
      <c r="AZ83" s="45">
        <f t="shared" si="38"/>
        <v>9</v>
      </c>
      <c r="BA83" s="45">
        <f t="shared" si="38"/>
        <v>7.9999999999999991</v>
      </c>
      <c r="BB83" s="48">
        <f t="shared" si="39"/>
        <v>0.77777777777777779</v>
      </c>
      <c r="BC83" s="48">
        <f t="shared" si="39"/>
        <v>0.22222222222222221</v>
      </c>
      <c r="BD83" s="83">
        <f t="shared" si="33"/>
        <v>44</v>
      </c>
      <c r="BE83" s="83">
        <f t="shared" si="33"/>
        <v>46</v>
      </c>
      <c r="BF83" s="83">
        <f t="shared" si="34"/>
        <v>44</v>
      </c>
      <c r="BG83" s="48">
        <f t="shared" si="6"/>
        <v>0</v>
      </c>
      <c r="BH83" s="48">
        <f t="shared" si="7"/>
        <v>0.1111111111111111</v>
      </c>
      <c r="BI83" s="48">
        <f t="shared" si="8"/>
        <v>0.44444444444444442</v>
      </c>
      <c r="BJ83" s="48">
        <f t="shared" si="9"/>
        <v>0.33333333333333331</v>
      </c>
      <c r="BK83" s="48">
        <f t="shared" si="10"/>
        <v>0.1111111111111111</v>
      </c>
      <c r="BL83" s="48">
        <f t="shared" si="11"/>
        <v>0</v>
      </c>
      <c r="BM83" s="48">
        <f t="shared" si="42"/>
        <v>0</v>
      </c>
      <c r="BN83" s="48">
        <f t="shared" si="42"/>
        <v>0</v>
      </c>
      <c r="BO83" s="48">
        <f t="shared" si="42"/>
        <v>0</v>
      </c>
      <c r="BP83" s="48">
        <f t="shared" si="42"/>
        <v>0</v>
      </c>
      <c r="BQ83" s="48">
        <f t="shared" si="42"/>
        <v>0</v>
      </c>
      <c r="BR83" s="48">
        <f t="shared" si="41"/>
        <v>0</v>
      </c>
      <c r="BS83" s="48">
        <f t="shared" si="41"/>
        <v>0</v>
      </c>
      <c r="BT83" s="48">
        <f t="shared" si="41"/>
        <v>0</v>
      </c>
      <c r="BU83" s="48">
        <f t="shared" si="41"/>
        <v>0</v>
      </c>
      <c r="BV83" s="48">
        <f t="shared" si="41"/>
        <v>1</v>
      </c>
      <c r="BW83" s="48">
        <f t="shared" si="41"/>
        <v>0</v>
      </c>
      <c r="BX83" s="48">
        <f t="shared" si="40"/>
        <v>0</v>
      </c>
      <c r="BY83" s="48">
        <f t="shared" si="40"/>
        <v>0.32500000000000007</v>
      </c>
      <c r="BZ83" s="48">
        <f t="shared" si="40"/>
        <v>0</v>
      </c>
      <c r="CA83" s="48">
        <f t="shared" si="40"/>
        <v>0</v>
      </c>
      <c r="CB83" s="48">
        <f t="shared" si="40"/>
        <v>0.67500000000000016</v>
      </c>
      <c r="CC83" s="48">
        <f t="shared" si="40"/>
        <v>0</v>
      </c>
      <c r="CD83" s="48">
        <f t="shared" si="40"/>
        <v>0</v>
      </c>
      <c r="CE83" s="48">
        <f t="shared" si="37"/>
        <v>0</v>
      </c>
      <c r="CF83" s="131" t="s">
        <v>364</v>
      </c>
      <c r="CG83" s="84" t="s">
        <v>855</v>
      </c>
      <c r="CH83" s="84" t="s">
        <v>855</v>
      </c>
      <c r="CI83" s="84" t="s">
        <v>855</v>
      </c>
      <c r="CJ83" s="84"/>
      <c r="CK83" s="45">
        <v>7</v>
      </c>
      <c r="CL83" s="101">
        <v>0.77777777777777779</v>
      </c>
      <c r="CM83" s="45">
        <v>0</v>
      </c>
      <c r="CN83" s="101">
        <v>0</v>
      </c>
      <c r="CO83" s="84"/>
      <c r="CP83" s="45">
        <v>8</v>
      </c>
      <c r="CQ83" s="101">
        <v>0.88888888888888884</v>
      </c>
      <c r="CR83" s="45">
        <v>1</v>
      </c>
      <c r="CS83" s="101">
        <v>0.125</v>
      </c>
      <c r="CT83" s="84"/>
      <c r="CU83" s="45">
        <v>7</v>
      </c>
      <c r="CV83" s="101">
        <v>0.77777777777777779</v>
      </c>
      <c r="CW83" s="45">
        <v>1</v>
      </c>
      <c r="CX83" s="48">
        <v>0.14285714285714285</v>
      </c>
      <c r="CY83" s="84"/>
      <c r="DA83" s="124" t="s">
        <v>354</v>
      </c>
      <c r="DB83" s="48" t="s">
        <v>364</v>
      </c>
      <c r="DC83" s="48"/>
      <c r="DD83" s="48"/>
      <c r="DE83" s="48"/>
      <c r="DF83" s="83">
        <v>82.196740739146705</v>
      </c>
      <c r="DG83" s="85">
        <v>7</v>
      </c>
      <c r="DH83" s="48">
        <v>0.77777777777777779</v>
      </c>
      <c r="DI83" s="85">
        <v>0</v>
      </c>
      <c r="DJ83" s="48">
        <v>0</v>
      </c>
      <c r="DK83" s="83">
        <v>0</v>
      </c>
      <c r="DL83" s="85">
        <v>8</v>
      </c>
      <c r="DM83" s="48">
        <v>0.88888888888888884</v>
      </c>
      <c r="DN83" s="85">
        <v>1</v>
      </c>
      <c r="DO83" s="48">
        <v>0.125</v>
      </c>
      <c r="DP83" s="83">
        <v>304.91210540938488</v>
      </c>
      <c r="DQ83" s="85">
        <v>7</v>
      </c>
      <c r="DR83" s="48">
        <v>0.77777777777777779</v>
      </c>
      <c r="DS83" s="85">
        <v>1</v>
      </c>
      <c r="DT83" s="48">
        <v>0.14285714285714285</v>
      </c>
      <c r="DU83" s="83">
        <v>23.345225180805905</v>
      </c>
      <c r="DV83" s="124" t="s">
        <v>354</v>
      </c>
      <c r="DX83" t="str">
        <f t="shared" si="32"/>
        <v/>
      </c>
      <c r="DY83" t="b">
        <f t="shared" si="14"/>
        <v>0</v>
      </c>
      <c r="DZ83" t="b">
        <f t="shared" si="15"/>
        <v>0</v>
      </c>
      <c r="EA83" t="b">
        <f t="shared" si="16"/>
        <v>0</v>
      </c>
      <c r="EB83" t="b">
        <f t="shared" si="17"/>
        <v>0</v>
      </c>
      <c r="EC83" t="str">
        <f t="shared" si="18"/>
        <v/>
      </c>
      <c r="ED83" t="str">
        <f t="shared" si="19"/>
        <v/>
      </c>
      <c r="EE83" t="str">
        <f t="shared" si="20"/>
        <v/>
      </c>
      <c r="EF83" t="str">
        <f t="shared" si="21"/>
        <v/>
      </c>
      <c r="EG83" t="str">
        <f t="shared" si="22"/>
        <v/>
      </c>
      <c r="EH83" t="str">
        <f t="shared" si="23"/>
        <v/>
      </c>
      <c r="EI83" t="str">
        <f t="shared" si="24"/>
        <v/>
      </c>
      <c r="EJ83" t="str">
        <f t="shared" si="25"/>
        <v/>
      </c>
      <c r="EK83" t="str">
        <f t="shared" si="26"/>
        <v/>
      </c>
      <c r="EL83" t="b">
        <f t="shared" si="27"/>
        <v>0</v>
      </c>
      <c r="EM83" t="str">
        <f t="shared" si="28"/>
        <v/>
      </c>
      <c r="EN83" t="str">
        <f t="shared" si="29"/>
        <v/>
      </c>
      <c r="EO83" t="str">
        <f t="shared" si="30"/>
        <v/>
      </c>
      <c r="EP83" t="str">
        <f t="shared" si="31"/>
        <v/>
      </c>
    </row>
    <row r="84" spans="1:146">
      <c r="A84" s="59"/>
      <c r="B84" s="60" t="s">
        <v>286</v>
      </c>
      <c r="C84" s="102">
        <v>335.99999999999989</v>
      </c>
      <c r="D84" s="103">
        <v>288.64626600000014</v>
      </c>
      <c r="E84" s="104">
        <v>264</v>
      </c>
      <c r="F84" s="104">
        <v>72</v>
      </c>
      <c r="G84" s="105"/>
      <c r="H84" s="104">
        <v>4</v>
      </c>
      <c r="I84" s="104">
        <v>8</v>
      </c>
      <c r="J84" s="104">
        <v>30.999999999999993</v>
      </c>
      <c r="K84" s="104">
        <v>54.000000000000007</v>
      </c>
      <c r="L84" s="104">
        <v>35</v>
      </c>
      <c r="M84" s="104">
        <v>35</v>
      </c>
      <c r="N84" s="104">
        <v>39.999999999999993</v>
      </c>
      <c r="O84" s="104">
        <v>43.999999999999986</v>
      </c>
      <c r="P84" s="104">
        <v>39.999999999999993</v>
      </c>
      <c r="Q84" s="104">
        <v>30</v>
      </c>
      <c r="R84" s="104">
        <v>15</v>
      </c>
      <c r="S84" s="105"/>
      <c r="T84" s="103">
        <v>6.2433330000000007</v>
      </c>
      <c r="U84" s="103">
        <v>6</v>
      </c>
      <c r="V84" s="103">
        <v>16.999999999999996</v>
      </c>
      <c r="W84" s="103">
        <v>7.8505330000000004</v>
      </c>
      <c r="X84" s="105"/>
      <c r="Y84" s="103">
        <v>5.8</v>
      </c>
      <c r="Z84" s="103">
        <v>9</v>
      </c>
      <c r="AA84" s="105"/>
      <c r="AB84" s="103">
        <v>236.75240000000016</v>
      </c>
      <c r="AC84" s="105"/>
      <c r="AD84" s="105"/>
      <c r="AE84" s="103">
        <v>8</v>
      </c>
      <c r="AF84" s="103">
        <v>147.75560000000007</v>
      </c>
      <c r="AG84" s="105"/>
      <c r="AH84" s="105"/>
      <c r="AI84" s="103">
        <v>132.89066600000004</v>
      </c>
      <c r="AJ84" s="105"/>
      <c r="AK84" s="105"/>
      <c r="AL84" s="105"/>
      <c r="AM84" s="53"/>
      <c r="AN84" s="81"/>
      <c r="AO84" s="59"/>
      <c r="AP84" s="60" t="s">
        <v>286</v>
      </c>
      <c r="AQ84" s="108">
        <v>43.5</v>
      </c>
      <c r="AR84" s="103">
        <v>49</v>
      </c>
      <c r="AS84" s="105"/>
      <c r="AT84" s="109">
        <v>45</v>
      </c>
      <c r="AU84" s="53"/>
      <c r="AV84" s="81"/>
      <c r="AW84" s="81"/>
      <c r="AY84" t="s">
        <v>426</v>
      </c>
      <c r="AZ84" s="45">
        <f t="shared" si="38"/>
        <v>335.99999999999989</v>
      </c>
      <c r="BA84" s="45">
        <f t="shared" si="38"/>
        <v>288.64626600000014</v>
      </c>
      <c r="BB84" s="48">
        <f t="shared" si="39"/>
        <v>0.78571428571428603</v>
      </c>
      <c r="BC84" s="48">
        <f t="shared" si="39"/>
        <v>0.21428571428571436</v>
      </c>
      <c r="BD84" s="83">
        <f t="shared" si="33"/>
        <v>43.5</v>
      </c>
      <c r="BE84" s="83">
        <f t="shared" si="33"/>
        <v>49</v>
      </c>
      <c r="BF84" s="83">
        <f t="shared" si="34"/>
        <v>45</v>
      </c>
      <c r="BG84" s="48">
        <f t="shared" si="6"/>
        <v>3.5714285714285726E-2</v>
      </c>
      <c r="BH84" s="48">
        <f t="shared" si="7"/>
        <v>0.25297619047619058</v>
      </c>
      <c r="BI84" s="48">
        <f t="shared" si="8"/>
        <v>0.2083333333333334</v>
      </c>
      <c r="BJ84" s="48">
        <f t="shared" si="9"/>
        <v>0.25</v>
      </c>
      <c r="BK84" s="48">
        <f t="shared" si="10"/>
        <v>0.2083333333333334</v>
      </c>
      <c r="BL84" s="48">
        <f t="shared" si="11"/>
        <v>4.4642857142857158E-2</v>
      </c>
      <c r="BM84" s="48">
        <f t="shared" si="42"/>
        <v>0</v>
      </c>
      <c r="BN84" s="48">
        <f t="shared" si="42"/>
        <v>2.1629702980463975E-2</v>
      </c>
      <c r="BO84" s="48">
        <f t="shared" si="42"/>
        <v>2.0786688437535502E-2</v>
      </c>
      <c r="BP84" s="48">
        <f t="shared" si="42"/>
        <v>5.8895617239683909E-2</v>
      </c>
      <c r="BQ84" s="48">
        <f t="shared" si="42"/>
        <v>2.7197763923265152E-2</v>
      </c>
      <c r="BR84" s="48">
        <f t="shared" si="41"/>
        <v>0</v>
      </c>
      <c r="BS84" s="48">
        <f t="shared" si="41"/>
        <v>2.0093798822950985E-2</v>
      </c>
      <c r="BT84" s="48">
        <f t="shared" si="41"/>
        <v>3.1180032656303255E-2</v>
      </c>
      <c r="BU84" s="48">
        <f t="shared" si="41"/>
        <v>0</v>
      </c>
      <c r="BV84" s="48">
        <f t="shared" si="41"/>
        <v>0.82021639593979734</v>
      </c>
      <c r="BW84" s="48">
        <f t="shared" si="41"/>
        <v>0</v>
      </c>
      <c r="BX84" s="48">
        <f t="shared" si="40"/>
        <v>2.7715584583380672E-2</v>
      </c>
      <c r="BY84" s="48">
        <f t="shared" si="40"/>
        <v>0.51189160368352038</v>
      </c>
      <c r="BZ84" s="48">
        <f t="shared" si="40"/>
        <v>0</v>
      </c>
      <c r="CA84" s="48">
        <f t="shared" si="40"/>
        <v>0</v>
      </c>
      <c r="CB84" s="48">
        <f t="shared" si="40"/>
        <v>0.46039281173309887</v>
      </c>
      <c r="CC84" s="48">
        <f t="shared" si="40"/>
        <v>0</v>
      </c>
      <c r="CD84" s="48">
        <f t="shared" si="40"/>
        <v>0</v>
      </c>
      <c r="CE84" s="48">
        <f t="shared" si="37"/>
        <v>0</v>
      </c>
      <c r="CF84" s="131" t="s">
        <v>364</v>
      </c>
      <c r="CG84" s="84">
        <v>0</v>
      </c>
      <c r="CH84" s="84">
        <v>0.875</v>
      </c>
      <c r="CI84" s="84">
        <v>0.66666666666666663</v>
      </c>
      <c r="CJ84" s="84"/>
      <c r="CK84" s="45">
        <v>329</v>
      </c>
      <c r="CL84" s="101">
        <v>0.97916666666666663</v>
      </c>
      <c r="CM84" s="45">
        <v>10</v>
      </c>
      <c r="CN84" s="101">
        <v>3.0395136778115502E-2</v>
      </c>
      <c r="CO84" s="84"/>
      <c r="CP84" s="45">
        <v>329</v>
      </c>
      <c r="CQ84" s="101">
        <v>0.97916666666666663</v>
      </c>
      <c r="CR84" s="45">
        <v>38</v>
      </c>
      <c r="CS84" s="101">
        <v>0.11550151975683891</v>
      </c>
      <c r="CT84" s="84"/>
      <c r="CU84" s="45">
        <v>327</v>
      </c>
      <c r="CV84" s="101">
        <v>0.9732142857142857</v>
      </c>
      <c r="CW84" s="45">
        <v>12</v>
      </c>
      <c r="CX84" s="48">
        <v>3.669724770642202E-2</v>
      </c>
      <c r="CY84" s="84"/>
      <c r="DA84" s="124" t="s">
        <v>355</v>
      </c>
      <c r="DB84" s="48" t="s">
        <v>364</v>
      </c>
      <c r="DC84" s="48"/>
      <c r="DD84" s="48"/>
      <c r="DE84" s="48"/>
      <c r="DF84" s="83">
        <v>89.404938997205178</v>
      </c>
      <c r="DG84" s="85">
        <v>329.00000000000006</v>
      </c>
      <c r="DH84" s="48">
        <v>0.97916666666666696</v>
      </c>
      <c r="DI84" s="85">
        <v>10</v>
      </c>
      <c r="DJ84" s="48">
        <v>3.0395136778115495E-2</v>
      </c>
      <c r="DK84" s="83">
        <v>36.769207075363134</v>
      </c>
      <c r="DL84" s="85">
        <v>329.00000000000006</v>
      </c>
      <c r="DM84" s="48">
        <v>0.97916666666666696</v>
      </c>
      <c r="DN84" s="85">
        <v>38</v>
      </c>
      <c r="DO84" s="48">
        <v>0.11550151975683888</v>
      </c>
      <c r="DP84" s="83">
        <v>96.242007017092632</v>
      </c>
      <c r="DQ84" s="85">
        <v>327.00000000000006</v>
      </c>
      <c r="DR84" s="48">
        <v>0.97321428571428603</v>
      </c>
      <c r="DS84" s="85">
        <v>12</v>
      </c>
      <c r="DT84" s="48">
        <v>3.6697247706422013E-2</v>
      </c>
      <c r="DU84" s="83">
        <v>41.626218756660485</v>
      </c>
      <c r="DV84" s="124" t="s">
        <v>355</v>
      </c>
      <c r="DX84" t="str">
        <f t="shared" si="32"/>
        <v/>
      </c>
      <c r="DY84" t="str">
        <f t="shared" si="14"/>
        <v/>
      </c>
      <c r="DZ84" t="b">
        <f t="shared" si="15"/>
        <v>0</v>
      </c>
      <c r="EA84" t="b">
        <f t="shared" si="16"/>
        <v>0</v>
      </c>
      <c r="EB84" t="b">
        <f t="shared" si="17"/>
        <v>0</v>
      </c>
      <c r="EC84" t="str">
        <f t="shared" si="18"/>
        <v/>
      </c>
      <c r="ED84" t="str">
        <f t="shared" si="19"/>
        <v/>
      </c>
      <c r="EE84" t="str">
        <f t="shared" si="20"/>
        <v/>
      </c>
      <c r="EF84" t="str">
        <f t="shared" si="21"/>
        <v/>
      </c>
      <c r="EG84" t="b">
        <f t="shared" si="22"/>
        <v>0</v>
      </c>
      <c r="EH84" t="str">
        <f t="shared" si="23"/>
        <v/>
      </c>
      <c r="EI84" t="str">
        <f t="shared" si="24"/>
        <v/>
      </c>
      <c r="EJ84" t="str">
        <f t="shared" si="25"/>
        <v/>
      </c>
      <c r="EK84" t="str">
        <f t="shared" si="26"/>
        <v/>
      </c>
      <c r="EL84" t="b">
        <f t="shared" si="27"/>
        <v>0</v>
      </c>
      <c r="EM84" t="str">
        <f t="shared" si="28"/>
        <v/>
      </c>
      <c r="EN84" t="str">
        <f t="shared" si="29"/>
        <v/>
      </c>
      <c r="EO84" t="str">
        <f t="shared" si="30"/>
        <v/>
      </c>
      <c r="EP84" t="str">
        <f t="shared" si="31"/>
        <v/>
      </c>
    </row>
    <row r="85" spans="1:146">
      <c r="A85" s="59"/>
      <c r="B85" s="60" t="s">
        <v>287</v>
      </c>
      <c r="C85" s="102">
        <v>45</v>
      </c>
      <c r="D85" s="103">
        <v>40.773333000000015</v>
      </c>
      <c r="E85" s="104">
        <v>34.999999999999993</v>
      </c>
      <c r="F85" s="104">
        <v>10</v>
      </c>
      <c r="G85" s="105"/>
      <c r="H85" s="105"/>
      <c r="I85" s="104">
        <v>1</v>
      </c>
      <c r="J85" s="104">
        <v>6</v>
      </c>
      <c r="K85" s="104">
        <v>6</v>
      </c>
      <c r="L85" s="104">
        <v>7</v>
      </c>
      <c r="M85" s="104">
        <v>7</v>
      </c>
      <c r="N85" s="104">
        <v>5</v>
      </c>
      <c r="O85" s="104">
        <v>4</v>
      </c>
      <c r="P85" s="104">
        <v>3</v>
      </c>
      <c r="Q85" s="104">
        <v>4</v>
      </c>
      <c r="R85" s="104">
        <v>2</v>
      </c>
      <c r="S85" s="105"/>
      <c r="T85" s="105"/>
      <c r="U85" s="105"/>
      <c r="V85" s="105"/>
      <c r="W85" s="105"/>
      <c r="X85" s="105"/>
      <c r="Y85" s="105"/>
      <c r="Z85" s="105"/>
      <c r="AA85" s="105"/>
      <c r="AB85" s="103">
        <v>40.773333000000015</v>
      </c>
      <c r="AC85" s="105"/>
      <c r="AD85" s="105"/>
      <c r="AE85" s="103">
        <v>3</v>
      </c>
      <c r="AF85" s="103">
        <v>12.173333000000001</v>
      </c>
      <c r="AG85" s="103">
        <v>3</v>
      </c>
      <c r="AH85" s="105"/>
      <c r="AI85" s="103">
        <v>22.600000000000005</v>
      </c>
      <c r="AJ85" s="105"/>
      <c r="AK85" s="105"/>
      <c r="AL85" s="105"/>
      <c r="AM85" s="53"/>
      <c r="AN85" s="81"/>
      <c r="AO85" s="59"/>
      <c r="AP85" s="60" t="s">
        <v>287</v>
      </c>
      <c r="AQ85" s="108">
        <v>41</v>
      </c>
      <c r="AR85" s="103">
        <v>39.5</v>
      </c>
      <c r="AS85" s="105"/>
      <c r="AT85" s="109">
        <v>41</v>
      </c>
      <c r="AU85" s="53"/>
      <c r="AV85" s="81"/>
      <c r="AW85" s="81"/>
      <c r="AY85" t="s">
        <v>427</v>
      </c>
      <c r="AZ85" s="45">
        <f t="shared" si="38"/>
        <v>45</v>
      </c>
      <c r="BA85" s="45">
        <f t="shared" si="38"/>
        <v>40.773333000000015</v>
      </c>
      <c r="BB85" s="48">
        <f t="shared" si="39"/>
        <v>0.77777777777777757</v>
      </c>
      <c r="BC85" s="48">
        <f t="shared" si="39"/>
        <v>0.22222222222222221</v>
      </c>
      <c r="BD85" s="83">
        <f t="shared" si="33"/>
        <v>41</v>
      </c>
      <c r="BE85" s="83">
        <f t="shared" si="33"/>
        <v>39.5</v>
      </c>
      <c r="BF85" s="83">
        <f t="shared" si="34"/>
        <v>41</v>
      </c>
      <c r="BG85" s="48">
        <f t="shared" si="6"/>
        <v>2.2222222222222223E-2</v>
      </c>
      <c r="BH85" s="48">
        <f t="shared" si="7"/>
        <v>0.26666666666666666</v>
      </c>
      <c r="BI85" s="48">
        <f t="shared" si="8"/>
        <v>0.31111111111111112</v>
      </c>
      <c r="BJ85" s="48">
        <f t="shared" si="9"/>
        <v>0.2</v>
      </c>
      <c r="BK85" s="48">
        <f t="shared" si="10"/>
        <v>0.15555555555555556</v>
      </c>
      <c r="BL85" s="48">
        <f t="shared" si="11"/>
        <v>4.4444444444444446E-2</v>
      </c>
      <c r="BM85" s="48">
        <f t="shared" si="42"/>
        <v>0</v>
      </c>
      <c r="BN85" s="48">
        <f t="shared" si="42"/>
        <v>0</v>
      </c>
      <c r="BO85" s="48">
        <f t="shared" si="42"/>
        <v>0</v>
      </c>
      <c r="BP85" s="48">
        <f t="shared" si="42"/>
        <v>0</v>
      </c>
      <c r="BQ85" s="48">
        <f t="shared" si="42"/>
        <v>0</v>
      </c>
      <c r="BR85" s="48">
        <f t="shared" si="41"/>
        <v>0</v>
      </c>
      <c r="BS85" s="48">
        <f t="shared" si="41"/>
        <v>0</v>
      </c>
      <c r="BT85" s="48">
        <f t="shared" si="41"/>
        <v>0</v>
      </c>
      <c r="BU85" s="48">
        <f t="shared" si="41"/>
        <v>0</v>
      </c>
      <c r="BV85" s="48">
        <f t="shared" si="41"/>
        <v>1</v>
      </c>
      <c r="BW85" s="48">
        <f t="shared" si="41"/>
        <v>0</v>
      </c>
      <c r="BX85" s="48">
        <f t="shared" si="40"/>
        <v>7.3577502236572098E-2</v>
      </c>
      <c r="BY85" s="48">
        <f t="shared" si="40"/>
        <v>0.29856114534467898</v>
      </c>
      <c r="BZ85" s="48">
        <f t="shared" si="40"/>
        <v>7.3577502236572098E-2</v>
      </c>
      <c r="CA85" s="48">
        <f t="shared" si="40"/>
        <v>0</v>
      </c>
      <c r="CB85" s="48">
        <f t="shared" si="40"/>
        <v>0.55428385018217663</v>
      </c>
      <c r="CC85" s="48">
        <f t="shared" si="40"/>
        <v>0</v>
      </c>
      <c r="CD85" s="48">
        <f t="shared" si="40"/>
        <v>0</v>
      </c>
      <c r="CE85" s="48">
        <f t="shared" si="37"/>
        <v>0</v>
      </c>
      <c r="CF85" s="131" t="s">
        <v>364</v>
      </c>
      <c r="CG85" s="84">
        <v>1</v>
      </c>
      <c r="CH85" s="84">
        <v>0.6</v>
      </c>
      <c r="CI85" s="84">
        <v>0.72727272727272729</v>
      </c>
      <c r="CJ85" s="84"/>
      <c r="CK85" s="45">
        <v>41</v>
      </c>
      <c r="CL85" s="101">
        <v>0.91111111111111109</v>
      </c>
      <c r="CM85" s="45">
        <v>0</v>
      </c>
      <c r="CN85" s="101">
        <v>0</v>
      </c>
      <c r="CO85" s="84"/>
      <c r="CP85" s="45">
        <v>43</v>
      </c>
      <c r="CQ85" s="101">
        <v>0.9555555555555556</v>
      </c>
      <c r="CR85" s="45">
        <v>2</v>
      </c>
      <c r="CS85" s="101">
        <v>4.6511627906976744E-2</v>
      </c>
      <c r="CT85" s="84"/>
      <c r="CU85" s="45">
        <v>44</v>
      </c>
      <c r="CV85" s="101">
        <v>0.97777777777777775</v>
      </c>
      <c r="CW85" s="45">
        <v>0</v>
      </c>
      <c r="CX85" s="48">
        <v>0</v>
      </c>
      <c r="CY85" s="84"/>
      <c r="DA85" s="124" t="s">
        <v>356</v>
      </c>
      <c r="DB85" s="48" t="s">
        <v>364</v>
      </c>
      <c r="DC85" s="48"/>
      <c r="DD85" s="48"/>
      <c r="DE85" s="48"/>
      <c r="DF85" s="83">
        <v>84.995047492755987</v>
      </c>
      <c r="DG85" s="85">
        <v>41</v>
      </c>
      <c r="DH85" s="48">
        <v>0.91111111111111109</v>
      </c>
      <c r="DI85" s="85">
        <v>0</v>
      </c>
      <c r="DJ85" s="48">
        <v>0</v>
      </c>
      <c r="DK85" s="83">
        <v>0</v>
      </c>
      <c r="DL85" s="85">
        <v>43</v>
      </c>
      <c r="DM85" s="48">
        <v>0.9555555555555556</v>
      </c>
      <c r="DN85" s="85">
        <v>2</v>
      </c>
      <c r="DO85" s="48">
        <v>4.6511627906976744E-2</v>
      </c>
      <c r="DP85" s="83">
        <v>190.16555658640746</v>
      </c>
      <c r="DQ85" s="85">
        <v>44</v>
      </c>
      <c r="DR85" s="48">
        <v>0.97777777777777775</v>
      </c>
      <c r="DS85" s="85">
        <v>0</v>
      </c>
      <c r="DT85" s="48">
        <v>0</v>
      </c>
      <c r="DU85" s="83">
        <v>0</v>
      </c>
      <c r="DV85" s="124" t="s">
        <v>356</v>
      </c>
      <c r="DX85" t="str">
        <f t="shared" si="32"/>
        <v/>
      </c>
      <c r="DY85" t="b">
        <f t="shared" si="14"/>
        <v>0</v>
      </c>
      <c r="DZ85" t="b">
        <f t="shared" si="15"/>
        <v>0</v>
      </c>
      <c r="EA85" t="b">
        <f t="shared" si="16"/>
        <v>0</v>
      </c>
      <c r="EB85" t="b">
        <f t="shared" si="17"/>
        <v>0</v>
      </c>
      <c r="EC85" t="str">
        <f t="shared" si="18"/>
        <v/>
      </c>
      <c r="ED85" t="str">
        <f t="shared" si="19"/>
        <v/>
      </c>
      <c r="EE85" t="str">
        <f t="shared" si="20"/>
        <v/>
      </c>
      <c r="EF85" t="str">
        <f t="shared" si="21"/>
        <v/>
      </c>
      <c r="EG85" t="str">
        <f t="shared" si="22"/>
        <v/>
      </c>
      <c r="EH85" t="str">
        <f t="shared" si="23"/>
        <v/>
      </c>
      <c r="EI85" t="str">
        <f t="shared" si="24"/>
        <v/>
      </c>
      <c r="EJ85" t="str">
        <f t="shared" si="25"/>
        <v/>
      </c>
      <c r="EK85" t="str">
        <f t="shared" si="26"/>
        <v/>
      </c>
      <c r="EL85" t="b">
        <f t="shared" si="27"/>
        <v>0</v>
      </c>
      <c r="EM85" t="str">
        <f t="shared" si="28"/>
        <v/>
      </c>
      <c r="EN85" t="str">
        <f t="shared" si="29"/>
        <v/>
      </c>
      <c r="EO85" t="str">
        <f t="shared" si="30"/>
        <v/>
      </c>
      <c r="EP85" t="str">
        <f t="shared" si="31"/>
        <v/>
      </c>
    </row>
    <row r="86" spans="1:146">
      <c r="A86" s="59"/>
      <c r="B86" s="60" t="s">
        <v>288</v>
      </c>
      <c r="C86" s="102">
        <v>34.000000000000007</v>
      </c>
      <c r="D86" s="103">
        <v>18.351491000000006</v>
      </c>
      <c r="E86" s="104">
        <v>17.000000000000004</v>
      </c>
      <c r="F86" s="104">
        <v>17</v>
      </c>
      <c r="G86" s="105"/>
      <c r="H86" s="104">
        <v>2</v>
      </c>
      <c r="I86" s="104">
        <v>7.9999999999999982</v>
      </c>
      <c r="J86" s="104">
        <v>1.9999999999999998</v>
      </c>
      <c r="K86" s="104">
        <v>0</v>
      </c>
      <c r="L86" s="104">
        <v>2</v>
      </c>
      <c r="M86" s="104">
        <v>3</v>
      </c>
      <c r="N86" s="104">
        <v>4</v>
      </c>
      <c r="O86" s="104">
        <v>7</v>
      </c>
      <c r="P86" s="104">
        <v>4</v>
      </c>
      <c r="Q86" s="104">
        <v>2</v>
      </c>
      <c r="R86" s="104">
        <v>0</v>
      </c>
      <c r="S86" s="105"/>
      <c r="T86" s="105"/>
      <c r="U86" s="105"/>
      <c r="V86" s="105"/>
      <c r="W86" s="105"/>
      <c r="X86" s="105"/>
      <c r="Y86" s="105"/>
      <c r="Z86" s="103">
        <v>1.7599999999999998</v>
      </c>
      <c r="AA86" s="103">
        <v>16.591491000000005</v>
      </c>
      <c r="AB86" s="105"/>
      <c r="AC86" s="105"/>
      <c r="AD86" s="105"/>
      <c r="AE86" s="103">
        <v>0.10333299999999998</v>
      </c>
      <c r="AF86" s="103">
        <v>1</v>
      </c>
      <c r="AG86" s="105"/>
      <c r="AH86" s="105"/>
      <c r="AI86" s="103">
        <v>7.0933340000000005</v>
      </c>
      <c r="AJ86" s="105"/>
      <c r="AK86" s="105"/>
      <c r="AL86" s="103">
        <v>10.154824000000003</v>
      </c>
      <c r="AM86" s="53"/>
      <c r="AN86" s="81"/>
      <c r="AO86" s="59"/>
      <c r="AP86" s="60" t="s">
        <v>288</v>
      </c>
      <c r="AQ86" s="108">
        <v>47</v>
      </c>
      <c r="AR86" s="103">
        <v>29</v>
      </c>
      <c r="AS86" s="105"/>
      <c r="AT86" s="109">
        <v>44.5</v>
      </c>
      <c r="AU86" s="53"/>
      <c r="AV86" s="81"/>
      <c r="AW86" s="81"/>
      <c r="AY86" t="s">
        <v>428</v>
      </c>
      <c r="AZ86" s="45">
        <f t="shared" si="38"/>
        <v>34.000000000000007</v>
      </c>
      <c r="BA86" s="45">
        <f t="shared" si="38"/>
        <v>18.351491000000006</v>
      </c>
      <c r="BB86" s="48">
        <f t="shared" si="39"/>
        <v>0.5</v>
      </c>
      <c r="BC86" s="48">
        <f t="shared" si="39"/>
        <v>0.49999999999999989</v>
      </c>
      <c r="BD86" s="83">
        <f t="shared" si="33"/>
        <v>47</v>
      </c>
      <c r="BE86" s="83">
        <f t="shared" si="33"/>
        <v>29</v>
      </c>
      <c r="BF86" s="83">
        <f t="shared" si="34"/>
        <v>44.5</v>
      </c>
      <c r="BG86" s="48">
        <f t="shared" si="6"/>
        <v>0.29411764705882343</v>
      </c>
      <c r="BH86" s="48">
        <f t="shared" si="7"/>
        <v>5.8823529411764684E-2</v>
      </c>
      <c r="BI86" s="48">
        <f t="shared" si="8"/>
        <v>0.14705882352941174</v>
      </c>
      <c r="BJ86" s="48">
        <f t="shared" si="9"/>
        <v>0.32352941176470579</v>
      </c>
      <c r="BK86" s="48">
        <f t="shared" si="10"/>
        <v>0.17647058823529407</v>
      </c>
      <c r="BL86" s="48">
        <f t="shared" si="11"/>
        <v>0</v>
      </c>
      <c r="BM86" s="48">
        <f t="shared" si="42"/>
        <v>0</v>
      </c>
      <c r="BN86" s="48">
        <f t="shared" si="42"/>
        <v>0</v>
      </c>
      <c r="BO86" s="48">
        <f t="shared" si="42"/>
        <v>0</v>
      </c>
      <c r="BP86" s="48">
        <f t="shared" si="42"/>
        <v>0</v>
      </c>
      <c r="BQ86" s="48">
        <f t="shared" si="42"/>
        <v>0</v>
      </c>
      <c r="BR86" s="48">
        <f t="shared" si="41"/>
        <v>0</v>
      </c>
      <c r="BS86" s="48">
        <f t="shared" si="41"/>
        <v>0</v>
      </c>
      <c r="BT86" s="48">
        <f t="shared" si="41"/>
        <v>9.590501393047568E-2</v>
      </c>
      <c r="BU86" s="48">
        <f t="shared" si="41"/>
        <v>0.90409498606952421</v>
      </c>
      <c r="BV86" s="48">
        <f t="shared" si="41"/>
        <v>0</v>
      </c>
      <c r="BW86" s="48">
        <f t="shared" si="41"/>
        <v>0</v>
      </c>
      <c r="BX86" s="48">
        <f t="shared" si="40"/>
        <v>5.6307686389078654E-3</v>
      </c>
      <c r="BY86" s="48">
        <f t="shared" si="40"/>
        <v>5.4491485187770285E-2</v>
      </c>
      <c r="BZ86" s="48">
        <f t="shared" si="40"/>
        <v>0</v>
      </c>
      <c r="CA86" s="48">
        <f t="shared" si="40"/>
        <v>0</v>
      </c>
      <c r="CB86" s="48">
        <f t="shared" si="40"/>
        <v>0.38652630459290738</v>
      </c>
      <c r="CC86" s="48">
        <f t="shared" si="40"/>
        <v>0</v>
      </c>
      <c r="CD86" s="48">
        <f t="shared" si="40"/>
        <v>0</v>
      </c>
      <c r="CE86" s="48">
        <f t="shared" si="37"/>
        <v>0.55335144158041438</v>
      </c>
      <c r="CF86" s="131" t="s">
        <v>364</v>
      </c>
      <c r="CG86" s="84">
        <v>0</v>
      </c>
      <c r="CH86" s="84">
        <v>0</v>
      </c>
      <c r="CI86" s="84" t="s">
        <v>855</v>
      </c>
      <c r="CJ86" s="84"/>
      <c r="CK86" s="45">
        <v>10</v>
      </c>
      <c r="CL86" s="101">
        <v>0.29411764705882354</v>
      </c>
      <c r="CM86" s="45">
        <v>0</v>
      </c>
      <c r="CN86" s="101">
        <v>0</v>
      </c>
      <c r="CO86" s="84"/>
      <c r="CP86" s="45">
        <v>10</v>
      </c>
      <c r="CQ86" s="101">
        <v>0.29411764705882354</v>
      </c>
      <c r="CR86" s="45">
        <v>2</v>
      </c>
      <c r="CS86" s="101">
        <v>0.2</v>
      </c>
      <c r="CT86" s="84"/>
      <c r="CU86" s="45">
        <v>10</v>
      </c>
      <c r="CV86" s="101">
        <v>0.29411764705882354</v>
      </c>
      <c r="CW86" s="45">
        <v>1</v>
      </c>
      <c r="CX86" s="48">
        <v>0.1</v>
      </c>
      <c r="CY86" s="84"/>
      <c r="DA86" s="124" t="s">
        <v>357</v>
      </c>
      <c r="DB86" s="48" t="s">
        <v>364</v>
      </c>
      <c r="DC86" s="48"/>
      <c r="DD86" s="48"/>
      <c r="DE86" s="48"/>
      <c r="DF86" s="83">
        <v>44.526774600933869</v>
      </c>
      <c r="DG86" s="85">
        <v>10</v>
      </c>
      <c r="DH86" s="48">
        <v>0.29411764705882354</v>
      </c>
      <c r="DI86" s="85">
        <v>0</v>
      </c>
      <c r="DJ86" s="48">
        <v>0</v>
      </c>
      <c r="DK86" s="83">
        <v>0</v>
      </c>
      <c r="DL86" s="85">
        <v>10</v>
      </c>
      <c r="DM86" s="48">
        <v>0.29411764705882354</v>
      </c>
      <c r="DN86" s="85">
        <v>2</v>
      </c>
      <c r="DO86" s="48">
        <v>0.2</v>
      </c>
      <c r="DP86" s="83">
        <v>180.99567457395202</v>
      </c>
      <c r="DQ86" s="85">
        <v>10</v>
      </c>
      <c r="DR86" s="48">
        <v>0.29411764705882354</v>
      </c>
      <c r="DS86" s="85">
        <v>1</v>
      </c>
      <c r="DT86" s="48">
        <v>0.1</v>
      </c>
      <c r="DU86" s="83">
        <v>23.230520822374853</v>
      </c>
      <c r="DV86" s="124" t="s">
        <v>357</v>
      </c>
      <c r="DX86" t="str">
        <f t="shared" si="32"/>
        <v/>
      </c>
      <c r="DY86" t="str">
        <f t="shared" si="14"/>
        <v/>
      </c>
      <c r="DZ86" t="str">
        <f t="shared" si="15"/>
        <v/>
      </c>
      <c r="EA86" t="b">
        <f t="shared" si="16"/>
        <v>0</v>
      </c>
      <c r="EB86" t="b">
        <f t="shared" si="17"/>
        <v>0</v>
      </c>
      <c r="EC86" t="str">
        <f t="shared" si="18"/>
        <v/>
      </c>
      <c r="ED86" t="str">
        <f t="shared" si="19"/>
        <v/>
      </c>
      <c r="EE86" t="str">
        <f t="shared" si="20"/>
        <v/>
      </c>
      <c r="EF86" t="str">
        <f t="shared" si="21"/>
        <v/>
      </c>
      <c r="EG86" t="str">
        <f t="shared" si="22"/>
        <v/>
      </c>
      <c r="EH86" t="str">
        <f t="shared" si="23"/>
        <v/>
      </c>
      <c r="EI86" t="str">
        <f t="shared" si="24"/>
        <v/>
      </c>
      <c r="EJ86" t="str">
        <f t="shared" si="25"/>
        <v/>
      </c>
      <c r="EK86" t="str">
        <f t="shared" si="26"/>
        <v/>
      </c>
      <c r="EL86" t="b">
        <f t="shared" si="27"/>
        <v>0</v>
      </c>
      <c r="EM86" t="str">
        <f t="shared" si="28"/>
        <v/>
      </c>
      <c r="EN86" t="str">
        <f t="shared" si="29"/>
        <v/>
      </c>
      <c r="EO86" t="str">
        <f t="shared" si="30"/>
        <v/>
      </c>
      <c r="EP86" t="str">
        <f t="shared" si="31"/>
        <v/>
      </c>
    </row>
    <row r="87" spans="1:146">
      <c r="A87" s="59"/>
      <c r="B87" s="60" t="s">
        <v>289</v>
      </c>
      <c r="C87" s="102">
        <v>39.999999999999986</v>
      </c>
      <c r="D87" s="103">
        <v>29.393333000000002</v>
      </c>
      <c r="E87" s="104">
        <v>31.000000000000004</v>
      </c>
      <c r="F87" s="104">
        <v>9</v>
      </c>
      <c r="G87" s="105"/>
      <c r="H87" s="105"/>
      <c r="I87" s="104">
        <v>1</v>
      </c>
      <c r="J87" s="104">
        <v>1</v>
      </c>
      <c r="K87" s="104">
        <v>4</v>
      </c>
      <c r="L87" s="104">
        <v>2</v>
      </c>
      <c r="M87" s="104">
        <v>4</v>
      </c>
      <c r="N87" s="104">
        <v>4</v>
      </c>
      <c r="O87" s="104">
        <v>11</v>
      </c>
      <c r="P87" s="104">
        <v>7</v>
      </c>
      <c r="Q87" s="104">
        <v>3.0000000000000004</v>
      </c>
      <c r="R87" s="104">
        <v>3</v>
      </c>
      <c r="S87" s="105"/>
      <c r="T87" s="105"/>
      <c r="U87" s="103">
        <v>0.24</v>
      </c>
      <c r="V87" s="105"/>
      <c r="W87" s="105"/>
      <c r="X87" s="105"/>
      <c r="Y87" s="105"/>
      <c r="Z87" s="103">
        <v>0.24</v>
      </c>
      <c r="AA87" s="103">
        <v>0.68</v>
      </c>
      <c r="AB87" s="103">
        <v>28.233333000000002</v>
      </c>
      <c r="AC87" s="105"/>
      <c r="AD87" s="105"/>
      <c r="AE87" s="103">
        <v>6</v>
      </c>
      <c r="AF87" s="103">
        <v>8.0000000000000036</v>
      </c>
      <c r="AG87" s="103">
        <v>1</v>
      </c>
      <c r="AH87" s="105"/>
      <c r="AI87" s="103">
        <v>12.053332999999999</v>
      </c>
      <c r="AJ87" s="105"/>
      <c r="AK87" s="105"/>
      <c r="AL87" s="103">
        <v>2.34</v>
      </c>
      <c r="AM87" s="53"/>
      <c r="AN87" s="81"/>
      <c r="AO87" s="59"/>
      <c r="AP87" s="60" t="s">
        <v>289</v>
      </c>
      <c r="AQ87" s="108">
        <v>50</v>
      </c>
      <c r="AR87" s="103">
        <v>54</v>
      </c>
      <c r="AS87" s="105"/>
      <c r="AT87" s="109">
        <v>51.5</v>
      </c>
      <c r="AU87" s="53"/>
      <c r="AV87" s="81"/>
      <c r="AW87" s="81"/>
      <c r="AY87" t="s">
        <v>429</v>
      </c>
      <c r="AZ87" s="45">
        <f t="shared" si="38"/>
        <v>39.999999999999986</v>
      </c>
      <c r="BA87" s="45">
        <f t="shared" si="38"/>
        <v>29.393333000000002</v>
      </c>
      <c r="BB87" s="48">
        <f t="shared" si="39"/>
        <v>0.77500000000000036</v>
      </c>
      <c r="BC87" s="48">
        <f t="shared" si="39"/>
        <v>0.22500000000000009</v>
      </c>
      <c r="BD87" s="83">
        <f t="shared" si="33"/>
        <v>50</v>
      </c>
      <c r="BE87" s="83">
        <f t="shared" si="33"/>
        <v>54</v>
      </c>
      <c r="BF87" s="83">
        <f t="shared" si="34"/>
        <v>51.5</v>
      </c>
      <c r="BG87" s="48">
        <f t="shared" si="6"/>
        <v>2.5000000000000008E-2</v>
      </c>
      <c r="BH87" s="48">
        <f t="shared" si="7"/>
        <v>0.12500000000000006</v>
      </c>
      <c r="BI87" s="48">
        <f t="shared" si="8"/>
        <v>0.15000000000000005</v>
      </c>
      <c r="BJ87" s="48">
        <f t="shared" si="9"/>
        <v>0.37500000000000011</v>
      </c>
      <c r="BK87" s="48">
        <f t="shared" si="10"/>
        <v>0.25000000000000011</v>
      </c>
      <c r="BL87" s="48">
        <f t="shared" si="11"/>
        <v>7.5000000000000025E-2</v>
      </c>
      <c r="BM87" s="48">
        <f t="shared" si="42"/>
        <v>0</v>
      </c>
      <c r="BN87" s="48">
        <f t="shared" si="42"/>
        <v>0</v>
      </c>
      <c r="BO87" s="48">
        <f t="shared" si="42"/>
        <v>8.1651168991281105E-3</v>
      </c>
      <c r="BP87" s="48">
        <f t="shared" si="42"/>
        <v>0</v>
      </c>
      <c r="BQ87" s="48">
        <f t="shared" si="42"/>
        <v>0</v>
      </c>
      <c r="BR87" s="48">
        <f t="shared" si="41"/>
        <v>0</v>
      </c>
      <c r="BS87" s="48">
        <f t="shared" si="41"/>
        <v>0</v>
      </c>
      <c r="BT87" s="48">
        <f t="shared" si="41"/>
        <v>8.1651168991281105E-3</v>
      </c>
      <c r="BU87" s="48">
        <f t="shared" si="41"/>
        <v>2.3134497880862984E-2</v>
      </c>
      <c r="BV87" s="48">
        <f t="shared" si="41"/>
        <v>0.96053526832088076</v>
      </c>
      <c r="BW87" s="48">
        <f t="shared" si="41"/>
        <v>0</v>
      </c>
      <c r="BX87" s="48">
        <f t="shared" si="40"/>
        <v>0.20412792247820277</v>
      </c>
      <c r="BY87" s="48">
        <f t="shared" si="40"/>
        <v>0.27217056330427047</v>
      </c>
      <c r="BZ87" s="48">
        <f t="shared" si="40"/>
        <v>3.4021320413033795E-2</v>
      </c>
      <c r="CA87" s="48">
        <f t="shared" si="40"/>
        <v>0</v>
      </c>
      <c r="CB87" s="48">
        <f t="shared" si="40"/>
        <v>0.41007030403799383</v>
      </c>
      <c r="CC87" s="48">
        <f t="shared" si="40"/>
        <v>0</v>
      </c>
      <c r="CD87" s="48">
        <f t="shared" si="40"/>
        <v>0</v>
      </c>
      <c r="CE87" s="48">
        <f t="shared" si="37"/>
        <v>7.9609889766499076E-2</v>
      </c>
      <c r="CF87" s="131" t="s">
        <v>364</v>
      </c>
      <c r="CG87" s="84">
        <v>0</v>
      </c>
      <c r="CH87" s="84">
        <v>0.66666666666666663</v>
      </c>
      <c r="CI87" s="84" t="s">
        <v>855</v>
      </c>
      <c r="CJ87" s="84"/>
      <c r="CK87" s="45">
        <v>26</v>
      </c>
      <c r="CL87" s="101">
        <v>0.65</v>
      </c>
      <c r="CM87" s="45">
        <v>0</v>
      </c>
      <c r="CN87" s="101">
        <v>0</v>
      </c>
      <c r="CO87" s="84"/>
      <c r="CP87" s="45">
        <v>29</v>
      </c>
      <c r="CQ87" s="101">
        <v>0.72499999999999998</v>
      </c>
      <c r="CR87" s="45">
        <v>4</v>
      </c>
      <c r="CS87" s="101">
        <v>0.13793103448275862</v>
      </c>
      <c r="CT87" s="84"/>
      <c r="CU87" s="45">
        <v>36</v>
      </c>
      <c r="CV87" s="101">
        <v>0.9</v>
      </c>
      <c r="CW87" s="45">
        <v>0</v>
      </c>
      <c r="CX87" s="48">
        <v>0</v>
      </c>
      <c r="CY87" s="84"/>
      <c r="DA87" s="124" t="s">
        <v>358</v>
      </c>
      <c r="DB87" s="48" t="s">
        <v>364</v>
      </c>
      <c r="DC87" s="48"/>
      <c r="DD87" s="48"/>
      <c r="DE87" s="48"/>
      <c r="DF87" s="83">
        <v>66.437471074203231</v>
      </c>
      <c r="DG87" s="85">
        <v>26</v>
      </c>
      <c r="DH87" s="48">
        <v>0.65</v>
      </c>
      <c r="DI87" s="85">
        <v>0</v>
      </c>
      <c r="DJ87" s="48">
        <v>0</v>
      </c>
      <c r="DK87" s="83">
        <v>0</v>
      </c>
      <c r="DL87" s="85">
        <v>29</v>
      </c>
      <c r="DM87" s="48">
        <v>0.72499999999999998</v>
      </c>
      <c r="DN87" s="85">
        <v>4</v>
      </c>
      <c r="DO87" s="48">
        <v>0.13793103448275862</v>
      </c>
      <c r="DP87" s="83">
        <v>100.83520437499622</v>
      </c>
      <c r="DQ87" s="85">
        <v>36</v>
      </c>
      <c r="DR87" s="48">
        <v>0.9</v>
      </c>
      <c r="DS87" s="85">
        <v>0</v>
      </c>
      <c r="DT87" s="48">
        <v>0</v>
      </c>
      <c r="DU87" s="83">
        <v>0</v>
      </c>
      <c r="DV87" s="124" t="s">
        <v>358</v>
      </c>
      <c r="DX87" t="str">
        <f t="shared" si="32"/>
        <v/>
      </c>
      <c r="DY87" t="str">
        <f t="shared" si="14"/>
        <v/>
      </c>
      <c r="DZ87" t="b">
        <f t="shared" si="15"/>
        <v>0</v>
      </c>
      <c r="EA87" t="b">
        <f t="shared" si="16"/>
        <v>0</v>
      </c>
      <c r="EB87" t="b">
        <f t="shared" si="17"/>
        <v>0</v>
      </c>
      <c r="EC87" t="str">
        <f t="shared" si="18"/>
        <v/>
      </c>
      <c r="ED87" t="str">
        <f t="shared" si="19"/>
        <v/>
      </c>
      <c r="EE87" t="str">
        <f t="shared" si="20"/>
        <v/>
      </c>
      <c r="EF87" t="str">
        <f t="shared" si="21"/>
        <v/>
      </c>
      <c r="EG87" t="str">
        <f t="shared" si="22"/>
        <v/>
      </c>
      <c r="EH87" t="str">
        <f t="shared" si="23"/>
        <v/>
      </c>
      <c r="EI87" t="str">
        <f t="shared" si="24"/>
        <v/>
      </c>
      <c r="EJ87" t="str">
        <f t="shared" si="25"/>
        <v/>
      </c>
      <c r="EK87" t="str">
        <f t="shared" si="26"/>
        <v/>
      </c>
      <c r="EL87" t="b">
        <f t="shared" si="27"/>
        <v>0</v>
      </c>
      <c r="EM87" t="str">
        <f t="shared" si="28"/>
        <v/>
      </c>
      <c r="EN87" t="str">
        <f t="shared" si="29"/>
        <v/>
      </c>
      <c r="EO87" t="str">
        <f t="shared" si="30"/>
        <v/>
      </c>
      <c r="EP87" t="str">
        <f t="shared" si="31"/>
        <v/>
      </c>
    </row>
    <row r="88" spans="1:146">
      <c r="A88" s="59"/>
      <c r="B88" s="60" t="s">
        <v>290</v>
      </c>
      <c r="C88" s="102">
        <v>70.000000000000014</v>
      </c>
      <c r="D88" s="103">
        <v>61.200000000000017</v>
      </c>
      <c r="E88" s="104">
        <v>54</v>
      </c>
      <c r="F88" s="104">
        <v>16</v>
      </c>
      <c r="G88" s="105"/>
      <c r="H88" s="105"/>
      <c r="I88" s="104">
        <v>0</v>
      </c>
      <c r="J88" s="104">
        <v>5</v>
      </c>
      <c r="K88" s="104">
        <v>10</v>
      </c>
      <c r="L88" s="104">
        <v>13.999999999999998</v>
      </c>
      <c r="M88" s="104">
        <v>8</v>
      </c>
      <c r="N88" s="104">
        <v>11</v>
      </c>
      <c r="O88" s="104">
        <v>7.9999999999999991</v>
      </c>
      <c r="P88" s="104">
        <v>8</v>
      </c>
      <c r="Q88" s="104">
        <v>4</v>
      </c>
      <c r="R88" s="104">
        <v>2</v>
      </c>
      <c r="S88" s="105"/>
      <c r="T88" s="105"/>
      <c r="U88" s="105"/>
      <c r="V88" s="105"/>
      <c r="W88" s="105"/>
      <c r="X88" s="105"/>
      <c r="Y88" s="105"/>
      <c r="Z88" s="105"/>
      <c r="AA88" s="105"/>
      <c r="AB88" s="103">
        <v>61.200000000000017</v>
      </c>
      <c r="AC88" s="105"/>
      <c r="AD88" s="105"/>
      <c r="AE88" s="103">
        <v>13.200000000000001</v>
      </c>
      <c r="AF88" s="103">
        <v>35.099999999999994</v>
      </c>
      <c r="AG88" s="103">
        <v>1</v>
      </c>
      <c r="AH88" s="105"/>
      <c r="AI88" s="103">
        <v>11.900000000000002</v>
      </c>
      <c r="AJ88" s="105"/>
      <c r="AK88" s="105"/>
      <c r="AL88" s="105"/>
      <c r="AM88" s="53"/>
      <c r="AN88" s="81"/>
      <c r="AO88" s="59"/>
      <c r="AP88" s="60" t="s">
        <v>290</v>
      </c>
      <c r="AQ88" s="108">
        <v>41.5</v>
      </c>
      <c r="AR88" s="103">
        <v>47</v>
      </c>
      <c r="AS88" s="105"/>
      <c r="AT88" s="109">
        <v>44</v>
      </c>
      <c r="AU88" s="53"/>
      <c r="AV88" s="81"/>
      <c r="AW88" s="81"/>
      <c r="AY88" t="s">
        <v>430</v>
      </c>
      <c r="AZ88" s="45">
        <f t="shared" si="38"/>
        <v>70.000000000000014</v>
      </c>
      <c r="BA88" s="45">
        <f t="shared" si="38"/>
        <v>61.200000000000017</v>
      </c>
      <c r="BB88" s="48">
        <f t="shared" si="39"/>
        <v>0.77142857142857124</v>
      </c>
      <c r="BC88" s="48">
        <f t="shared" si="39"/>
        <v>0.22857142857142854</v>
      </c>
      <c r="BD88" s="83">
        <f t="shared" si="33"/>
        <v>41.5</v>
      </c>
      <c r="BE88" s="83">
        <f t="shared" si="33"/>
        <v>47</v>
      </c>
      <c r="BF88" s="83">
        <f t="shared" si="34"/>
        <v>44</v>
      </c>
      <c r="BG88" s="48">
        <f t="shared" ref="BG88:BG92" si="43">SUM(H88:I88)/$C88</f>
        <v>0</v>
      </c>
      <c r="BH88" s="48">
        <f t="shared" ref="BH88:BH92" si="44">SUM(J88:K88)/$C88</f>
        <v>0.21428571428571425</v>
      </c>
      <c r="BI88" s="48">
        <f t="shared" ref="BI88:BI92" si="45">SUM(L88:M88)/$C88</f>
        <v>0.31428571428571422</v>
      </c>
      <c r="BJ88" s="48">
        <f t="shared" ref="BJ88:BJ92" si="46">SUM(N88:O88)/$C88</f>
        <v>0.27142857142857135</v>
      </c>
      <c r="BK88" s="48">
        <f t="shared" ref="BK88:BK92" si="47">SUM(P88:Q88)/$C88</f>
        <v>0.1714285714285714</v>
      </c>
      <c r="BL88" s="48">
        <f t="shared" ref="BL88:BL92" si="48">R88/$C88</f>
        <v>2.8571428571428567E-2</v>
      </c>
      <c r="BM88" s="48">
        <f t="shared" si="42"/>
        <v>0</v>
      </c>
      <c r="BN88" s="48">
        <f t="shared" si="42"/>
        <v>0</v>
      </c>
      <c r="BO88" s="48">
        <f t="shared" si="42"/>
        <v>0</v>
      </c>
      <c r="BP88" s="48">
        <f t="shared" si="42"/>
        <v>0</v>
      </c>
      <c r="BQ88" s="48">
        <f t="shared" si="42"/>
        <v>0</v>
      </c>
      <c r="BR88" s="48">
        <f t="shared" si="41"/>
        <v>0</v>
      </c>
      <c r="BS88" s="48">
        <f t="shared" si="41"/>
        <v>0</v>
      </c>
      <c r="BT88" s="48">
        <f t="shared" si="41"/>
        <v>0</v>
      </c>
      <c r="BU88" s="48">
        <f t="shared" si="41"/>
        <v>0</v>
      </c>
      <c r="BV88" s="48">
        <f t="shared" si="41"/>
        <v>1</v>
      </c>
      <c r="BW88" s="48">
        <f t="shared" si="41"/>
        <v>0</v>
      </c>
      <c r="BX88" s="48">
        <f t="shared" si="40"/>
        <v>0.21568627450980388</v>
      </c>
      <c r="BY88" s="48">
        <f t="shared" si="40"/>
        <v>0.57352941176470562</v>
      </c>
      <c r="BZ88" s="48">
        <f t="shared" si="40"/>
        <v>1.6339869281045746E-2</v>
      </c>
      <c r="CA88" s="48">
        <f t="shared" si="40"/>
        <v>0</v>
      </c>
      <c r="CB88" s="48">
        <f t="shared" si="40"/>
        <v>0.19444444444444442</v>
      </c>
      <c r="CC88" s="48">
        <f t="shared" si="40"/>
        <v>0</v>
      </c>
      <c r="CD88" s="48">
        <f t="shared" si="40"/>
        <v>0</v>
      </c>
      <c r="CE88" s="48">
        <f t="shared" si="37"/>
        <v>0</v>
      </c>
      <c r="CF88" s="131" t="s">
        <v>364</v>
      </c>
      <c r="CG88" s="84">
        <v>0</v>
      </c>
      <c r="CH88" s="84">
        <v>1</v>
      </c>
      <c r="CI88" s="84">
        <v>0.75</v>
      </c>
      <c r="CJ88" s="84"/>
      <c r="CK88" s="45">
        <v>67</v>
      </c>
      <c r="CL88" s="101">
        <v>0.95714285714285718</v>
      </c>
      <c r="CM88" s="45">
        <v>1</v>
      </c>
      <c r="CN88" s="101">
        <v>1.4925373134328358E-2</v>
      </c>
      <c r="CO88" s="84"/>
      <c r="CP88" s="45">
        <v>69</v>
      </c>
      <c r="CQ88" s="101">
        <v>0.98571428571428577</v>
      </c>
      <c r="CR88" s="45">
        <v>5</v>
      </c>
      <c r="CS88" s="101">
        <v>7.2463768115942032E-2</v>
      </c>
      <c r="CT88" s="84"/>
      <c r="CU88" s="45">
        <v>69</v>
      </c>
      <c r="CV88" s="101">
        <v>0.98571428571428577</v>
      </c>
      <c r="CW88" s="45">
        <v>2</v>
      </c>
      <c r="CX88" s="48">
        <v>2.8985507246376812E-2</v>
      </c>
      <c r="CY88" s="84"/>
      <c r="DA88" s="124" t="s">
        <v>359</v>
      </c>
      <c r="DB88" s="48" t="s">
        <v>364</v>
      </c>
      <c r="DC88" s="48"/>
      <c r="DD88" s="48"/>
      <c r="DE88" s="48"/>
      <c r="DF88" s="83">
        <v>95.772161912289803</v>
      </c>
      <c r="DG88" s="85">
        <v>67</v>
      </c>
      <c r="DH88" s="48">
        <v>0.95714285714285718</v>
      </c>
      <c r="DI88" s="85">
        <v>1</v>
      </c>
      <c r="DJ88" s="48">
        <v>1.4925373134328358E-2</v>
      </c>
      <c r="DK88" s="83">
        <v>288.13708654853724</v>
      </c>
      <c r="DL88" s="85">
        <v>69</v>
      </c>
      <c r="DM88" s="48">
        <v>0.98571428571428577</v>
      </c>
      <c r="DN88" s="85">
        <v>5</v>
      </c>
      <c r="DO88" s="48">
        <v>7.2463768115942032E-2</v>
      </c>
      <c r="DP88" s="83">
        <v>88.444808289848837</v>
      </c>
      <c r="DQ88" s="85">
        <v>69</v>
      </c>
      <c r="DR88" s="48">
        <v>0.98571428571428577</v>
      </c>
      <c r="DS88" s="85">
        <v>2</v>
      </c>
      <c r="DT88" s="48">
        <v>2.8985507246376812E-2</v>
      </c>
      <c r="DU88" s="83">
        <v>45.420826947056277</v>
      </c>
      <c r="DV88" s="124" t="s">
        <v>359</v>
      </c>
      <c r="DX88" t="str">
        <f t="shared" si="32"/>
        <v/>
      </c>
      <c r="DY88" t="str">
        <f t="shared" ref="DY88:DY92" si="49">IF(DC88=CG88,"")</f>
        <v/>
      </c>
      <c r="DZ88" t="b">
        <f t="shared" ref="DZ88:DZ92" si="50">IF(DD88=CH88,"")</f>
        <v>0</v>
      </c>
      <c r="EA88" t="b">
        <f t="shared" ref="EA88:EA92" si="51">IF(DE88=CI88,"")</f>
        <v>0</v>
      </c>
      <c r="EB88" t="b">
        <f t="shared" ref="EB88:EB92" si="52">IF(DF88=CJ88,"")</f>
        <v>0</v>
      </c>
      <c r="EC88" t="str">
        <f t="shared" ref="EC88:EC92" si="53">IF(DG88=CK88,"")</f>
        <v/>
      </c>
      <c r="ED88" t="str">
        <f t="shared" ref="ED88:ED92" si="54">IF(DH88=CL88,"")</f>
        <v/>
      </c>
      <c r="EE88" t="str">
        <f t="shared" ref="EE88:EE92" si="55">IF(DI88=CM88,"")</f>
        <v/>
      </c>
      <c r="EF88" t="str">
        <f t="shared" ref="EF88:EF92" si="56">IF(DJ88=CN88,"")</f>
        <v/>
      </c>
      <c r="EG88" t="b">
        <f t="shared" ref="EG88:EG92" si="57">IF(DK88=CO88,"")</f>
        <v>0</v>
      </c>
      <c r="EH88" t="str">
        <f t="shared" ref="EH88:EH92" si="58">IF(DL88=CP88,"")</f>
        <v/>
      </c>
      <c r="EI88" t="str">
        <f t="shared" ref="EI88:EI92" si="59">IF(DM88=CQ88,"")</f>
        <v/>
      </c>
      <c r="EJ88" t="str">
        <f t="shared" ref="EJ88:EJ92" si="60">IF(DN88=CR88,"")</f>
        <v/>
      </c>
      <c r="EK88" t="str">
        <f t="shared" ref="EK88:EK92" si="61">IF(DO88=CS88,"")</f>
        <v/>
      </c>
      <c r="EL88" t="b">
        <f t="shared" ref="EL88:EL92" si="62">IF(DP88=CT88,"")</f>
        <v>0</v>
      </c>
      <c r="EM88" t="str">
        <f t="shared" ref="EM88:EM92" si="63">IF(DQ88=CU88,"")</f>
        <v/>
      </c>
      <c r="EN88" t="str">
        <f t="shared" ref="EN88:EN92" si="64">IF(DR88=CV88,"")</f>
        <v/>
      </c>
      <c r="EO88" t="str">
        <f t="shared" ref="EO88:EO92" si="65">IF(DS88=CW88,"")</f>
        <v/>
      </c>
      <c r="EP88" t="str">
        <f t="shared" ref="EP88:EP92" si="66">IF(DT88=CX88,"")</f>
        <v/>
      </c>
    </row>
    <row r="89" spans="1:146">
      <c r="A89" s="59"/>
      <c r="B89" s="60" t="s">
        <v>291</v>
      </c>
      <c r="C89" s="102">
        <v>3</v>
      </c>
      <c r="D89" s="103">
        <v>3</v>
      </c>
      <c r="E89" s="104">
        <v>1</v>
      </c>
      <c r="F89" s="104">
        <v>2</v>
      </c>
      <c r="G89" s="105"/>
      <c r="H89" s="105"/>
      <c r="I89" s="105"/>
      <c r="J89" s="105"/>
      <c r="K89" s="105"/>
      <c r="L89" s="104">
        <v>1</v>
      </c>
      <c r="M89" s="105"/>
      <c r="N89" s="104">
        <v>2</v>
      </c>
      <c r="O89" s="105"/>
      <c r="P89" s="105"/>
      <c r="Q89" s="105"/>
      <c r="R89" s="105"/>
      <c r="S89" s="105"/>
      <c r="T89" s="105"/>
      <c r="U89" s="105"/>
      <c r="V89" s="105"/>
      <c r="W89" s="105"/>
      <c r="X89" s="105"/>
      <c r="Y89" s="105"/>
      <c r="Z89" s="105"/>
      <c r="AA89" s="105"/>
      <c r="AB89" s="103">
        <v>3</v>
      </c>
      <c r="AC89" s="105"/>
      <c r="AD89" s="105"/>
      <c r="AE89" s="103">
        <v>1</v>
      </c>
      <c r="AF89" s="103">
        <v>2</v>
      </c>
      <c r="AG89" s="105"/>
      <c r="AH89" s="105"/>
      <c r="AI89" s="105"/>
      <c r="AJ89" s="105"/>
      <c r="AK89" s="105"/>
      <c r="AL89" s="105"/>
      <c r="AM89" s="53"/>
      <c r="AN89" s="81"/>
      <c r="AO89" s="59"/>
      <c r="AP89" s="60" t="s">
        <v>291</v>
      </c>
      <c r="AQ89" s="108">
        <v>45</v>
      </c>
      <c r="AR89" s="103">
        <v>41.5</v>
      </c>
      <c r="AS89" s="105"/>
      <c r="AT89" s="109">
        <v>45</v>
      </c>
      <c r="AU89" s="53"/>
      <c r="AV89" s="81"/>
      <c r="AW89" s="81"/>
      <c r="AY89" t="s">
        <v>431</v>
      </c>
      <c r="AZ89" s="45">
        <f t="shared" si="38"/>
        <v>3</v>
      </c>
      <c r="BA89" s="45">
        <f t="shared" si="38"/>
        <v>3</v>
      </c>
      <c r="BB89" s="48">
        <f t="shared" si="39"/>
        <v>0.33333333333333331</v>
      </c>
      <c r="BC89" s="48">
        <f t="shared" si="39"/>
        <v>0.66666666666666663</v>
      </c>
      <c r="BD89" s="83">
        <f t="shared" si="33"/>
        <v>45</v>
      </c>
      <c r="BE89" s="83">
        <f t="shared" si="33"/>
        <v>41.5</v>
      </c>
      <c r="BF89" s="83">
        <f t="shared" si="34"/>
        <v>45</v>
      </c>
      <c r="BG89" s="48">
        <f t="shared" si="43"/>
        <v>0</v>
      </c>
      <c r="BH89" s="48">
        <f t="shared" si="44"/>
        <v>0</v>
      </c>
      <c r="BI89" s="48">
        <f t="shared" si="45"/>
        <v>0.33333333333333331</v>
      </c>
      <c r="BJ89" s="48">
        <f t="shared" si="46"/>
        <v>0.66666666666666663</v>
      </c>
      <c r="BK89" s="48">
        <f t="shared" si="47"/>
        <v>0</v>
      </c>
      <c r="BL89" s="48">
        <f t="shared" si="48"/>
        <v>0</v>
      </c>
      <c r="BM89" s="48">
        <f t="shared" si="42"/>
        <v>0</v>
      </c>
      <c r="BN89" s="48">
        <f t="shared" si="42"/>
        <v>0</v>
      </c>
      <c r="BO89" s="48">
        <f t="shared" si="42"/>
        <v>0</v>
      </c>
      <c r="BP89" s="48">
        <f t="shared" si="42"/>
        <v>0</v>
      </c>
      <c r="BQ89" s="48">
        <f t="shared" si="42"/>
        <v>0</v>
      </c>
      <c r="BR89" s="48">
        <f t="shared" si="41"/>
        <v>0</v>
      </c>
      <c r="BS89" s="48">
        <f t="shared" si="41"/>
        <v>0</v>
      </c>
      <c r="BT89" s="48">
        <f t="shared" si="41"/>
        <v>0</v>
      </c>
      <c r="BU89" s="48">
        <f t="shared" si="41"/>
        <v>0</v>
      </c>
      <c r="BV89" s="48">
        <f t="shared" si="41"/>
        <v>1</v>
      </c>
      <c r="BW89" s="48">
        <f t="shared" si="41"/>
        <v>0</v>
      </c>
      <c r="BX89" s="48">
        <f t="shared" si="40"/>
        <v>0.33333333333333331</v>
      </c>
      <c r="BY89" s="48">
        <f t="shared" si="40"/>
        <v>0.66666666666666663</v>
      </c>
      <c r="BZ89" s="48">
        <f t="shared" si="40"/>
        <v>0</v>
      </c>
      <c r="CA89" s="48">
        <f t="shared" si="40"/>
        <v>0</v>
      </c>
      <c r="CB89" s="48">
        <f t="shared" si="40"/>
        <v>0</v>
      </c>
      <c r="CC89" s="48">
        <f t="shared" si="40"/>
        <v>0</v>
      </c>
      <c r="CD89" s="48">
        <f t="shared" si="40"/>
        <v>0</v>
      </c>
      <c r="CE89" s="48">
        <f t="shared" si="37"/>
        <v>0</v>
      </c>
      <c r="CF89" s="131" t="s">
        <v>364</v>
      </c>
      <c r="CG89" s="84" t="s">
        <v>855</v>
      </c>
      <c r="CH89" s="84">
        <v>0</v>
      </c>
      <c r="CI89" s="84" t="s">
        <v>855</v>
      </c>
      <c r="CJ89" s="84"/>
      <c r="CK89" s="45">
        <v>3</v>
      </c>
      <c r="CL89" s="101">
        <v>1</v>
      </c>
      <c r="CM89" s="45">
        <v>0</v>
      </c>
      <c r="CN89" s="101">
        <v>0</v>
      </c>
      <c r="CO89" s="84"/>
      <c r="CP89" s="45">
        <v>3</v>
      </c>
      <c r="CQ89" s="101">
        <v>1</v>
      </c>
      <c r="CR89" s="45">
        <v>0</v>
      </c>
      <c r="CS89" s="101">
        <v>0</v>
      </c>
      <c r="CT89" s="84"/>
      <c r="CU89" s="45">
        <v>3</v>
      </c>
      <c r="CV89" s="101">
        <v>1</v>
      </c>
      <c r="CW89" s="45">
        <v>0</v>
      </c>
      <c r="CX89" s="48">
        <v>0</v>
      </c>
      <c r="CY89" s="84"/>
      <c r="DA89" s="124" t="s">
        <v>360</v>
      </c>
      <c r="DB89" s="48" t="s">
        <v>364</v>
      </c>
      <c r="DC89" s="48"/>
      <c r="DD89" s="48"/>
      <c r="DE89" s="48"/>
      <c r="DF89" s="83">
        <v>59.61043433379033</v>
      </c>
      <c r="DG89" s="85">
        <v>3</v>
      </c>
      <c r="DH89" s="48">
        <v>1</v>
      </c>
      <c r="DI89" s="85">
        <v>0</v>
      </c>
      <c r="DJ89" s="48">
        <v>0</v>
      </c>
      <c r="DK89" s="83">
        <v>0</v>
      </c>
      <c r="DL89" s="85">
        <v>3</v>
      </c>
      <c r="DM89" s="48">
        <v>1</v>
      </c>
      <c r="DN89" s="85">
        <v>0</v>
      </c>
      <c r="DO89" s="48">
        <v>0</v>
      </c>
      <c r="DP89" s="83">
        <v>0</v>
      </c>
      <c r="DQ89" s="85">
        <v>3</v>
      </c>
      <c r="DR89" s="48">
        <v>1</v>
      </c>
      <c r="DS89" s="85">
        <v>0</v>
      </c>
      <c r="DT89" s="48">
        <v>0</v>
      </c>
      <c r="DU89" s="83">
        <v>0</v>
      </c>
      <c r="DV89" s="124" t="s">
        <v>360</v>
      </c>
      <c r="DX89" t="str">
        <f t="shared" ref="DX89:DX92" si="67">IF(DB89=CF89,"")</f>
        <v/>
      </c>
      <c r="DY89" t="b">
        <f t="shared" si="49"/>
        <v>0</v>
      </c>
      <c r="DZ89" t="str">
        <f t="shared" si="50"/>
        <v/>
      </c>
      <c r="EA89" t="b">
        <f t="shared" si="51"/>
        <v>0</v>
      </c>
      <c r="EB89" t="b">
        <f t="shared" si="52"/>
        <v>0</v>
      </c>
      <c r="EC89" t="str">
        <f t="shared" si="53"/>
        <v/>
      </c>
      <c r="ED89" t="str">
        <f t="shared" si="54"/>
        <v/>
      </c>
      <c r="EE89" t="str">
        <f t="shared" si="55"/>
        <v/>
      </c>
      <c r="EF89" t="str">
        <f t="shared" si="56"/>
        <v/>
      </c>
      <c r="EG89" t="str">
        <f t="shared" si="57"/>
        <v/>
      </c>
      <c r="EH89" t="str">
        <f t="shared" si="58"/>
        <v/>
      </c>
      <c r="EI89" t="str">
        <f t="shared" si="59"/>
        <v/>
      </c>
      <c r="EJ89" t="str">
        <f t="shared" si="60"/>
        <v/>
      </c>
      <c r="EK89" t="str">
        <f t="shared" si="61"/>
        <v/>
      </c>
      <c r="EL89" t="str">
        <f t="shared" si="62"/>
        <v/>
      </c>
      <c r="EM89" t="str">
        <f t="shared" si="63"/>
        <v/>
      </c>
      <c r="EN89" t="str">
        <f t="shared" si="64"/>
        <v/>
      </c>
      <c r="EO89" t="str">
        <f t="shared" si="65"/>
        <v/>
      </c>
      <c r="EP89" t="str">
        <f t="shared" si="66"/>
        <v/>
      </c>
    </row>
    <row r="90" spans="1:146">
      <c r="A90" s="59"/>
      <c r="B90" s="60" t="s">
        <v>292</v>
      </c>
      <c r="C90" s="102">
        <v>449.00000000000017</v>
      </c>
      <c r="D90" s="103">
        <v>227.99189500000014</v>
      </c>
      <c r="E90" s="104">
        <v>249.99999999999997</v>
      </c>
      <c r="F90" s="104">
        <v>198.99999999999986</v>
      </c>
      <c r="G90" s="105"/>
      <c r="H90" s="104">
        <v>48</v>
      </c>
      <c r="I90" s="104">
        <v>89.999999999999943</v>
      </c>
      <c r="J90" s="104">
        <v>43.000000000000007</v>
      </c>
      <c r="K90" s="104">
        <v>39.000000000000007</v>
      </c>
      <c r="L90" s="104">
        <v>47.999999999999986</v>
      </c>
      <c r="M90" s="104">
        <v>51.999999999999979</v>
      </c>
      <c r="N90" s="104">
        <v>41.000000000000007</v>
      </c>
      <c r="O90" s="104">
        <v>40.999999999999986</v>
      </c>
      <c r="P90" s="104">
        <v>26</v>
      </c>
      <c r="Q90" s="104">
        <v>13.000000000000004</v>
      </c>
      <c r="R90" s="104">
        <v>7.9999999999999982</v>
      </c>
      <c r="S90" s="105"/>
      <c r="T90" s="105"/>
      <c r="U90" s="105"/>
      <c r="V90" s="105"/>
      <c r="W90" s="105"/>
      <c r="X90" s="105"/>
      <c r="Y90" s="105"/>
      <c r="Z90" s="105"/>
      <c r="AA90" s="105"/>
      <c r="AB90" s="103">
        <v>227.99189500000014</v>
      </c>
      <c r="AC90" s="105"/>
      <c r="AD90" s="105"/>
      <c r="AE90" s="103">
        <v>64.406620000000004</v>
      </c>
      <c r="AF90" s="103">
        <v>21.040351000000001</v>
      </c>
      <c r="AG90" s="103">
        <v>8.6414470000000012</v>
      </c>
      <c r="AH90" s="103">
        <v>57.003210999999965</v>
      </c>
      <c r="AI90" s="103">
        <v>41.05333199999999</v>
      </c>
      <c r="AJ90" s="103">
        <v>21.859692999999993</v>
      </c>
      <c r="AK90" s="103">
        <v>1.6513160000000002</v>
      </c>
      <c r="AL90" s="103">
        <v>12.335925</v>
      </c>
      <c r="AM90" s="53"/>
      <c r="AN90" s="81"/>
      <c r="AO90" s="59"/>
      <c r="AP90" s="60" t="s">
        <v>292</v>
      </c>
      <c r="AQ90" s="108">
        <v>35</v>
      </c>
      <c r="AR90" s="103">
        <v>34</v>
      </c>
      <c r="AS90" s="105"/>
      <c r="AT90" s="109">
        <v>35</v>
      </c>
      <c r="AU90" s="53"/>
      <c r="AV90" s="81"/>
      <c r="AW90" s="81"/>
      <c r="AY90" t="s">
        <v>432</v>
      </c>
      <c r="AZ90" s="45">
        <f t="shared" si="38"/>
        <v>449.00000000000017</v>
      </c>
      <c r="BA90" s="45">
        <f t="shared" si="38"/>
        <v>227.99189500000014</v>
      </c>
      <c r="BB90" s="48">
        <f t="shared" si="39"/>
        <v>0.55679287305122471</v>
      </c>
      <c r="BC90" s="48">
        <f t="shared" si="39"/>
        <v>0.44320712694877457</v>
      </c>
      <c r="BD90" s="83">
        <f t="shared" si="33"/>
        <v>35</v>
      </c>
      <c r="BE90" s="83">
        <f t="shared" si="33"/>
        <v>34</v>
      </c>
      <c r="BF90" s="83">
        <f t="shared" si="34"/>
        <v>35</v>
      </c>
      <c r="BG90" s="48">
        <f t="shared" si="43"/>
        <v>0.30734966592427593</v>
      </c>
      <c r="BH90" s="48">
        <f t="shared" si="44"/>
        <v>0.18262806236080176</v>
      </c>
      <c r="BI90" s="48">
        <f t="shared" si="45"/>
        <v>0.22271714922048982</v>
      </c>
      <c r="BJ90" s="48">
        <f t="shared" si="46"/>
        <v>0.1826280623608017</v>
      </c>
      <c r="BK90" s="48">
        <f t="shared" si="47"/>
        <v>8.6859688195991061E-2</v>
      </c>
      <c r="BL90" s="48">
        <f t="shared" si="48"/>
        <v>1.7817371937639187E-2</v>
      </c>
      <c r="BM90" s="48">
        <f t="shared" si="42"/>
        <v>0</v>
      </c>
      <c r="BN90" s="48">
        <f t="shared" si="42"/>
        <v>0</v>
      </c>
      <c r="BO90" s="48">
        <f t="shared" si="42"/>
        <v>0</v>
      </c>
      <c r="BP90" s="48">
        <f t="shared" si="42"/>
        <v>0</v>
      </c>
      <c r="BQ90" s="48">
        <f t="shared" si="42"/>
        <v>0</v>
      </c>
      <c r="BR90" s="48">
        <f t="shared" si="41"/>
        <v>0</v>
      </c>
      <c r="BS90" s="48">
        <f t="shared" si="41"/>
        <v>0</v>
      </c>
      <c r="BT90" s="48">
        <f t="shared" si="41"/>
        <v>0</v>
      </c>
      <c r="BU90" s="48">
        <f t="shared" si="41"/>
        <v>0</v>
      </c>
      <c r="BV90" s="48">
        <f t="shared" si="41"/>
        <v>1</v>
      </c>
      <c r="BW90" s="48">
        <f t="shared" si="41"/>
        <v>0</v>
      </c>
      <c r="BX90" s="48">
        <f t="shared" si="40"/>
        <v>0.28249521764797808</v>
      </c>
      <c r="BY90" s="48">
        <f t="shared" si="40"/>
        <v>9.2285521816466279E-2</v>
      </c>
      <c r="BZ90" s="48">
        <f t="shared" si="40"/>
        <v>3.7902430698249147E-2</v>
      </c>
      <c r="CA90" s="48">
        <f t="shared" si="40"/>
        <v>0.25002297121132278</v>
      </c>
      <c r="CB90" s="48">
        <f t="shared" si="40"/>
        <v>0.18006487467460178</v>
      </c>
      <c r="CC90" s="48">
        <f t="shared" si="40"/>
        <v>9.5879254830527991E-2</v>
      </c>
      <c r="CD90" s="48">
        <f t="shared" si="40"/>
        <v>7.242871506462978E-3</v>
      </c>
      <c r="CE90" s="48">
        <f t="shared" si="37"/>
        <v>5.4106857614390158E-2</v>
      </c>
      <c r="CF90" s="131" t="s">
        <v>364</v>
      </c>
      <c r="CG90" s="84">
        <v>0</v>
      </c>
      <c r="CH90" s="84">
        <v>0.4</v>
      </c>
      <c r="CI90" s="84">
        <v>0.41176470588235292</v>
      </c>
      <c r="CJ90" s="84"/>
      <c r="CK90" s="45">
        <v>448</v>
      </c>
      <c r="CL90" s="101">
        <v>0.99777282850779514</v>
      </c>
      <c r="CM90" s="45">
        <v>1</v>
      </c>
      <c r="CN90" s="101">
        <v>2.232142857142857E-3</v>
      </c>
      <c r="CO90" s="84"/>
      <c r="CP90" s="45">
        <v>446</v>
      </c>
      <c r="CQ90" s="101">
        <v>0.99331848552338531</v>
      </c>
      <c r="CR90" s="45">
        <v>68</v>
      </c>
      <c r="CS90" s="101">
        <v>0.15246636771300448</v>
      </c>
      <c r="CT90" s="84"/>
      <c r="CU90" s="45">
        <v>448</v>
      </c>
      <c r="CV90" s="101">
        <v>0.99777282850779514</v>
      </c>
      <c r="CW90" s="45">
        <v>7</v>
      </c>
      <c r="CX90" s="48">
        <v>1.5625E-2</v>
      </c>
      <c r="CY90" s="84"/>
      <c r="DA90" s="124" t="s">
        <v>361</v>
      </c>
      <c r="DB90" s="48" t="s">
        <v>364</v>
      </c>
      <c r="DC90" s="48"/>
      <c r="DD90" s="48"/>
      <c r="DE90" s="48"/>
      <c r="DF90" s="83">
        <v>71.073725418120105</v>
      </c>
      <c r="DG90" s="85">
        <v>447.99999999999994</v>
      </c>
      <c r="DH90" s="48">
        <v>0.9977728285077947</v>
      </c>
      <c r="DI90" s="85">
        <v>1</v>
      </c>
      <c r="DJ90" s="48">
        <v>2.2321428571428575E-3</v>
      </c>
      <c r="DK90" s="83">
        <v>2.096733474576399</v>
      </c>
      <c r="DL90" s="85">
        <v>446.00000000000017</v>
      </c>
      <c r="DM90" s="48">
        <v>0.99331848552338542</v>
      </c>
      <c r="DN90" s="85">
        <v>68</v>
      </c>
      <c r="DO90" s="48">
        <v>0.15246636771300442</v>
      </c>
      <c r="DP90" s="83">
        <v>95.089229676347585</v>
      </c>
      <c r="DQ90" s="85">
        <v>448.00000000000006</v>
      </c>
      <c r="DR90" s="48">
        <v>0.99777282850779503</v>
      </c>
      <c r="DS90" s="85">
        <v>7</v>
      </c>
      <c r="DT90" s="48">
        <v>1.5624999999999998E-2</v>
      </c>
      <c r="DU90" s="83">
        <v>25.674356033362233</v>
      </c>
      <c r="DV90" s="124" t="s">
        <v>361</v>
      </c>
      <c r="DX90" t="str">
        <f t="shared" si="67"/>
        <v/>
      </c>
      <c r="DY90" t="str">
        <f t="shared" si="49"/>
        <v/>
      </c>
      <c r="DZ90" t="b">
        <f t="shared" si="50"/>
        <v>0</v>
      </c>
      <c r="EA90" t="b">
        <f t="shared" si="51"/>
        <v>0</v>
      </c>
      <c r="EB90" t="b">
        <f t="shared" si="52"/>
        <v>0</v>
      </c>
      <c r="EC90" t="str">
        <f t="shared" si="53"/>
        <v/>
      </c>
      <c r="ED90" t="str">
        <f t="shared" si="54"/>
        <v/>
      </c>
      <c r="EE90" t="str">
        <f t="shared" si="55"/>
        <v/>
      </c>
      <c r="EF90" t="str">
        <f t="shared" si="56"/>
        <v/>
      </c>
      <c r="EG90" t="b">
        <f t="shared" si="57"/>
        <v>0</v>
      </c>
      <c r="EH90" t="str">
        <f t="shared" si="58"/>
        <v/>
      </c>
      <c r="EI90" t="str">
        <f t="shared" si="59"/>
        <v/>
      </c>
      <c r="EJ90" t="str">
        <f t="shared" si="60"/>
        <v/>
      </c>
      <c r="EK90" t="str">
        <f t="shared" si="61"/>
        <v/>
      </c>
      <c r="EL90" t="b">
        <f t="shared" si="62"/>
        <v>0</v>
      </c>
      <c r="EM90" t="str">
        <f t="shared" si="63"/>
        <v/>
      </c>
      <c r="EN90" t="str">
        <f t="shared" si="64"/>
        <v/>
      </c>
      <c r="EO90" t="str">
        <f t="shared" si="65"/>
        <v/>
      </c>
      <c r="EP90" t="str">
        <f t="shared" si="66"/>
        <v/>
      </c>
    </row>
    <row r="91" spans="1:146">
      <c r="A91" s="59"/>
      <c r="B91" s="60" t="s">
        <v>293</v>
      </c>
      <c r="C91" s="102">
        <v>6</v>
      </c>
      <c r="D91" s="103">
        <v>4.46</v>
      </c>
      <c r="E91" s="104">
        <v>4</v>
      </c>
      <c r="F91" s="104">
        <v>2</v>
      </c>
      <c r="G91" s="105"/>
      <c r="H91" s="105"/>
      <c r="I91" s="105"/>
      <c r="J91" s="105"/>
      <c r="K91" s="105"/>
      <c r="L91" s="105"/>
      <c r="M91" s="104">
        <v>3</v>
      </c>
      <c r="N91" s="105"/>
      <c r="O91" s="105"/>
      <c r="P91" s="105"/>
      <c r="Q91" s="104">
        <v>2</v>
      </c>
      <c r="R91" s="104">
        <v>1</v>
      </c>
      <c r="S91" s="105"/>
      <c r="T91" s="105"/>
      <c r="U91" s="105"/>
      <c r="V91" s="105"/>
      <c r="W91" s="105"/>
      <c r="X91" s="105"/>
      <c r="Y91" s="105"/>
      <c r="Z91" s="105"/>
      <c r="AA91" s="105"/>
      <c r="AB91" s="103">
        <v>4.46</v>
      </c>
      <c r="AC91" s="105"/>
      <c r="AD91" s="105"/>
      <c r="AE91" s="103">
        <v>1</v>
      </c>
      <c r="AF91" s="105"/>
      <c r="AG91" s="105"/>
      <c r="AH91" s="105"/>
      <c r="AI91" s="103">
        <v>3.46</v>
      </c>
      <c r="AJ91" s="105"/>
      <c r="AK91" s="105"/>
      <c r="AL91" s="105"/>
      <c r="AM91" s="53"/>
      <c r="AO91" s="59"/>
      <c r="AP91" s="60" t="s">
        <v>293</v>
      </c>
      <c r="AQ91" s="108">
        <v>51</v>
      </c>
      <c r="AR91" s="103">
        <v>51.5</v>
      </c>
      <c r="AS91" s="105"/>
      <c r="AT91" s="109">
        <v>51</v>
      </c>
      <c r="AU91" s="53"/>
      <c r="AV91" s="81"/>
      <c r="AY91" t="s">
        <v>433</v>
      </c>
      <c r="AZ91" s="45">
        <f t="shared" ref="AZ91:BA92" si="68">C91</f>
        <v>6</v>
      </c>
      <c r="BA91" s="45">
        <f t="shared" si="68"/>
        <v>4.46</v>
      </c>
      <c r="BB91" s="48">
        <f t="shared" ref="BB91:BC92" si="69">E91/$C91</f>
        <v>0.66666666666666663</v>
      </c>
      <c r="BC91" s="48">
        <f t="shared" si="69"/>
        <v>0.33333333333333331</v>
      </c>
      <c r="BD91" s="83">
        <f t="shared" ref="BD91:BE92" si="70">AQ91</f>
        <v>51</v>
      </c>
      <c r="BE91" s="83">
        <f t="shared" si="70"/>
        <v>51.5</v>
      </c>
      <c r="BF91" s="83">
        <f t="shared" si="34"/>
        <v>51</v>
      </c>
      <c r="BG91" s="48">
        <f t="shared" si="43"/>
        <v>0</v>
      </c>
      <c r="BH91" s="48">
        <f t="shared" si="44"/>
        <v>0</v>
      </c>
      <c r="BI91" s="48">
        <f t="shared" si="45"/>
        <v>0.5</v>
      </c>
      <c r="BJ91" s="48">
        <f t="shared" si="46"/>
        <v>0</v>
      </c>
      <c r="BK91" s="48">
        <f t="shared" si="47"/>
        <v>0.33333333333333331</v>
      </c>
      <c r="BL91" s="48">
        <f t="shared" si="48"/>
        <v>0.16666666666666666</v>
      </c>
      <c r="BM91" s="48">
        <f t="shared" si="42"/>
        <v>0</v>
      </c>
      <c r="BN91" s="48">
        <f t="shared" si="42"/>
        <v>0</v>
      </c>
      <c r="BO91" s="48">
        <f t="shared" si="42"/>
        <v>0</v>
      </c>
      <c r="BP91" s="48">
        <f t="shared" si="42"/>
        <v>0</v>
      </c>
      <c r="BQ91" s="48">
        <f t="shared" si="42"/>
        <v>0</v>
      </c>
      <c r="BR91" s="48">
        <f t="shared" si="41"/>
        <v>0</v>
      </c>
      <c r="BS91" s="48">
        <f t="shared" si="41"/>
        <v>0</v>
      </c>
      <c r="BT91" s="48">
        <f t="shared" si="41"/>
        <v>0</v>
      </c>
      <c r="BU91" s="48">
        <f t="shared" si="41"/>
        <v>0</v>
      </c>
      <c r="BV91" s="48">
        <f t="shared" si="41"/>
        <v>1</v>
      </c>
      <c r="BW91" s="48">
        <f t="shared" si="41"/>
        <v>0</v>
      </c>
      <c r="BX91" s="48">
        <f t="shared" ref="BX91:CD92" si="71">AE91/$D91</f>
        <v>0.22421524663677131</v>
      </c>
      <c r="BY91" s="48">
        <f t="shared" si="71"/>
        <v>0</v>
      </c>
      <c r="BZ91" s="48">
        <f t="shared" si="71"/>
        <v>0</v>
      </c>
      <c r="CA91" s="48">
        <f t="shared" si="71"/>
        <v>0</v>
      </c>
      <c r="CB91" s="48">
        <f t="shared" si="71"/>
        <v>0.77578475336322872</v>
      </c>
      <c r="CC91" s="48">
        <f t="shared" si="71"/>
        <v>0</v>
      </c>
      <c r="CD91" s="48">
        <f t="shared" si="71"/>
        <v>0</v>
      </c>
      <c r="CE91" s="48">
        <f t="shared" si="37"/>
        <v>0</v>
      </c>
      <c r="CF91" s="131" t="s">
        <v>364</v>
      </c>
      <c r="CG91" s="84">
        <v>1</v>
      </c>
      <c r="CH91" s="84">
        <v>0</v>
      </c>
      <c r="CI91" s="84" t="s">
        <v>855</v>
      </c>
      <c r="CJ91" s="84"/>
      <c r="CK91" s="45">
        <v>6</v>
      </c>
      <c r="CL91" s="101">
        <v>1</v>
      </c>
      <c r="CM91" s="45">
        <v>0</v>
      </c>
      <c r="CN91" s="101">
        <v>0</v>
      </c>
      <c r="CO91" s="84"/>
      <c r="CP91" s="45">
        <v>6</v>
      </c>
      <c r="CQ91" s="101">
        <v>1</v>
      </c>
      <c r="CR91" s="45">
        <v>1</v>
      </c>
      <c r="CS91" s="101">
        <v>0.16666666666666666</v>
      </c>
      <c r="CT91" s="84"/>
      <c r="CU91" s="45">
        <v>6</v>
      </c>
      <c r="CV91" s="101">
        <v>1</v>
      </c>
      <c r="CW91" s="45">
        <v>0</v>
      </c>
      <c r="CX91" s="48">
        <v>0</v>
      </c>
      <c r="CY91" s="84"/>
      <c r="DA91" s="124" t="s">
        <v>362</v>
      </c>
      <c r="DB91" s="48" t="s">
        <v>364</v>
      </c>
      <c r="DC91" s="48"/>
      <c r="DD91" s="48"/>
      <c r="DE91" s="48"/>
      <c r="DF91" s="83">
        <v>87.890625</v>
      </c>
      <c r="DG91" s="85">
        <v>6</v>
      </c>
      <c r="DH91" s="48">
        <v>1</v>
      </c>
      <c r="DI91" s="85">
        <v>0</v>
      </c>
      <c r="DJ91" s="48">
        <v>0</v>
      </c>
      <c r="DK91" s="83">
        <v>0</v>
      </c>
      <c r="DL91" s="85">
        <v>6</v>
      </c>
      <c r="DM91" s="48">
        <v>1</v>
      </c>
      <c r="DN91" s="85">
        <v>1</v>
      </c>
      <c r="DO91" s="48">
        <v>0.16666666666666666</v>
      </c>
      <c r="DP91" s="83">
        <v>689.0625</v>
      </c>
      <c r="DQ91" s="85">
        <v>6</v>
      </c>
      <c r="DR91" s="48">
        <v>1</v>
      </c>
      <c r="DS91" s="85">
        <v>0</v>
      </c>
      <c r="DT91" s="48">
        <v>0</v>
      </c>
      <c r="DU91" s="83">
        <v>0</v>
      </c>
      <c r="DV91" s="124" t="s">
        <v>362</v>
      </c>
      <c r="DX91" t="str">
        <f t="shared" si="67"/>
        <v/>
      </c>
      <c r="DY91" t="b">
        <f t="shared" si="49"/>
        <v>0</v>
      </c>
      <c r="DZ91" t="str">
        <f t="shared" si="50"/>
        <v/>
      </c>
      <c r="EA91" t="b">
        <f t="shared" si="51"/>
        <v>0</v>
      </c>
      <c r="EB91" t="b">
        <f t="shared" si="52"/>
        <v>0</v>
      </c>
      <c r="EC91" t="str">
        <f t="shared" si="53"/>
        <v/>
      </c>
      <c r="ED91" t="str">
        <f t="shared" si="54"/>
        <v/>
      </c>
      <c r="EE91" t="str">
        <f t="shared" si="55"/>
        <v/>
      </c>
      <c r="EF91" t="str">
        <f t="shared" si="56"/>
        <v/>
      </c>
      <c r="EG91" t="str">
        <f t="shared" si="57"/>
        <v/>
      </c>
      <c r="EH91" t="str">
        <f t="shared" si="58"/>
        <v/>
      </c>
      <c r="EI91" t="str">
        <f t="shared" si="59"/>
        <v/>
      </c>
      <c r="EJ91" t="str">
        <f t="shared" si="60"/>
        <v/>
      </c>
      <c r="EK91" t="str">
        <f t="shared" si="61"/>
        <v/>
      </c>
      <c r="EL91" t="b">
        <f t="shared" si="62"/>
        <v>0</v>
      </c>
      <c r="EM91" t="str">
        <f t="shared" si="63"/>
        <v/>
      </c>
      <c r="EN91" t="str">
        <f t="shared" si="64"/>
        <v/>
      </c>
      <c r="EO91" t="str">
        <f t="shared" si="65"/>
        <v/>
      </c>
      <c r="EP91" t="str">
        <f t="shared" si="66"/>
        <v/>
      </c>
    </row>
    <row r="92" spans="1:146">
      <c r="A92" s="59"/>
      <c r="B92" s="60" t="s">
        <v>294</v>
      </c>
      <c r="C92" s="102">
        <v>18.999999999999996</v>
      </c>
      <c r="D92" s="103">
        <v>14.987067</v>
      </c>
      <c r="E92" s="104">
        <v>15.999999999999998</v>
      </c>
      <c r="F92" s="104">
        <v>3</v>
      </c>
      <c r="G92" s="105"/>
      <c r="H92" s="104">
        <v>1</v>
      </c>
      <c r="I92" s="105"/>
      <c r="J92" s="104">
        <v>2</v>
      </c>
      <c r="K92" s="104">
        <v>2</v>
      </c>
      <c r="L92" s="104">
        <v>4</v>
      </c>
      <c r="M92" s="104">
        <v>1</v>
      </c>
      <c r="N92" s="104">
        <v>5</v>
      </c>
      <c r="O92" s="104">
        <v>2</v>
      </c>
      <c r="P92" s="105"/>
      <c r="Q92" s="104">
        <v>1</v>
      </c>
      <c r="R92" s="104">
        <v>1</v>
      </c>
      <c r="S92" s="105"/>
      <c r="T92" s="105"/>
      <c r="U92" s="105"/>
      <c r="V92" s="105"/>
      <c r="W92" s="105"/>
      <c r="X92" s="105"/>
      <c r="Y92" s="105"/>
      <c r="Z92" s="105"/>
      <c r="AA92" s="105"/>
      <c r="AB92" s="103">
        <v>14.987067</v>
      </c>
      <c r="AC92" s="105"/>
      <c r="AD92" s="105"/>
      <c r="AE92" s="103">
        <v>3</v>
      </c>
      <c r="AF92" s="103">
        <v>10.7</v>
      </c>
      <c r="AG92" s="105"/>
      <c r="AH92" s="105"/>
      <c r="AI92" s="103">
        <v>1.287067</v>
      </c>
      <c r="AJ92" s="105"/>
      <c r="AK92" s="105"/>
      <c r="AL92" s="105"/>
      <c r="AM92" s="53"/>
      <c r="AO92" s="59"/>
      <c r="AP92" s="60" t="s">
        <v>294</v>
      </c>
      <c r="AQ92" s="108">
        <v>44.5</v>
      </c>
      <c r="AR92" s="103">
        <v>32</v>
      </c>
      <c r="AS92" s="105"/>
      <c r="AT92" s="109">
        <v>43</v>
      </c>
      <c r="AU92" s="53"/>
      <c r="AV92" s="81"/>
      <c r="AY92" t="s">
        <v>434</v>
      </c>
      <c r="AZ92" s="45">
        <f t="shared" si="68"/>
        <v>18.999999999999996</v>
      </c>
      <c r="BA92" s="45">
        <f t="shared" si="68"/>
        <v>14.987067</v>
      </c>
      <c r="BB92" s="48">
        <f t="shared" si="69"/>
        <v>0.8421052631578948</v>
      </c>
      <c r="BC92" s="48">
        <f t="shared" si="69"/>
        <v>0.15789473684210528</v>
      </c>
      <c r="BD92" s="83">
        <f t="shared" si="70"/>
        <v>44.5</v>
      </c>
      <c r="BE92" s="83">
        <f t="shared" si="70"/>
        <v>32</v>
      </c>
      <c r="BF92" s="83">
        <f t="shared" ref="BF92" si="72">AT92</f>
        <v>43</v>
      </c>
      <c r="BG92" s="48">
        <f t="shared" si="43"/>
        <v>5.2631578947368432E-2</v>
      </c>
      <c r="BH92" s="48">
        <f t="shared" si="44"/>
        <v>0.21052631578947373</v>
      </c>
      <c r="BI92" s="48">
        <f t="shared" si="45"/>
        <v>0.26315789473684215</v>
      </c>
      <c r="BJ92" s="48">
        <f t="shared" si="46"/>
        <v>0.36842105263157904</v>
      </c>
      <c r="BK92" s="48">
        <f t="shared" si="47"/>
        <v>5.2631578947368432E-2</v>
      </c>
      <c r="BL92" s="48">
        <f t="shared" si="48"/>
        <v>5.2631578947368432E-2</v>
      </c>
      <c r="BM92" s="48">
        <f t="shared" si="42"/>
        <v>0</v>
      </c>
      <c r="BN92" s="48">
        <f t="shared" si="42"/>
        <v>0</v>
      </c>
      <c r="BO92" s="48">
        <f t="shared" si="42"/>
        <v>0</v>
      </c>
      <c r="BP92" s="48">
        <f t="shared" si="42"/>
        <v>0</v>
      </c>
      <c r="BQ92" s="48">
        <f t="shared" si="42"/>
        <v>0</v>
      </c>
      <c r="BR92" s="48">
        <f t="shared" si="41"/>
        <v>0</v>
      </c>
      <c r="BS92" s="48">
        <f t="shared" si="41"/>
        <v>0</v>
      </c>
      <c r="BT92" s="48">
        <f t="shared" si="41"/>
        <v>0</v>
      </c>
      <c r="BU92" s="48">
        <f t="shared" si="41"/>
        <v>0</v>
      </c>
      <c r="BV92" s="48">
        <f t="shared" si="41"/>
        <v>1</v>
      </c>
      <c r="BW92" s="48">
        <f t="shared" si="41"/>
        <v>0</v>
      </c>
      <c r="BX92" s="48">
        <f t="shared" si="71"/>
        <v>0.20017258880606859</v>
      </c>
      <c r="BY92" s="48">
        <f t="shared" si="71"/>
        <v>0.71394890007497791</v>
      </c>
      <c r="BZ92" s="48">
        <f t="shared" si="71"/>
        <v>0</v>
      </c>
      <c r="CA92" s="48">
        <f t="shared" si="71"/>
        <v>0</v>
      </c>
      <c r="CB92" s="48">
        <f t="shared" si="71"/>
        <v>8.5878511118953421E-2</v>
      </c>
      <c r="CC92" s="48">
        <f t="shared" si="71"/>
        <v>0</v>
      </c>
      <c r="CD92" s="48">
        <f t="shared" si="71"/>
        <v>0</v>
      </c>
      <c r="CE92" s="48">
        <f t="shared" si="37"/>
        <v>0</v>
      </c>
      <c r="CF92" s="131" t="s">
        <v>364</v>
      </c>
      <c r="CG92" s="84">
        <v>0</v>
      </c>
      <c r="CH92" s="84">
        <v>1</v>
      </c>
      <c r="CI92" s="84" t="s">
        <v>855</v>
      </c>
      <c r="CJ92" s="84"/>
      <c r="CK92" s="45">
        <v>18</v>
      </c>
      <c r="CL92" s="101">
        <v>0.94736842105263153</v>
      </c>
      <c r="CM92" s="45">
        <v>1</v>
      </c>
      <c r="CN92" s="101">
        <v>5.5555555555555552E-2</v>
      </c>
      <c r="CO92" s="84"/>
      <c r="CP92" s="45">
        <v>18</v>
      </c>
      <c r="CQ92" s="101">
        <v>0.94736842105263153</v>
      </c>
      <c r="CR92" s="45">
        <v>4</v>
      </c>
      <c r="CS92" s="101">
        <v>0.22222222222222221</v>
      </c>
      <c r="CT92" s="84"/>
      <c r="CU92" s="45">
        <v>18</v>
      </c>
      <c r="CV92" s="101">
        <v>0.94736842105263153</v>
      </c>
      <c r="CW92" s="45">
        <v>0</v>
      </c>
      <c r="CX92" s="48">
        <v>0</v>
      </c>
      <c r="CY92" s="84"/>
      <c r="DA92" s="124" t="s">
        <v>363</v>
      </c>
      <c r="DB92" s="48" t="s">
        <v>364</v>
      </c>
      <c r="DC92" s="48"/>
      <c r="DD92" s="48"/>
      <c r="DE92" s="48"/>
      <c r="DF92" s="83">
        <v>86.492748193170158</v>
      </c>
      <c r="DG92" s="85">
        <v>17.999999999999996</v>
      </c>
      <c r="DH92" s="48">
        <v>0.94736842105263175</v>
      </c>
      <c r="DI92" s="85">
        <v>1</v>
      </c>
      <c r="DJ92" s="48">
        <v>5.5555555555555566E-2</v>
      </c>
      <c r="DK92" s="83">
        <v>44.742637387524638</v>
      </c>
      <c r="DL92" s="85">
        <v>17.999999999999996</v>
      </c>
      <c r="DM92" s="48">
        <v>0.94736842105263175</v>
      </c>
      <c r="DN92" s="85">
        <v>4</v>
      </c>
      <c r="DO92" s="48">
        <v>0.22222222222222227</v>
      </c>
      <c r="DP92" s="83">
        <v>49.361194552340748</v>
      </c>
      <c r="DQ92" s="85">
        <v>17.999999999999996</v>
      </c>
      <c r="DR92" s="48">
        <v>0.94736842105263175</v>
      </c>
      <c r="DS92" s="85">
        <v>0</v>
      </c>
      <c r="DT92" s="48">
        <v>0</v>
      </c>
      <c r="DU92" s="83">
        <v>0</v>
      </c>
      <c r="DV92" s="124" t="s">
        <v>363</v>
      </c>
      <c r="DX92" t="str">
        <f t="shared" si="67"/>
        <v/>
      </c>
      <c r="DY92" t="str">
        <f t="shared" si="49"/>
        <v/>
      </c>
      <c r="DZ92" t="b">
        <f t="shared" si="50"/>
        <v>0</v>
      </c>
      <c r="EA92" t="b">
        <f t="shared" si="51"/>
        <v>0</v>
      </c>
      <c r="EB92" t="b">
        <f t="shared" si="52"/>
        <v>0</v>
      </c>
      <c r="EC92" t="str">
        <f t="shared" si="53"/>
        <v/>
      </c>
      <c r="ED92" t="str">
        <f t="shared" si="54"/>
        <v/>
      </c>
      <c r="EE92" t="str">
        <f t="shared" si="55"/>
        <v/>
      </c>
      <c r="EF92" t="str">
        <f t="shared" si="56"/>
        <v/>
      </c>
      <c r="EG92" t="b">
        <f t="shared" si="57"/>
        <v>0</v>
      </c>
      <c r="EH92" t="str">
        <f t="shared" si="58"/>
        <v/>
      </c>
      <c r="EI92" t="str">
        <f t="shared" si="59"/>
        <v/>
      </c>
      <c r="EJ92" t="str">
        <f t="shared" si="60"/>
        <v/>
      </c>
      <c r="EK92" t="str">
        <f t="shared" si="61"/>
        <v/>
      </c>
      <c r="EL92" t="b">
        <f t="shared" si="62"/>
        <v>0</v>
      </c>
      <c r="EM92" t="str">
        <f t="shared" si="63"/>
        <v/>
      </c>
      <c r="EN92" t="str">
        <f t="shared" si="64"/>
        <v/>
      </c>
      <c r="EO92" t="str">
        <f t="shared" si="65"/>
        <v/>
      </c>
      <c r="EP92" t="str">
        <f t="shared" si="66"/>
        <v/>
      </c>
    </row>
    <row r="93" spans="1:146" ht="15.75" thickBot="1">
      <c r="AO93" s="64"/>
      <c r="AU93" s="53"/>
      <c r="AZ93" s="45"/>
      <c r="BA93" s="45"/>
      <c r="BB93" s="48"/>
      <c r="BC93" s="48"/>
      <c r="BD93" s="83"/>
      <c r="BE93" s="83"/>
      <c r="BF93" s="83"/>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84"/>
      <c r="CG93" s="84"/>
      <c r="CH93" s="48"/>
      <c r="CI93" s="48"/>
      <c r="CJ93" s="48"/>
      <c r="CK93" s="48"/>
      <c r="CL93" s="48"/>
      <c r="CM93" s="48"/>
      <c r="CN93" s="48"/>
      <c r="CO93" s="48"/>
      <c r="CP93" s="48"/>
      <c r="CQ93" s="48"/>
      <c r="CR93" s="48"/>
      <c r="CS93" s="48"/>
    </row>
    <row r="94" spans="1:146" ht="15.75" thickTop="1">
      <c r="AZ94" s="45"/>
      <c r="BA94" s="45"/>
      <c r="BB94" s="48"/>
      <c r="BC94" s="48"/>
      <c r="BD94" s="83"/>
      <c r="BE94" s="83"/>
      <c r="BF94" s="83"/>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84"/>
      <c r="CG94" s="84"/>
      <c r="CH94" s="48"/>
      <c r="CI94" s="48"/>
      <c r="CJ94" s="48"/>
      <c r="CK94" s="48"/>
      <c r="CL94" s="48"/>
      <c r="CM94" s="48"/>
      <c r="CN94" s="48"/>
      <c r="CO94" s="48"/>
      <c r="CP94" s="48"/>
      <c r="CQ94" s="48"/>
      <c r="CR94" s="48"/>
      <c r="CS94" s="48"/>
    </row>
    <row r="95" spans="1:146">
      <c r="AZ95" s="45"/>
      <c r="BA95" s="45"/>
      <c r="BB95" s="48"/>
      <c r="BC95" s="48"/>
      <c r="BD95" s="83"/>
      <c r="BE95" s="83"/>
      <c r="BF95" s="83"/>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84"/>
      <c r="CG95" s="84"/>
      <c r="CH95" s="48"/>
      <c r="CI95" s="48"/>
      <c r="CJ95" s="48"/>
      <c r="CK95" s="48"/>
      <c r="CL95" s="48"/>
      <c r="CM95" s="48"/>
      <c r="CN95" s="48"/>
      <c r="CO95" s="48"/>
      <c r="CP95" s="48"/>
      <c r="CQ95" s="48"/>
      <c r="CR95" s="48"/>
      <c r="CS95" s="48"/>
    </row>
    <row r="96" spans="1:146">
      <c r="AZ96" s="45"/>
      <c r="BA96" s="45"/>
      <c r="BB96" s="48"/>
      <c r="BC96" s="48"/>
      <c r="BD96" s="83"/>
      <c r="BE96" s="83"/>
      <c r="BF96" s="83"/>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84"/>
      <c r="CG96" s="84"/>
      <c r="CH96" s="48"/>
      <c r="CI96" s="48"/>
      <c r="CJ96" s="48"/>
      <c r="CK96" s="48"/>
      <c r="CL96" s="48"/>
      <c r="CM96" s="48"/>
      <c r="CN96" s="48"/>
      <c r="CO96" s="48"/>
      <c r="CP96" s="48"/>
      <c r="CQ96" s="48"/>
      <c r="CR96" s="48"/>
      <c r="CS96" s="48"/>
    </row>
    <row r="97" spans="52:145">
      <c r="AZ97" s="45"/>
      <c r="BA97" s="45"/>
      <c r="BB97" s="48"/>
      <c r="BC97" s="48"/>
      <c r="BD97" s="83"/>
      <c r="BE97" s="83"/>
      <c r="BF97" s="83"/>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84"/>
      <c r="CG97" s="84"/>
      <c r="CH97" s="48"/>
      <c r="CI97" s="48"/>
      <c r="CJ97" s="48"/>
      <c r="CK97" s="48"/>
      <c r="CL97" s="48"/>
      <c r="CM97" s="48"/>
      <c r="CN97" s="48"/>
      <c r="CO97" s="48"/>
      <c r="CP97" s="48"/>
      <c r="CQ97" s="48"/>
      <c r="CR97" s="48"/>
      <c r="CS97" s="48"/>
    </row>
    <row r="98" spans="52:145">
      <c r="AZ98" s="45"/>
      <c r="BA98" s="45"/>
      <c r="BB98" s="48"/>
      <c r="BC98" s="48"/>
      <c r="BD98" s="83"/>
      <c r="BE98" s="83"/>
      <c r="BF98" s="83"/>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84"/>
      <c r="CG98" s="84"/>
      <c r="CH98" s="48"/>
      <c r="CI98" s="48"/>
      <c r="CJ98" s="48"/>
      <c r="CK98" s="48"/>
      <c r="CL98" s="48"/>
      <c r="CM98" s="48"/>
      <c r="CN98" s="48"/>
      <c r="CO98" s="48"/>
      <c r="CP98" s="48"/>
      <c r="CQ98" s="48"/>
      <c r="CR98" s="48"/>
      <c r="CS98" s="48"/>
    </row>
    <row r="99" spans="52:145">
      <c r="BD99" s="83"/>
      <c r="BE99" s="83"/>
      <c r="BF99" s="83"/>
    </row>
    <row r="100" spans="52:145">
      <c r="BD100" s="83"/>
      <c r="BE100" s="83"/>
      <c r="BF100" s="83"/>
      <c r="DA100">
        <v>8</v>
      </c>
      <c r="DF100">
        <v>21</v>
      </c>
      <c r="DG100">
        <v>22</v>
      </c>
      <c r="DH100">
        <v>19</v>
      </c>
      <c r="DI100">
        <v>18</v>
      </c>
      <c r="DK100">
        <v>39</v>
      </c>
      <c r="DL100">
        <v>40</v>
      </c>
      <c r="DM100">
        <v>37</v>
      </c>
      <c r="DN100">
        <v>36</v>
      </c>
      <c r="DP100">
        <v>30</v>
      </c>
      <c r="DQ100">
        <v>31</v>
      </c>
      <c r="DR100">
        <v>28</v>
      </c>
      <c r="DS100">
        <v>27</v>
      </c>
    </row>
    <row r="101" spans="52:145">
      <c r="AZ101" s="136" t="s">
        <v>160</v>
      </c>
      <c r="BA101" s="137" t="s">
        <v>161</v>
      </c>
      <c r="BB101" s="138" t="s">
        <v>162</v>
      </c>
      <c r="BC101" s="138" t="s">
        <v>163</v>
      </c>
      <c r="BD101" s="139" t="s">
        <v>164</v>
      </c>
      <c r="BE101" s="140" t="s">
        <v>165</v>
      </c>
      <c r="BF101" s="141" t="s">
        <v>166</v>
      </c>
      <c r="BG101" s="142" t="s">
        <v>167</v>
      </c>
      <c r="BH101" s="142" t="s">
        <v>168</v>
      </c>
      <c r="BI101" s="142" t="s">
        <v>169</v>
      </c>
      <c r="BJ101" s="142" t="s">
        <v>170</v>
      </c>
      <c r="BK101" s="142" t="s">
        <v>171</v>
      </c>
      <c r="BL101" s="142" t="s">
        <v>172</v>
      </c>
      <c r="BM101" s="138" t="s">
        <v>173</v>
      </c>
      <c r="BN101" s="138" t="s">
        <v>174</v>
      </c>
      <c r="BO101" s="138" t="s">
        <v>175</v>
      </c>
      <c r="BP101" s="138" t="s">
        <v>176</v>
      </c>
      <c r="BQ101" s="138" t="s">
        <v>177</v>
      </c>
      <c r="BR101" s="138" t="s">
        <v>178</v>
      </c>
      <c r="BS101" s="138" t="s">
        <v>179</v>
      </c>
      <c r="BT101" s="138" t="s">
        <v>180</v>
      </c>
      <c r="BU101" s="138" t="s">
        <v>181</v>
      </c>
      <c r="BV101" s="138" t="s">
        <v>182</v>
      </c>
      <c r="BW101" s="138" t="s">
        <v>183</v>
      </c>
      <c r="BX101" s="142" t="s">
        <v>184</v>
      </c>
      <c r="BY101" s="142" t="s">
        <v>185</v>
      </c>
      <c r="BZ101" s="142" t="s">
        <v>186</v>
      </c>
      <c r="CA101" s="142" t="s">
        <v>187</v>
      </c>
      <c r="CB101" s="142" t="s">
        <v>188</v>
      </c>
      <c r="CC101" s="142" t="s">
        <v>189</v>
      </c>
      <c r="CD101" s="142" t="s">
        <v>190</v>
      </c>
      <c r="CE101" s="142" t="s">
        <v>191</v>
      </c>
      <c r="CF101" s="143" t="s">
        <v>205</v>
      </c>
      <c r="CG101" s="144" t="s">
        <v>206</v>
      </c>
      <c r="CH101" s="144" t="s">
        <v>207</v>
      </c>
      <c r="CI101" s="144" t="s">
        <v>208</v>
      </c>
      <c r="CJ101" s="144" t="s">
        <v>209</v>
      </c>
      <c r="CK101" s="144" t="s">
        <v>210</v>
      </c>
      <c r="CL101" s="144" t="s">
        <v>211</v>
      </c>
      <c r="CM101" s="144" t="s">
        <v>212</v>
      </c>
      <c r="CN101" s="144" t="s">
        <v>213</v>
      </c>
      <c r="CO101" s="144" t="s">
        <v>214</v>
      </c>
      <c r="CP101" s="144" t="s">
        <v>215</v>
      </c>
      <c r="CQ101" s="144" t="s">
        <v>216</v>
      </c>
      <c r="CR101" s="144" t="s">
        <v>217</v>
      </c>
      <c r="CS101" s="144" t="s">
        <v>218</v>
      </c>
      <c r="CT101" s="144" t="s">
        <v>219</v>
      </c>
      <c r="CU101" s="144" t="s">
        <v>220</v>
      </c>
      <c r="CV101" s="144" t="s">
        <v>221</v>
      </c>
      <c r="CW101" s="144" t="s">
        <v>222</v>
      </c>
      <c r="CX101" s="144" t="s">
        <v>223</v>
      </c>
      <c r="CY101" s="144" t="s">
        <v>224</v>
      </c>
    </row>
    <row r="102" spans="52:145">
      <c r="AZ102" s="125">
        <v>142735</v>
      </c>
      <c r="BA102" s="126">
        <v>111931.65656100195</v>
      </c>
      <c r="BB102" s="127">
        <v>0.72636704382246819</v>
      </c>
      <c r="BC102" s="127">
        <v>0.27357690825655934</v>
      </c>
      <c r="BD102" s="128">
        <v>45</v>
      </c>
      <c r="BE102" s="129">
        <v>47</v>
      </c>
      <c r="BF102" s="130">
        <v>46</v>
      </c>
      <c r="BG102" s="131">
        <v>3.8981602141045582E-2</v>
      </c>
      <c r="BH102" s="131">
        <v>0.19822887328877492</v>
      </c>
      <c r="BI102" s="131">
        <v>0.23739263244917119</v>
      </c>
      <c r="BJ102" s="131">
        <v>0.25899225132063841</v>
      </c>
      <c r="BK102" s="131">
        <v>0.21658469600795885</v>
      </c>
      <c r="BL102" s="131">
        <v>4.9819944792411058E-2</v>
      </c>
      <c r="BM102" s="127">
        <v>4.6119274284005885E-3</v>
      </c>
      <c r="BN102" s="127">
        <v>2.2336890767246056E-2</v>
      </c>
      <c r="BO102" s="127">
        <v>2.3139808840302686E-2</v>
      </c>
      <c r="BP102" s="127">
        <v>2.7855847432229547E-2</v>
      </c>
      <c r="BQ102" s="127">
        <v>2.454858505111544E-2</v>
      </c>
      <c r="BR102" s="127">
        <v>2.4778809589836238E-2</v>
      </c>
      <c r="BS102" s="127">
        <v>2.2777105881664123E-2</v>
      </c>
      <c r="BT102" s="127">
        <v>6.1524494120632364E-2</v>
      </c>
      <c r="BU102" s="127">
        <v>2.6844080238930958E-2</v>
      </c>
      <c r="BV102" s="127">
        <v>0.76099528878658718</v>
      </c>
      <c r="BW102" s="127">
        <v>5.8716186304436579E-4</v>
      </c>
      <c r="BX102" s="131">
        <v>8.9159681609474795E-2</v>
      </c>
      <c r="BY102" s="131">
        <v>0.49424845235672998</v>
      </c>
      <c r="BZ102" s="131">
        <v>4.0599978501375131E-2</v>
      </c>
      <c r="CA102" s="131">
        <v>0.16775479033285395</v>
      </c>
      <c r="CB102" s="131">
        <v>0.16208789074887231</v>
      </c>
      <c r="CC102" s="131">
        <v>5.9259121001082301E-3</v>
      </c>
      <c r="CD102" s="131">
        <v>7.6598982838490511E-3</v>
      </c>
      <c r="CE102" s="131">
        <v>3.2563396066720207E-2</v>
      </c>
      <c r="CF102" s="131">
        <v>0.37336814621409919</v>
      </c>
      <c r="CG102" s="131">
        <v>0.32894736842105265</v>
      </c>
      <c r="CH102" s="131">
        <v>0.44117647058823528</v>
      </c>
      <c r="CI102" s="145">
        <v>0.50040683482506099</v>
      </c>
      <c r="CJ102" s="146">
        <v>75.840778567449874</v>
      </c>
      <c r="CK102" s="147">
        <v>105434.00000000038</v>
      </c>
      <c r="CL102" s="145">
        <v>0.73866956247591953</v>
      </c>
      <c r="CM102" s="147">
        <v>2800</v>
      </c>
      <c r="CN102" s="145">
        <v>2.6556898154295482E-2</v>
      </c>
      <c r="CO102" s="146">
        <v>41.113134478797868</v>
      </c>
      <c r="CP102" s="148">
        <v>98852.000000000233</v>
      </c>
      <c r="CQ102" s="145">
        <v>0.6925561354958506</v>
      </c>
      <c r="CR102" s="148">
        <v>13325</v>
      </c>
      <c r="CS102" s="145">
        <v>0.13479747501315065</v>
      </c>
      <c r="CT102" s="149">
        <v>103.3542168950318</v>
      </c>
      <c r="CU102" s="150">
        <v>105657.99999999978</v>
      </c>
      <c r="CV102" s="145">
        <v>0.74023890426314343</v>
      </c>
      <c r="CW102" s="150">
        <v>1811.9999999999998</v>
      </c>
      <c r="CX102" s="145">
        <v>1.7149671581896342E-2</v>
      </c>
      <c r="CY102" s="149">
        <v>99.776113387686465</v>
      </c>
    </row>
    <row r="103" spans="52:145">
      <c r="AZ103" s="125">
        <v>169</v>
      </c>
      <c r="BA103" s="126">
        <v>158.03333400000002</v>
      </c>
      <c r="BB103" s="127">
        <v>0.56804733727810652</v>
      </c>
      <c r="BC103" s="127">
        <v>0.43195266272189348</v>
      </c>
      <c r="BD103" s="128">
        <v>35</v>
      </c>
      <c r="BE103" s="129">
        <v>38</v>
      </c>
      <c r="BF103" s="130">
        <v>36</v>
      </c>
      <c r="BG103" s="131">
        <v>4.7337278106508875E-2</v>
      </c>
      <c r="BH103" s="131">
        <v>0.39053254437869822</v>
      </c>
      <c r="BI103" s="131">
        <v>0.3372781065088758</v>
      </c>
      <c r="BJ103" s="131">
        <v>0.14201183431952663</v>
      </c>
      <c r="BK103" s="131">
        <v>7.6923076923076927E-2</v>
      </c>
      <c r="BL103" s="131">
        <v>5.9171597633136093E-3</v>
      </c>
      <c r="BM103" s="127">
        <v>0</v>
      </c>
      <c r="BN103" s="127">
        <v>0</v>
      </c>
      <c r="BO103" s="127">
        <v>0</v>
      </c>
      <c r="BP103" s="127">
        <v>0</v>
      </c>
      <c r="BQ103" s="127">
        <v>0</v>
      </c>
      <c r="BR103" s="127">
        <v>0</v>
      </c>
      <c r="BS103" s="127">
        <v>0</v>
      </c>
      <c r="BT103" s="127">
        <v>0</v>
      </c>
      <c r="BU103" s="127">
        <v>0</v>
      </c>
      <c r="BV103" s="127">
        <v>1</v>
      </c>
      <c r="BW103" s="127">
        <v>0</v>
      </c>
      <c r="BX103" s="131">
        <v>0.2062855928863716</v>
      </c>
      <c r="BY103" s="131">
        <v>0.73499261870916399</v>
      </c>
      <c r="BZ103" s="131">
        <v>1.1390002061210703E-2</v>
      </c>
      <c r="CA103" s="131">
        <v>0</v>
      </c>
      <c r="CB103" s="131">
        <v>4.7331786343253385E-2</v>
      </c>
      <c r="CC103" s="131">
        <v>0</v>
      </c>
      <c r="CD103" s="131">
        <v>0</v>
      </c>
      <c r="CE103" s="131">
        <v>0</v>
      </c>
      <c r="CF103" s="131">
        <v>0.6</v>
      </c>
      <c r="CG103" s="131">
        <v>1</v>
      </c>
      <c r="CH103" s="131">
        <v>0.66666666666666652</v>
      </c>
      <c r="CI103" s="145">
        <v>0.2608695652173913</v>
      </c>
      <c r="CJ103" s="146">
        <v>89.107569591122541</v>
      </c>
      <c r="CK103" s="147">
        <v>169</v>
      </c>
      <c r="CL103" s="145">
        <v>1</v>
      </c>
      <c r="CM103" s="147">
        <v>1</v>
      </c>
      <c r="CN103" s="145">
        <v>5.9171597633136093E-3</v>
      </c>
      <c r="CO103" s="146">
        <v>46.393730379732503</v>
      </c>
      <c r="CP103" s="148">
        <v>169</v>
      </c>
      <c r="CQ103" s="145">
        <v>1</v>
      </c>
      <c r="CR103" s="148">
        <v>72</v>
      </c>
      <c r="CS103" s="145">
        <v>0.42603550295857989</v>
      </c>
      <c r="CT103" s="149">
        <v>75.192256484405945</v>
      </c>
      <c r="CU103" s="150">
        <v>169</v>
      </c>
      <c r="CV103" s="145">
        <v>1</v>
      </c>
      <c r="CW103" s="150">
        <v>1</v>
      </c>
      <c r="CX103" s="145">
        <v>5.9171597633136093E-3</v>
      </c>
      <c r="CY103" s="149">
        <v>31.438574939677554</v>
      </c>
      <c r="DV103" t="str">
        <f t="shared" ref="DV103:DV115" si="73">IF(DB24=CF103,"")</f>
        <v/>
      </c>
      <c r="DZ103" t="str">
        <f t="shared" ref="DZ103:DZ115" si="74">IF(DF24=CJ103,"")</f>
        <v/>
      </c>
      <c r="EA103" t="str">
        <f t="shared" ref="EA103:EA115" si="75">IF(DG24=CK103,"")</f>
        <v/>
      </c>
      <c r="EB103" t="str">
        <f t="shared" ref="EB103:EB115" si="76">IF(DH24=CL103,"")</f>
        <v/>
      </c>
      <c r="EC103" t="str">
        <f t="shared" ref="EC103:EC115" si="77">IF(DI24=CM103,"")</f>
        <v/>
      </c>
      <c r="ED103" t="str">
        <f t="shared" ref="ED103:ED115" si="78">IF(DJ24=CN103,"")</f>
        <v/>
      </c>
      <c r="EE103" t="str">
        <f t="shared" ref="EE103:EE115" si="79">IF(DK24=CO103,"")</f>
        <v/>
      </c>
      <c r="EF103" t="str">
        <f t="shared" ref="EF103:EF115" si="80">IF(DL24=CP103,"")</f>
        <v/>
      </c>
      <c r="EG103" t="str">
        <f t="shared" ref="EG103:EG115" si="81">IF(DM24=CQ103,"")</f>
        <v/>
      </c>
      <c r="EH103" t="str">
        <f t="shared" ref="EH103:EH115" si="82">IF(DN24=CR103,"")</f>
        <v/>
      </c>
      <c r="EI103" t="str">
        <f t="shared" ref="EI103:EI115" si="83">IF(DO24=CS103,"")</f>
        <v/>
      </c>
      <c r="EJ103" t="str">
        <f t="shared" ref="EJ103:EJ115" si="84">IF(DP24=CT103,"")</f>
        <v/>
      </c>
      <c r="EK103" t="str">
        <f t="shared" ref="EK103:EK115" si="85">IF(DQ24=CU103,"")</f>
        <v/>
      </c>
      <c r="EL103" t="str">
        <f t="shared" ref="EL103:EL115" si="86">IF(DR24=CV103,"")</f>
        <v/>
      </c>
      <c r="EM103" t="str">
        <f t="shared" ref="EM103:EM115" si="87">IF(DS24=CW103,"")</f>
        <v/>
      </c>
      <c r="EN103" t="str">
        <f t="shared" ref="EN103:EN115" si="88">IF(DT24=CX103,"")</f>
        <v/>
      </c>
      <c r="EO103" t="str">
        <f t="shared" ref="EO103:EO115" si="89">IF(DU24=CY103,"")</f>
        <v/>
      </c>
    </row>
    <row r="104" spans="52:145">
      <c r="AZ104" s="125">
        <v>20</v>
      </c>
      <c r="BA104" s="126">
        <v>19.466667000000001</v>
      </c>
      <c r="BB104" s="127">
        <v>0.6</v>
      </c>
      <c r="BC104" s="127">
        <v>0.4</v>
      </c>
      <c r="BD104" s="128">
        <v>44.5</v>
      </c>
      <c r="BE104" s="129">
        <v>59</v>
      </c>
      <c r="BF104" s="130">
        <v>48.5</v>
      </c>
      <c r="BG104" s="131">
        <v>0</v>
      </c>
      <c r="BH104" s="131">
        <v>0.05</v>
      </c>
      <c r="BI104" s="131">
        <v>0.3</v>
      </c>
      <c r="BJ104" s="131">
        <v>0.25</v>
      </c>
      <c r="BK104" s="131">
        <v>0.30000000000000004</v>
      </c>
      <c r="BL104" s="131">
        <v>0.1</v>
      </c>
      <c r="BM104" s="127">
        <v>0</v>
      </c>
      <c r="BN104" s="127">
        <v>0</v>
      </c>
      <c r="BO104" s="127">
        <v>0</v>
      </c>
      <c r="BP104" s="127">
        <v>0</v>
      </c>
      <c r="BQ104" s="127">
        <v>0</v>
      </c>
      <c r="BR104" s="127">
        <v>0</v>
      </c>
      <c r="BS104" s="127">
        <v>0</v>
      </c>
      <c r="BT104" s="127">
        <v>0</v>
      </c>
      <c r="BU104" s="127">
        <v>0</v>
      </c>
      <c r="BV104" s="127">
        <v>1</v>
      </c>
      <c r="BW104" s="127">
        <v>0</v>
      </c>
      <c r="BX104" s="131">
        <v>0.29109590254972773</v>
      </c>
      <c r="BY104" s="131">
        <v>0.29794520037765065</v>
      </c>
      <c r="BZ104" s="131">
        <v>0</v>
      </c>
      <c r="CA104" s="131">
        <v>0</v>
      </c>
      <c r="CB104" s="131">
        <v>0.41095889707262162</v>
      </c>
      <c r="CC104" s="131">
        <v>0</v>
      </c>
      <c r="CD104" s="131">
        <v>0</v>
      </c>
      <c r="CE104" s="131">
        <v>0</v>
      </c>
      <c r="CF104" s="131">
        <v>0</v>
      </c>
      <c r="CG104" s="131">
        <v>0</v>
      </c>
      <c r="CH104" s="131">
        <v>0</v>
      </c>
      <c r="CI104" s="145">
        <v>0.7142857142857143</v>
      </c>
      <c r="CJ104" s="146">
        <v>66.821369617415712</v>
      </c>
      <c r="CK104" s="147">
        <v>19</v>
      </c>
      <c r="CL104" s="145">
        <v>0.95</v>
      </c>
      <c r="CM104" s="147">
        <v>1</v>
      </c>
      <c r="CN104" s="145">
        <v>5.2631578947368418E-2</v>
      </c>
      <c r="CO104" s="146">
        <v>159.54887015255352</v>
      </c>
      <c r="CP104" s="148">
        <v>20</v>
      </c>
      <c r="CQ104" s="145">
        <v>1</v>
      </c>
      <c r="CR104" s="148">
        <v>0</v>
      </c>
      <c r="CS104" s="145">
        <v>0</v>
      </c>
      <c r="CT104" s="149">
        <v>0</v>
      </c>
      <c r="CU104" s="150">
        <v>19</v>
      </c>
      <c r="CV104" s="145">
        <v>0.95</v>
      </c>
      <c r="CW104" s="150">
        <v>0</v>
      </c>
      <c r="CX104" s="145">
        <v>0</v>
      </c>
      <c r="CY104" s="149">
        <v>0</v>
      </c>
      <c r="DV104" t="str">
        <f t="shared" si="73"/>
        <v/>
      </c>
      <c r="DZ104" t="str">
        <f t="shared" si="74"/>
        <v/>
      </c>
      <c r="EA104" t="str">
        <f t="shared" si="75"/>
        <v/>
      </c>
      <c r="EB104" t="str">
        <f t="shared" si="76"/>
        <v/>
      </c>
      <c r="EC104" t="str">
        <f t="shared" si="77"/>
        <v/>
      </c>
      <c r="ED104" t="str">
        <f t="shared" si="78"/>
        <v/>
      </c>
      <c r="EE104" t="str">
        <f t="shared" si="79"/>
        <v/>
      </c>
      <c r="EF104" t="str">
        <f t="shared" si="80"/>
        <v/>
      </c>
      <c r="EG104" t="str">
        <f t="shared" si="81"/>
        <v/>
      </c>
      <c r="EH104" t="str">
        <f t="shared" si="82"/>
        <v/>
      </c>
      <c r="EI104" t="str">
        <f t="shared" si="83"/>
        <v/>
      </c>
      <c r="EJ104" t="str">
        <f t="shared" si="84"/>
        <v/>
      </c>
      <c r="EK104" t="str">
        <f t="shared" si="85"/>
        <v/>
      </c>
      <c r="EL104" t="str">
        <f t="shared" si="86"/>
        <v/>
      </c>
      <c r="EM104" t="str">
        <f t="shared" si="87"/>
        <v/>
      </c>
      <c r="EN104" t="str">
        <f t="shared" si="88"/>
        <v/>
      </c>
      <c r="EO104" t="str">
        <f t="shared" si="89"/>
        <v/>
      </c>
    </row>
    <row r="105" spans="52:145">
      <c r="AZ105" s="125">
        <v>44</v>
      </c>
      <c r="BA105" s="126">
        <v>41.19333300000001</v>
      </c>
      <c r="BB105" s="127">
        <v>0.47727272727272729</v>
      </c>
      <c r="BC105" s="127">
        <v>0.52272727272727271</v>
      </c>
      <c r="BD105" s="128">
        <v>49</v>
      </c>
      <c r="BE105" s="129">
        <v>54</v>
      </c>
      <c r="BF105" s="130">
        <v>52.5</v>
      </c>
      <c r="BG105" s="131">
        <v>2.2727272727272728E-2</v>
      </c>
      <c r="BH105" s="131">
        <v>9.0909090909090912E-2</v>
      </c>
      <c r="BI105" s="131">
        <v>0.25</v>
      </c>
      <c r="BJ105" s="131">
        <v>0.18181818181818182</v>
      </c>
      <c r="BK105" s="131">
        <v>0.36363636363636365</v>
      </c>
      <c r="BL105" s="131">
        <v>9.0909090909090912E-2</v>
      </c>
      <c r="BM105" s="127">
        <v>0</v>
      </c>
      <c r="BN105" s="127">
        <v>0</v>
      </c>
      <c r="BO105" s="127">
        <v>0</v>
      </c>
      <c r="BP105" s="127">
        <v>0</v>
      </c>
      <c r="BQ105" s="127">
        <v>0</v>
      </c>
      <c r="BR105" s="127">
        <v>0</v>
      </c>
      <c r="BS105" s="127">
        <v>0</v>
      </c>
      <c r="BT105" s="127">
        <v>0</v>
      </c>
      <c r="BU105" s="127">
        <v>0</v>
      </c>
      <c r="BV105" s="127">
        <v>1</v>
      </c>
      <c r="BW105" s="127">
        <v>0</v>
      </c>
      <c r="BX105" s="131">
        <v>0.19420618380163604</v>
      </c>
      <c r="BY105" s="131">
        <v>0.27674381191733133</v>
      </c>
      <c r="BZ105" s="131">
        <v>0</v>
      </c>
      <c r="CA105" s="131">
        <v>0</v>
      </c>
      <c r="CB105" s="131">
        <v>0.52905000428103233</v>
      </c>
      <c r="CC105" s="131">
        <v>0</v>
      </c>
      <c r="CD105" s="131">
        <v>0</v>
      </c>
      <c r="CE105" s="131">
        <v>0</v>
      </c>
      <c r="CF105" s="131" t="s">
        <v>364</v>
      </c>
      <c r="CG105" s="131">
        <v>0</v>
      </c>
      <c r="CH105" s="131">
        <v>0</v>
      </c>
      <c r="CI105" s="145">
        <v>0</v>
      </c>
      <c r="CJ105" s="146">
        <v>39.411726764665303</v>
      </c>
      <c r="CK105" s="147">
        <v>44</v>
      </c>
      <c r="CL105" s="145">
        <v>1</v>
      </c>
      <c r="CM105" s="147">
        <v>0</v>
      </c>
      <c r="CN105" s="145">
        <v>0</v>
      </c>
      <c r="CO105" s="146">
        <v>0</v>
      </c>
      <c r="CP105" s="148">
        <v>44</v>
      </c>
      <c r="CQ105" s="145">
        <v>1</v>
      </c>
      <c r="CR105" s="148">
        <v>10</v>
      </c>
      <c r="CS105" s="145">
        <v>0.22727272727272727</v>
      </c>
      <c r="CT105" s="149">
        <v>32.386281991448989</v>
      </c>
      <c r="CU105" s="150">
        <v>44</v>
      </c>
      <c r="CV105" s="145">
        <v>1</v>
      </c>
      <c r="CW105" s="150">
        <v>0</v>
      </c>
      <c r="CX105" s="145">
        <v>0</v>
      </c>
      <c r="CY105" s="149">
        <v>0</v>
      </c>
      <c r="DV105" t="str">
        <f t="shared" si="73"/>
        <v/>
      </c>
      <c r="DZ105" t="str">
        <f t="shared" si="74"/>
        <v/>
      </c>
      <c r="EA105" t="str">
        <f t="shared" si="75"/>
        <v/>
      </c>
      <c r="EB105" t="str">
        <f t="shared" si="76"/>
        <v/>
      </c>
      <c r="EC105" t="str">
        <f t="shared" si="77"/>
        <v/>
      </c>
      <c r="ED105" t="str">
        <f t="shared" si="78"/>
        <v/>
      </c>
      <c r="EE105" t="str">
        <f t="shared" si="79"/>
        <v/>
      </c>
      <c r="EF105" t="str">
        <f t="shared" si="80"/>
        <v/>
      </c>
      <c r="EG105" t="str">
        <f t="shared" si="81"/>
        <v/>
      </c>
      <c r="EH105" t="str">
        <f t="shared" si="82"/>
        <v/>
      </c>
      <c r="EI105" t="str">
        <f t="shared" si="83"/>
        <v/>
      </c>
      <c r="EJ105" t="str">
        <f t="shared" si="84"/>
        <v/>
      </c>
      <c r="EK105" t="str">
        <f t="shared" si="85"/>
        <v/>
      </c>
      <c r="EL105" t="str">
        <f t="shared" si="86"/>
        <v/>
      </c>
      <c r="EM105" t="str">
        <f t="shared" si="87"/>
        <v/>
      </c>
      <c r="EN105" t="str">
        <f t="shared" si="88"/>
        <v/>
      </c>
      <c r="EO105" t="str">
        <f t="shared" si="89"/>
        <v/>
      </c>
    </row>
    <row r="106" spans="52:145">
      <c r="AZ106" s="125">
        <v>866</v>
      </c>
      <c r="BA106" s="126">
        <v>746.74018799999988</v>
      </c>
      <c r="BB106" s="127">
        <v>0.70092378752886841</v>
      </c>
      <c r="BC106" s="127">
        <v>0.29907621247113164</v>
      </c>
      <c r="BD106" s="128">
        <v>42</v>
      </c>
      <c r="BE106" s="129">
        <v>47</v>
      </c>
      <c r="BF106" s="130">
        <v>43.5</v>
      </c>
      <c r="BG106" s="131">
        <v>2.3094688221709007E-2</v>
      </c>
      <c r="BH106" s="131">
        <v>0.22401847575057737</v>
      </c>
      <c r="BI106" s="131">
        <v>0.28175519630484991</v>
      </c>
      <c r="BJ106" s="131">
        <v>0.26558891454965361</v>
      </c>
      <c r="BK106" s="131">
        <v>0.17436489607390301</v>
      </c>
      <c r="BL106" s="131">
        <v>3.117782909930716E-2</v>
      </c>
      <c r="BM106" s="127">
        <v>0</v>
      </c>
      <c r="BN106" s="127">
        <v>0</v>
      </c>
      <c r="BO106" s="127">
        <v>0</v>
      </c>
      <c r="BP106" s="127">
        <v>0</v>
      </c>
      <c r="BQ106" s="127">
        <v>0</v>
      </c>
      <c r="BR106" s="127">
        <v>0</v>
      </c>
      <c r="BS106" s="127">
        <v>0</v>
      </c>
      <c r="BT106" s="127">
        <v>0</v>
      </c>
      <c r="BU106" s="127">
        <v>0</v>
      </c>
      <c r="BV106" s="127">
        <v>1</v>
      </c>
      <c r="BW106" s="127">
        <v>0</v>
      </c>
      <c r="BX106" s="131">
        <v>0.17200882859139768</v>
      </c>
      <c r="BY106" s="131">
        <v>0.49035656026591179</v>
      </c>
      <c r="BZ106" s="131">
        <v>1.0713230824534118E-3</v>
      </c>
      <c r="CA106" s="131">
        <v>0</v>
      </c>
      <c r="CB106" s="131">
        <v>0.33656328806023728</v>
      </c>
      <c r="CC106" s="131">
        <v>0</v>
      </c>
      <c r="CD106" s="131">
        <v>0</v>
      </c>
      <c r="CE106" s="131">
        <v>0</v>
      </c>
      <c r="CF106" s="131">
        <v>0.55555555555555547</v>
      </c>
      <c r="CG106" s="131">
        <v>0</v>
      </c>
      <c r="CH106" s="131">
        <v>0</v>
      </c>
      <c r="CI106" s="145">
        <v>0.7142857142857143</v>
      </c>
      <c r="CJ106" s="146">
        <v>81.453625825938872</v>
      </c>
      <c r="CK106" s="147">
        <v>24426.999999999993</v>
      </c>
      <c r="CL106" s="145">
        <v>0.51617606660608994</v>
      </c>
      <c r="CM106" s="147">
        <v>538</v>
      </c>
      <c r="CN106" s="145">
        <v>2.2024808613419582E-2</v>
      </c>
      <c r="CO106" s="146">
        <v>31.044646957809331</v>
      </c>
      <c r="CP106" s="148">
        <v>19149</v>
      </c>
      <c r="CQ106" s="145">
        <v>0.40464467595038356</v>
      </c>
      <c r="CR106" s="148">
        <v>4141</v>
      </c>
      <c r="CS106" s="145">
        <v>0.21625150138388427</v>
      </c>
      <c r="CT106" s="149">
        <v>121.92617212796293</v>
      </c>
      <c r="CU106" s="150">
        <v>26042.000000000004</v>
      </c>
      <c r="CV106" s="145">
        <v>0.55030323521332125</v>
      </c>
      <c r="CW106" s="150">
        <v>209.99999999999997</v>
      </c>
      <c r="CX106" s="145">
        <v>8.0638967821211865E-3</v>
      </c>
      <c r="CY106" s="149">
        <v>160.38880731241881</v>
      </c>
      <c r="DV106" t="b">
        <f t="shared" si="73"/>
        <v>0</v>
      </c>
      <c r="DZ106" t="b">
        <f t="shared" si="74"/>
        <v>0</v>
      </c>
      <c r="EA106" t="b">
        <f t="shared" si="75"/>
        <v>0</v>
      </c>
      <c r="EB106" t="b">
        <f t="shared" si="76"/>
        <v>0</v>
      </c>
      <c r="EC106" t="b">
        <f t="shared" si="77"/>
        <v>0</v>
      </c>
      <c r="ED106" t="b">
        <f t="shared" si="78"/>
        <v>0</v>
      </c>
      <c r="EE106" t="b">
        <f t="shared" si="79"/>
        <v>0</v>
      </c>
      <c r="EF106" t="b">
        <f t="shared" si="80"/>
        <v>0</v>
      </c>
      <c r="EG106" t="b">
        <f t="shared" si="81"/>
        <v>0</v>
      </c>
      <c r="EH106" t="b">
        <f t="shared" si="82"/>
        <v>0</v>
      </c>
      <c r="EI106" t="b">
        <f t="shared" si="83"/>
        <v>0</v>
      </c>
      <c r="EJ106" t="b">
        <f t="shared" si="84"/>
        <v>0</v>
      </c>
      <c r="EK106" t="b">
        <f t="shared" si="85"/>
        <v>0</v>
      </c>
      <c r="EL106" t="b">
        <f t="shared" si="86"/>
        <v>0</v>
      </c>
      <c r="EM106" t="b">
        <f t="shared" si="87"/>
        <v>0</v>
      </c>
      <c r="EN106" t="b">
        <f t="shared" si="88"/>
        <v>0</v>
      </c>
      <c r="EO106" t="b">
        <f t="shared" si="89"/>
        <v>0</v>
      </c>
    </row>
    <row r="107" spans="52:145">
      <c r="AZ107" s="125">
        <v>37</v>
      </c>
      <c r="BA107" s="126">
        <v>33.899999999999991</v>
      </c>
      <c r="BB107" s="127">
        <v>0.64864864864864868</v>
      </c>
      <c r="BC107" s="127">
        <v>0.35135135135135137</v>
      </c>
      <c r="BD107" s="128">
        <v>44</v>
      </c>
      <c r="BE107" s="129">
        <v>51</v>
      </c>
      <c r="BF107" s="130">
        <v>45</v>
      </c>
      <c r="BG107" s="131">
        <v>5.405405405405405E-2</v>
      </c>
      <c r="BH107" s="131">
        <v>0.16216216216216217</v>
      </c>
      <c r="BI107" s="131">
        <v>0.27027027027027029</v>
      </c>
      <c r="BJ107" s="131">
        <v>0.21621621621621623</v>
      </c>
      <c r="BK107" s="131">
        <v>0.27027027027027023</v>
      </c>
      <c r="BL107" s="131">
        <v>2.7027027027027025E-2</v>
      </c>
      <c r="BM107" s="127">
        <v>0</v>
      </c>
      <c r="BN107" s="127">
        <v>0</v>
      </c>
      <c r="BO107" s="127">
        <v>0</v>
      </c>
      <c r="BP107" s="127">
        <v>0</v>
      </c>
      <c r="BQ107" s="127">
        <v>0</v>
      </c>
      <c r="BR107" s="127">
        <v>0</v>
      </c>
      <c r="BS107" s="127">
        <v>0</v>
      </c>
      <c r="BT107" s="127">
        <v>0</v>
      </c>
      <c r="BU107" s="127">
        <v>0</v>
      </c>
      <c r="BV107" s="127">
        <v>1</v>
      </c>
      <c r="BW107" s="127">
        <v>0</v>
      </c>
      <c r="BX107" s="131">
        <v>0.22713864306784667</v>
      </c>
      <c r="BY107" s="131">
        <v>0.17699115044247793</v>
      </c>
      <c r="BZ107" s="131">
        <v>5.3097345132743362E-2</v>
      </c>
      <c r="CA107" s="131">
        <v>0</v>
      </c>
      <c r="CB107" s="131">
        <v>0.54277286135693226</v>
      </c>
      <c r="CC107" s="131">
        <v>0</v>
      </c>
      <c r="CD107" s="131">
        <v>0</v>
      </c>
      <c r="CE107" s="131">
        <v>0</v>
      </c>
      <c r="CF107" s="131">
        <v>1</v>
      </c>
      <c r="CG107" s="131">
        <v>1</v>
      </c>
      <c r="CH107" s="131">
        <v>0.33333333333333326</v>
      </c>
      <c r="CI107" s="145">
        <v>1</v>
      </c>
      <c r="CJ107" s="146">
        <v>77.42529683918049</v>
      </c>
      <c r="CK107" s="147">
        <v>37</v>
      </c>
      <c r="CL107" s="145">
        <v>1</v>
      </c>
      <c r="CM107" s="147">
        <v>0</v>
      </c>
      <c r="CN107" s="145">
        <v>0</v>
      </c>
      <c r="CO107" s="146">
        <v>0</v>
      </c>
      <c r="CP107" s="148">
        <v>37</v>
      </c>
      <c r="CQ107" s="145">
        <v>1</v>
      </c>
      <c r="CR107" s="148">
        <v>6</v>
      </c>
      <c r="CS107" s="145">
        <v>0.16216216216216217</v>
      </c>
      <c r="CT107" s="149">
        <v>86.720475535757458</v>
      </c>
      <c r="CU107" s="150">
        <v>37</v>
      </c>
      <c r="CV107" s="145">
        <v>1</v>
      </c>
      <c r="CW107" s="150">
        <v>1</v>
      </c>
      <c r="CX107" s="145">
        <v>2.7027027027027029E-2</v>
      </c>
      <c r="CY107" s="149">
        <v>18.795779806522738</v>
      </c>
      <c r="DV107" t="str">
        <f t="shared" si="73"/>
        <v/>
      </c>
      <c r="DZ107" t="str">
        <f t="shared" si="74"/>
        <v/>
      </c>
      <c r="EA107" t="str">
        <f t="shared" si="75"/>
        <v/>
      </c>
      <c r="EB107" t="str">
        <f t="shared" si="76"/>
        <v/>
      </c>
      <c r="EC107" t="str">
        <f t="shared" si="77"/>
        <v/>
      </c>
      <c r="ED107" t="str">
        <f t="shared" si="78"/>
        <v/>
      </c>
      <c r="EE107" t="str">
        <f t="shared" si="79"/>
        <v/>
      </c>
      <c r="EF107" t="str">
        <f t="shared" si="80"/>
        <v/>
      </c>
      <c r="EG107" t="str">
        <f t="shared" si="81"/>
        <v/>
      </c>
      <c r="EH107" t="str">
        <f t="shared" si="82"/>
        <v/>
      </c>
      <c r="EI107" t="str">
        <f t="shared" si="83"/>
        <v/>
      </c>
      <c r="EJ107" t="str">
        <f t="shared" si="84"/>
        <v/>
      </c>
      <c r="EK107" t="str">
        <f t="shared" si="85"/>
        <v/>
      </c>
      <c r="EL107" t="str">
        <f t="shared" si="86"/>
        <v/>
      </c>
      <c r="EM107" t="str">
        <f t="shared" si="87"/>
        <v/>
      </c>
      <c r="EN107" t="str">
        <f t="shared" si="88"/>
        <v/>
      </c>
      <c r="EO107" t="str">
        <f t="shared" si="89"/>
        <v/>
      </c>
    </row>
    <row r="108" spans="52:145">
      <c r="AZ108" s="125">
        <v>2818</v>
      </c>
      <c r="BA108" s="126">
        <v>2088.9674830000054</v>
      </c>
      <c r="BB108" s="127">
        <v>0.59510290986515257</v>
      </c>
      <c r="BC108" s="127">
        <v>0.40347764371894962</v>
      </c>
      <c r="BD108" s="128">
        <v>49</v>
      </c>
      <c r="BE108" s="129">
        <v>55</v>
      </c>
      <c r="BF108" s="130">
        <v>51</v>
      </c>
      <c r="BG108" s="131">
        <v>4.1518807665010649E-2</v>
      </c>
      <c r="BH108" s="131">
        <v>0.14513839602555004</v>
      </c>
      <c r="BI108" s="131">
        <v>0.17814052519517387</v>
      </c>
      <c r="BJ108" s="131">
        <v>0.22533711852377572</v>
      </c>
      <c r="BK108" s="131">
        <v>0.22746628814762243</v>
      </c>
      <c r="BL108" s="131">
        <v>0.18239886444286729</v>
      </c>
      <c r="BM108" s="127">
        <v>0</v>
      </c>
      <c r="BN108" s="127">
        <v>8.0321733758648272E-3</v>
      </c>
      <c r="BO108" s="127">
        <v>7.4898480360883445E-3</v>
      </c>
      <c r="BP108" s="127">
        <v>7.9515483774526309E-3</v>
      </c>
      <c r="BQ108" s="127">
        <v>1.0783468475846996E-2</v>
      </c>
      <c r="BR108" s="127">
        <v>1.3683079910344363E-2</v>
      </c>
      <c r="BS108" s="127">
        <v>5.8458741456627874E-3</v>
      </c>
      <c r="BT108" s="127">
        <v>1.160986525514047E-2</v>
      </c>
      <c r="BU108" s="127">
        <v>8.0019388219457286E-3</v>
      </c>
      <c r="BV108" s="127">
        <v>0.92660220360165213</v>
      </c>
      <c r="BW108" s="127">
        <v>0</v>
      </c>
      <c r="BX108" s="131">
        <v>7.305044297810144E-2</v>
      </c>
      <c r="BY108" s="131">
        <v>0.26269437148534047</v>
      </c>
      <c r="BZ108" s="131">
        <v>2.5425638949498116E-2</v>
      </c>
      <c r="CA108" s="131">
        <v>0</v>
      </c>
      <c r="CB108" s="131">
        <v>0.56114861075604172</v>
      </c>
      <c r="CC108" s="131">
        <v>0</v>
      </c>
      <c r="CD108" s="131">
        <v>1.4839867184280109E-3</v>
      </c>
      <c r="CE108" s="131">
        <v>7.6196949112586829E-2</v>
      </c>
      <c r="CF108" s="131">
        <v>0.6</v>
      </c>
      <c r="CG108" s="131">
        <v>0</v>
      </c>
      <c r="CH108" s="131">
        <v>0</v>
      </c>
      <c r="CI108" s="145">
        <v>0.46153846153846151</v>
      </c>
      <c r="CJ108" s="146">
        <v>65.849143774953561</v>
      </c>
      <c r="CK108" s="147">
        <v>8431</v>
      </c>
      <c r="CL108" s="145">
        <v>0.88135061676771898</v>
      </c>
      <c r="CM108" s="147">
        <v>192</v>
      </c>
      <c r="CN108" s="145">
        <v>2.277309927647966E-2</v>
      </c>
      <c r="CO108" s="146">
        <v>65.699564059179551</v>
      </c>
      <c r="CP108" s="148">
        <v>8831</v>
      </c>
      <c r="CQ108" s="145">
        <v>0.92316537737821447</v>
      </c>
      <c r="CR108" s="148">
        <v>686</v>
      </c>
      <c r="CS108" s="145">
        <v>7.768089684067489E-2</v>
      </c>
      <c r="CT108" s="149">
        <v>77.194424681936923</v>
      </c>
      <c r="CU108" s="150">
        <v>8250</v>
      </c>
      <c r="CV108" s="145">
        <v>0.86242943759146984</v>
      </c>
      <c r="CW108" s="150">
        <v>152</v>
      </c>
      <c r="CX108" s="145">
        <v>1.8424242424242423E-2</v>
      </c>
      <c r="CY108" s="149">
        <v>100.73791420235041</v>
      </c>
      <c r="DV108" t="str">
        <f t="shared" si="73"/>
        <v/>
      </c>
      <c r="DZ108" t="b">
        <f t="shared" si="74"/>
        <v>0</v>
      </c>
      <c r="EA108" t="b">
        <f t="shared" si="75"/>
        <v>0</v>
      </c>
      <c r="EB108" t="b">
        <f t="shared" si="76"/>
        <v>0</v>
      </c>
      <c r="EC108" t="b">
        <f t="shared" si="77"/>
        <v>0</v>
      </c>
      <c r="ED108" t="b">
        <f t="shared" si="78"/>
        <v>0</v>
      </c>
      <c r="EE108" t="b">
        <f t="shared" si="79"/>
        <v>0</v>
      </c>
      <c r="EF108" t="b">
        <f t="shared" si="80"/>
        <v>0</v>
      </c>
      <c r="EG108" t="b">
        <f t="shared" si="81"/>
        <v>0</v>
      </c>
      <c r="EH108" t="b">
        <f t="shared" si="82"/>
        <v>0</v>
      </c>
      <c r="EI108" t="b">
        <f t="shared" si="83"/>
        <v>0</v>
      </c>
      <c r="EJ108" t="b">
        <f t="shared" si="84"/>
        <v>0</v>
      </c>
      <c r="EK108" t="b">
        <f t="shared" si="85"/>
        <v>0</v>
      </c>
      <c r="EL108" t="b">
        <f t="shared" si="86"/>
        <v>0</v>
      </c>
      <c r="EM108" t="b">
        <f t="shared" si="87"/>
        <v>0</v>
      </c>
      <c r="EN108" t="b">
        <f t="shared" si="88"/>
        <v>0</v>
      </c>
      <c r="EO108" t="b">
        <f t="shared" si="89"/>
        <v>0</v>
      </c>
    </row>
    <row r="109" spans="52:145">
      <c r="AZ109" s="125">
        <v>580</v>
      </c>
      <c r="BA109" s="126">
        <v>494.21172599999954</v>
      </c>
      <c r="BB109" s="127">
        <v>0.62413793103448278</v>
      </c>
      <c r="BC109" s="127">
        <v>0.37586206896551722</v>
      </c>
      <c r="BD109" s="128">
        <v>40</v>
      </c>
      <c r="BE109" s="129">
        <v>46</v>
      </c>
      <c r="BF109" s="130">
        <v>42</v>
      </c>
      <c r="BG109" s="131">
        <v>4.8275862068965517E-2</v>
      </c>
      <c r="BH109" s="131">
        <v>0.27586206896551724</v>
      </c>
      <c r="BI109" s="131">
        <v>0.2379310344827586</v>
      </c>
      <c r="BJ109" s="131">
        <v>0.21724137931034485</v>
      </c>
      <c r="BK109" s="131">
        <v>0.19482758620689655</v>
      </c>
      <c r="BL109" s="131">
        <v>2.5862068965517241E-2</v>
      </c>
      <c r="BM109" s="127">
        <v>0</v>
      </c>
      <c r="BN109" s="127">
        <v>0</v>
      </c>
      <c r="BO109" s="127">
        <v>0</v>
      </c>
      <c r="BP109" s="127">
        <v>0</v>
      </c>
      <c r="BQ109" s="127">
        <v>0</v>
      </c>
      <c r="BR109" s="127">
        <v>0</v>
      </c>
      <c r="BS109" s="127">
        <v>0</v>
      </c>
      <c r="BT109" s="127">
        <v>0</v>
      </c>
      <c r="BU109" s="127">
        <v>0</v>
      </c>
      <c r="BV109" s="127">
        <v>1</v>
      </c>
      <c r="BW109" s="127">
        <v>0</v>
      </c>
      <c r="BX109" s="131">
        <v>0.14912636856374409</v>
      </c>
      <c r="BY109" s="131">
        <v>0.47044748994887314</v>
      </c>
      <c r="BZ109" s="131">
        <v>2.4281091217977314E-2</v>
      </c>
      <c r="CA109" s="131">
        <v>0</v>
      </c>
      <c r="CB109" s="131">
        <v>0.32185260614395078</v>
      </c>
      <c r="CC109" s="131">
        <v>2.0234242681647762E-3</v>
      </c>
      <c r="CD109" s="131">
        <v>3.2269019857290908E-2</v>
      </c>
      <c r="CE109" s="131">
        <v>0</v>
      </c>
      <c r="CF109" s="131">
        <v>0.4375</v>
      </c>
      <c r="CG109" s="131">
        <v>0</v>
      </c>
      <c r="CH109" s="131">
        <v>0.46153846153846151</v>
      </c>
      <c r="CI109" s="145">
        <v>0.66666666666666652</v>
      </c>
      <c r="CJ109" s="146">
        <v>86.399456659383418</v>
      </c>
      <c r="CK109" s="147">
        <v>392</v>
      </c>
      <c r="CL109" s="145">
        <v>0.67586206896551726</v>
      </c>
      <c r="CM109" s="147">
        <v>10</v>
      </c>
      <c r="CN109" s="145">
        <v>2.5510204081632654E-2</v>
      </c>
      <c r="CO109" s="146">
        <v>49.019209586763687</v>
      </c>
      <c r="CP109" s="148">
        <v>413</v>
      </c>
      <c r="CQ109" s="145">
        <v>0.71206896551724141</v>
      </c>
      <c r="CR109" s="148">
        <v>51</v>
      </c>
      <c r="CS109" s="145">
        <v>0.12348668280871671</v>
      </c>
      <c r="CT109" s="149">
        <v>69.296149351666088</v>
      </c>
      <c r="CU109" s="150">
        <v>397</v>
      </c>
      <c r="CV109" s="145">
        <v>0.68448275862068964</v>
      </c>
      <c r="CW109" s="150">
        <v>18</v>
      </c>
      <c r="CX109" s="145">
        <v>4.534005037783375E-2</v>
      </c>
      <c r="CY109" s="149">
        <v>32.462556674081817</v>
      </c>
      <c r="DV109" t="str">
        <f t="shared" si="73"/>
        <v/>
      </c>
      <c r="DZ109" t="str">
        <f t="shared" si="74"/>
        <v/>
      </c>
      <c r="EA109" t="str">
        <f t="shared" si="75"/>
        <v/>
      </c>
      <c r="EB109" t="str">
        <f t="shared" si="76"/>
        <v/>
      </c>
      <c r="EC109" t="str">
        <f t="shared" si="77"/>
        <v/>
      </c>
      <c r="ED109" t="str">
        <f t="shared" si="78"/>
        <v/>
      </c>
      <c r="EE109" t="str">
        <f t="shared" si="79"/>
        <v/>
      </c>
      <c r="EF109" t="str">
        <f t="shared" si="80"/>
        <v/>
      </c>
      <c r="EG109" t="str">
        <f t="shared" si="81"/>
        <v/>
      </c>
      <c r="EH109" t="str">
        <f t="shared" si="82"/>
        <v/>
      </c>
      <c r="EI109" t="str">
        <f t="shared" si="83"/>
        <v/>
      </c>
      <c r="EJ109" t="str">
        <f t="shared" si="84"/>
        <v/>
      </c>
      <c r="EK109" t="str">
        <f t="shared" si="85"/>
        <v/>
      </c>
      <c r="EL109" t="str">
        <f t="shared" si="86"/>
        <v/>
      </c>
      <c r="EM109" t="str">
        <f t="shared" si="87"/>
        <v/>
      </c>
      <c r="EN109" t="str">
        <f t="shared" si="88"/>
        <v/>
      </c>
      <c r="EO109" t="str">
        <f t="shared" si="89"/>
        <v/>
      </c>
    </row>
    <row r="110" spans="52:145">
      <c r="AZ110" s="125">
        <v>288</v>
      </c>
      <c r="BA110" s="126">
        <v>255.87773399999992</v>
      </c>
      <c r="BB110" s="127">
        <v>0.61111111111111116</v>
      </c>
      <c r="BC110" s="127">
        <v>0.38888888888888895</v>
      </c>
      <c r="BD110" s="128">
        <v>39</v>
      </c>
      <c r="BE110" s="129">
        <v>41</v>
      </c>
      <c r="BF110" s="130">
        <v>40</v>
      </c>
      <c r="BG110" s="131">
        <v>3.125E-2</v>
      </c>
      <c r="BH110" s="131">
        <v>0.29166666666666669</v>
      </c>
      <c r="BI110" s="131">
        <v>0.31597222222222221</v>
      </c>
      <c r="BJ110" s="131">
        <v>0.19444444444444445</v>
      </c>
      <c r="BK110" s="131">
        <v>0.1388888888888889</v>
      </c>
      <c r="BL110" s="131">
        <v>2.7777777777777776E-2</v>
      </c>
      <c r="BM110" s="127">
        <v>0</v>
      </c>
      <c r="BN110" s="127">
        <v>0</v>
      </c>
      <c r="BO110" s="127">
        <v>0</v>
      </c>
      <c r="BP110" s="127">
        <v>0</v>
      </c>
      <c r="BQ110" s="127">
        <v>0</v>
      </c>
      <c r="BR110" s="127">
        <v>0</v>
      </c>
      <c r="BS110" s="127">
        <v>0</v>
      </c>
      <c r="BT110" s="127">
        <v>0</v>
      </c>
      <c r="BU110" s="127">
        <v>0</v>
      </c>
      <c r="BV110" s="127">
        <v>1</v>
      </c>
      <c r="BW110" s="127">
        <v>0</v>
      </c>
      <c r="BX110" s="131">
        <v>2.7356815657903249E-2</v>
      </c>
      <c r="BY110" s="131">
        <v>0.4980154584298454</v>
      </c>
      <c r="BZ110" s="131">
        <v>1.5632466090230428E-2</v>
      </c>
      <c r="CA110" s="131">
        <v>0</v>
      </c>
      <c r="CB110" s="131">
        <v>0.45899525982202133</v>
      </c>
      <c r="CC110" s="131">
        <v>0</v>
      </c>
      <c r="CD110" s="131">
        <v>0</v>
      </c>
      <c r="CE110" s="131">
        <v>0</v>
      </c>
      <c r="CF110" s="131">
        <v>0</v>
      </c>
      <c r="CG110" s="131">
        <v>1</v>
      </c>
      <c r="CH110" s="131">
        <v>0.33333333333333326</v>
      </c>
      <c r="CI110" s="145">
        <v>0.30769230769230771</v>
      </c>
      <c r="CJ110" s="146">
        <v>85.714646579616456</v>
      </c>
      <c r="CK110" s="147">
        <v>156</v>
      </c>
      <c r="CL110" s="145">
        <v>0.54166666666666663</v>
      </c>
      <c r="CM110" s="147">
        <v>5</v>
      </c>
      <c r="CN110" s="145">
        <v>3.2051282051282048E-2</v>
      </c>
      <c r="CO110" s="146">
        <v>14.8628912537598</v>
      </c>
      <c r="CP110" s="148">
        <v>177</v>
      </c>
      <c r="CQ110" s="145">
        <v>0.61458333333333337</v>
      </c>
      <c r="CR110" s="148">
        <v>27</v>
      </c>
      <c r="CS110" s="145">
        <v>0.15254237288135594</v>
      </c>
      <c r="CT110" s="149">
        <v>71.432852038018481</v>
      </c>
      <c r="CU110" s="150">
        <v>127</v>
      </c>
      <c r="CV110" s="145">
        <v>0.44097222222222221</v>
      </c>
      <c r="CW110" s="150">
        <v>13</v>
      </c>
      <c r="CX110" s="145">
        <v>0.10236220472440945</v>
      </c>
      <c r="CY110" s="149">
        <v>198.28415157453193</v>
      </c>
      <c r="DV110" t="str">
        <f t="shared" si="73"/>
        <v/>
      </c>
      <c r="DZ110" t="str">
        <f t="shared" si="74"/>
        <v/>
      </c>
      <c r="EA110" t="str">
        <f t="shared" si="75"/>
        <v/>
      </c>
      <c r="EB110" t="str">
        <f t="shared" si="76"/>
        <v/>
      </c>
      <c r="EC110" t="str">
        <f t="shared" si="77"/>
        <v/>
      </c>
      <c r="ED110" t="str">
        <f t="shared" si="78"/>
        <v/>
      </c>
      <c r="EE110" t="str">
        <f t="shared" si="79"/>
        <v/>
      </c>
      <c r="EF110" t="str">
        <f t="shared" si="80"/>
        <v/>
      </c>
      <c r="EG110" t="str">
        <f t="shared" si="81"/>
        <v/>
      </c>
      <c r="EH110" t="str">
        <f t="shared" si="82"/>
        <v/>
      </c>
      <c r="EI110" t="str">
        <f t="shared" si="83"/>
        <v/>
      </c>
      <c r="EJ110" t="str">
        <f t="shared" si="84"/>
        <v/>
      </c>
      <c r="EK110" t="str">
        <f t="shared" si="85"/>
        <v/>
      </c>
      <c r="EL110" t="str">
        <f t="shared" si="86"/>
        <v/>
      </c>
      <c r="EM110" t="str">
        <f t="shared" si="87"/>
        <v/>
      </c>
      <c r="EN110" t="str">
        <f t="shared" si="88"/>
        <v/>
      </c>
      <c r="EO110" t="str">
        <f t="shared" si="89"/>
        <v/>
      </c>
    </row>
    <row r="111" spans="52:145">
      <c r="AZ111" s="125">
        <v>113</v>
      </c>
      <c r="BA111" s="126">
        <v>98.80000000000004</v>
      </c>
      <c r="BB111" s="127">
        <v>0.63716814159292035</v>
      </c>
      <c r="BC111" s="127">
        <v>0.36283185840707965</v>
      </c>
      <c r="BD111" s="128">
        <v>41</v>
      </c>
      <c r="BE111" s="129">
        <v>40</v>
      </c>
      <c r="BF111" s="130">
        <v>41</v>
      </c>
      <c r="BG111" s="131">
        <v>9.7345132743362831E-2</v>
      </c>
      <c r="BH111" s="131">
        <v>0.19469026548672566</v>
      </c>
      <c r="BI111" s="131">
        <v>0.31858407079646017</v>
      </c>
      <c r="BJ111" s="131">
        <v>0.16814159292035397</v>
      </c>
      <c r="BK111" s="131">
        <v>0.19469026548672566</v>
      </c>
      <c r="BL111" s="131">
        <v>2.6548672566371681E-2</v>
      </c>
      <c r="BM111" s="127">
        <v>0</v>
      </c>
      <c r="BN111" s="127">
        <v>0</v>
      </c>
      <c r="BO111" s="127">
        <v>0</v>
      </c>
      <c r="BP111" s="127">
        <v>0</v>
      </c>
      <c r="BQ111" s="127">
        <v>0</v>
      </c>
      <c r="BR111" s="127">
        <v>0</v>
      </c>
      <c r="BS111" s="127">
        <v>0</v>
      </c>
      <c r="BT111" s="127">
        <v>0</v>
      </c>
      <c r="BU111" s="127">
        <v>0</v>
      </c>
      <c r="BV111" s="127">
        <v>1</v>
      </c>
      <c r="BW111" s="127">
        <v>0</v>
      </c>
      <c r="BX111" s="131">
        <v>0.17004048582995945</v>
      </c>
      <c r="BY111" s="131">
        <v>0.52307692307692277</v>
      </c>
      <c r="BZ111" s="131">
        <v>1.0121457489878537E-2</v>
      </c>
      <c r="CA111" s="131">
        <v>0</v>
      </c>
      <c r="CB111" s="131">
        <v>0.29676113360323869</v>
      </c>
      <c r="CC111" s="131">
        <v>0</v>
      </c>
      <c r="CD111" s="131">
        <v>0</v>
      </c>
      <c r="CE111" s="131">
        <v>0</v>
      </c>
      <c r="CF111" s="131">
        <v>0.4</v>
      </c>
      <c r="CG111" s="131">
        <v>1</v>
      </c>
      <c r="CH111" s="131">
        <v>0.5714285714285714</v>
      </c>
      <c r="CI111" s="145">
        <v>0.7142857142857143</v>
      </c>
      <c r="CJ111" s="146">
        <v>102.83589500607194</v>
      </c>
      <c r="CK111" s="147">
        <v>96</v>
      </c>
      <c r="CL111" s="145">
        <v>0.84955752212389379</v>
      </c>
      <c r="CM111" s="147">
        <v>6</v>
      </c>
      <c r="CN111" s="145">
        <v>6.25E-2</v>
      </c>
      <c r="CO111" s="146">
        <v>44.23483252110821</v>
      </c>
      <c r="CP111" s="148">
        <v>97</v>
      </c>
      <c r="CQ111" s="145">
        <v>0.8584070796460177</v>
      </c>
      <c r="CR111" s="148">
        <v>19</v>
      </c>
      <c r="CS111" s="145">
        <v>0.19587628865979381</v>
      </c>
      <c r="CT111" s="149">
        <v>60.066695117271031</v>
      </c>
      <c r="CU111" s="150">
        <v>96</v>
      </c>
      <c r="CV111" s="145">
        <v>0.84955752212389379</v>
      </c>
      <c r="CW111" s="150">
        <v>9</v>
      </c>
      <c r="CX111" s="145">
        <v>9.375E-2</v>
      </c>
      <c r="CY111" s="149">
        <v>18.363984600555138</v>
      </c>
      <c r="DV111" t="str">
        <f t="shared" si="73"/>
        <v/>
      </c>
      <c r="DZ111" t="str">
        <f t="shared" si="74"/>
        <v/>
      </c>
      <c r="EA111" t="str">
        <f t="shared" si="75"/>
        <v/>
      </c>
      <c r="EB111" t="str">
        <f t="shared" si="76"/>
        <v/>
      </c>
      <c r="EC111" t="str">
        <f t="shared" si="77"/>
        <v/>
      </c>
      <c r="ED111" t="str">
        <f t="shared" si="78"/>
        <v/>
      </c>
      <c r="EE111" t="str">
        <f t="shared" si="79"/>
        <v/>
      </c>
      <c r="EF111" t="str">
        <f t="shared" si="80"/>
        <v/>
      </c>
      <c r="EG111" t="str">
        <f t="shared" si="81"/>
        <v/>
      </c>
      <c r="EH111" t="str">
        <f t="shared" si="82"/>
        <v/>
      </c>
      <c r="EI111" t="str">
        <f t="shared" si="83"/>
        <v/>
      </c>
      <c r="EJ111" t="str">
        <f t="shared" si="84"/>
        <v/>
      </c>
      <c r="EK111" t="str">
        <f t="shared" si="85"/>
        <v/>
      </c>
      <c r="EL111" t="str">
        <f t="shared" si="86"/>
        <v/>
      </c>
      <c r="EM111" t="str">
        <f t="shared" si="87"/>
        <v/>
      </c>
      <c r="EN111" t="str">
        <f t="shared" si="88"/>
        <v/>
      </c>
      <c r="EO111" t="str">
        <f t="shared" si="89"/>
        <v/>
      </c>
    </row>
    <row r="112" spans="52:145">
      <c r="AZ112" s="125">
        <v>1451</v>
      </c>
      <c r="BA112" s="126">
        <v>1341.5004089999975</v>
      </c>
      <c r="BB112" s="127">
        <v>0.59407305306685043</v>
      </c>
      <c r="BC112" s="127">
        <v>0.40592694693314951</v>
      </c>
      <c r="BD112" s="128">
        <v>44</v>
      </c>
      <c r="BE112" s="129">
        <v>49</v>
      </c>
      <c r="BF112" s="130">
        <v>46</v>
      </c>
      <c r="BG112" s="131">
        <v>1.7229496898690556E-2</v>
      </c>
      <c r="BH112" s="131">
        <v>0.17849758787043418</v>
      </c>
      <c r="BI112" s="131">
        <v>0.26878015161957269</v>
      </c>
      <c r="BJ112" s="131">
        <v>0.25155065472088217</v>
      </c>
      <c r="BK112" s="131">
        <v>0.23914541695382494</v>
      </c>
      <c r="BL112" s="131">
        <v>4.4796691936595454E-2</v>
      </c>
      <c r="BM112" s="127">
        <v>5.963471905285133E-3</v>
      </c>
      <c r="BN112" s="127">
        <v>9.6904435606474867E-3</v>
      </c>
      <c r="BO112" s="127">
        <v>1.0823602365372092E-2</v>
      </c>
      <c r="BP112" s="127">
        <v>9.6434312753161649E-3</v>
      </c>
      <c r="BQ112" s="127">
        <v>1.6717599822960644E-2</v>
      </c>
      <c r="BR112" s="127">
        <v>1.1293722982383398E-2</v>
      </c>
      <c r="BS112" s="127">
        <v>1.3939615578604004E-2</v>
      </c>
      <c r="BT112" s="127">
        <v>1.9169183123223375E-2</v>
      </c>
      <c r="BU112" s="127">
        <v>0</v>
      </c>
      <c r="BV112" s="127">
        <v>0.90275892938620972</v>
      </c>
      <c r="BW112" s="127">
        <v>0</v>
      </c>
      <c r="BX112" s="131">
        <v>0.14575212403084725</v>
      </c>
      <c r="BY112" s="131">
        <v>0.25006587008800579</v>
      </c>
      <c r="BZ112" s="131">
        <v>2.9369999990808849E-2</v>
      </c>
      <c r="CA112" s="131">
        <v>0</v>
      </c>
      <c r="CB112" s="131">
        <v>0.57481200589033965</v>
      </c>
      <c r="CC112" s="131">
        <v>0</v>
      </c>
      <c r="CD112" s="131">
        <v>0</v>
      </c>
      <c r="CE112" s="131">
        <v>0</v>
      </c>
      <c r="CF112" s="131">
        <v>0.13793103448275862</v>
      </c>
      <c r="CG112" s="131">
        <v>0</v>
      </c>
      <c r="CH112" s="131">
        <v>0</v>
      </c>
      <c r="CI112" s="145">
        <v>0.26666666666666666</v>
      </c>
      <c r="CJ112" s="146">
        <v>70.43910590978281</v>
      </c>
      <c r="CK112" s="147">
        <v>3199.0000000000018</v>
      </c>
      <c r="CL112" s="145">
        <v>0.70292243462975224</v>
      </c>
      <c r="CM112" s="147">
        <v>47</v>
      </c>
      <c r="CN112" s="145">
        <v>1.4692091278524531E-2</v>
      </c>
      <c r="CO112" s="146">
        <v>49.572646985793476</v>
      </c>
      <c r="CP112" s="148">
        <v>3649.0000000000009</v>
      </c>
      <c r="CQ112" s="145">
        <v>0.80180180180180216</v>
      </c>
      <c r="CR112" s="148">
        <v>782.00000000000023</v>
      </c>
      <c r="CS112" s="145">
        <v>0.21430528912030694</v>
      </c>
      <c r="CT112" s="149">
        <v>91.247722467932633</v>
      </c>
      <c r="CU112" s="150">
        <v>3360.0000000000018</v>
      </c>
      <c r="CV112" s="145">
        <v>0.73829927488464131</v>
      </c>
      <c r="CW112" s="150">
        <v>70</v>
      </c>
      <c r="CX112" s="145">
        <v>2.0833333333333322E-2</v>
      </c>
      <c r="CY112" s="149">
        <v>99.347076506143566</v>
      </c>
      <c r="DV112" t="b">
        <f t="shared" si="73"/>
        <v>0</v>
      </c>
      <c r="DZ112" t="b">
        <f t="shared" si="74"/>
        <v>0</v>
      </c>
      <c r="EA112" t="b">
        <f t="shared" si="75"/>
        <v>0</v>
      </c>
      <c r="EB112" t="b">
        <f t="shared" si="76"/>
        <v>0</v>
      </c>
      <c r="EC112" t="b">
        <f t="shared" si="77"/>
        <v>0</v>
      </c>
      <c r="ED112" t="b">
        <f t="shared" si="78"/>
        <v>0</v>
      </c>
      <c r="EE112" t="b">
        <f t="shared" si="79"/>
        <v>0</v>
      </c>
      <c r="EF112" t="b">
        <f t="shared" si="80"/>
        <v>0</v>
      </c>
      <c r="EG112" t="b">
        <f t="shared" si="81"/>
        <v>0</v>
      </c>
      <c r="EH112" t="b">
        <f t="shared" si="82"/>
        <v>0</v>
      </c>
      <c r="EI112" t="b">
        <f t="shared" si="83"/>
        <v>0</v>
      </c>
      <c r="EJ112" t="b">
        <f t="shared" si="84"/>
        <v>0</v>
      </c>
      <c r="EK112" t="b">
        <f t="shared" si="85"/>
        <v>0</v>
      </c>
      <c r="EL112" t="b">
        <f t="shared" si="86"/>
        <v>0</v>
      </c>
      <c r="EM112" t="b">
        <f t="shared" si="87"/>
        <v>0</v>
      </c>
      <c r="EN112" t="b">
        <f t="shared" si="88"/>
        <v>0</v>
      </c>
      <c r="EO112" t="b">
        <f t="shared" si="89"/>
        <v>0</v>
      </c>
    </row>
    <row r="113" spans="1:145">
      <c r="AZ113" s="125">
        <v>454</v>
      </c>
      <c r="BA113" s="126">
        <v>403.82960000000026</v>
      </c>
      <c r="BB113" s="127">
        <v>0.64537444933920707</v>
      </c>
      <c r="BC113" s="127">
        <v>0.35462555066079288</v>
      </c>
      <c r="BD113" s="128">
        <v>45</v>
      </c>
      <c r="BE113" s="129">
        <v>47</v>
      </c>
      <c r="BF113" s="130">
        <v>45</v>
      </c>
      <c r="BG113" s="131">
        <v>4.185022026431718E-2</v>
      </c>
      <c r="BH113" s="131">
        <v>0.17400881057268722</v>
      </c>
      <c r="BI113" s="131">
        <v>0.25991189427312777</v>
      </c>
      <c r="BJ113" s="131">
        <v>0.27092511013215859</v>
      </c>
      <c r="BK113" s="131">
        <v>0.23348017621145373</v>
      </c>
      <c r="BL113" s="131">
        <v>1.9823788546255508E-2</v>
      </c>
      <c r="BM113" s="127">
        <v>0</v>
      </c>
      <c r="BN113" s="127">
        <v>0</v>
      </c>
      <c r="BO113" s="127">
        <v>0</v>
      </c>
      <c r="BP113" s="127">
        <v>0</v>
      </c>
      <c r="BQ113" s="127">
        <v>0</v>
      </c>
      <c r="BR113" s="127">
        <v>0</v>
      </c>
      <c r="BS113" s="127">
        <v>0</v>
      </c>
      <c r="BT113" s="127">
        <v>0</v>
      </c>
      <c r="BU113" s="127">
        <v>2.4762919805779451E-2</v>
      </c>
      <c r="BV113" s="127">
        <v>0.97523708019421929</v>
      </c>
      <c r="BW113" s="127">
        <v>0</v>
      </c>
      <c r="BX113" s="131">
        <v>0.19364603288119528</v>
      </c>
      <c r="BY113" s="131">
        <v>0.37614875184978969</v>
      </c>
      <c r="BZ113" s="131">
        <v>1.981033584462356E-2</v>
      </c>
      <c r="CA113" s="131">
        <v>0</v>
      </c>
      <c r="CB113" s="131">
        <v>0.41039487942439029</v>
      </c>
      <c r="CC113" s="131">
        <v>0</v>
      </c>
      <c r="CD113" s="131">
        <v>0</v>
      </c>
      <c r="CE113" s="131">
        <v>0</v>
      </c>
      <c r="CF113" s="131">
        <v>0.42857142857142855</v>
      </c>
      <c r="CG113" s="131">
        <v>1</v>
      </c>
      <c r="CH113" s="131">
        <v>0.6</v>
      </c>
      <c r="CI113" s="145">
        <v>0.47058823529411759</v>
      </c>
      <c r="CJ113" s="146">
        <v>82.71627661137579</v>
      </c>
      <c r="CK113" s="147">
        <v>424</v>
      </c>
      <c r="CL113" s="145">
        <v>0.93392070484581502</v>
      </c>
      <c r="CM113" s="147">
        <v>13</v>
      </c>
      <c r="CN113" s="145">
        <v>3.0660377358490566E-2</v>
      </c>
      <c r="CO113" s="146">
        <v>40.857164172887764</v>
      </c>
      <c r="CP113" s="148">
        <v>452</v>
      </c>
      <c r="CQ113" s="145">
        <v>0.99559471365638763</v>
      </c>
      <c r="CR113" s="148">
        <v>77</v>
      </c>
      <c r="CS113" s="145">
        <v>0.17035398230088494</v>
      </c>
      <c r="CT113" s="149">
        <v>78.568305137249823</v>
      </c>
      <c r="CU113" s="150">
        <v>424</v>
      </c>
      <c r="CV113" s="145">
        <v>0.93392070484581502</v>
      </c>
      <c r="CW113" s="150">
        <v>8</v>
      </c>
      <c r="CX113" s="145">
        <v>1.8867924528301886E-2</v>
      </c>
      <c r="CY113" s="149">
        <v>42.707575846129039</v>
      </c>
      <c r="DV113" t="str">
        <f t="shared" si="73"/>
        <v/>
      </c>
      <c r="DZ113" t="str">
        <f t="shared" si="74"/>
        <v/>
      </c>
      <c r="EA113" t="str">
        <f t="shared" si="75"/>
        <v/>
      </c>
      <c r="EB113" t="str">
        <f t="shared" si="76"/>
        <v/>
      </c>
      <c r="EC113" t="str">
        <f t="shared" si="77"/>
        <v/>
      </c>
      <c r="ED113" t="str">
        <f t="shared" si="78"/>
        <v/>
      </c>
      <c r="EE113" t="str">
        <f t="shared" si="79"/>
        <v/>
      </c>
      <c r="EF113" t="str">
        <f t="shared" si="80"/>
        <v/>
      </c>
      <c r="EG113" t="str">
        <f t="shared" si="81"/>
        <v/>
      </c>
      <c r="EH113" t="str">
        <f t="shared" si="82"/>
        <v/>
      </c>
      <c r="EI113" t="str">
        <f t="shared" si="83"/>
        <v/>
      </c>
      <c r="EJ113" t="str">
        <f t="shared" si="84"/>
        <v/>
      </c>
      <c r="EK113" t="str">
        <f t="shared" si="85"/>
        <v/>
      </c>
      <c r="EL113" t="str">
        <f t="shared" si="86"/>
        <v/>
      </c>
      <c r="EM113" t="str">
        <f t="shared" si="87"/>
        <v/>
      </c>
      <c r="EN113" t="str">
        <f t="shared" si="88"/>
        <v/>
      </c>
      <c r="EO113" t="str">
        <f t="shared" si="89"/>
        <v/>
      </c>
    </row>
    <row r="114" spans="1:145">
      <c r="AZ114" s="125">
        <v>54050</v>
      </c>
      <c r="BA114" s="126">
        <v>40112.575208999675</v>
      </c>
      <c r="BB114" s="127">
        <v>0.81931544865864936</v>
      </c>
      <c r="BC114" s="127">
        <v>0.18068455134135061</v>
      </c>
      <c r="BD114" s="128">
        <v>46</v>
      </c>
      <c r="BE114" s="129">
        <v>47</v>
      </c>
      <c r="BF114" s="130">
        <v>46</v>
      </c>
      <c r="BG114" s="131">
        <v>3.9426456984273821E-2</v>
      </c>
      <c r="BH114" s="131">
        <v>0.17792784458834415</v>
      </c>
      <c r="BI114" s="131">
        <v>0.23089731729879742</v>
      </c>
      <c r="BJ114" s="131">
        <v>0.28025901942645698</v>
      </c>
      <c r="BK114" s="131">
        <v>0.22020351526364479</v>
      </c>
      <c r="BL114" s="131">
        <v>5.1285846438482885E-2</v>
      </c>
      <c r="BM114" s="127">
        <v>4.6312984651835512E-3</v>
      </c>
      <c r="BN114" s="127">
        <v>2.8874223257053366E-2</v>
      </c>
      <c r="BO114" s="127">
        <v>2.9190624134680182E-2</v>
      </c>
      <c r="BP114" s="127">
        <v>2.8636144675704637E-2</v>
      </c>
      <c r="BQ114" s="127">
        <v>2.6802321227154428E-2</v>
      </c>
      <c r="BR114" s="127">
        <v>4.8461182506274583E-2</v>
      </c>
      <c r="BS114" s="127">
        <v>3.1482577855451832E-2</v>
      </c>
      <c r="BT114" s="127">
        <v>7.711695272324412E-2</v>
      </c>
      <c r="BU114" s="127">
        <v>3.7900974571657628E-2</v>
      </c>
      <c r="BV114" s="127">
        <v>0.68543977063908945</v>
      </c>
      <c r="BW114" s="127">
        <v>1.463929944513388E-3</v>
      </c>
      <c r="BX114" s="131">
        <v>0.10970127599817472</v>
      </c>
      <c r="BY114" s="131">
        <v>0.51875911794691409</v>
      </c>
      <c r="BZ114" s="131">
        <v>2.6932563326365934E-2</v>
      </c>
      <c r="CA114" s="131">
        <v>0.22178795808163329</v>
      </c>
      <c r="CB114" s="131">
        <v>7.4771884686353443E-2</v>
      </c>
      <c r="CC114" s="131">
        <v>0</v>
      </c>
      <c r="CD114" s="131">
        <v>0</v>
      </c>
      <c r="CE114" s="131">
        <v>4.804719996056464E-2</v>
      </c>
      <c r="CF114" s="131">
        <v>0.36</v>
      </c>
      <c r="CG114" s="131">
        <v>1</v>
      </c>
      <c r="CH114" s="131">
        <v>0.4</v>
      </c>
      <c r="CI114" s="145">
        <v>0.44444444444444442</v>
      </c>
      <c r="CJ114" s="146">
        <v>80.101249025605043</v>
      </c>
      <c r="CK114" s="147">
        <v>47770.000000000378</v>
      </c>
      <c r="CL114" s="145">
        <v>0.88381128584644553</v>
      </c>
      <c r="CM114" s="147">
        <v>1128.0000000000002</v>
      </c>
      <c r="CN114" s="145">
        <v>2.3613146326145935E-2</v>
      </c>
      <c r="CO114" s="146">
        <v>31.00657572913433</v>
      </c>
      <c r="CP114" s="148">
        <v>45408.000000000233</v>
      </c>
      <c r="CQ114" s="145">
        <v>0.84011100832562868</v>
      </c>
      <c r="CR114" s="148">
        <v>4029</v>
      </c>
      <c r="CS114" s="145">
        <v>8.8728858350950915E-2</v>
      </c>
      <c r="CT114" s="149">
        <v>51.435996924511883</v>
      </c>
      <c r="CU114" s="150">
        <v>47385.999999999767</v>
      </c>
      <c r="CV114" s="145">
        <v>0.87670675300647116</v>
      </c>
      <c r="CW114" s="150">
        <v>606.99999999999977</v>
      </c>
      <c r="CX114" s="145">
        <v>1.2809690625923327E-2</v>
      </c>
      <c r="CY114" s="149">
        <v>65.988109949251722</v>
      </c>
      <c r="DV114" t="str">
        <f t="shared" si="73"/>
        <v/>
      </c>
      <c r="DZ114" t="str">
        <f t="shared" si="74"/>
        <v/>
      </c>
      <c r="EA114" t="str">
        <f t="shared" si="75"/>
        <v/>
      </c>
      <c r="EB114" t="str">
        <f t="shared" si="76"/>
        <v/>
      </c>
      <c r="EC114" t="str">
        <f t="shared" si="77"/>
        <v/>
      </c>
      <c r="ED114" t="str">
        <f t="shared" si="78"/>
        <v/>
      </c>
      <c r="EE114" t="str">
        <f t="shared" si="79"/>
        <v/>
      </c>
      <c r="EF114" t="str">
        <f t="shared" si="80"/>
        <v/>
      </c>
      <c r="EG114" t="str">
        <f t="shared" si="81"/>
        <v/>
      </c>
      <c r="EH114" t="str">
        <f t="shared" si="82"/>
        <v/>
      </c>
      <c r="EI114" t="str">
        <f t="shared" si="83"/>
        <v/>
      </c>
      <c r="EJ114" t="str">
        <f t="shared" si="84"/>
        <v/>
      </c>
      <c r="EK114" t="str">
        <f t="shared" si="85"/>
        <v/>
      </c>
      <c r="EL114" t="str">
        <f t="shared" si="86"/>
        <v/>
      </c>
      <c r="EM114" t="str">
        <f t="shared" si="87"/>
        <v/>
      </c>
      <c r="EN114" t="str">
        <f t="shared" si="88"/>
        <v/>
      </c>
      <c r="EO114" t="str">
        <f t="shared" si="89"/>
        <v/>
      </c>
    </row>
    <row r="115" spans="1:145">
      <c r="A115" s="179" t="s">
        <v>1976</v>
      </c>
      <c r="AZ115" s="125">
        <v>348</v>
      </c>
      <c r="BA115" s="126">
        <v>279.54855000000003</v>
      </c>
      <c r="BB115" s="127">
        <v>0.74137931034482762</v>
      </c>
      <c r="BC115" s="127">
        <v>0.25862068965517243</v>
      </c>
      <c r="BD115" s="128">
        <v>45</v>
      </c>
      <c r="BE115" s="129">
        <v>46.5</v>
      </c>
      <c r="BF115" s="130">
        <v>45</v>
      </c>
      <c r="BG115" s="131">
        <v>5.7471264367816091E-3</v>
      </c>
      <c r="BH115" s="131">
        <v>0.19540229885057472</v>
      </c>
      <c r="BI115" s="131">
        <v>0.25287356321839083</v>
      </c>
      <c r="BJ115" s="131">
        <v>0.30747126436781613</v>
      </c>
      <c r="BK115" s="131">
        <v>0.18965517241379307</v>
      </c>
      <c r="BL115" s="131">
        <v>4.8850574712643674E-2</v>
      </c>
      <c r="BM115" s="127">
        <v>0</v>
      </c>
      <c r="BN115" s="127">
        <v>0</v>
      </c>
      <c r="BO115" s="127">
        <v>0</v>
      </c>
      <c r="BP115" s="127">
        <v>0</v>
      </c>
      <c r="BQ115" s="127">
        <v>0</v>
      </c>
      <c r="BR115" s="127">
        <v>0</v>
      </c>
      <c r="BS115" s="127">
        <v>0</v>
      </c>
      <c r="BT115" s="127">
        <v>0</v>
      </c>
      <c r="BU115" s="127">
        <v>0</v>
      </c>
      <c r="BV115" s="127">
        <v>1</v>
      </c>
      <c r="BW115" s="127">
        <v>0</v>
      </c>
      <c r="BX115" s="131">
        <v>0.18900064765136498</v>
      </c>
      <c r="BY115" s="131">
        <v>0.46637572257126692</v>
      </c>
      <c r="BZ115" s="131">
        <v>8.7999025571765602E-3</v>
      </c>
      <c r="CA115" s="131">
        <v>2.9591883055733965E-2</v>
      </c>
      <c r="CB115" s="131">
        <v>0.3062318441644572</v>
      </c>
      <c r="CC115" s="131">
        <v>0</v>
      </c>
      <c r="CD115" s="131">
        <v>0</v>
      </c>
      <c r="CE115" s="131">
        <v>0</v>
      </c>
      <c r="CF115" s="131">
        <v>0.625</v>
      </c>
      <c r="CG115" s="131">
        <v>1</v>
      </c>
      <c r="CH115" s="131">
        <v>0.4</v>
      </c>
      <c r="CI115" s="145">
        <v>0.6</v>
      </c>
      <c r="CJ115" s="146">
        <v>89.415049764380811</v>
      </c>
      <c r="CK115" s="147">
        <v>266</v>
      </c>
      <c r="CL115" s="145">
        <v>0.76436781609195426</v>
      </c>
      <c r="CM115" s="147">
        <v>9</v>
      </c>
      <c r="CN115" s="145">
        <v>3.3834586466165412E-2</v>
      </c>
      <c r="CO115" s="146">
        <v>47.069596131011238</v>
      </c>
      <c r="CP115" s="148">
        <v>255</v>
      </c>
      <c r="CQ115" s="145">
        <v>0.73275862068965536</v>
      </c>
      <c r="CR115" s="148">
        <v>41.999999999999993</v>
      </c>
      <c r="CS115" s="145">
        <v>0.16470588235294115</v>
      </c>
      <c r="CT115" s="149">
        <v>86.116205331089816</v>
      </c>
      <c r="CU115" s="150">
        <v>279.99999999999994</v>
      </c>
      <c r="CV115" s="145">
        <v>0.80459770114942541</v>
      </c>
      <c r="CW115" s="150">
        <v>8</v>
      </c>
      <c r="CX115" s="145">
        <v>2.8571428571428577E-2</v>
      </c>
      <c r="CY115" s="149">
        <v>167.83510844522129</v>
      </c>
      <c r="DV115" t="str">
        <f t="shared" si="73"/>
        <v/>
      </c>
      <c r="DZ115" t="str">
        <f t="shared" si="74"/>
        <v/>
      </c>
      <c r="EA115" t="str">
        <f t="shared" si="75"/>
        <v/>
      </c>
      <c r="EB115" t="str">
        <f t="shared" si="76"/>
        <v/>
      </c>
      <c r="EC115" t="str">
        <f t="shared" si="77"/>
        <v/>
      </c>
      <c r="ED115" t="str">
        <f t="shared" si="78"/>
        <v/>
      </c>
      <c r="EE115" t="str">
        <f t="shared" si="79"/>
        <v/>
      </c>
      <c r="EF115" t="str">
        <f t="shared" si="80"/>
        <v/>
      </c>
      <c r="EG115" t="str">
        <f t="shared" si="81"/>
        <v/>
      </c>
      <c r="EH115" t="str">
        <f t="shared" si="82"/>
        <v/>
      </c>
      <c r="EI115" t="str">
        <f t="shared" si="83"/>
        <v/>
      </c>
      <c r="EJ115" t="str">
        <f t="shared" si="84"/>
        <v/>
      </c>
      <c r="EK115" t="str">
        <f t="shared" si="85"/>
        <v/>
      </c>
      <c r="EL115" t="str">
        <f t="shared" si="86"/>
        <v/>
      </c>
      <c r="EM115" t="str">
        <f t="shared" si="87"/>
        <v/>
      </c>
      <c r="EN115" t="str">
        <f t="shared" si="88"/>
        <v/>
      </c>
      <c r="EO115" t="str">
        <f t="shared" si="89"/>
        <v/>
      </c>
    </row>
    <row r="116" spans="1:145" s="178" customFormat="1">
      <c r="A116" s="164" t="s">
        <v>159</v>
      </c>
      <c r="B116" s="165" t="s">
        <v>160</v>
      </c>
      <c r="C116" s="165" t="s">
        <v>161</v>
      </c>
      <c r="D116" s="165" t="s">
        <v>1961</v>
      </c>
      <c r="E116" s="165" t="s">
        <v>1962</v>
      </c>
      <c r="F116" s="166" t="s">
        <v>1963</v>
      </c>
      <c r="G116" s="166" t="s">
        <v>1964</v>
      </c>
      <c r="H116" s="166" t="s">
        <v>1965</v>
      </c>
      <c r="I116" s="173" t="s">
        <v>1966</v>
      </c>
      <c r="J116" s="173" t="s">
        <v>1967</v>
      </c>
      <c r="K116" s="173" t="s">
        <v>1968</v>
      </c>
      <c r="L116" s="173" t="s">
        <v>1969</v>
      </c>
      <c r="M116" s="173" t="s">
        <v>1970</v>
      </c>
      <c r="N116" s="173" t="s">
        <v>1971</v>
      </c>
      <c r="O116" s="173" t="s">
        <v>1950</v>
      </c>
      <c r="P116" s="173" t="s">
        <v>1951</v>
      </c>
      <c r="Q116" s="173" t="s">
        <v>1952</v>
      </c>
      <c r="R116" s="173" t="s">
        <v>1953</v>
      </c>
      <c r="S116" s="173" t="s">
        <v>1954</v>
      </c>
      <c r="T116" s="173" t="s">
        <v>1955</v>
      </c>
      <c r="U116" s="173" t="s">
        <v>1956</v>
      </c>
      <c r="V116" s="173" t="s">
        <v>1957</v>
      </c>
      <c r="W116" s="173" t="s">
        <v>1958</v>
      </c>
      <c r="X116" s="173" t="s">
        <v>1959</v>
      </c>
      <c r="Y116" s="173" t="s">
        <v>1960</v>
      </c>
      <c r="Z116" s="173" t="s">
        <v>1942</v>
      </c>
      <c r="AA116" s="173" t="s">
        <v>1943</v>
      </c>
      <c r="AB116" s="173" t="s">
        <v>1944</v>
      </c>
      <c r="AC116" s="173" t="s">
        <v>1945</v>
      </c>
      <c r="AD116" s="173" t="s">
        <v>1946</v>
      </c>
      <c r="AE116" s="173" t="s">
        <v>1947</v>
      </c>
      <c r="AF116" s="173" t="s">
        <v>1948</v>
      </c>
      <c r="AG116" s="173" t="s">
        <v>1949</v>
      </c>
    </row>
    <row r="117" spans="1:145" s="178" customFormat="1" ht="14.25">
      <c r="A117" s="174" t="s">
        <v>418</v>
      </c>
      <c r="B117" s="175">
        <v>23</v>
      </c>
      <c r="C117" s="175">
        <v>21.999999999999996</v>
      </c>
      <c r="D117" s="176">
        <v>0.60869565217391308</v>
      </c>
      <c r="E117" s="176">
        <v>0.39130434782608697</v>
      </c>
      <c r="F117" s="177">
        <v>40</v>
      </c>
      <c r="G117" s="177">
        <v>43</v>
      </c>
      <c r="H117" s="177">
        <v>41</v>
      </c>
      <c r="I117" s="176">
        <v>8.6956521739130432E-2</v>
      </c>
      <c r="J117" s="176">
        <v>0.17391304347826086</v>
      </c>
      <c r="K117" s="176">
        <v>0.34782608695652173</v>
      </c>
      <c r="L117" s="176">
        <v>4.3478260869565216E-2</v>
      </c>
      <c r="M117" s="176">
        <v>0.13043478260869565</v>
      </c>
      <c r="N117" s="176">
        <v>0.21739130434782608</v>
      </c>
      <c r="O117" s="176">
        <v>0</v>
      </c>
      <c r="P117" s="176">
        <v>0</v>
      </c>
      <c r="Q117" s="176">
        <v>0</v>
      </c>
      <c r="R117" s="176">
        <v>0</v>
      </c>
      <c r="S117" s="176">
        <v>0</v>
      </c>
      <c r="T117" s="176">
        <v>0</v>
      </c>
      <c r="U117" s="176">
        <v>0</v>
      </c>
      <c r="V117" s="176">
        <v>0</v>
      </c>
      <c r="W117" s="176">
        <v>0</v>
      </c>
      <c r="X117" s="176">
        <v>1</v>
      </c>
      <c r="Y117" s="176">
        <v>0</v>
      </c>
      <c r="Z117" s="176">
        <v>0.3636363636363637</v>
      </c>
      <c r="AA117" s="176">
        <v>0.27272727272727276</v>
      </c>
      <c r="AB117" s="176">
        <v>0</v>
      </c>
      <c r="AC117" s="176">
        <v>0</v>
      </c>
      <c r="AD117" s="176">
        <v>0.3636363636363637</v>
      </c>
      <c r="AE117" s="176">
        <v>0</v>
      </c>
      <c r="AF117" s="176">
        <v>0</v>
      </c>
      <c r="AG117" s="176">
        <v>0</v>
      </c>
    </row>
    <row r="118" spans="1:145" s="178" customFormat="1" ht="14.25">
      <c r="A118" s="174" t="s">
        <v>367</v>
      </c>
      <c r="B118" s="175">
        <v>20</v>
      </c>
      <c r="C118" s="175">
        <v>19.466667000000001</v>
      </c>
      <c r="D118" s="176">
        <v>0.6</v>
      </c>
      <c r="E118" s="176">
        <v>0.4</v>
      </c>
      <c r="F118" s="177">
        <v>44.5</v>
      </c>
      <c r="G118" s="177">
        <v>59</v>
      </c>
      <c r="H118" s="177">
        <v>48.5</v>
      </c>
      <c r="I118" s="176">
        <v>0</v>
      </c>
      <c r="J118" s="176">
        <v>0.05</v>
      </c>
      <c r="K118" s="176">
        <v>0.3</v>
      </c>
      <c r="L118" s="176">
        <v>0.25</v>
      </c>
      <c r="M118" s="176">
        <v>0.3</v>
      </c>
      <c r="N118" s="176">
        <v>0.1</v>
      </c>
      <c r="O118" s="176">
        <v>0</v>
      </c>
      <c r="P118" s="176">
        <v>0</v>
      </c>
      <c r="Q118" s="176">
        <v>0</v>
      </c>
      <c r="R118" s="176">
        <v>0</v>
      </c>
      <c r="S118" s="176">
        <v>0</v>
      </c>
      <c r="T118" s="176">
        <v>0</v>
      </c>
      <c r="U118" s="176">
        <v>0</v>
      </c>
      <c r="V118" s="176">
        <v>0</v>
      </c>
      <c r="W118" s="176">
        <v>0</v>
      </c>
      <c r="X118" s="176">
        <v>1</v>
      </c>
      <c r="Y118" s="176">
        <v>0</v>
      </c>
      <c r="Z118" s="176">
        <v>0.29109590254972767</v>
      </c>
      <c r="AA118" s="176">
        <v>0.29794520037765065</v>
      </c>
      <c r="AB118" s="176">
        <v>0</v>
      </c>
      <c r="AC118" s="176">
        <v>0</v>
      </c>
      <c r="AD118" s="176">
        <v>0.41095889707262157</v>
      </c>
      <c r="AE118" s="176">
        <v>0</v>
      </c>
      <c r="AF118" s="176">
        <v>0</v>
      </c>
      <c r="AG118" s="176">
        <v>0</v>
      </c>
    </row>
    <row r="119" spans="1:145" s="178" customFormat="1" ht="14.25">
      <c r="A119" s="174" t="s">
        <v>421</v>
      </c>
      <c r="B119" s="175">
        <v>21</v>
      </c>
      <c r="C119" s="175">
        <v>18.299999999999997</v>
      </c>
      <c r="D119" s="176">
        <v>0.7142857142857143</v>
      </c>
      <c r="E119" s="176">
        <v>0.2857142857142857</v>
      </c>
      <c r="F119" s="177">
        <v>53</v>
      </c>
      <c r="G119" s="177">
        <v>61.5</v>
      </c>
      <c r="H119" s="177">
        <v>53</v>
      </c>
      <c r="I119" s="176">
        <v>0</v>
      </c>
      <c r="J119" s="176">
        <v>0.14285714285714285</v>
      </c>
      <c r="K119" s="176">
        <v>0.14285714285714285</v>
      </c>
      <c r="L119" s="176">
        <v>0.23809523809523808</v>
      </c>
      <c r="M119" s="176">
        <v>0.38095238095238093</v>
      </c>
      <c r="N119" s="176">
        <v>9.5238095238095233E-2</v>
      </c>
      <c r="O119" s="176">
        <v>0</v>
      </c>
      <c r="P119" s="176">
        <v>0</v>
      </c>
      <c r="Q119" s="176">
        <v>0</v>
      </c>
      <c r="R119" s="176">
        <v>0</v>
      </c>
      <c r="S119" s="176">
        <v>0</v>
      </c>
      <c r="T119" s="176">
        <v>0</v>
      </c>
      <c r="U119" s="176">
        <v>0</v>
      </c>
      <c r="V119" s="176">
        <v>0</v>
      </c>
      <c r="W119" s="176">
        <v>0</v>
      </c>
      <c r="X119" s="176">
        <v>1</v>
      </c>
      <c r="Y119" s="176">
        <v>0</v>
      </c>
      <c r="Z119" s="176">
        <v>0.10928961748633881</v>
      </c>
      <c r="AA119" s="176">
        <v>0.63387978142076506</v>
      </c>
      <c r="AB119" s="176">
        <v>0</v>
      </c>
      <c r="AC119" s="176">
        <v>0.10928961748633881</v>
      </c>
      <c r="AD119" s="176">
        <v>0.14754098360655737</v>
      </c>
      <c r="AE119" s="176">
        <v>0</v>
      </c>
      <c r="AF119" s="176">
        <v>0</v>
      </c>
      <c r="AG119" s="176">
        <v>0</v>
      </c>
    </row>
    <row r="120" spans="1:145" s="178" customFormat="1" ht="14.25">
      <c r="A120" s="174" t="s">
        <v>423</v>
      </c>
      <c r="B120" s="175">
        <v>18</v>
      </c>
      <c r="C120" s="175">
        <v>16.599999999999998</v>
      </c>
      <c r="D120" s="176">
        <v>0.7777777777777779</v>
      </c>
      <c r="E120" s="176">
        <v>0.22222222222222221</v>
      </c>
      <c r="F120" s="177">
        <v>42</v>
      </c>
      <c r="G120" s="177">
        <v>37.5</v>
      </c>
      <c r="H120" s="177">
        <v>39</v>
      </c>
      <c r="I120" s="176">
        <v>5.5555555555555552E-2</v>
      </c>
      <c r="J120" s="176">
        <v>0.27777777777777779</v>
      </c>
      <c r="K120" s="176">
        <v>0.22222222222222221</v>
      </c>
      <c r="L120" s="176">
        <v>0.33333333333333331</v>
      </c>
      <c r="M120" s="176">
        <v>0.1111111111111111</v>
      </c>
      <c r="N120" s="176">
        <v>0</v>
      </c>
      <c r="O120" s="176">
        <v>0</v>
      </c>
      <c r="P120" s="176">
        <v>0</v>
      </c>
      <c r="Q120" s="176">
        <v>0</v>
      </c>
      <c r="R120" s="176">
        <v>0</v>
      </c>
      <c r="S120" s="176">
        <v>0</v>
      </c>
      <c r="T120" s="176">
        <v>0</v>
      </c>
      <c r="U120" s="176">
        <v>0</v>
      </c>
      <c r="V120" s="176">
        <v>0</v>
      </c>
      <c r="W120" s="176">
        <v>0</v>
      </c>
      <c r="X120" s="176">
        <v>1</v>
      </c>
      <c r="Y120" s="176">
        <v>0</v>
      </c>
      <c r="Z120" s="176">
        <v>0.33734939759036148</v>
      </c>
      <c r="AA120" s="176">
        <v>0.24096385542168675</v>
      </c>
      <c r="AB120" s="176">
        <v>0</v>
      </c>
      <c r="AC120" s="176">
        <v>0</v>
      </c>
      <c r="AD120" s="176">
        <v>0.42168674698795189</v>
      </c>
      <c r="AE120" s="176">
        <v>0</v>
      </c>
      <c r="AF120" s="176">
        <v>0</v>
      </c>
      <c r="AG120" s="176">
        <v>0</v>
      </c>
    </row>
    <row r="121" spans="1:145" s="178" customFormat="1" ht="14.25">
      <c r="A121" s="174" t="s">
        <v>434</v>
      </c>
      <c r="B121" s="175">
        <v>18.999999999999996</v>
      </c>
      <c r="C121" s="175">
        <v>14.987067</v>
      </c>
      <c r="D121" s="176">
        <v>0.8421052631578948</v>
      </c>
      <c r="E121" s="176">
        <v>0.15789473684210528</v>
      </c>
      <c r="F121" s="177">
        <v>44.5</v>
      </c>
      <c r="G121" s="177">
        <v>32</v>
      </c>
      <c r="H121" s="177">
        <v>43</v>
      </c>
      <c r="I121" s="176">
        <v>5.2631578947368432E-2</v>
      </c>
      <c r="J121" s="176">
        <v>0.21052631578947373</v>
      </c>
      <c r="K121" s="176">
        <v>0.26315789473684215</v>
      </c>
      <c r="L121" s="176">
        <v>0.36842105263157904</v>
      </c>
      <c r="M121" s="176">
        <v>5.2631578947368432E-2</v>
      </c>
      <c r="N121" s="176">
        <v>5.2631578947368432E-2</v>
      </c>
      <c r="O121" s="176">
        <v>0</v>
      </c>
      <c r="P121" s="176">
        <v>0</v>
      </c>
      <c r="Q121" s="176">
        <v>0</v>
      </c>
      <c r="R121" s="176">
        <v>0</v>
      </c>
      <c r="S121" s="176">
        <v>0</v>
      </c>
      <c r="T121" s="176">
        <v>0</v>
      </c>
      <c r="U121" s="176">
        <v>0</v>
      </c>
      <c r="V121" s="176">
        <v>0</v>
      </c>
      <c r="W121" s="176">
        <v>0</v>
      </c>
      <c r="X121" s="176">
        <v>1</v>
      </c>
      <c r="Y121" s="176">
        <v>0</v>
      </c>
      <c r="Z121" s="176">
        <v>0.20017258880606859</v>
      </c>
      <c r="AA121" s="176">
        <v>0.71394890007497791</v>
      </c>
      <c r="AB121" s="176">
        <v>0</v>
      </c>
      <c r="AC121" s="176">
        <v>0</v>
      </c>
      <c r="AD121" s="176">
        <v>8.5878511118953421E-2</v>
      </c>
      <c r="AE121" s="176">
        <v>0</v>
      </c>
      <c r="AF121" s="176">
        <v>0</v>
      </c>
      <c r="AG121" s="176">
        <v>0</v>
      </c>
    </row>
    <row r="122" spans="1:145" s="178" customFormat="1" ht="14.25">
      <c r="A122" s="174" t="s">
        <v>424</v>
      </c>
      <c r="B122" s="175">
        <v>12.999999999999998</v>
      </c>
      <c r="C122" s="175">
        <v>11.4</v>
      </c>
      <c r="D122" s="176">
        <v>0.76923076923076938</v>
      </c>
      <c r="E122" s="176">
        <v>0.23076923076923081</v>
      </c>
      <c r="F122" s="177">
        <v>51.5</v>
      </c>
      <c r="G122" s="177">
        <v>60</v>
      </c>
      <c r="H122" s="177">
        <v>53</v>
      </c>
      <c r="I122" s="176">
        <v>7.6923076923076927E-2</v>
      </c>
      <c r="J122" s="176">
        <v>0.23076923076923081</v>
      </c>
      <c r="K122" s="176">
        <v>7.6923076923076927E-2</v>
      </c>
      <c r="L122" s="176">
        <v>0.15384615384615385</v>
      </c>
      <c r="M122" s="176">
        <v>0.46153846153846162</v>
      </c>
      <c r="N122" s="176">
        <v>0</v>
      </c>
      <c r="O122" s="176">
        <v>0</v>
      </c>
      <c r="P122" s="176">
        <v>0</v>
      </c>
      <c r="Q122" s="176">
        <v>0</v>
      </c>
      <c r="R122" s="176">
        <v>0</v>
      </c>
      <c r="S122" s="176">
        <v>0</v>
      </c>
      <c r="T122" s="176">
        <v>0</v>
      </c>
      <c r="U122" s="176">
        <v>0</v>
      </c>
      <c r="V122" s="176">
        <v>0</v>
      </c>
      <c r="W122" s="176">
        <v>0</v>
      </c>
      <c r="X122" s="176">
        <v>1</v>
      </c>
      <c r="Y122" s="176">
        <v>0</v>
      </c>
      <c r="Z122" s="176">
        <v>8.771929824561403E-2</v>
      </c>
      <c r="AA122" s="176">
        <v>0.56140350877192979</v>
      </c>
      <c r="AB122" s="176">
        <v>0</v>
      </c>
      <c r="AC122" s="176">
        <v>0</v>
      </c>
      <c r="AD122" s="176">
        <v>0.35087719298245612</v>
      </c>
      <c r="AE122" s="176">
        <v>0</v>
      </c>
      <c r="AF122" s="176">
        <v>0</v>
      </c>
      <c r="AG122" s="176">
        <v>0</v>
      </c>
    </row>
    <row r="123" spans="1:145" s="178" customFormat="1" ht="14.25">
      <c r="A123" s="174" t="s">
        <v>425</v>
      </c>
      <c r="B123" s="175">
        <v>9</v>
      </c>
      <c r="C123" s="175">
        <v>7.9999999999999991</v>
      </c>
      <c r="D123" s="176">
        <v>0.77777777777777779</v>
      </c>
      <c r="E123" s="176">
        <v>0.22222222222222221</v>
      </c>
      <c r="F123" s="177">
        <v>44</v>
      </c>
      <c r="G123" s="177">
        <v>46</v>
      </c>
      <c r="H123" s="177">
        <v>44</v>
      </c>
      <c r="I123" s="176">
        <v>0</v>
      </c>
      <c r="J123" s="176">
        <v>0.1111111111111111</v>
      </c>
      <c r="K123" s="176">
        <v>0.44444444444444442</v>
      </c>
      <c r="L123" s="176">
        <v>0.33333333333333331</v>
      </c>
      <c r="M123" s="176">
        <v>0.1111111111111111</v>
      </c>
      <c r="N123" s="176">
        <v>0</v>
      </c>
      <c r="O123" s="176">
        <v>0</v>
      </c>
      <c r="P123" s="176">
        <v>0</v>
      </c>
      <c r="Q123" s="176">
        <v>0</v>
      </c>
      <c r="R123" s="176">
        <v>0</v>
      </c>
      <c r="S123" s="176">
        <v>0</v>
      </c>
      <c r="T123" s="176">
        <v>0</v>
      </c>
      <c r="U123" s="176">
        <v>0</v>
      </c>
      <c r="V123" s="176">
        <v>0</v>
      </c>
      <c r="W123" s="176">
        <v>0</v>
      </c>
      <c r="X123" s="176">
        <v>1</v>
      </c>
      <c r="Y123" s="176">
        <v>0</v>
      </c>
      <c r="Z123" s="176">
        <v>0</v>
      </c>
      <c r="AA123" s="176">
        <v>0.32500000000000007</v>
      </c>
      <c r="AB123" s="176">
        <v>0</v>
      </c>
      <c r="AC123" s="176">
        <v>0</v>
      </c>
      <c r="AD123" s="176">
        <v>0.67500000000000016</v>
      </c>
      <c r="AE123" s="176">
        <v>0</v>
      </c>
      <c r="AF123" s="176">
        <v>0</v>
      </c>
      <c r="AG123" s="176">
        <v>0</v>
      </c>
    </row>
    <row r="124" spans="1:145" s="178" customFormat="1" ht="14.25">
      <c r="A124" s="174" t="s">
        <v>419</v>
      </c>
      <c r="B124" s="175">
        <v>6</v>
      </c>
      <c r="C124" s="175">
        <v>5.1266670000000003</v>
      </c>
      <c r="D124" s="176">
        <v>0.66666666666666663</v>
      </c>
      <c r="E124" s="176">
        <v>0.33333333333333331</v>
      </c>
      <c r="F124" s="177">
        <v>45</v>
      </c>
      <c r="G124" s="177">
        <v>52.5</v>
      </c>
      <c r="H124" s="177">
        <v>46</v>
      </c>
      <c r="I124" s="176">
        <v>0</v>
      </c>
      <c r="J124" s="176">
        <v>0</v>
      </c>
      <c r="K124" s="176">
        <v>0.33333333333333331</v>
      </c>
      <c r="L124" s="176">
        <v>0.5</v>
      </c>
      <c r="M124" s="176">
        <v>0.16666666666666666</v>
      </c>
      <c r="N124" s="176">
        <v>0</v>
      </c>
      <c r="O124" s="176">
        <v>0</v>
      </c>
      <c r="P124" s="176">
        <v>0</v>
      </c>
      <c r="Q124" s="176">
        <v>0</v>
      </c>
      <c r="R124" s="176">
        <v>0</v>
      </c>
      <c r="S124" s="176">
        <v>0</v>
      </c>
      <c r="T124" s="176">
        <v>0</v>
      </c>
      <c r="U124" s="176">
        <v>0</v>
      </c>
      <c r="V124" s="176">
        <v>0</v>
      </c>
      <c r="W124" s="176">
        <v>0</v>
      </c>
      <c r="X124" s="176">
        <v>1</v>
      </c>
      <c r="Y124" s="176">
        <v>0</v>
      </c>
      <c r="Z124" s="176">
        <v>0.35110530877078616</v>
      </c>
      <c r="AA124" s="176">
        <v>0</v>
      </c>
      <c r="AB124" s="176">
        <v>0.19505850487265897</v>
      </c>
      <c r="AC124" s="176">
        <v>0</v>
      </c>
      <c r="AD124" s="176">
        <v>0.45383618635655482</v>
      </c>
      <c r="AE124" s="176">
        <v>0</v>
      </c>
      <c r="AF124" s="176">
        <v>0</v>
      </c>
      <c r="AG124" s="176">
        <v>0</v>
      </c>
    </row>
    <row r="125" spans="1:145" s="178" customFormat="1" ht="14.25">
      <c r="A125" s="174" t="s">
        <v>433</v>
      </c>
      <c r="B125" s="175">
        <v>6</v>
      </c>
      <c r="C125" s="175">
        <v>4.46</v>
      </c>
      <c r="D125" s="176">
        <v>0.66666666666666663</v>
      </c>
      <c r="E125" s="176">
        <v>0.33333333333333331</v>
      </c>
      <c r="F125" s="177">
        <v>51</v>
      </c>
      <c r="G125" s="177">
        <v>51.5</v>
      </c>
      <c r="H125" s="177">
        <v>51</v>
      </c>
      <c r="I125" s="176">
        <v>0</v>
      </c>
      <c r="J125" s="176">
        <v>0</v>
      </c>
      <c r="K125" s="176">
        <v>0.5</v>
      </c>
      <c r="L125" s="176">
        <v>0</v>
      </c>
      <c r="M125" s="176">
        <v>0.33333333333333331</v>
      </c>
      <c r="N125" s="176">
        <v>0.16666666666666666</v>
      </c>
      <c r="O125" s="176">
        <v>0</v>
      </c>
      <c r="P125" s="176">
        <v>0</v>
      </c>
      <c r="Q125" s="176">
        <v>0</v>
      </c>
      <c r="R125" s="176">
        <v>0</v>
      </c>
      <c r="S125" s="176">
        <v>0</v>
      </c>
      <c r="T125" s="176">
        <v>0</v>
      </c>
      <c r="U125" s="176">
        <v>0</v>
      </c>
      <c r="V125" s="176">
        <v>0</v>
      </c>
      <c r="W125" s="176">
        <v>0</v>
      </c>
      <c r="X125" s="176">
        <v>1</v>
      </c>
      <c r="Y125" s="176">
        <v>0</v>
      </c>
      <c r="Z125" s="176">
        <v>0.22421524663677131</v>
      </c>
      <c r="AA125" s="176">
        <v>0</v>
      </c>
      <c r="AB125" s="176">
        <v>0</v>
      </c>
      <c r="AC125" s="176">
        <v>0</v>
      </c>
      <c r="AD125" s="176">
        <v>0.77578475336322872</v>
      </c>
      <c r="AE125" s="176">
        <v>0</v>
      </c>
      <c r="AF125" s="176">
        <v>0</v>
      </c>
      <c r="AG125" s="176">
        <v>0</v>
      </c>
    </row>
    <row r="126" spans="1:145" s="178" customFormat="1" ht="14.25">
      <c r="A126" s="174" t="s">
        <v>431</v>
      </c>
      <c r="B126" s="175">
        <v>3</v>
      </c>
      <c r="C126" s="175">
        <v>3</v>
      </c>
      <c r="D126" s="176">
        <v>0.33333333333333331</v>
      </c>
      <c r="E126" s="176">
        <v>0.66666666666666663</v>
      </c>
      <c r="F126" s="177">
        <v>45</v>
      </c>
      <c r="G126" s="177">
        <v>41.5</v>
      </c>
      <c r="H126" s="177">
        <v>45</v>
      </c>
      <c r="I126" s="176">
        <v>0</v>
      </c>
      <c r="J126" s="176">
        <v>0</v>
      </c>
      <c r="K126" s="176">
        <v>0.33333333333333331</v>
      </c>
      <c r="L126" s="176">
        <v>0.66666666666666663</v>
      </c>
      <c r="M126" s="176">
        <v>0</v>
      </c>
      <c r="N126" s="176">
        <v>0</v>
      </c>
      <c r="O126" s="176">
        <v>0</v>
      </c>
      <c r="P126" s="176">
        <v>0</v>
      </c>
      <c r="Q126" s="176">
        <v>0</v>
      </c>
      <c r="R126" s="176">
        <v>0</v>
      </c>
      <c r="S126" s="176">
        <v>0</v>
      </c>
      <c r="T126" s="176">
        <v>0</v>
      </c>
      <c r="U126" s="176">
        <v>0</v>
      </c>
      <c r="V126" s="176">
        <v>0</v>
      </c>
      <c r="W126" s="176">
        <v>0</v>
      </c>
      <c r="X126" s="176">
        <v>1</v>
      </c>
      <c r="Y126" s="176">
        <v>0</v>
      </c>
      <c r="Z126" s="176">
        <v>0.33333333333333331</v>
      </c>
      <c r="AA126" s="176">
        <v>0.66666666666666663</v>
      </c>
      <c r="AB126" s="176">
        <v>0</v>
      </c>
      <c r="AC126" s="176">
        <v>0</v>
      </c>
      <c r="AD126" s="176">
        <v>0</v>
      </c>
      <c r="AE126" s="176">
        <v>0</v>
      </c>
      <c r="AF126" s="176">
        <v>0</v>
      </c>
      <c r="AG126" s="176">
        <v>0</v>
      </c>
    </row>
    <row r="127" spans="1:145" s="178" customFormat="1" ht="14.25">
      <c r="A127" s="174" t="s">
        <v>410</v>
      </c>
      <c r="B127" s="175">
        <v>3</v>
      </c>
      <c r="C127" s="175">
        <v>2.9733329999999998</v>
      </c>
      <c r="D127" s="176">
        <v>0.66666666666666663</v>
      </c>
      <c r="E127" s="176">
        <v>0.33333333333333331</v>
      </c>
      <c r="F127" s="177">
        <v>43</v>
      </c>
      <c r="G127" s="177">
        <v>58</v>
      </c>
      <c r="H127" s="177">
        <v>48</v>
      </c>
      <c r="I127" s="176">
        <v>0</v>
      </c>
      <c r="J127" s="176">
        <v>0</v>
      </c>
      <c r="K127" s="176">
        <v>0.33333333333333331</v>
      </c>
      <c r="L127" s="176">
        <v>0.33333333333333331</v>
      </c>
      <c r="M127" s="176">
        <v>0.33333333333333331</v>
      </c>
      <c r="N127" s="176">
        <v>0</v>
      </c>
      <c r="O127" s="176">
        <v>0</v>
      </c>
      <c r="P127" s="176">
        <v>0</v>
      </c>
      <c r="Q127" s="176">
        <v>0</v>
      </c>
      <c r="R127" s="176">
        <v>0</v>
      </c>
      <c r="S127" s="176">
        <v>0</v>
      </c>
      <c r="T127" s="176">
        <v>0</v>
      </c>
      <c r="U127" s="176">
        <v>0</v>
      </c>
      <c r="V127" s="176">
        <v>0</v>
      </c>
      <c r="W127" s="176">
        <v>0</v>
      </c>
      <c r="X127" s="176">
        <v>1</v>
      </c>
      <c r="Y127" s="176">
        <v>0</v>
      </c>
      <c r="Z127" s="176">
        <v>0.67264581531903767</v>
      </c>
      <c r="AA127" s="176">
        <v>0</v>
      </c>
      <c r="AB127" s="176">
        <v>0</v>
      </c>
      <c r="AC127" s="176">
        <v>0</v>
      </c>
      <c r="AD127" s="176">
        <v>0.32735418468096245</v>
      </c>
      <c r="AE127" s="176">
        <v>0</v>
      </c>
      <c r="AF127" s="176">
        <v>0</v>
      </c>
      <c r="AG127" s="176">
        <v>0</v>
      </c>
    </row>
    <row r="128" spans="1:145" s="178" customFormat="1" ht="14.25">
      <c r="A128" s="174" t="s">
        <v>417</v>
      </c>
      <c r="B128" s="175">
        <v>2</v>
      </c>
      <c r="C128" s="175">
        <v>2</v>
      </c>
      <c r="D128" s="176">
        <v>1</v>
      </c>
      <c r="E128" s="176">
        <v>0</v>
      </c>
      <c r="F128" s="177">
        <v>45</v>
      </c>
      <c r="G128" s="177">
        <v>0</v>
      </c>
      <c r="H128" s="177">
        <v>45</v>
      </c>
      <c r="I128" s="176">
        <v>0</v>
      </c>
      <c r="J128" s="176">
        <v>0</v>
      </c>
      <c r="K128" s="176">
        <v>0.5</v>
      </c>
      <c r="L128" s="176">
        <v>0.5</v>
      </c>
      <c r="M128" s="176">
        <v>0</v>
      </c>
      <c r="N128" s="176">
        <v>0</v>
      </c>
      <c r="O128" s="176">
        <v>0</v>
      </c>
      <c r="P128" s="176">
        <v>0</v>
      </c>
      <c r="Q128" s="176">
        <v>0</v>
      </c>
      <c r="R128" s="176">
        <v>0</v>
      </c>
      <c r="S128" s="176">
        <v>0</v>
      </c>
      <c r="T128" s="176">
        <v>0</v>
      </c>
      <c r="U128" s="176">
        <v>0</v>
      </c>
      <c r="V128" s="176">
        <v>0</v>
      </c>
      <c r="W128" s="176">
        <v>0</v>
      </c>
      <c r="X128" s="176">
        <v>1</v>
      </c>
      <c r="Y128" s="176">
        <v>0</v>
      </c>
      <c r="Z128" s="176">
        <v>0.5</v>
      </c>
      <c r="AA128" s="176">
        <v>0</v>
      </c>
      <c r="AB128" s="176">
        <v>0</v>
      </c>
      <c r="AC128" s="176">
        <v>0</v>
      </c>
      <c r="AD128" s="176">
        <v>0.5</v>
      </c>
      <c r="AE128" s="176">
        <v>0</v>
      </c>
      <c r="AF128" s="176">
        <v>0</v>
      </c>
      <c r="AG128" s="176">
        <v>0</v>
      </c>
    </row>
    <row r="129" spans="1:145" s="178" customFormat="1" ht="14.25">
      <c r="A129" s="159" t="s">
        <v>428</v>
      </c>
      <c r="B129" s="160">
        <v>34.000000000000007</v>
      </c>
      <c r="C129" s="160">
        <v>18.351491000000006</v>
      </c>
      <c r="D129" s="161">
        <v>0.5</v>
      </c>
      <c r="E129" s="161">
        <v>0.49999999999999989</v>
      </c>
      <c r="F129" s="167">
        <v>47</v>
      </c>
      <c r="G129" s="167">
        <v>29</v>
      </c>
      <c r="H129" s="167">
        <v>44.5</v>
      </c>
      <c r="I129" s="161">
        <v>0.29411764705882343</v>
      </c>
      <c r="J129" s="161">
        <v>5.8823529411764684E-2</v>
      </c>
      <c r="K129" s="161">
        <v>0.14705882352941174</v>
      </c>
      <c r="L129" s="161">
        <v>0.32352941176470579</v>
      </c>
      <c r="M129" s="161">
        <v>0.17647058823529407</v>
      </c>
      <c r="N129" s="161">
        <v>0</v>
      </c>
      <c r="O129" s="161">
        <v>0</v>
      </c>
      <c r="P129" s="161">
        <v>0</v>
      </c>
      <c r="Q129" s="161">
        <v>0</v>
      </c>
      <c r="R129" s="161">
        <v>0</v>
      </c>
      <c r="S129" s="161">
        <v>0</v>
      </c>
      <c r="T129" s="161">
        <v>0</v>
      </c>
      <c r="U129" s="161">
        <v>0</v>
      </c>
      <c r="V129" s="161">
        <v>9.590501393047568E-2</v>
      </c>
      <c r="W129" s="161">
        <v>0.90409498606952421</v>
      </c>
      <c r="X129" s="161">
        <v>0</v>
      </c>
      <c r="Y129" s="161">
        <v>0</v>
      </c>
      <c r="Z129" s="161">
        <v>5.6307686389078654E-3</v>
      </c>
      <c r="AA129" s="161">
        <v>5.4491485187770285E-2</v>
      </c>
      <c r="AB129" s="161">
        <v>0</v>
      </c>
      <c r="AC129" s="161">
        <v>0</v>
      </c>
      <c r="AD129" s="161">
        <v>0.38652630459290738</v>
      </c>
      <c r="AE129" s="161">
        <v>0</v>
      </c>
      <c r="AF129" s="161">
        <v>0</v>
      </c>
      <c r="AG129" s="161">
        <v>0.55335144158041438</v>
      </c>
    </row>
    <row r="130" spans="1:145" s="155" customFormat="1" ht="14.25">
      <c r="A130" s="174" t="s">
        <v>367</v>
      </c>
      <c r="B130" s="175">
        <v>20</v>
      </c>
      <c r="C130" s="175">
        <v>19.466667000000001</v>
      </c>
      <c r="D130" s="176">
        <v>0.6</v>
      </c>
      <c r="E130" s="176">
        <v>0.4</v>
      </c>
      <c r="F130" s="177">
        <v>44.5</v>
      </c>
      <c r="G130" s="177">
        <v>59</v>
      </c>
      <c r="H130" s="177">
        <v>48.5</v>
      </c>
      <c r="I130" s="176">
        <v>0</v>
      </c>
      <c r="J130" s="176">
        <v>0.05</v>
      </c>
      <c r="K130" s="176">
        <v>0.3</v>
      </c>
      <c r="L130" s="176">
        <v>0.25</v>
      </c>
      <c r="M130" s="176">
        <v>0.3</v>
      </c>
      <c r="N130" s="176">
        <v>0.1</v>
      </c>
      <c r="O130" s="176">
        <v>0</v>
      </c>
      <c r="P130" s="176">
        <v>0</v>
      </c>
      <c r="Q130" s="176">
        <v>0</v>
      </c>
      <c r="R130" s="176">
        <v>0</v>
      </c>
      <c r="S130" s="176">
        <v>0</v>
      </c>
      <c r="T130" s="176">
        <v>0</v>
      </c>
      <c r="U130" s="176">
        <v>0</v>
      </c>
      <c r="V130" s="176">
        <v>0</v>
      </c>
      <c r="W130" s="176">
        <v>0</v>
      </c>
      <c r="X130" s="176">
        <v>1</v>
      </c>
      <c r="Y130" s="176">
        <v>0</v>
      </c>
      <c r="Z130" s="176">
        <v>0.29109590254972767</v>
      </c>
      <c r="AA130" s="176">
        <v>0.29794520037765065</v>
      </c>
      <c r="AB130" s="176">
        <v>0</v>
      </c>
      <c r="AC130" s="176">
        <v>0</v>
      </c>
      <c r="AD130" s="176">
        <v>0.41095889707262157</v>
      </c>
      <c r="AE130" s="176">
        <v>0</v>
      </c>
      <c r="AF130" s="176">
        <v>0</v>
      </c>
      <c r="AG130" s="176">
        <v>0</v>
      </c>
    </row>
    <row r="131" spans="1:145" s="178" customFormat="1" ht="14.25"/>
    <row r="132" spans="1:145">
      <c r="A132" s="178"/>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Z132" s="125">
        <v>11711</v>
      </c>
      <c r="BA132" s="126">
        <v>8733.0054929999696</v>
      </c>
      <c r="BB132" s="127">
        <v>0.76773973187601396</v>
      </c>
      <c r="BC132" s="127">
        <v>0.23226026812398601</v>
      </c>
      <c r="BD132" s="128">
        <v>43</v>
      </c>
      <c r="BE132" s="129">
        <v>43</v>
      </c>
      <c r="BF132" s="130">
        <v>43</v>
      </c>
      <c r="BG132" s="131">
        <v>4.5768935189138417E-2</v>
      </c>
      <c r="BH132" s="131">
        <v>0.26112202203056956</v>
      </c>
      <c r="BI132" s="131">
        <v>0.22918623516352149</v>
      </c>
      <c r="BJ132" s="131">
        <v>0.21919562804201179</v>
      </c>
      <c r="BK132" s="131">
        <v>0.19596960122961318</v>
      </c>
      <c r="BL132" s="131">
        <v>4.8757578345145589E-2</v>
      </c>
      <c r="BM132" s="127">
        <v>2.2901623062107548E-4</v>
      </c>
      <c r="BN132" s="127">
        <v>1.491659086947977E-3</v>
      </c>
      <c r="BO132" s="127">
        <v>2.0840476986517874E-3</v>
      </c>
      <c r="BP132" s="127">
        <v>1.5687611797543669E-3</v>
      </c>
      <c r="BQ132" s="127">
        <v>1.9466379602791413E-3</v>
      </c>
      <c r="BR132" s="127">
        <v>2.175654190900217E-3</v>
      </c>
      <c r="BS132" s="127">
        <v>2.0821191529737269E-3</v>
      </c>
      <c r="BT132" s="127">
        <v>6.7701638396301675E-3</v>
      </c>
      <c r="BU132" s="127">
        <v>1.5000563105680444E-3</v>
      </c>
      <c r="BV132" s="127">
        <v>0.98015188434967782</v>
      </c>
      <c r="BW132" s="127">
        <v>0</v>
      </c>
      <c r="BX132" s="131">
        <v>2.784827299088943E-2</v>
      </c>
      <c r="BY132" s="131">
        <v>0.6410130611376671</v>
      </c>
      <c r="BZ132" s="131">
        <v>2.6833771854127123E-2</v>
      </c>
      <c r="CA132" s="131">
        <v>0.13888568499953446</v>
      </c>
      <c r="CB132" s="131">
        <v>0.11994276264220885</v>
      </c>
      <c r="CC132" s="131">
        <v>1.1450811531053774E-4</v>
      </c>
      <c r="CD132" s="131">
        <v>1.1359958273187854E-2</v>
      </c>
      <c r="CE132" s="131">
        <v>3.4001979987074882E-2</v>
      </c>
      <c r="CF132" s="131">
        <v>0.5</v>
      </c>
      <c r="CG132" s="131">
        <v>1</v>
      </c>
      <c r="CH132" s="131">
        <v>0.5714285714285714</v>
      </c>
      <c r="CI132" s="145">
        <v>0.68085106382978722</v>
      </c>
      <c r="CJ132" s="146">
        <v>78.748195574999855</v>
      </c>
      <c r="CK132" s="147">
        <v>5695.9999999999955</v>
      </c>
      <c r="CL132" s="145">
        <v>0.48638032618905247</v>
      </c>
      <c r="CM132" s="147">
        <v>50.999999999999986</v>
      </c>
      <c r="CN132" s="145">
        <v>8.9536516853932629E-3</v>
      </c>
      <c r="CO132" s="146">
        <v>48.575692919260632</v>
      </c>
      <c r="CP132" s="148">
        <v>4805.0000000000018</v>
      </c>
      <c r="CQ132" s="145">
        <v>0.41029801041755615</v>
      </c>
      <c r="CR132" s="148">
        <v>1077</v>
      </c>
      <c r="CS132" s="145">
        <v>0.22414151925078035</v>
      </c>
      <c r="CT132" s="149">
        <v>123.81156567706626</v>
      </c>
      <c r="CU132" s="150">
        <v>6275.0000000000082</v>
      </c>
      <c r="CV132" s="145">
        <v>0.5358210229698579</v>
      </c>
      <c r="CW132" s="150">
        <v>53.999999999999993</v>
      </c>
      <c r="CX132" s="145">
        <v>8.6055776892430148E-3</v>
      </c>
      <c r="CY132" s="149">
        <v>145.37391128811171</v>
      </c>
      <c r="DV132" t="str">
        <f t="shared" ref="DV132:DV171" si="90">IF(DB53=CF132,"")</f>
        <v/>
      </c>
      <c r="DZ132" t="str">
        <f t="shared" ref="DZ132:DZ171" si="91">IF(DF53=CJ132,"")</f>
        <v/>
      </c>
      <c r="EA132" t="str">
        <f t="shared" ref="EA132:EA171" si="92">IF(DG53=CK132,"")</f>
        <v/>
      </c>
      <c r="EB132" t="str">
        <f t="shared" ref="EB132:EB171" si="93">IF(DH53=CL132,"")</f>
        <v/>
      </c>
      <c r="EC132" t="str">
        <f t="shared" ref="EC132:EC171" si="94">IF(DI53=CM132,"")</f>
        <v/>
      </c>
      <c r="ED132" t="str">
        <f t="shared" ref="ED132:ED171" si="95">IF(DJ53=CN132,"")</f>
        <v/>
      </c>
      <c r="EE132" t="str">
        <f t="shared" ref="EE132:EE171" si="96">IF(DK53=CO132,"")</f>
        <v/>
      </c>
      <c r="EF132" t="str">
        <f t="shared" ref="EF132:EF171" si="97">IF(DL53=CP132,"")</f>
        <v/>
      </c>
      <c r="EG132" t="str">
        <f t="shared" ref="EG132:EG171" si="98">IF(DM53=CQ132,"")</f>
        <v/>
      </c>
      <c r="EH132" t="str">
        <f t="shared" ref="EH132:EH171" si="99">IF(DN53=CR132,"")</f>
        <v/>
      </c>
      <c r="EI132" t="str">
        <f t="shared" ref="EI132:EI171" si="100">IF(DO53=CS132,"")</f>
        <v/>
      </c>
      <c r="EJ132" t="str">
        <f t="shared" ref="EJ132:EJ171" si="101">IF(DP53=CT132,"")</f>
        <v/>
      </c>
      <c r="EK132" t="str">
        <f t="shared" ref="EK132:EK171" si="102">IF(DQ53=CU132,"")</f>
        <v/>
      </c>
      <c r="EL132" t="str">
        <f t="shared" ref="EL132:EL171" si="103">IF(DR53=CV132,"")</f>
        <v/>
      </c>
      <c r="EM132" t="str">
        <f t="shared" ref="EM132:EM171" si="104">IF(DS53=CW132,"")</f>
        <v/>
      </c>
      <c r="EN132" t="str">
        <f t="shared" ref="EN132:EN171" si="105">IF(DT53=CX132,"")</f>
        <v/>
      </c>
      <c r="EO132" t="str">
        <f t="shared" ref="EO132:EO171" si="106">IF(DU53=CY132,"")</f>
        <v/>
      </c>
    </row>
    <row r="133" spans="1:145">
      <c r="AZ133" s="125">
        <v>8895</v>
      </c>
      <c r="BA133" s="126">
        <v>6672.8100150000173</v>
      </c>
      <c r="BB133" s="127">
        <v>0.77256885890949978</v>
      </c>
      <c r="BC133" s="127">
        <v>0.22743114109050025</v>
      </c>
      <c r="BD133" s="128">
        <v>41</v>
      </c>
      <c r="BE133" s="129">
        <v>40</v>
      </c>
      <c r="BF133" s="130">
        <v>41</v>
      </c>
      <c r="BG133" s="131">
        <v>4.2495784148397983E-2</v>
      </c>
      <c r="BH133" s="131">
        <v>0.2728499156829679</v>
      </c>
      <c r="BI133" s="131">
        <v>0.27498594716132663</v>
      </c>
      <c r="BJ133" s="131">
        <v>0.22124789207419898</v>
      </c>
      <c r="BK133" s="131">
        <v>0.16402473299606521</v>
      </c>
      <c r="BL133" s="131">
        <v>2.4395727937043282E-2</v>
      </c>
      <c r="BM133" s="127">
        <v>0</v>
      </c>
      <c r="BN133" s="127">
        <v>0</v>
      </c>
      <c r="BO133" s="127">
        <v>0</v>
      </c>
      <c r="BP133" s="127">
        <v>0</v>
      </c>
      <c r="BQ133" s="127">
        <v>0</v>
      </c>
      <c r="BR133" s="127">
        <v>1.3872282260684109E-2</v>
      </c>
      <c r="BS133" s="127">
        <v>0</v>
      </c>
      <c r="BT133" s="127">
        <v>0</v>
      </c>
      <c r="BU133" s="127">
        <v>0</v>
      </c>
      <c r="BV133" s="127">
        <v>0.98612771773931651</v>
      </c>
      <c r="BW133" s="127">
        <v>0</v>
      </c>
      <c r="BX133" s="131">
        <v>2.0601081806762584E-2</v>
      </c>
      <c r="BY133" s="131">
        <v>0.72154002349488489</v>
      </c>
      <c r="BZ133" s="131">
        <v>2.4403433581047271E-2</v>
      </c>
      <c r="CA133" s="131">
        <v>8.4221797224358491E-2</v>
      </c>
      <c r="CB133" s="131">
        <v>0.12290529449458615</v>
      </c>
      <c r="CC133" s="131">
        <v>0</v>
      </c>
      <c r="CD133" s="131">
        <v>1.2518201149474771E-2</v>
      </c>
      <c r="CE133" s="131">
        <v>1.3810168248885736E-2</v>
      </c>
      <c r="CF133" s="131" t="s">
        <v>364</v>
      </c>
      <c r="CG133" s="131">
        <v>0</v>
      </c>
      <c r="CH133" s="131">
        <v>0.6</v>
      </c>
      <c r="CI133" s="145">
        <v>0.51020408163265307</v>
      </c>
      <c r="CJ133" s="146">
        <v>71.54688952450357</v>
      </c>
      <c r="CK133" s="147">
        <v>3889</v>
      </c>
      <c r="CL133" s="145">
        <v>0.43721191680719507</v>
      </c>
      <c r="CM133" s="147">
        <v>44</v>
      </c>
      <c r="CN133" s="145">
        <v>1.131396245821548E-2</v>
      </c>
      <c r="CO133" s="146">
        <v>26.881322340530801</v>
      </c>
      <c r="CP133" s="148">
        <v>2875</v>
      </c>
      <c r="CQ133" s="145">
        <v>0.32321528948847666</v>
      </c>
      <c r="CR133" s="148">
        <v>727</v>
      </c>
      <c r="CS133" s="145">
        <v>0.25286956521739129</v>
      </c>
      <c r="CT133" s="149">
        <v>128.35458113061304</v>
      </c>
      <c r="CU133" s="150">
        <v>3718</v>
      </c>
      <c r="CV133" s="145">
        <v>0.41798763350196738</v>
      </c>
      <c r="CW133" s="150">
        <v>5</v>
      </c>
      <c r="CX133" s="145">
        <v>1.3448090371167294E-3</v>
      </c>
      <c r="CY133" s="149">
        <v>59.515393666895079</v>
      </c>
      <c r="DV133" t="str">
        <f t="shared" si="90"/>
        <v/>
      </c>
      <c r="DZ133" t="str">
        <f t="shared" si="91"/>
        <v/>
      </c>
      <c r="EA133" t="str">
        <f t="shared" si="92"/>
        <v/>
      </c>
      <c r="EB133" t="str">
        <f t="shared" si="93"/>
        <v/>
      </c>
      <c r="EC133" t="str">
        <f t="shared" si="94"/>
        <v/>
      </c>
      <c r="ED133" t="str">
        <f t="shared" si="95"/>
        <v/>
      </c>
      <c r="EE133" t="str">
        <f t="shared" si="96"/>
        <v/>
      </c>
      <c r="EF133" t="str">
        <f t="shared" si="97"/>
        <v/>
      </c>
      <c r="EG133" t="str">
        <f t="shared" si="98"/>
        <v/>
      </c>
      <c r="EH133" t="str">
        <f t="shared" si="99"/>
        <v/>
      </c>
      <c r="EI133" t="str">
        <f t="shared" si="100"/>
        <v/>
      </c>
      <c r="EJ133" t="str">
        <f t="shared" si="101"/>
        <v/>
      </c>
      <c r="EK133" t="str">
        <f t="shared" si="102"/>
        <v/>
      </c>
      <c r="EL133" t="str">
        <f t="shared" si="103"/>
        <v/>
      </c>
      <c r="EM133" t="str">
        <f t="shared" si="104"/>
        <v/>
      </c>
      <c r="EN133" t="str">
        <f t="shared" si="105"/>
        <v/>
      </c>
      <c r="EO133" t="str">
        <f t="shared" si="106"/>
        <v/>
      </c>
    </row>
    <row r="134" spans="1:145">
      <c r="AZ134" s="125">
        <v>1991</v>
      </c>
      <c r="BA134" s="126">
        <v>1616.319408000003</v>
      </c>
      <c r="BB134" s="127">
        <v>0.75138121546961334</v>
      </c>
      <c r="BC134" s="127">
        <v>0.24861878453038674</v>
      </c>
      <c r="BD134" s="128">
        <v>43</v>
      </c>
      <c r="BE134" s="129">
        <v>46</v>
      </c>
      <c r="BF134" s="130">
        <v>44</v>
      </c>
      <c r="BG134" s="131">
        <v>4.7714716223003516E-2</v>
      </c>
      <c r="BH134" s="131">
        <v>0.21496735308890003</v>
      </c>
      <c r="BI134" s="131">
        <v>0.26268206931190358</v>
      </c>
      <c r="BJ134" s="131">
        <v>0.21396283274736311</v>
      </c>
      <c r="BK134" s="131">
        <v>0.2119537920642893</v>
      </c>
      <c r="BL134" s="131">
        <v>4.8719236564540441E-2</v>
      </c>
      <c r="BM134" s="127">
        <v>0</v>
      </c>
      <c r="BN134" s="127">
        <v>0</v>
      </c>
      <c r="BO134" s="127">
        <v>0</v>
      </c>
      <c r="BP134" s="127">
        <v>0</v>
      </c>
      <c r="BQ134" s="127">
        <v>0</v>
      </c>
      <c r="BR134" s="127">
        <v>0</v>
      </c>
      <c r="BS134" s="127">
        <v>0</v>
      </c>
      <c r="BT134" s="127">
        <v>0</v>
      </c>
      <c r="BU134" s="127">
        <v>0</v>
      </c>
      <c r="BV134" s="127">
        <v>1</v>
      </c>
      <c r="BW134" s="127">
        <v>0</v>
      </c>
      <c r="BX134" s="131">
        <v>2.0107411838984689E-2</v>
      </c>
      <c r="BY134" s="131">
        <v>0.50347799325564857</v>
      </c>
      <c r="BZ134" s="131">
        <v>0.39671842076897224</v>
      </c>
      <c r="CA134" s="131">
        <v>2.4747583801827322E-3</v>
      </c>
      <c r="CB134" s="131">
        <v>7.2674860809442091E-2</v>
      </c>
      <c r="CC134" s="131">
        <v>0</v>
      </c>
      <c r="CD134" s="131">
        <v>1.2373791900913661E-3</v>
      </c>
      <c r="CE134" s="131">
        <v>3.3091757566769196E-3</v>
      </c>
      <c r="CF134" s="131" t="s">
        <v>364</v>
      </c>
      <c r="CG134" s="131">
        <v>0</v>
      </c>
      <c r="CH134" s="131">
        <v>0.5</v>
      </c>
      <c r="CI134" s="145">
        <v>0.66666666666666652</v>
      </c>
      <c r="CJ134" s="146">
        <v>71.348188707773801</v>
      </c>
      <c r="CK134" s="147">
        <v>1156.9999999999989</v>
      </c>
      <c r="CL134" s="145">
        <v>0.58111501757910589</v>
      </c>
      <c r="CM134" s="147">
        <v>4</v>
      </c>
      <c r="CN134" s="145">
        <v>3.4572169403630114E-3</v>
      </c>
      <c r="CO134" s="146">
        <v>44.154317565618626</v>
      </c>
      <c r="CP134" s="148">
        <v>838</v>
      </c>
      <c r="CQ134" s="145">
        <v>0.42089402310396823</v>
      </c>
      <c r="CR134" s="148">
        <v>219.99999999999997</v>
      </c>
      <c r="CS134" s="145">
        <v>0.26252983293556081</v>
      </c>
      <c r="CT134" s="149">
        <v>72.98492512193107</v>
      </c>
      <c r="CU134" s="150">
        <v>1625.0000000000007</v>
      </c>
      <c r="CV134" s="145">
        <v>0.81617277749874539</v>
      </c>
      <c r="CW134" s="150">
        <v>5</v>
      </c>
      <c r="CX134" s="145">
        <v>3.0769230769230756E-3</v>
      </c>
      <c r="CY134" s="149">
        <v>366.74614929483482</v>
      </c>
      <c r="DV134" t="str">
        <f t="shared" si="90"/>
        <v/>
      </c>
      <c r="DZ134" t="str">
        <f t="shared" si="91"/>
        <v/>
      </c>
      <c r="EA134" t="str">
        <f t="shared" si="92"/>
        <v/>
      </c>
      <c r="EB134" t="str">
        <f t="shared" si="93"/>
        <v/>
      </c>
      <c r="EC134" t="str">
        <f t="shared" si="94"/>
        <v/>
      </c>
      <c r="ED134" t="str">
        <f t="shared" si="95"/>
        <v/>
      </c>
      <c r="EE134" t="str">
        <f t="shared" si="96"/>
        <v/>
      </c>
      <c r="EF134" t="str">
        <f t="shared" si="97"/>
        <v/>
      </c>
      <c r="EG134" t="str">
        <f t="shared" si="98"/>
        <v/>
      </c>
      <c r="EH134" t="str">
        <f t="shared" si="99"/>
        <v/>
      </c>
      <c r="EI134" t="str">
        <f t="shared" si="100"/>
        <v/>
      </c>
      <c r="EJ134" t="str">
        <f t="shared" si="101"/>
        <v/>
      </c>
      <c r="EK134" t="str">
        <f t="shared" si="102"/>
        <v/>
      </c>
      <c r="EL134" t="str">
        <f t="shared" si="103"/>
        <v/>
      </c>
      <c r="EM134" t="str">
        <f t="shared" si="104"/>
        <v/>
      </c>
      <c r="EN134" t="str">
        <f t="shared" si="105"/>
        <v/>
      </c>
      <c r="EO134" t="str">
        <f t="shared" si="106"/>
        <v/>
      </c>
    </row>
    <row r="135" spans="1:145">
      <c r="AZ135" s="125">
        <v>1477</v>
      </c>
      <c r="BA135" s="126">
        <v>1191.2159379999998</v>
      </c>
      <c r="BB135" s="127">
        <v>0.60460392687880837</v>
      </c>
      <c r="BC135" s="127">
        <v>0.39539607312119157</v>
      </c>
      <c r="BD135" s="128">
        <v>52</v>
      </c>
      <c r="BE135" s="129">
        <v>54</v>
      </c>
      <c r="BF135" s="130">
        <v>53</v>
      </c>
      <c r="BG135" s="131">
        <v>2.2342586323628979E-2</v>
      </c>
      <c r="BH135" s="131">
        <v>7.8537576167907922E-2</v>
      </c>
      <c r="BI135" s="131">
        <v>0.16790792146242384</v>
      </c>
      <c r="BJ135" s="131">
        <v>0.28706838185511174</v>
      </c>
      <c r="BK135" s="131">
        <v>0.33039945836154366</v>
      </c>
      <c r="BL135" s="131">
        <v>0.11374407582938389</v>
      </c>
      <c r="BM135" s="127">
        <v>0</v>
      </c>
      <c r="BN135" s="127">
        <v>0</v>
      </c>
      <c r="BO135" s="127">
        <v>0</v>
      </c>
      <c r="BP135" s="127">
        <v>0</v>
      </c>
      <c r="BQ135" s="127">
        <v>0</v>
      </c>
      <c r="BR135" s="127">
        <v>0</v>
      </c>
      <c r="BS135" s="127">
        <v>0</v>
      </c>
      <c r="BT135" s="127">
        <v>0</v>
      </c>
      <c r="BU135" s="127">
        <v>0</v>
      </c>
      <c r="BV135" s="127">
        <v>1</v>
      </c>
      <c r="BW135" s="127">
        <v>0</v>
      </c>
      <c r="BX135" s="131">
        <v>5.8343745901089525E-2</v>
      </c>
      <c r="BY135" s="131">
        <v>0.69738384914054019</v>
      </c>
      <c r="BZ135" s="131">
        <v>5.4613327378096294E-2</v>
      </c>
      <c r="CA135" s="131">
        <v>6.128192015510122E-3</v>
      </c>
      <c r="CB135" s="131">
        <v>0.17563868424332657</v>
      </c>
      <c r="CC135" s="131">
        <v>3.368960968351316E-4</v>
      </c>
      <c r="CD135" s="131">
        <v>6.715826866312463E-3</v>
      </c>
      <c r="CE135" s="131">
        <v>8.3947835828905787E-4</v>
      </c>
      <c r="CF135" s="131">
        <v>0.42857142857142855</v>
      </c>
      <c r="CG135" s="131">
        <v>1</v>
      </c>
      <c r="CH135" s="131">
        <v>0.33333333333333326</v>
      </c>
      <c r="CI135" s="145">
        <v>0.69230769230769229</v>
      </c>
      <c r="CJ135" s="146">
        <v>99.113494513293531</v>
      </c>
      <c r="CK135" s="147">
        <v>1391</v>
      </c>
      <c r="CL135" s="145">
        <v>0.94177386594448209</v>
      </c>
      <c r="CM135" s="147">
        <v>14</v>
      </c>
      <c r="CN135" s="145">
        <v>1.0064701653486701E-2</v>
      </c>
      <c r="CO135" s="146">
        <v>211.14915690394506</v>
      </c>
      <c r="CP135" s="148">
        <v>1441</v>
      </c>
      <c r="CQ135" s="145">
        <v>0.97562626946513198</v>
      </c>
      <c r="CR135" s="148">
        <v>234</v>
      </c>
      <c r="CS135" s="145">
        <v>0.16238723108952116</v>
      </c>
      <c r="CT135" s="149">
        <v>72.703540591691095</v>
      </c>
      <c r="CU135" s="150">
        <v>1380</v>
      </c>
      <c r="CV135" s="145">
        <v>0.93432633716993907</v>
      </c>
      <c r="CW135" s="150">
        <v>46</v>
      </c>
      <c r="CX135" s="145">
        <v>3.3333333333333333E-2</v>
      </c>
      <c r="CY135" s="149">
        <v>94.397970377291159</v>
      </c>
      <c r="DV135" t="str">
        <f t="shared" si="90"/>
        <v/>
      </c>
      <c r="DZ135" t="str">
        <f t="shared" si="91"/>
        <v/>
      </c>
      <c r="EA135" t="str">
        <f t="shared" si="92"/>
        <v/>
      </c>
      <c r="EB135" t="str">
        <f t="shared" si="93"/>
        <v/>
      </c>
      <c r="EC135" t="str">
        <f t="shared" si="94"/>
        <v/>
      </c>
      <c r="ED135" t="str">
        <f t="shared" si="95"/>
        <v/>
      </c>
      <c r="EE135" t="str">
        <f t="shared" si="96"/>
        <v/>
      </c>
      <c r="EF135" t="str">
        <f t="shared" si="97"/>
        <v/>
      </c>
      <c r="EG135" t="str">
        <f t="shared" si="98"/>
        <v/>
      </c>
      <c r="EH135" t="str">
        <f t="shared" si="99"/>
        <v/>
      </c>
      <c r="EI135" t="str">
        <f t="shared" si="100"/>
        <v/>
      </c>
      <c r="EJ135" t="str">
        <f t="shared" si="101"/>
        <v/>
      </c>
      <c r="EK135" t="str">
        <f t="shared" si="102"/>
        <v/>
      </c>
      <c r="EL135" t="str">
        <f t="shared" si="103"/>
        <v/>
      </c>
      <c r="EM135" t="str">
        <f t="shared" si="104"/>
        <v/>
      </c>
      <c r="EN135" t="str">
        <f t="shared" si="105"/>
        <v/>
      </c>
      <c r="EO135" t="str">
        <f t="shared" si="106"/>
        <v/>
      </c>
    </row>
    <row r="136" spans="1:145">
      <c r="AZ136" s="125">
        <v>1336</v>
      </c>
      <c r="BA136" s="126">
        <v>1077.5537449999999</v>
      </c>
      <c r="BB136" s="127">
        <v>0.55164670658682635</v>
      </c>
      <c r="BC136" s="127">
        <v>0.44835329341317359</v>
      </c>
      <c r="BD136" s="128">
        <v>50</v>
      </c>
      <c r="BE136" s="129">
        <v>53</v>
      </c>
      <c r="BF136" s="130">
        <v>51</v>
      </c>
      <c r="BG136" s="131">
        <v>2.0958083832335331E-2</v>
      </c>
      <c r="BH136" s="131">
        <v>8.3083832335329344E-2</v>
      </c>
      <c r="BI136" s="131">
        <v>0.19386227544910178</v>
      </c>
      <c r="BJ136" s="131">
        <v>0.31661676646706588</v>
      </c>
      <c r="BK136" s="131">
        <v>0.30389221556886231</v>
      </c>
      <c r="BL136" s="131">
        <v>8.1586826347305394E-2</v>
      </c>
      <c r="BM136" s="127">
        <v>0</v>
      </c>
      <c r="BN136" s="127">
        <v>0</v>
      </c>
      <c r="BO136" s="127">
        <v>0</v>
      </c>
      <c r="BP136" s="127">
        <v>0</v>
      </c>
      <c r="BQ136" s="127">
        <v>0</v>
      </c>
      <c r="BR136" s="127">
        <v>4.4020727708574778E-2</v>
      </c>
      <c r="BS136" s="127">
        <v>0</v>
      </c>
      <c r="BT136" s="127">
        <v>0</v>
      </c>
      <c r="BU136" s="127">
        <v>0</v>
      </c>
      <c r="BV136" s="127">
        <v>0.95597927229142499</v>
      </c>
      <c r="BW136" s="127">
        <v>0</v>
      </c>
      <c r="BX136" s="131">
        <v>7.4650568821511526E-2</v>
      </c>
      <c r="BY136" s="131">
        <v>0.66945090520751516</v>
      </c>
      <c r="BZ136" s="131">
        <v>5.0163004166441837E-2</v>
      </c>
      <c r="CA136" s="131">
        <v>9.8450319060419574E-3</v>
      </c>
      <c r="CB136" s="131">
        <v>0.17683225907214506</v>
      </c>
      <c r="CC136" s="131">
        <v>0</v>
      </c>
      <c r="CD136" s="131">
        <v>8.3395070006461701E-3</v>
      </c>
      <c r="CE136" s="131">
        <v>1.0718723825696507E-2</v>
      </c>
      <c r="CF136" s="131">
        <v>0.75</v>
      </c>
      <c r="CG136" s="131">
        <v>1</v>
      </c>
      <c r="CH136" s="131">
        <v>0.75</v>
      </c>
      <c r="CI136" s="145">
        <v>0.58333333333333337</v>
      </c>
      <c r="CJ136" s="146">
        <v>88.560227968903732</v>
      </c>
      <c r="CK136" s="147">
        <v>1237.0000000000009</v>
      </c>
      <c r="CL136" s="145">
        <v>0.92589820359281516</v>
      </c>
      <c r="CM136" s="147">
        <v>16</v>
      </c>
      <c r="CN136" s="145">
        <v>1.2934518997574768E-2</v>
      </c>
      <c r="CO136" s="146">
        <v>58.457042946298486</v>
      </c>
      <c r="CP136" s="148">
        <v>1267</v>
      </c>
      <c r="CQ136" s="145">
        <v>0.94835329341317376</v>
      </c>
      <c r="CR136" s="148">
        <v>211.99999999999994</v>
      </c>
      <c r="CS136" s="145">
        <v>0.1673243883188634</v>
      </c>
      <c r="CT136" s="149">
        <v>81.189574617575161</v>
      </c>
      <c r="CU136" s="150">
        <v>1238.0000000000009</v>
      </c>
      <c r="CV136" s="145">
        <v>0.92664670658682724</v>
      </c>
      <c r="CW136" s="150">
        <v>33</v>
      </c>
      <c r="CX136" s="145">
        <v>2.6655896607431322E-2</v>
      </c>
      <c r="CY136" s="149">
        <v>46.237690954992203</v>
      </c>
      <c r="DV136" t="str">
        <f t="shared" si="90"/>
        <v/>
      </c>
      <c r="DZ136" t="str">
        <f t="shared" si="91"/>
        <v/>
      </c>
      <c r="EA136" t="str">
        <f t="shared" si="92"/>
        <v/>
      </c>
      <c r="EB136" t="str">
        <f t="shared" si="93"/>
        <v/>
      </c>
      <c r="EC136" t="str">
        <f t="shared" si="94"/>
        <v/>
      </c>
      <c r="ED136" t="str">
        <f t="shared" si="95"/>
        <v/>
      </c>
      <c r="EE136" t="str">
        <f t="shared" si="96"/>
        <v/>
      </c>
      <c r="EF136" t="str">
        <f t="shared" si="97"/>
        <v/>
      </c>
      <c r="EG136" t="str">
        <f t="shared" si="98"/>
        <v/>
      </c>
      <c r="EH136" t="str">
        <f t="shared" si="99"/>
        <v/>
      </c>
      <c r="EI136" t="str">
        <f t="shared" si="100"/>
        <v/>
      </c>
      <c r="EJ136" t="str">
        <f t="shared" si="101"/>
        <v/>
      </c>
      <c r="EK136" t="str">
        <f t="shared" si="102"/>
        <v/>
      </c>
      <c r="EL136" t="str">
        <f t="shared" si="103"/>
        <v/>
      </c>
      <c r="EM136" t="str">
        <f t="shared" si="104"/>
        <v/>
      </c>
      <c r="EN136" t="str">
        <f t="shared" si="105"/>
        <v/>
      </c>
      <c r="EO136" t="str">
        <f t="shared" si="106"/>
        <v/>
      </c>
    </row>
    <row r="137" spans="1:145">
      <c r="AZ137" s="125">
        <v>324</v>
      </c>
      <c r="BA137" s="126">
        <v>289.71221600000001</v>
      </c>
      <c r="BB137" s="127">
        <v>0.61728395061728392</v>
      </c>
      <c r="BC137" s="127">
        <v>0.38271604938271603</v>
      </c>
      <c r="BD137" s="128">
        <v>46</v>
      </c>
      <c r="BE137" s="129">
        <v>52</v>
      </c>
      <c r="BF137" s="130">
        <v>48</v>
      </c>
      <c r="BG137" s="131">
        <v>3.3950617283950615E-2</v>
      </c>
      <c r="BH137" s="131">
        <v>0.13271604938271603</v>
      </c>
      <c r="BI137" s="131">
        <v>0.22530864197530864</v>
      </c>
      <c r="BJ137" s="131">
        <v>0.29938271604938271</v>
      </c>
      <c r="BK137" s="131">
        <v>0.2592592592592593</v>
      </c>
      <c r="BL137" s="131">
        <v>4.9382716049382713E-2</v>
      </c>
      <c r="BM137" s="127">
        <v>0</v>
      </c>
      <c r="BN137" s="127">
        <v>0</v>
      </c>
      <c r="BO137" s="127">
        <v>0</v>
      </c>
      <c r="BP137" s="127">
        <v>0.55755592301292556</v>
      </c>
      <c r="BQ137" s="127">
        <v>0</v>
      </c>
      <c r="BR137" s="127">
        <v>0</v>
      </c>
      <c r="BS137" s="127">
        <v>0.44244407698707472</v>
      </c>
      <c r="BT137" s="127">
        <v>0</v>
      </c>
      <c r="BU137" s="127">
        <v>0</v>
      </c>
      <c r="BV137" s="127">
        <v>0</v>
      </c>
      <c r="BW137" s="127">
        <v>0</v>
      </c>
      <c r="BX137" s="131">
        <v>7.8698787074964055E-2</v>
      </c>
      <c r="BY137" s="131">
        <v>0.59192171931058613</v>
      </c>
      <c r="BZ137" s="131">
        <v>4.0730074012481403E-2</v>
      </c>
      <c r="CA137" s="131">
        <v>7.7157026060647713E-2</v>
      </c>
      <c r="CB137" s="131">
        <v>0.16798278882378917</v>
      </c>
      <c r="CC137" s="131">
        <v>0</v>
      </c>
      <c r="CD137" s="131">
        <v>0</v>
      </c>
      <c r="CE137" s="131">
        <v>4.3509604717531139E-2</v>
      </c>
      <c r="CF137" s="131">
        <v>0</v>
      </c>
      <c r="CG137" s="131">
        <v>0</v>
      </c>
      <c r="CH137" s="131">
        <v>0.33333333333333326</v>
      </c>
      <c r="CI137" s="145">
        <v>0.5</v>
      </c>
      <c r="CJ137" s="146">
        <v>76.12572843905896</v>
      </c>
      <c r="CK137" s="147">
        <v>304.00000000000011</v>
      </c>
      <c r="CL137" s="145">
        <v>0.938271604938272</v>
      </c>
      <c r="CM137" s="147">
        <v>36</v>
      </c>
      <c r="CN137" s="145">
        <v>0.1184210526315789</v>
      </c>
      <c r="CO137" s="146">
        <v>44.934184390579034</v>
      </c>
      <c r="CP137" s="148">
        <v>310.00000000000006</v>
      </c>
      <c r="CQ137" s="145">
        <v>0.95679012345679026</v>
      </c>
      <c r="CR137" s="148">
        <v>37</v>
      </c>
      <c r="CS137" s="145">
        <v>0.11935483870967739</v>
      </c>
      <c r="CT137" s="149">
        <v>94.740008302148354</v>
      </c>
      <c r="CU137" s="150">
        <v>309.00000000000011</v>
      </c>
      <c r="CV137" s="145">
        <v>0.95370370370370405</v>
      </c>
      <c r="CW137" s="150">
        <v>8</v>
      </c>
      <c r="CX137" s="145">
        <v>2.5889967637540444E-2</v>
      </c>
      <c r="CY137" s="149">
        <v>56.956196568681314</v>
      </c>
      <c r="DV137" t="str">
        <f t="shared" si="90"/>
        <v/>
      </c>
      <c r="DZ137" t="str">
        <f t="shared" si="91"/>
        <v/>
      </c>
      <c r="EA137" t="str">
        <f t="shared" si="92"/>
        <v/>
      </c>
      <c r="EB137" t="str">
        <f t="shared" si="93"/>
        <v/>
      </c>
      <c r="EC137" t="str">
        <f t="shared" si="94"/>
        <v/>
      </c>
      <c r="ED137" t="str">
        <f t="shared" si="95"/>
        <v/>
      </c>
      <c r="EE137" t="str">
        <f t="shared" si="96"/>
        <v/>
      </c>
      <c r="EF137" t="str">
        <f t="shared" si="97"/>
        <v/>
      </c>
      <c r="EG137" t="str">
        <f t="shared" si="98"/>
        <v/>
      </c>
      <c r="EH137" t="str">
        <f t="shared" si="99"/>
        <v/>
      </c>
      <c r="EI137" t="str">
        <f t="shared" si="100"/>
        <v/>
      </c>
      <c r="EJ137" t="str">
        <f t="shared" si="101"/>
        <v/>
      </c>
      <c r="EK137" t="str">
        <f t="shared" si="102"/>
        <v/>
      </c>
      <c r="EL137" t="str">
        <f t="shared" si="103"/>
        <v/>
      </c>
      <c r="EM137" t="str">
        <f t="shared" si="104"/>
        <v/>
      </c>
      <c r="EN137" t="str">
        <f t="shared" si="105"/>
        <v/>
      </c>
      <c r="EO137" t="str">
        <f t="shared" si="106"/>
        <v/>
      </c>
    </row>
    <row r="138" spans="1:145">
      <c r="AZ138" s="125">
        <v>422</v>
      </c>
      <c r="BA138" s="126">
        <v>332.76660300000015</v>
      </c>
      <c r="BB138" s="127">
        <v>0.68246445497630337</v>
      </c>
      <c r="BC138" s="127">
        <v>0.31753554502369669</v>
      </c>
      <c r="BD138" s="128">
        <v>48</v>
      </c>
      <c r="BE138" s="129">
        <v>52.5</v>
      </c>
      <c r="BF138" s="130">
        <v>50</v>
      </c>
      <c r="BG138" s="131">
        <v>1.8957345971563982E-2</v>
      </c>
      <c r="BH138" s="131">
        <v>0.1066350710900474</v>
      </c>
      <c r="BI138" s="131">
        <v>0.24644549763033174</v>
      </c>
      <c r="BJ138" s="131">
        <v>0.2890995260663507</v>
      </c>
      <c r="BK138" s="131">
        <v>0.27488151658767768</v>
      </c>
      <c r="BL138" s="131">
        <v>6.398104265402843E-2</v>
      </c>
      <c r="BM138" s="127">
        <v>3.4795498994230484E-2</v>
      </c>
      <c r="BN138" s="127">
        <v>0.21079255961272034</v>
      </c>
      <c r="BO138" s="127">
        <v>0</v>
      </c>
      <c r="BP138" s="127">
        <v>0</v>
      </c>
      <c r="BQ138" s="127">
        <v>0.52369712714229311</v>
      </c>
      <c r="BR138" s="127">
        <v>0</v>
      </c>
      <c r="BS138" s="127">
        <v>0</v>
      </c>
      <c r="BT138" s="127">
        <v>0</v>
      </c>
      <c r="BU138" s="127">
        <v>0.23071481425075571</v>
      </c>
      <c r="BV138" s="127">
        <v>0</v>
      </c>
      <c r="BW138" s="127">
        <v>0</v>
      </c>
      <c r="BX138" s="131">
        <v>0.10950618142410161</v>
      </c>
      <c r="BY138" s="131">
        <v>0.61682425504701188</v>
      </c>
      <c r="BZ138" s="131">
        <v>3.8883310053803674E-2</v>
      </c>
      <c r="CA138" s="131">
        <v>2.8706702877872622E-2</v>
      </c>
      <c r="CB138" s="131">
        <v>0.18132027810495149</v>
      </c>
      <c r="CC138" s="131">
        <v>3.0051092597173867E-3</v>
      </c>
      <c r="CD138" s="131">
        <v>3.0051092597173867E-3</v>
      </c>
      <c r="CE138" s="131">
        <v>1.8749053972823101E-2</v>
      </c>
      <c r="CF138" s="131">
        <v>0</v>
      </c>
      <c r="CG138" s="131">
        <v>0</v>
      </c>
      <c r="CH138" s="131">
        <v>0.6</v>
      </c>
      <c r="CI138" s="145">
        <v>0.42857142857142855</v>
      </c>
      <c r="CJ138" s="146">
        <v>74.430720844879389</v>
      </c>
      <c r="CK138" s="147">
        <v>411</v>
      </c>
      <c r="CL138" s="145">
        <v>0.97393364928909953</v>
      </c>
      <c r="CM138" s="147">
        <v>18</v>
      </c>
      <c r="CN138" s="145">
        <v>4.3795620437956206E-2</v>
      </c>
      <c r="CO138" s="146">
        <v>49.838028734354694</v>
      </c>
      <c r="CP138" s="148">
        <v>420</v>
      </c>
      <c r="CQ138" s="145">
        <v>0.99526066350710896</v>
      </c>
      <c r="CR138" s="148">
        <v>43</v>
      </c>
      <c r="CS138" s="145">
        <v>0.10238095238095238</v>
      </c>
      <c r="CT138" s="149">
        <v>100.14757852615892</v>
      </c>
      <c r="CU138" s="150">
        <v>411</v>
      </c>
      <c r="CV138" s="145">
        <v>0.97393364928909953</v>
      </c>
      <c r="CW138" s="150">
        <v>16</v>
      </c>
      <c r="CX138" s="145">
        <v>3.8929440389294405E-2</v>
      </c>
      <c r="CY138" s="149">
        <v>73.271491359093943</v>
      </c>
      <c r="DV138" t="str">
        <f t="shared" si="90"/>
        <v/>
      </c>
      <c r="DZ138" t="str">
        <f t="shared" si="91"/>
        <v/>
      </c>
      <c r="EA138" t="str">
        <f t="shared" si="92"/>
        <v/>
      </c>
      <c r="EB138" t="str">
        <f t="shared" si="93"/>
        <v/>
      </c>
      <c r="EC138" t="str">
        <f t="shared" si="94"/>
        <v/>
      </c>
      <c r="ED138" t="str">
        <f t="shared" si="95"/>
        <v/>
      </c>
      <c r="EE138" t="str">
        <f t="shared" si="96"/>
        <v/>
      </c>
      <c r="EF138" t="str">
        <f t="shared" si="97"/>
        <v/>
      </c>
      <c r="EG138" t="str">
        <f t="shared" si="98"/>
        <v/>
      </c>
      <c r="EH138" t="str">
        <f t="shared" si="99"/>
        <v/>
      </c>
      <c r="EI138" t="str">
        <f t="shared" si="100"/>
        <v/>
      </c>
      <c r="EJ138" t="str">
        <f t="shared" si="101"/>
        <v/>
      </c>
      <c r="EK138" t="str">
        <f t="shared" si="102"/>
        <v/>
      </c>
      <c r="EL138" t="str">
        <f t="shared" si="103"/>
        <v/>
      </c>
      <c r="EM138" t="str">
        <f t="shared" si="104"/>
        <v/>
      </c>
      <c r="EN138" t="str">
        <f t="shared" si="105"/>
        <v/>
      </c>
      <c r="EO138" t="str">
        <f t="shared" si="106"/>
        <v/>
      </c>
    </row>
    <row r="139" spans="1:145">
      <c r="AZ139" s="125">
        <v>530</v>
      </c>
      <c r="BA139" s="126">
        <v>370.13964499999969</v>
      </c>
      <c r="BB139" s="127">
        <v>0.67547169811320762</v>
      </c>
      <c r="BC139" s="127">
        <v>0.32452830188679244</v>
      </c>
      <c r="BD139" s="128">
        <v>51</v>
      </c>
      <c r="BE139" s="129">
        <v>54.5</v>
      </c>
      <c r="BF139" s="130">
        <v>52</v>
      </c>
      <c r="BG139" s="131">
        <v>7.5471698113207556E-3</v>
      </c>
      <c r="BH139" s="131">
        <v>7.3584905660377356E-2</v>
      </c>
      <c r="BI139" s="131">
        <v>0.17547169811320756</v>
      </c>
      <c r="BJ139" s="131">
        <v>0.34150943396226413</v>
      </c>
      <c r="BK139" s="131">
        <v>0.339622641509434</v>
      </c>
      <c r="BL139" s="131">
        <v>6.2264150943396226E-2</v>
      </c>
      <c r="BM139" s="127">
        <v>0</v>
      </c>
      <c r="BN139" s="127">
        <v>3.5314857990961797E-2</v>
      </c>
      <c r="BO139" s="127">
        <v>0.40054797426522659</v>
      </c>
      <c r="BP139" s="127">
        <v>0</v>
      </c>
      <c r="BQ139" s="127">
        <v>0</v>
      </c>
      <c r="BR139" s="127">
        <v>0</v>
      </c>
      <c r="BS139" s="127">
        <v>0</v>
      </c>
      <c r="BT139" s="127">
        <v>0.52459713684547393</v>
      </c>
      <c r="BU139" s="127">
        <v>3.9540030898338421E-2</v>
      </c>
      <c r="BV139" s="127">
        <v>0</v>
      </c>
      <c r="BW139" s="127">
        <v>0</v>
      </c>
      <c r="BX139" s="131">
        <v>0.11022866788560308</v>
      </c>
      <c r="BY139" s="131">
        <v>0.59664305075993718</v>
      </c>
      <c r="BZ139" s="131">
        <v>5.8734589211593427E-2</v>
      </c>
      <c r="CA139" s="131">
        <v>1.7062028035391901E-2</v>
      </c>
      <c r="CB139" s="131">
        <v>0.21733166410747498</v>
      </c>
      <c r="CC139" s="131">
        <v>0</v>
      </c>
      <c r="CD139" s="131">
        <v>0</v>
      </c>
      <c r="CE139" s="131">
        <v>0</v>
      </c>
      <c r="CF139" s="131">
        <v>0</v>
      </c>
      <c r="CG139" s="131">
        <v>0</v>
      </c>
      <c r="CH139" s="131">
        <v>0.4</v>
      </c>
      <c r="CI139" s="145">
        <v>0.75</v>
      </c>
      <c r="CJ139" s="146">
        <v>84.095201380460523</v>
      </c>
      <c r="CK139" s="147">
        <v>494.99999999999983</v>
      </c>
      <c r="CL139" s="145">
        <v>0.9339622641509433</v>
      </c>
      <c r="CM139" s="147">
        <v>19</v>
      </c>
      <c r="CN139" s="145">
        <v>3.8383838383838395E-2</v>
      </c>
      <c r="CO139" s="146">
        <v>79.05440831076605</v>
      </c>
      <c r="CP139" s="148">
        <v>514.99999999999977</v>
      </c>
      <c r="CQ139" s="145">
        <v>0.97169811320754695</v>
      </c>
      <c r="CR139" s="148">
        <v>29</v>
      </c>
      <c r="CS139" s="145">
        <v>5.631067961165051E-2</v>
      </c>
      <c r="CT139" s="149">
        <v>81.083358389151869</v>
      </c>
      <c r="CU139" s="150">
        <v>496.99999999999983</v>
      </c>
      <c r="CV139" s="145">
        <v>0.93773584905660368</v>
      </c>
      <c r="CW139" s="150">
        <v>7</v>
      </c>
      <c r="CX139" s="145">
        <v>1.4084507042253527E-2</v>
      </c>
      <c r="CY139" s="149">
        <v>45.018047332648067</v>
      </c>
      <c r="DV139" t="str">
        <f t="shared" si="90"/>
        <v/>
      </c>
      <c r="DZ139" t="str">
        <f t="shared" si="91"/>
        <v/>
      </c>
      <c r="EA139" t="str">
        <f t="shared" si="92"/>
        <v/>
      </c>
      <c r="EB139" t="str">
        <f t="shared" si="93"/>
        <v/>
      </c>
      <c r="EC139" t="str">
        <f t="shared" si="94"/>
        <v/>
      </c>
      <c r="ED139" t="str">
        <f t="shared" si="95"/>
        <v/>
      </c>
      <c r="EE139" t="str">
        <f t="shared" si="96"/>
        <v/>
      </c>
      <c r="EF139" t="str">
        <f t="shared" si="97"/>
        <v/>
      </c>
      <c r="EG139" t="str">
        <f t="shared" si="98"/>
        <v/>
      </c>
      <c r="EH139" t="str">
        <f t="shared" si="99"/>
        <v/>
      </c>
      <c r="EI139" t="str">
        <f t="shared" si="100"/>
        <v/>
      </c>
      <c r="EJ139" t="str">
        <f t="shared" si="101"/>
        <v/>
      </c>
      <c r="EK139" t="str">
        <f t="shared" si="102"/>
        <v/>
      </c>
      <c r="EL139" t="str">
        <f t="shared" si="103"/>
        <v/>
      </c>
      <c r="EM139" t="str">
        <f t="shared" si="104"/>
        <v/>
      </c>
      <c r="EN139" t="str">
        <f t="shared" si="105"/>
        <v/>
      </c>
      <c r="EO139" t="str">
        <f t="shared" si="106"/>
        <v/>
      </c>
    </row>
    <row r="140" spans="1:145">
      <c r="AZ140" s="125">
        <v>62</v>
      </c>
      <c r="BA140" s="126">
        <v>58.899999999999984</v>
      </c>
      <c r="BB140" s="127">
        <v>0.532258064516129</v>
      </c>
      <c r="BC140" s="127">
        <v>0.46774193548387094</v>
      </c>
      <c r="BD140" s="128">
        <v>41</v>
      </c>
      <c r="BE140" s="129">
        <v>42</v>
      </c>
      <c r="BF140" s="130">
        <v>41.5</v>
      </c>
      <c r="BG140" s="131">
        <v>0</v>
      </c>
      <c r="BH140" s="131">
        <v>0.19354838709677419</v>
      </c>
      <c r="BI140" s="131">
        <v>0.38709677419354838</v>
      </c>
      <c r="BJ140" s="131">
        <v>0.19354838709677419</v>
      </c>
      <c r="BK140" s="131">
        <v>0.20967741935483869</v>
      </c>
      <c r="BL140" s="131">
        <v>1.6129032258064516E-2</v>
      </c>
      <c r="BM140" s="127">
        <v>0</v>
      </c>
      <c r="BN140" s="127">
        <v>0</v>
      </c>
      <c r="BO140" s="127">
        <v>0</v>
      </c>
      <c r="BP140" s="127">
        <v>0</v>
      </c>
      <c r="BQ140" s="127">
        <v>0</v>
      </c>
      <c r="BR140" s="127">
        <v>0</v>
      </c>
      <c r="BS140" s="127">
        <v>0</v>
      </c>
      <c r="BT140" s="127">
        <v>0</v>
      </c>
      <c r="BU140" s="127">
        <v>0</v>
      </c>
      <c r="BV140" s="127">
        <v>1</v>
      </c>
      <c r="BW140" s="127">
        <v>0</v>
      </c>
      <c r="BX140" s="131">
        <v>0.11884550084889646</v>
      </c>
      <c r="BY140" s="131">
        <v>0.77928692699490687</v>
      </c>
      <c r="BZ140" s="131">
        <v>0</v>
      </c>
      <c r="CA140" s="131">
        <v>0</v>
      </c>
      <c r="CB140" s="131">
        <v>0.10186757215619698</v>
      </c>
      <c r="CC140" s="131">
        <v>0</v>
      </c>
      <c r="CD140" s="131">
        <v>0</v>
      </c>
      <c r="CE140" s="131">
        <v>0</v>
      </c>
      <c r="CF140" s="131">
        <v>0</v>
      </c>
      <c r="CG140" s="131">
        <v>1</v>
      </c>
      <c r="CH140" s="131">
        <v>0.33333333333333326</v>
      </c>
      <c r="CI140" s="145">
        <v>0.26666666666666666</v>
      </c>
      <c r="CJ140" s="146">
        <v>76.453106432962826</v>
      </c>
      <c r="CK140" s="147">
        <v>62</v>
      </c>
      <c r="CL140" s="145">
        <v>1</v>
      </c>
      <c r="CM140" s="147">
        <v>0</v>
      </c>
      <c r="CN140" s="145">
        <v>0</v>
      </c>
      <c r="CO140" s="146">
        <v>0</v>
      </c>
      <c r="CP140" s="148">
        <v>62</v>
      </c>
      <c r="CQ140" s="145">
        <v>1</v>
      </c>
      <c r="CR140" s="148">
        <v>22</v>
      </c>
      <c r="CS140" s="145">
        <v>0.35483870967741937</v>
      </c>
      <c r="CT140" s="149">
        <v>81.872184000392707</v>
      </c>
      <c r="CU140" s="150">
        <v>62</v>
      </c>
      <c r="CV140" s="145">
        <v>1</v>
      </c>
      <c r="CW140" s="150">
        <v>1</v>
      </c>
      <c r="CX140" s="145">
        <v>1.6129032258064516E-2</v>
      </c>
      <c r="CY140" s="149">
        <v>660.28068870132927</v>
      </c>
      <c r="DV140" t="str">
        <f t="shared" si="90"/>
        <v/>
      </c>
      <c r="DZ140" t="str">
        <f t="shared" si="91"/>
        <v/>
      </c>
      <c r="EA140" t="str">
        <f t="shared" si="92"/>
        <v/>
      </c>
      <c r="EB140" t="str">
        <f t="shared" si="93"/>
        <v/>
      </c>
      <c r="EC140" t="str">
        <f t="shared" si="94"/>
        <v/>
      </c>
      <c r="ED140" t="str">
        <f t="shared" si="95"/>
        <v/>
      </c>
      <c r="EE140" t="str">
        <f t="shared" si="96"/>
        <v/>
      </c>
      <c r="EF140" t="str">
        <f t="shared" si="97"/>
        <v/>
      </c>
      <c r="EG140" t="str">
        <f t="shared" si="98"/>
        <v/>
      </c>
      <c r="EH140" t="str">
        <f t="shared" si="99"/>
        <v/>
      </c>
      <c r="EI140" t="str">
        <f t="shared" si="100"/>
        <v/>
      </c>
      <c r="EJ140" t="str">
        <f t="shared" si="101"/>
        <v/>
      </c>
      <c r="EK140" t="str">
        <f t="shared" si="102"/>
        <v/>
      </c>
      <c r="EL140" t="str">
        <f t="shared" si="103"/>
        <v/>
      </c>
      <c r="EM140" t="str">
        <f t="shared" si="104"/>
        <v/>
      </c>
      <c r="EN140" t="str">
        <f t="shared" si="105"/>
        <v/>
      </c>
      <c r="EO140" t="str">
        <f t="shared" si="106"/>
        <v/>
      </c>
    </row>
    <row r="141" spans="1:145">
      <c r="AZ141" s="125">
        <v>52</v>
      </c>
      <c r="BA141" s="126">
        <v>45.66</v>
      </c>
      <c r="BB141" s="127">
        <v>0.5</v>
      </c>
      <c r="BC141" s="127">
        <v>0.5</v>
      </c>
      <c r="BD141" s="128">
        <v>42</v>
      </c>
      <c r="BE141" s="129">
        <v>44</v>
      </c>
      <c r="BF141" s="130">
        <v>44</v>
      </c>
      <c r="BG141" s="131">
        <v>1.9230769230769232E-2</v>
      </c>
      <c r="BH141" s="131">
        <v>0.15384615384615385</v>
      </c>
      <c r="BI141" s="131">
        <v>0.36538461538461536</v>
      </c>
      <c r="BJ141" s="131">
        <v>0.23076923076923078</v>
      </c>
      <c r="BK141" s="131">
        <v>0.23076923076923078</v>
      </c>
      <c r="BL141" s="131">
        <v>0</v>
      </c>
      <c r="BM141" s="127">
        <v>0</v>
      </c>
      <c r="BN141" s="127">
        <v>0</v>
      </c>
      <c r="BO141" s="127">
        <v>0</v>
      </c>
      <c r="BP141" s="127">
        <v>0</v>
      </c>
      <c r="BQ141" s="127">
        <v>0</v>
      </c>
      <c r="BR141" s="127">
        <v>0</v>
      </c>
      <c r="BS141" s="127">
        <v>0</v>
      </c>
      <c r="BT141" s="127">
        <v>0</v>
      </c>
      <c r="BU141" s="127">
        <v>0</v>
      </c>
      <c r="BV141" s="127">
        <v>1</v>
      </c>
      <c r="BW141" s="127">
        <v>0</v>
      </c>
      <c r="BX141" s="131">
        <v>0.337275514673675</v>
      </c>
      <c r="BY141" s="131">
        <v>0.54095488392466051</v>
      </c>
      <c r="BZ141" s="131">
        <v>0</v>
      </c>
      <c r="CA141" s="131">
        <v>0</v>
      </c>
      <c r="CB141" s="131">
        <v>0.12176960140166447</v>
      </c>
      <c r="CC141" s="131">
        <v>0</v>
      </c>
      <c r="CD141" s="131">
        <v>0</v>
      </c>
      <c r="CE141" s="131">
        <v>0</v>
      </c>
      <c r="CF141" s="131">
        <v>0.33333333333333331</v>
      </c>
      <c r="CG141" s="131">
        <v>0</v>
      </c>
      <c r="CH141" s="131">
        <v>0.33333333333333326</v>
      </c>
      <c r="CI141" s="145">
        <v>0.3</v>
      </c>
      <c r="CJ141" s="146">
        <v>97.163743114574856</v>
      </c>
      <c r="CK141" s="147">
        <v>49</v>
      </c>
      <c r="CL141" s="145">
        <v>0.94230769230769229</v>
      </c>
      <c r="CM141" s="147">
        <v>1</v>
      </c>
      <c r="CN141" s="145">
        <v>2.0408163265306121E-2</v>
      </c>
      <c r="CO141" s="146">
        <v>74.800983813692284</v>
      </c>
      <c r="CP141" s="148">
        <v>46</v>
      </c>
      <c r="CQ141" s="145">
        <v>0.88461538461538458</v>
      </c>
      <c r="CR141" s="148">
        <v>8</v>
      </c>
      <c r="CS141" s="145">
        <v>0.17391304347826086</v>
      </c>
      <c r="CT141" s="149">
        <v>135.82655860607125</v>
      </c>
      <c r="CU141" s="150">
        <v>49</v>
      </c>
      <c r="CV141" s="145">
        <v>0.94230769230769229</v>
      </c>
      <c r="CW141" s="150">
        <v>2</v>
      </c>
      <c r="CX141" s="145">
        <v>4.0816326530612242E-2</v>
      </c>
      <c r="CY141" s="149">
        <v>45.512806070958725</v>
      </c>
      <c r="DV141" t="str">
        <f t="shared" si="90"/>
        <v/>
      </c>
      <c r="DZ141" t="str">
        <f t="shared" si="91"/>
        <v/>
      </c>
      <c r="EA141" t="str">
        <f t="shared" si="92"/>
        <v/>
      </c>
      <c r="EB141" t="str">
        <f t="shared" si="93"/>
        <v/>
      </c>
      <c r="EC141" t="str">
        <f t="shared" si="94"/>
        <v/>
      </c>
      <c r="ED141" t="str">
        <f t="shared" si="95"/>
        <v/>
      </c>
      <c r="EE141" t="str">
        <f t="shared" si="96"/>
        <v/>
      </c>
      <c r="EF141" t="str">
        <f t="shared" si="97"/>
        <v/>
      </c>
      <c r="EG141" t="str">
        <f t="shared" si="98"/>
        <v/>
      </c>
      <c r="EH141" t="str">
        <f t="shared" si="99"/>
        <v/>
      </c>
      <c r="EI141" t="str">
        <f t="shared" si="100"/>
        <v/>
      </c>
      <c r="EJ141" t="str">
        <f t="shared" si="101"/>
        <v/>
      </c>
      <c r="EK141" t="str">
        <f t="shared" si="102"/>
        <v/>
      </c>
      <c r="EL141" t="str">
        <f t="shared" si="103"/>
        <v/>
      </c>
      <c r="EM141" t="str">
        <f t="shared" si="104"/>
        <v/>
      </c>
      <c r="EN141" t="str">
        <f t="shared" si="105"/>
        <v/>
      </c>
      <c r="EO141" t="str">
        <f t="shared" si="106"/>
        <v/>
      </c>
    </row>
    <row r="142" spans="1:145">
      <c r="AZ142" s="125">
        <v>402</v>
      </c>
      <c r="BA142" s="126">
        <v>372.4899999999999</v>
      </c>
      <c r="BB142" s="127">
        <v>0.62189054726368154</v>
      </c>
      <c r="BC142" s="127">
        <v>0.37810945273631835</v>
      </c>
      <c r="BD142" s="128">
        <v>43</v>
      </c>
      <c r="BE142" s="129">
        <v>45.5</v>
      </c>
      <c r="BF142" s="130">
        <v>44</v>
      </c>
      <c r="BG142" s="131">
        <v>5.721393034825871E-2</v>
      </c>
      <c r="BH142" s="131">
        <v>0.18656716417910446</v>
      </c>
      <c r="BI142" s="131">
        <v>0.26865671641791045</v>
      </c>
      <c r="BJ142" s="131">
        <v>0.29104477611940299</v>
      </c>
      <c r="BK142" s="131">
        <v>0.17412935323383086</v>
      </c>
      <c r="BL142" s="131">
        <v>2.2388059701492536E-2</v>
      </c>
      <c r="BM142" s="127">
        <v>0</v>
      </c>
      <c r="BN142" s="127">
        <v>0</v>
      </c>
      <c r="BO142" s="127">
        <v>0</v>
      </c>
      <c r="BP142" s="127">
        <v>0</v>
      </c>
      <c r="BQ142" s="127">
        <v>0</v>
      </c>
      <c r="BR142" s="127">
        <v>0</v>
      </c>
      <c r="BS142" s="127">
        <v>0</v>
      </c>
      <c r="BT142" s="127">
        <v>0</v>
      </c>
      <c r="BU142" s="127">
        <v>0</v>
      </c>
      <c r="BV142" s="127">
        <v>1</v>
      </c>
      <c r="BW142" s="127">
        <v>0</v>
      </c>
      <c r="BX142" s="131">
        <v>9.0740691025262443E-2</v>
      </c>
      <c r="BY142" s="131">
        <v>0.276428003436334</v>
      </c>
      <c r="BZ142" s="131">
        <v>1.0738543316599104E-2</v>
      </c>
      <c r="CA142" s="131">
        <v>0</v>
      </c>
      <c r="CB142" s="131">
        <v>0.62209276222180498</v>
      </c>
      <c r="CC142" s="131">
        <v>0</v>
      </c>
      <c r="CD142" s="131">
        <v>0</v>
      </c>
      <c r="CE142" s="131">
        <v>0</v>
      </c>
      <c r="CF142" s="131">
        <v>0</v>
      </c>
      <c r="CG142" s="131">
        <v>0</v>
      </c>
      <c r="CH142" s="131">
        <v>0.16666666666666663</v>
      </c>
      <c r="CI142" s="145">
        <v>0.3</v>
      </c>
      <c r="CJ142" s="146">
        <v>58.142192963642827</v>
      </c>
      <c r="CK142" s="147">
        <v>397</v>
      </c>
      <c r="CL142" s="145">
        <v>0.98756218905472637</v>
      </c>
      <c r="CM142" s="147">
        <v>3</v>
      </c>
      <c r="CN142" s="145">
        <v>7.556675062972292E-3</v>
      </c>
      <c r="CO142" s="146">
        <v>212.96230499901364</v>
      </c>
      <c r="CP142" s="148">
        <v>397</v>
      </c>
      <c r="CQ142" s="145">
        <v>0.98756218905472637</v>
      </c>
      <c r="CR142" s="148">
        <v>96</v>
      </c>
      <c r="CS142" s="145">
        <v>0.24181360201511334</v>
      </c>
      <c r="CT142" s="149">
        <v>80.442989034398494</v>
      </c>
      <c r="CU142" s="150">
        <v>394</v>
      </c>
      <c r="CV142" s="145">
        <v>0.98009950248756217</v>
      </c>
      <c r="CW142" s="150">
        <v>11</v>
      </c>
      <c r="CX142" s="145">
        <v>2.7918781725888325E-2</v>
      </c>
      <c r="CY142" s="149">
        <v>90.20526873032783</v>
      </c>
      <c r="DV142" t="str">
        <f t="shared" si="90"/>
        <v/>
      </c>
      <c r="DZ142" t="str">
        <f t="shared" si="91"/>
        <v/>
      </c>
      <c r="EA142" t="str">
        <f t="shared" si="92"/>
        <v/>
      </c>
      <c r="EB142" t="str">
        <f t="shared" si="93"/>
        <v/>
      </c>
      <c r="EC142" t="str">
        <f t="shared" si="94"/>
        <v/>
      </c>
      <c r="ED142" t="str">
        <f t="shared" si="95"/>
        <v/>
      </c>
      <c r="EE142" t="str">
        <f t="shared" si="96"/>
        <v/>
      </c>
      <c r="EF142" t="str">
        <f t="shared" si="97"/>
        <v/>
      </c>
      <c r="EG142" t="str">
        <f t="shared" si="98"/>
        <v/>
      </c>
      <c r="EH142" t="str">
        <f t="shared" si="99"/>
        <v/>
      </c>
      <c r="EI142" t="str">
        <f t="shared" si="100"/>
        <v/>
      </c>
      <c r="EJ142" t="str">
        <f t="shared" si="101"/>
        <v/>
      </c>
      <c r="EK142" t="str">
        <f t="shared" si="102"/>
        <v/>
      </c>
      <c r="EL142" t="str">
        <f t="shared" si="103"/>
        <v/>
      </c>
      <c r="EM142" t="str">
        <f t="shared" si="104"/>
        <v/>
      </c>
      <c r="EN142" t="str">
        <f t="shared" si="105"/>
        <v/>
      </c>
      <c r="EO142" t="str">
        <f t="shared" si="106"/>
        <v/>
      </c>
    </row>
    <row r="143" spans="1:145">
      <c r="AZ143" s="125">
        <v>144</v>
      </c>
      <c r="BA143" s="126">
        <v>133.19333299999994</v>
      </c>
      <c r="BB143" s="127">
        <v>0.58333333333333337</v>
      </c>
      <c r="BC143" s="127">
        <v>0.41666666666666674</v>
      </c>
      <c r="BD143" s="128">
        <v>39</v>
      </c>
      <c r="BE143" s="129">
        <v>43.5</v>
      </c>
      <c r="BF143" s="130">
        <v>41</v>
      </c>
      <c r="BG143" s="131">
        <v>3.4722222222222224E-2</v>
      </c>
      <c r="BH143" s="131">
        <v>0.25694444444444442</v>
      </c>
      <c r="BI143" s="131">
        <v>0.32638888888888884</v>
      </c>
      <c r="BJ143" s="131">
        <v>0.19444444444444445</v>
      </c>
      <c r="BK143" s="131">
        <v>0.16666666666666669</v>
      </c>
      <c r="BL143" s="131">
        <v>2.0833333333333329E-2</v>
      </c>
      <c r="BM143" s="127">
        <v>0</v>
      </c>
      <c r="BN143" s="127">
        <v>0</v>
      </c>
      <c r="BO143" s="127">
        <v>0</v>
      </c>
      <c r="BP143" s="127">
        <v>0</v>
      </c>
      <c r="BQ143" s="127">
        <v>0</v>
      </c>
      <c r="BR143" s="127">
        <v>0</v>
      </c>
      <c r="BS143" s="127">
        <v>0</v>
      </c>
      <c r="BT143" s="127">
        <v>0</v>
      </c>
      <c r="BU143" s="127">
        <v>0</v>
      </c>
      <c r="BV143" s="127">
        <v>1</v>
      </c>
      <c r="BW143" s="127">
        <v>0</v>
      </c>
      <c r="BX143" s="131">
        <v>8.2586716258538292E-2</v>
      </c>
      <c r="BY143" s="131">
        <v>0.58356273733310693</v>
      </c>
      <c r="BZ143" s="131">
        <v>0.27629010530129172</v>
      </c>
      <c r="CA143" s="131">
        <v>0</v>
      </c>
      <c r="CB143" s="131">
        <v>5.7560441107063556E-2</v>
      </c>
      <c r="CC143" s="131">
        <v>0</v>
      </c>
      <c r="CD143" s="131">
        <v>0</v>
      </c>
      <c r="CE143" s="131">
        <v>0</v>
      </c>
      <c r="CF143" s="131" t="s">
        <v>364</v>
      </c>
      <c r="CG143" s="131">
        <v>0</v>
      </c>
      <c r="CH143" s="131">
        <v>0.5</v>
      </c>
      <c r="CI143" s="145">
        <v>0.33333333333333326</v>
      </c>
      <c r="CJ143" s="146">
        <v>69.053846189037998</v>
      </c>
      <c r="CK143" s="147">
        <v>140</v>
      </c>
      <c r="CL143" s="145">
        <v>0.97222222222222221</v>
      </c>
      <c r="CM143" s="147">
        <v>0</v>
      </c>
      <c r="CN143" s="145">
        <v>0</v>
      </c>
      <c r="CO143" s="146">
        <v>0</v>
      </c>
      <c r="CP143" s="148">
        <v>141</v>
      </c>
      <c r="CQ143" s="145">
        <v>0.97916666666666663</v>
      </c>
      <c r="CR143" s="148">
        <v>35</v>
      </c>
      <c r="CS143" s="145">
        <v>0.24822695035460993</v>
      </c>
      <c r="CT143" s="149">
        <v>48.640456012797515</v>
      </c>
      <c r="CU143" s="150">
        <v>133</v>
      </c>
      <c r="CV143" s="145">
        <v>0.92361111111111116</v>
      </c>
      <c r="CW143" s="150">
        <v>2</v>
      </c>
      <c r="CX143" s="145">
        <v>1.5037593984962405E-2</v>
      </c>
      <c r="CY143" s="149">
        <v>23.577854675617303</v>
      </c>
      <c r="DV143" t="str">
        <f t="shared" si="90"/>
        <v/>
      </c>
      <c r="DZ143" t="str">
        <f t="shared" si="91"/>
        <v/>
      </c>
      <c r="EA143" t="str">
        <f t="shared" si="92"/>
        <v/>
      </c>
      <c r="EB143" t="str">
        <f t="shared" si="93"/>
        <v/>
      </c>
      <c r="EC143" t="str">
        <f t="shared" si="94"/>
        <v/>
      </c>
      <c r="ED143" t="str">
        <f t="shared" si="95"/>
        <v/>
      </c>
      <c r="EE143" t="str">
        <f t="shared" si="96"/>
        <v/>
      </c>
      <c r="EF143" t="str">
        <f t="shared" si="97"/>
        <v/>
      </c>
      <c r="EG143" t="str">
        <f t="shared" si="98"/>
        <v/>
      </c>
      <c r="EH143" t="str">
        <f t="shared" si="99"/>
        <v/>
      </c>
      <c r="EI143" t="str">
        <f t="shared" si="100"/>
        <v/>
      </c>
      <c r="EJ143" t="str">
        <f t="shared" si="101"/>
        <v/>
      </c>
      <c r="EK143" t="str">
        <f t="shared" si="102"/>
        <v/>
      </c>
      <c r="EL143" t="str">
        <f t="shared" si="103"/>
        <v/>
      </c>
      <c r="EM143" t="str">
        <f t="shared" si="104"/>
        <v/>
      </c>
      <c r="EN143" t="str">
        <f t="shared" si="105"/>
        <v/>
      </c>
      <c r="EO143" t="str">
        <f t="shared" si="106"/>
        <v/>
      </c>
    </row>
    <row r="144" spans="1:145">
      <c r="AZ144" s="125">
        <v>249</v>
      </c>
      <c r="BA144" s="126">
        <v>236.50000000000003</v>
      </c>
      <c r="BB144" s="127">
        <v>0.57028112449799195</v>
      </c>
      <c r="BC144" s="127">
        <v>0.42971887550200805</v>
      </c>
      <c r="BD144" s="128">
        <v>41</v>
      </c>
      <c r="BE144" s="129">
        <v>42</v>
      </c>
      <c r="BF144" s="130">
        <v>41</v>
      </c>
      <c r="BG144" s="131">
        <v>2.0080321285140562E-2</v>
      </c>
      <c r="BH144" s="131">
        <v>0.24899598393574299</v>
      </c>
      <c r="BI144" s="131">
        <v>0.31726907630522089</v>
      </c>
      <c r="BJ144" s="131">
        <v>0.24497991967871485</v>
      </c>
      <c r="BK144" s="131">
        <v>0.14457831325301204</v>
      </c>
      <c r="BL144" s="131">
        <v>2.4096385542168676E-2</v>
      </c>
      <c r="BM144" s="127">
        <v>0</v>
      </c>
      <c r="BN144" s="127">
        <v>0</v>
      </c>
      <c r="BO144" s="127">
        <v>0</v>
      </c>
      <c r="BP144" s="127">
        <v>0</v>
      </c>
      <c r="BQ144" s="127">
        <v>0</v>
      </c>
      <c r="BR144" s="127">
        <v>0</v>
      </c>
      <c r="BS144" s="127">
        <v>0</v>
      </c>
      <c r="BT144" s="127">
        <v>0</v>
      </c>
      <c r="BU144" s="127">
        <v>0</v>
      </c>
      <c r="BV144" s="127">
        <v>1</v>
      </c>
      <c r="BW144" s="127">
        <v>0</v>
      </c>
      <c r="BX144" s="131">
        <v>0.2196476405919662</v>
      </c>
      <c r="BY144" s="131">
        <v>0.3429457378435517</v>
      </c>
      <c r="BZ144" s="131">
        <v>2.5369978858350947E-2</v>
      </c>
      <c r="CA144" s="131">
        <v>0</v>
      </c>
      <c r="CB144" s="131">
        <v>0.39258632558139522</v>
      </c>
      <c r="CC144" s="131">
        <v>1.945031712473573E-2</v>
      </c>
      <c r="CD144" s="131">
        <v>0</v>
      </c>
      <c r="CE144" s="131">
        <v>0</v>
      </c>
      <c r="CF144" s="131">
        <v>0.4</v>
      </c>
      <c r="CG144" s="131">
        <v>1</v>
      </c>
      <c r="CH144" s="131">
        <v>0.5</v>
      </c>
      <c r="CI144" s="145">
        <v>0.42105263157894735</v>
      </c>
      <c r="CJ144" s="146">
        <v>87.371194845324084</v>
      </c>
      <c r="CK144" s="147">
        <v>249</v>
      </c>
      <c r="CL144" s="145">
        <v>1</v>
      </c>
      <c r="CM144" s="147">
        <v>3</v>
      </c>
      <c r="CN144" s="145">
        <v>1.2048192771084338E-2</v>
      </c>
      <c r="CO144" s="146">
        <v>790.43958552672268</v>
      </c>
      <c r="CP144" s="148">
        <v>249</v>
      </c>
      <c r="CQ144" s="145">
        <v>1</v>
      </c>
      <c r="CR144" s="148">
        <v>38</v>
      </c>
      <c r="CS144" s="145">
        <v>0.15261044176706828</v>
      </c>
      <c r="CT144" s="149">
        <v>82.293816558640501</v>
      </c>
      <c r="CU144" s="150">
        <v>249</v>
      </c>
      <c r="CV144" s="145">
        <v>1</v>
      </c>
      <c r="CW144" s="150">
        <v>5</v>
      </c>
      <c r="CX144" s="145">
        <v>2.0080321285140562E-2</v>
      </c>
      <c r="CY144" s="149">
        <v>32.499247240927076</v>
      </c>
      <c r="DV144" t="str">
        <f t="shared" si="90"/>
        <v/>
      </c>
      <c r="DZ144" t="str">
        <f t="shared" si="91"/>
        <v/>
      </c>
      <c r="EA144" t="str">
        <f t="shared" si="92"/>
        <v/>
      </c>
      <c r="EB144" t="str">
        <f t="shared" si="93"/>
        <v/>
      </c>
      <c r="EC144" t="str">
        <f t="shared" si="94"/>
        <v/>
      </c>
      <c r="ED144" t="str">
        <f t="shared" si="95"/>
        <v/>
      </c>
      <c r="EE144" t="str">
        <f t="shared" si="96"/>
        <v/>
      </c>
      <c r="EF144" t="str">
        <f t="shared" si="97"/>
        <v/>
      </c>
      <c r="EG144" t="str">
        <f t="shared" si="98"/>
        <v/>
      </c>
      <c r="EH144" t="str">
        <f t="shared" si="99"/>
        <v/>
      </c>
      <c r="EI144" t="str">
        <f t="shared" si="100"/>
        <v/>
      </c>
      <c r="EJ144" t="str">
        <f t="shared" si="101"/>
        <v/>
      </c>
      <c r="EK144" t="str">
        <f t="shared" si="102"/>
        <v/>
      </c>
      <c r="EL144" t="str">
        <f t="shared" si="103"/>
        <v/>
      </c>
      <c r="EM144" t="str">
        <f t="shared" si="104"/>
        <v/>
      </c>
      <c r="EN144" t="str">
        <f t="shared" si="105"/>
        <v/>
      </c>
      <c r="EO144" t="str">
        <f t="shared" si="106"/>
        <v/>
      </c>
    </row>
    <row r="145" spans="52:145">
      <c r="AZ145" s="125">
        <v>1081</v>
      </c>
      <c r="BA145" s="126">
        <v>1025.0424999999998</v>
      </c>
      <c r="BB145" s="127">
        <v>0.30989824236817759</v>
      </c>
      <c r="BC145" s="127">
        <v>0.69010175763182235</v>
      </c>
      <c r="BD145" s="128">
        <v>41</v>
      </c>
      <c r="BE145" s="129">
        <v>50</v>
      </c>
      <c r="BF145" s="130">
        <v>48</v>
      </c>
      <c r="BG145" s="131">
        <v>3.145235892691952E-2</v>
      </c>
      <c r="BH145" s="131">
        <v>0.1877890841813136</v>
      </c>
      <c r="BI145" s="131">
        <v>0.21554116558741904</v>
      </c>
      <c r="BJ145" s="131">
        <v>0.22756706753006475</v>
      </c>
      <c r="BK145" s="131">
        <v>0.27289546716003699</v>
      </c>
      <c r="BL145" s="131">
        <v>6.475485661424607E-2</v>
      </c>
      <c r="BM145" s="127">
        <v>1.4633539584944042E-2</v>
      </c>
      <c r="BN145" s="127">
        <v>1.9706499974391316E-2</v>
      </c>
      <c r="BO145" s="127">
        <v>2.9123995346534415E-2</v>
      </c>
      <c r="BP145" s="127">
        <v>2.6340371252899276E-2</v>
      </c>
      <c r="BQ145" s="127">
        <v>2.5124161193316383E-2</v>
      </c>
      <c r="BR145" s="127">
        <v>0</v>
      </c>
      <c r="BS145" s="127">
        <v>3.0814982793396381E-2</v>
      </c>
      <c r="BT145" s="127">
        <v>6.1708010155676465E-2</v>
      </c>
      <c r="BU145" s="127">
        <v>3.3403493025898921E-2</v>
      </c>
      <c r="BV145" s="127">
        <v>0.75914494667294274</v>
      </c>
      <c r="BW145" s="127">
        <v>0</v>
      </c>
      <c r="BX145" s="131">
        <v>0.28491176317079542</v>
      </c>
      <c r="BY145" s="131">
        <v>0.32271507571637281</v>
      </c>
      <c r="BZ145" s="131">
        <v>0.14071611664882192</v>
      </c>
      <c r="CA145" s="131">
        <v>0</v>
      </c>
      <c r="CB145" s="131">
        <v>0.24970590585268407</v>
      </c>
      <c r="CC145" s="131">
        <v>0</v>
      </c>
      <c r="CD145" s="131">
        <v>0</v>
      </c>
      <c r="CE145" s="131">
        <v>1.9511386113258726E-3</v>
      </c>
      <c r="CF145" s="131">
        <v>0</v>
      </c>
      <c r="CG145" s="131">
        <v>0</v>
      </c>
      <c r="CH145" s="131">
        <v>0</v>
      </c>
      <c r="CI145" s="145">
        <v>0.27777777777777779</v>
      </c>
      <c r="CJ145" s="146">
        <v>67.916486685357995</v>
      </c>
      <c r="CK145" s="147">
        <v>273</v>
      </c>
      <c r="CL145" s="145">
        <v>0.25254394079555964</v>
      </c>
      <c r="CM145" s="147">
        <v>15</v>
      </c>
      <c r="CN145" s="145">
        <v>5.4945054945054944E-2</v>
      </c>
      <c r="CO145" s="146">
        <v>58.52959043976027</v>
      </c>
      <c r="CP145" s="148">
        <v>752</v>
      </c>
      <c r="CQ145" s="145">
        <v>0.69565217391304346</v>
      </c>
      <c r="CR145" s="148">
        <v>161</v>
      </c>
      <c r="CS145" s="145">
        <v>0.21409574468085107</v>
      </c>
      <c r="CT145" s="149">
        <v>92.661822033290804</v>
      </c>
      <c r="CU145" s="150">
        <v>589</v>
      </c>
      <c r="CV145" s="145">
        <v>0.54486586493987044</v>
      </c>
      <c r="CW145" s="150">
        <v>28</v>
      </c>
      <c r="CX145" s="145">
        <v>4.7538200339558571E-2</v>
      </c>
      <c r="CY145" s="149">
        <v>96.740687568747063</v>
      </c>
      <c r="DV145" t="str">
        <f t="shared" si="90"/>
        <v/>
      </c>
      <c r="DZ145" t="str">
        <f t="shared" si="91"/>
        <v/>
      </c>
      <c r="EA145" t="str">
        <f t="shared" si="92"/>
        <v/>
      </c>
      <c r="EB145" t="str">
        <f t="shared" si="93"/>
        <v/>
      </c>
      <c r="EC145" t="str">
        <f t="shared" si="94"/>
        <v/>
      </c>
      <c r="ED145" t="str">
        <f t="shared" si="95"/>
        <v/>
      </c>
      <c r="EE145" t="str">
        <f t="shared" si="96"/>
        <v/>
      </c>
      <c r="EF145" t="str">
        <f t="shared" si="97"/>
        <v/>
      </c>
      <c r="EG145" t="str">
        <f t="shared" si="98"/>
        <v/>
      </c>
      <c r="EH145" t="str">
        <f t="shared" si="99"/>
        <v/>
      </c>
      <c r="EI145" t="str">
        <f t="shared" si="100"/>
        <v/>
      </c>
      <c r="EJ145" t="str">
        <f t="shared" si="101"/>
        <v/>
      </c>
      <c r="EK145" t="str">
        <f t="shared" si="102"/>
        <v/>
      </c>
      <c r="EL145" t="str">
        <f t="shared" si="103"/>
        <v/>
      </c>
      <c r="EM145" t="str">
        <f t="shared" si="104"/>
        <v/>
      </c>
      <c r="EN145" t="str">
        <f t="shared" si="105"/>
        <v/>
      </c>
      <c r="EO145" t="str">
        <f t="shared" si="106"/>
        <v/>
      </c>
    </row>
    <row r="146" spans="52:145">
      <c r="AZ146" s="125">
        <v>168</v>
      </c>
      <c r="BA146" s="126">
        <v>148.99600000000001</v>
      </c>
      <c r="BB146" s="127">
        <v>0.36904761904761907</v>
      </c>
      <c r="BC146" s="127">
        <v>0.63095238095238093</v>
      </c>
      <c r="BD146" s="128">
        <v>49</v>
      </c>
      <c r="BE146" s="129">
        <v>49</v>
      </c>
      <c r="BF146" s="130">
        <v>49</v>
      </c>
      <c r="BG146" s="131">
        <v>5.9523809523809521E-2</v>
      </c>
      <c r="BH146" s="131">
        <v>0.11904761904761903</v>
      </c>
      <c r="BI146" s="131">
        <v>0.18452380952380953</v>
      </c>
      <c r="BJ146" s="131">
        <v>0.3035714285714286</v>
      </c>
      <c r="BK146" s="131">
        <v>0.30357142857142855</v>
      </c>
      <c r="BL146" s="131">
        <v>2.9761904761904757E-2</v>
      </c>
      <c r="BM146" s="127">
        <v>0</v>
      </c>
      <c r="BN146" s="127">
        <v>0</v>
      </c>
      <c r="BO146" s="127">
        <v>0</v>
      </c>
      <c r="BP146" s="127">
        <v>0</v>
      </c>
      <c r="BQ146" s="127">
        <v>0</v>
      </c>
      <c r="BR146" s="127">
        <v>0</v>
      </c>
      <c r="BS146" s="127">
        <v>0</v>
      </c>
      <c r="BT146" s="127">
        <v>0</v>
      </c>
      <c r="BU146" s="127">
        <v>0</v>
      </c>
      <c r="BV146" s="127">
        <v>1</v>
      </c>
      <c r="BW146" s="127">
        <v>0</v>
      </c>
      <c r="BX146" s="131">
        <v>0.107385433165991</v>
      </c>
      <c r="BY146" s="131">
        <v>7.3666407151869839E-2</v>
      </c>
      <c r="BZ146" s="131">
        <v>0.32416977636983552</v>
      </c>
      <c r="CA146" s="131">
        <v>0</v>
      </c>
      <c r="CB146" s="131">
        <v>0.21893205186716419</v>
      </c>
      <c r="CC146" s="131">
        <v>5.8390829284007607E-2</v>
      </c>
      <c r="CD146" s="131">
        <v>7.6512121130768607E-2</v>
      </c>
      <c r="CE146" s="131">
        <v>0.14094338103036319</v>
      </c>
      <c r="CF146" s="131">
        <v>0</v>
      </c>
      <c r="CG146" s="131">
        <v>0</v>
      </c>
      <c r="CH146" s="131">
        <v>0.5</v>
      </c>
      <c r="CI146" s="145">
        <v>0.33333333333333326</v>
      </c>
      <c r="CJ146" s="146">
        <v>123.00706356530908</v>
      </c>
      <c r="CK146" s="147">
        <v>161</v>
      </c>
      <c r="CL146" s="145">
        <v>0.95833333333333337</v>
      </c>
      <c r="CM146" s="147">
        <v>5</v>
      </c>
      <c r="CN146" s="145">
        <v>3.1055900621118012E-2</v>
      </c>
      <c r="CO146" s="146">
        <v>8.0015606995133037</v>
      </c>
      <c r="CP146" s="148">
        <v>168</v>
      </c>
      <c r="CQ146" s="145">
        <v>1</v>
      </c>
      <c r="CR146" s="148">
        <v>16</v>
      </c>
      <c r="CS146" s="145">
        <v>9.5238095238095233E-2</v>
      </c>
      <c r="CT146" s="149">
        <v>151.38526052077358</v>
      </c>
      <c r="CU146" s="150">
        <v>135</v>
      </c>
      <c r="CV146" s="145">
        <v>0.8035714285714286</v>
      </c>
      <c r="CW146" s="150">
        <v>5</v>
      </c>
      <c r="CX146" s="145">
        <v>3.7037037037037035E-2</v>
      </c>
      <c r="CY146" s="149">
        <v>61.835971669695724</v>
      </c>
      <c r="DV146" t="str">
        <f t="shared" si="90"/>
        <v/>
      </c>
      <c r="DZ146" t="str">
        <f t="shared" si="91"/>
        <v/>
      </c>
      <c r="EA146" t="str">
        <f t="shared" si="92"/>
        <v/>
      </c>
      <c r="EB146" t="str">
        <f t="shared" si="93"/>
        <v/>
      </c>
      <c r="EC146" t="str">
        <f t="shared" si="94"/>
        <v/>
      </c>
      <c r="ED146" t="str">
        <f t="shared" si="95"/>
        <v/>
      </c>
      <c r="EE146" t="str">
        <f t="shared" si="96"/>
        <v/>
      </c>
      <c r="EF146" t="str">
        <f t="shared" si="97"/>
        <v/>
      </c>
      <c r="EG146" t="str">
        <f t="shared" si="98"/>
        <v/>
      </c>
      <c r="EH146" t="str">
        <f t="shared" si="99"/>
        <v/>
      </c>
      <c r="EI146" t="str">
        <f t="shared" si="100"/>
        <v/>
      </c>
      <c r="EJ146" t="str">
        <f t="shared" si="101"/>
        <v/>
      </c>
      <c r="EK146" t="str">
        <f t="shared" si="102"/>
        <v/>
      </c>
      <c r="EL146" t="str">
        <f t="shared" si="103"/>
        <v/>
      </c>
      <c r="EM146" t="str">
        <f t="shared" si="104"/>
        <v/>
      </c>
      <c r="EN146" t="str">
        <f t="shared" si="105"/>
        <v/>
      </c>
      <c r="EO146" t="str">
        <f t="shared" si="106"/>
        <v/>
      </c>
    </row>
    <row r="147" spans="52:145">
      <c r="AZ147" s="125">
        <v>3</v>
      </c>
      <c r="BA147" s="126">
        <v>2.9733329999999998</v>
      </c>
      <c r="BB147" s="127">
        <v>0.66666666666666652</v>
      </c>
      <c r="BC147" s="127">
        <v>0.33333333333333326</v>
      </c>
      <c r="BD147" s="128">
        <v>43</v>
      </c>
      <c r="BE147" s="129">
        <v>58</v>
      </c>
      <c r="BF147" s="130">
        <v>48</v>
      </c>
      <c r="BG147" s="131">
        <v>0</v>
      </c>
      <c r="BH147" s="131">
        <v>0</v>
      </c>
      <c r="BI147" s="131">
        <v>0.33333333333333326</v>
      </c>
      <c r="BJ147" s="131">
        <v>0.33333333333333326</v>
      </c>
      <c r="BK147" s="131">
        <v>0.33333333333333326</v>
      </c>
      <c r="BL147" s="131">
        <v>0</v>
      </c>
      <c r="BM147" s="127">
        <v>0</v>
      </c>
      <c r="BN147" s="127">
        <v>0</v>
      </c>
      <c r="BO147" s="127">
        <v>0</v>
      </c>
      <c r="BP147" s="127">
        <v>0</v>
      </c>
      <c r="BQ147" s="127">
        <v>0</v>
      </c>
      <c r="BR147" s="127">
        <v>0</v>
      </c>
      <c r="BS147" s="127">
        <v>0</v>
      </c>
      <c r="BT147" s="127">
        <v>0</v>
      </c>
      <c r="BU147" s="127">
        <v>0</v>
      </c>
      <c r="BV147" s="127">
        <v>1</v>
      </c>
      <c r="BW147" s="127">
        <v>0</v>
      </c>
      <c r="BX147" s="131">
        <v>0.67264581531903778</v>
      </c>
      <c r="BY147" s="131">
        <v>0</v>
      </c>
      <c r="BZ147" s="131">
        <v>0</v>
      </c>
      <c r="CA147" s="131">
        <v>0</v>
      </c>
      <c r="CB147" s="131">
        <v>0.32735418468096245</v>
      </c>
      <c r="CC147" s="131">
        <v>0</v>
      </c>
      <c r="CD147" s="131">
        <v>0</v>
      </c>
      <c r="CE147" s="131">
        <v>0</v>
      </c>
      <c r="CF147" s="131">
        <v>1</v>
      </c>
      <c r="CG147" s="131">
        <v>1</v>
      </c>
      <c r="CH147" s="131">
        <v>0</v>
      </c>
      <c r="CI147" s="145" t="s">
        <v>365</v>
      </c>
      <c r="CJ147" s="146">
        <v>91.115702479338893</v>
      </c>
      <c r="CK147" s="147">
        <v>3</v>
      </c>
      <c r="CL147" s="145">
        <v>1</v>
      </c>
      <c r="CM147" s="147">
        <v>0</v>
      </c>
      <c r="CN147" s="145">
        <v>0</v>
      </c>
      <c r="CO147" s="146">
        <v>0</v>
      </c>
      <c r="CP147" s="148">
        <v>3</v>
      </c>
      <c r="CQ147" s="145">
        <v>1</v>
      </c>
      <c r="CR147" s="148">
        <v>1</v>
      </c>
      <c r="CS147" s="145">
        <v>0.33333333333333331</v>
      </c>
      <c r="CT147" s="149">
        <v>119.00826446280995</v>
      </c>
      <c r="CU147" s="150">
        <v>3</v>
      </c>
      <c r="CV147" s="145">
        <v>1</v>
      </c>
      <c r="CW147" s="150">
        <v>0</v>
      </c>
      <c r="CX147" s="145">
        <v>0</v>
      </c>
      <c r="CY147" s="149">
        <v>0</v>
      </c>
      <c r="DV147" t="str">
        <f t="shared" si="90"/>
        <v/>
      </c>
      <c r="DZ147" t="str">
        <f t="shared" si="91"/>
        <v/>
      </c>
      <c r="EA147" t="str">
        <f t="shared" si="92"/>
        <v/>
      </c>
      <c r="EB147" t="str">
        <f t="shared" si="93"/>
        <v/>
      </c>
      <c r="EC147" t="str">
        <f t="shared" si="94"/>
        <v/>
      </c>
      <c r="ED147" t="str">
        <f t="shared" si="95"/>
        <v/>
      </c>
      <c r="EE147" t="str">
        <f t="shared" si="96"/>
        <v/>
      </c>
      <c r="EF147" t="str">
        <f t="shared" si="97"/>
        <v/>
      </c>
      <c r="EG147" t="str">
        <f t="shared" si="98"/>
        <v/>
      </c>
      <c r="EH147" t="str">
        <f t="shared" si="99"/>
        <v/>
      </c>
      <c r="EI147" t="str">
        <f t="shared" si="100"/>
        <v/>
      </c>
      <c r="EJ147" t="str">
        <f t="shared" si="101"/>
        <v/>
      </c>
      <c r="EK147" t="str">
        <f t="shared" si="102"/>
        <v/>
      </c>
      <c r="EL147" t="str">
        <f t="shared" si="103"/>
        <v/>
      </c>
      <c r="EM147" t="str">
        <f t="shared" si="104"/>
        <v/>
      </c>
      <c r="EN147" t="str">
        <f t="shared" si="105"/>
        <v/>
      </c>
      <c r="EO147" t="str">
        <f t="shared" si="106"/>
        <v/>
      </c>
    </row>
    <row r="148" spans="52:145">
      <c r="AZ148" s="125">
        <v>2019</v>
      </c>
      <c r="BA148" s="126">
        <v>1950.3091470000022</v>
      </c>
      <c r="BB148" s="127">
        <v>0.2446755819712729</v>
      </c>
      <c r="BC148" s="127">
        <v>0.75383853392768696</v>
      </c>
      <c r="BD148" s="128">
        <v>41</v>
      </c>
      <c r="BE148" s="129">
        <v>46</v>
      </c>
      <c r="BF148" s="130">
        <v>45</v>
      </c>
      <c r="BG148" s="131">
        <v>1.7830609212481426E-2</v>
      </c>
      <c r="BH148" s="131">
        <v>0.17830609212481424</v>
      </c>
      <c r="BI148" s="131">
        <v>0.27984150569588906</v>
      </c>
      <c r="BJ148" s="131">
        <v>0.26151560178306088</v>
      </c>
      <c r="BK148" s="131">
        <v>0.2129767211490837</v>
      </c>
      <c r="BL148" s="131">
        <v>4.9529470034670633E-2</v>
      </c>
      <c r="BM148" s="127">
        <v>0</v>
      </c>
      <c r="BN148" s="127">
        <v>1.3809774743367888E-3</v>
      </c>
      <c r="BO148" s="127">
        <v>1.9227720927055653E-3</v>
      </c>
      <c r="BP148" s="127">
        <v>0</v>
      </c>
      <c r="BQ148" s="127">
        <v>2.9533779343957479E-3</v>
      </c>
      <c r="BR148" s="127">
        <v>9.2627612539213366E-2</v>
      </c>
      <c r="BS148" s="127">
        <v>0</v>
      </c>
      <c r="BT148" s="127">
        <v>1.0285548847912969E-2</v>
      </c>
      <c r="BU148" s="127">
        <v>4.4437416567169439E-4</v>
      </c>
      <c r="BV148" s="127">
        <v>0.89038533694576272</v>
      </c>
      <c r="BW148" s="127">
        <v>0</v>
      </c>
      <c r="BX148" s="131">
        <v>8.9114077256593885E-2</v>
      </c>
      <c r="BY148" s="131">
        <v>0.19899418284377213</v>
      </c>
      <c r="BZ148" s="131">
        <v>7.9022334606319619E-2</v>
      </c>
      <c r="CA148" s="131">
        <v>0.1939118860113718</v>
      </c>
      <c r="CB148" s="131">
        <v>0.16277603193746371</v>
      </c>
      <c r="CC148" s="131">
        <v>7.4982513528661518E-2</v>
      </c>
      <c r="CD148" s="131">
        <v>0.18484900178750968</v>
      </c>
      <c r="CE148" s="131">
        <v>1.634997202830632E-2</v>
      </c>
      <c r="CF148" s="131">
        <v>0</v>
      </c>
      <c r="CG148" s="131">
        <v>0</v>
      </c>
      <c r="CH148" s="131">
        <v>0</v>
      </c>
      <c r="CI148" s="145">
        <v>0.328125</v>
      </c>
      <c r="CJ148" s="146">
        <v>102.28938252044671</v>
      </c>
      <c r="CK148" s="147">
        <v>1929.000000000002</v>
      </c>
      <c r="CL148" s="145">
        <v>0.95542347696879804</v>
      </c>
      <c r="CM148" s="147">
        <v>17</v>
      </c>
      <c r="CN148" s="145">
        <v>8.8128564022809646E-3</v>
      </c>
      <c r="CO148" s="146">
        <v>20.696367252191614</v>
      </c>
      <c r="CP148" s="148">
        <v>1861.0000000000009</v>
      </c>
      <c r="CQ148" s="145">
        <v>0.92174343734522135</v>
      </c>
      <c r="CR148" s="148">
        <v>396.00000000000023</v>
      </c>
      <c r="CS148" s="145">
        <v>0.21278882321332618</v>
      </c>
      <c r="CT148" s="149">
        <v>84.315572375425077</v>
      </c>
      <c r="CU148" s="150">
        <v>1873.0000000000018</v>
      </c>
      <c r="CV148" s="145">
        <v>0.92768697374938236</v>
      </c>
      <c r="CW148" s="150">
        <v>18</v>
      </c>
      <c r="CX148" s="145">
        <v>9.6102509343299423E-3</v>
      </c>
      <c r="CY148" s="149">
        <v>57.600621715734803</v>
      </c>
      <c r="DV148" t="str">
        <f t="shared" si="90"/>
        <v/>
      </c>
      <c r="DZ148" t="str">
        <f t="shared" si="91"/>
        <v/>
      </c>
      <c r="EA148" t="str">
        <f t="shared" si="92"/>
        <v/>
      </c>
      <c r="EB148" t="str">
        <f t="shared" si="93"/>
        <v/>
      </c>
      <c r="EC148" t="str">
        <f t="shared" si="94"/>
        <v/>
      </c>
      <c r="ED148" t="str">
        <f t="shared" si="95"/>
        <v/>
      </c>
      <c r="EE148" t="str">
        <f t="shared" si="96"/>
        <v/>
      </c>
      <c r="EF148" t="str">
        <f t="shared" si="97"/>
        <v/>
      </c>
      <c r="EG148" t="str">
        <f t="shared" si="98"/>
        <v/>
      </c>
      <c r="EH148" t="str">
        <f t="shared" si="99"/>
        <v/>
      </c>
      <c r="EI148" t="str">
        <f t="shared" si="100"/>
        <v/>
      </c>
      <c r="EJ148" t="str">
        <f t="shared" si="101"/>
        <v/>
      </c>
      <c r="EK148" t="str">
        <f t="shared" si="102"/>
        <v/>
      </c>
      <c r="EL148" t="str">
        <f t="shared" si="103"/>
        <v/>
      </c>
      <c r="EM148" t="str">
        <f t="shared" si="104"/>
        <v/>
      </c>
      <c r="EN148" t="str">
        <f t="shared" si="105"/>
        <v/>
      </c>
      <c r="EO148" t="str">
        <f t="shared" si="106"/>
        <v/>
      </c>
    </row>
    <row r="149" spans="52:145">
      <c r="AZ149" s="125">
        <v>58</v>
      </c>
      <c r="BA149" s="126">
        <v>50.627732999999992</v>
      </c>
      <c r="BB149" s="127">
        <v>0.65517241379310354</v>
      </c>
      <c r="BC149" s="127">
        <v>0.34482758620689657</v>
      </c>
      <c r="BD149" s="128">
        <v>46</v>
      </c>
      <c r="BE149" s="129">
        <v>55.5</v>
      </c>
      <c r="BF149" s="130">
        <v>49.5</v>
      </c>
      <c r="BG149" s="131">
        <v>0</v>
      </c>
      <c r="BH149" s="131">
        <v>6.8965517241379309E-2</v>
      </c>
      <c r="BI149" s="131">
        <v>0.32758620689655171</v>
      </c>
      <c r="BJ149" s="131">
        <v>0.31034482758620691</v>
      </c>
      <c r="BK149" s="131">
        <v>0.18965517241379309</v>
      </c>
      <c r="BL149" s="131">
        <v>0.10344827586206896</v>
      </c>
      <c r="BM149" s="127">
        <v>0</v>
      </c>
      <c r="BN149" s="127">
        <v>0</v>
      </c>
      <c r="BO149" s="127">
        <v>0</v>
      </c>
      <c r="BP149" s="127">
        <v>0</v>
      </c>
      <c r="BQ149" s="127">
        <v>0</v>
      </c>
      <c r="BR149" s="127">
        <v>0</v>
      </c>
      <c r="BS149" s="127">
        <v>0</v>
      </c>
      <c r="BT149" s="127">
        <v>0</v>
      </c>
      <c r="BU149" s="127">
        <v>0</v>
      </c>
      <c r="BV149" s="127">
        <v>1</v>
      </c>
      <c r="BW149" s="127">
        <v>0</v>
      </c>
      <c r="BX149" s="131">
        <v>0.19554499902257136</v>
      </c>
      <c r="BY149" s="131">
        <v>0.61483560798584447</v>
      </c>
      <c r="BZ149" s="131">
        <v>0</v>
      </c>
      <c r="CA149" s="131">
        <v>0</v>
      </c>
      <c r="CB149" s="131">
        <v>0.18961939299158431</v>
      </c>
      <c r="CC149" s="131">
        <v>0</v>
      </c>
      <c r="CD149" s="131">
        <v>0</v>
      </c>
      <c r="CE149" s="131">
        <v>0</v>
      </c>
      <c r="CF149" s="131">
        <v>0.5</v>
      </c>
      <c r="CG149" s="131">
        <v>0</v>
      </c>
      <c r="CH149" s="131">
        <v>0.6</v>
      </c>
      <c r="CI149" s="145">
        <v>0.5</v>
      </c>
      <c r="CJ149" s="146">
        <v>83.901527699110204</v>
      </c>
      <c r="CK149" s="147">
        <v>58</v>
      </c>
      <c r="CL149" s="145">
        <v>1</v>
      </c>
      <c r="CM149" s="147">
        <v>2</v>
      </c>
      <c r="CN149" s="145">
        <v>3.4482758620689655E-2</v>
      </c>
      <c r="CO149" s="146">
        <v>95.619564828722375</v>
      </c>
      <c r="CP149" s="148">
        <v>58</v>
      </c>
      <c r="CQ149" s="145">
        <v>1</v>
      </c>
      <c r="CR149" s="148">
        <v>8</v>
      </c>
      <c r="CS149" s="145">
        <v>0.13793103448275862</v>
      </c>
      <c r="CT149" s="149">
        <v>100.931043198165</v>
      </c>
      <c r="CU149" s="150">
        <v>58</v>
      </c>
      <c r="CV149" s="145">
        <v>1</v>
      </c>
      <c r="CW149" s="150">
        <v>2</v>
      </c>
      <c r="CX149" s="145">
        <v>3.4482758620689655E-2</v>
      </c>
      <c r="CY149" s="149">
        <v>84.33395395628564</v>
      </c>
      <c r="DV149" t="str">
        <f t="shared" si="90"/>
        <v/>
      </c>
      <c r="DZ149" t="str">
        <f t="shared" si="91"/>
        <v/>
      </c>
      <c r="EA149" t="str">
        <f t="shared" si="92"/>
        <v/>
      </c>
      <c r="EB149" t="str">
        <f t="shared" si="93"/>
        <v/>
      </c>
      <c r="EC149" t="str">
        <f t="shared" si="94"/>
        <v/>
      </c>
      <c r="ED149" t="str">
        <f t="shared" si="95"/>
        <v/>
      </c>
      <c r="EE149" t="str">
        <f t="shared" si="96"/>
        <v/>
      </c>
      <c r="EF149" t="str">
        <f t="shared" si="97"/>
        <v/>
      </c>
      <c r="EG149" t="str">
        <f t="shared" si="98"/>
        <v/>
      </c>
      <c r="EH149" t="str">
        <f t="shared" si="99"/>
        <v/>
      </c>
      <c r="EI149" t="str">
        <f t="shared" si="100"/>
        <v/>
      </c>
      <c r="EJ149" t="str">
        <f t="shared" si="101"/>
        <v/>
      </c>
      <c r="EK149" t="str">
        <f t="shared" si="102"/>
        <v/>
      </c>
      <c r="EL149" t="str">
        <f t="shared" si="103"/>
        <v/>
      </c>
      <c r="EM149" t="str">
        <f t="shared" si="104"/>
        <v/>
      </c>
      <c r="EN149" t="str">
        <f t="shared" si="105"/>
        <v/>
      </c>
      <c r="EO149" t="str">
        <f t="shared" si="106"/>
        <v/>
      </c>
    </row>
    <row r="150" spans="52:145">
      <c r="AZ150" s="125">
        <v>133</v>
      </c>
      <c r="BA150" s="126">
        <v>122.83546699999998</v>
      </c>
      <c r="BB150" s="127">
        <v>0.5864661654135338</v>
      </c>
      <c r="BC150" s="127">
        <v>0.41353383458646609</v>
      </c>
      <c r="BD150" s="128">
        <v>44</v>
      </c>
      <c r="BE150" s="129">
        <v>50</v>
      </c>
      <c r="BF150" s="130">
        <v>48</v>
      </c>
      <c r="BG150" s="131">
        <v>6.0150375939849621E-2</v>
      </c>
      <c r="BH150" s="131">
        <v>0.15789473684210525</v>
      </c>
      <c r="BI150" s="131">
        <v>0.23308270676691728</v>
      </c>
      <c r="BJ150" s="131">
        <v>0.23308270676691728</v>
      </c>
      <c r="BK150" s="131">
        <v>0.26315789473684204</v>
      </c>
      <c r="BL150" s="131">
        <v>5.2631578947368418E-2</v>
      </c>
      <c r="BM150" s="127">
        <v>0</v>
      </c>
      <c r="BN150" s="127">
        <v>0</v>
      </c>
      <c r="BO150" s="127">
        <v>0</v>
      </c>
      <c r="BP150" s="127">
        <v>0</v>
      </c>
      <c r="BQ150" s="127">
        <v>0</v>
      </c>
      <c r="BR150" s="127">
        <v>0</v>
      </c>
      <c r="BS150" s="127">
        <v>0</v>
      </c>
      <c r="BT150" s="127">
        <v>0</v>
      </c>
      <c r="BU150" s="127">
        <v>0</v>
      </c>
      <c r="BV150" s="127">
        <v>1</v>
      </c>
      <c r="BW150" s="127">
        <v>0</v>
      </c>
      <c r="BX150" s="131">
        <v>0.15305025868465172</v>
      </c>
      <c r="BY150" s="131">
        <v>0.31556140866057847</v>
      </c>
      <c r="BZ150" s="131">
        <v>0</v>
      </c>
      <c r="CA150" s="131">
        <v>0</v>
      </c>
      <c r="CB150" s="131">
        <v>0.53138833265477003</v>
      </c>
      <c r="CC150" s="131">
        <v>0</v>
      </c>
      <c r="CD150" s="131">
        <v>0</v>
      </c>
      <c r="CE150" s="131">
        <v>0</v>
      </c>
      <c r="CF150" s="131">
        <v>0</v>
      </c>
      <c r="CG150" s="131">
        <v>0</v>
      </c>
      <c r="CH150" s="131">
        <v>0.75</v>
      </c>
      <c r="CI150" s="145">
        <v>0.33333333333333326</v>
      </c>
      <c r="CJ150" s="146">
        <v>70.998479947661636</v>
      </c>
      <c r="CK150" s="147">
        <v>132</v>
      </c>
      <c r="CL150" s="145">
        <v>0.99248120300751874</v>
      </c>
      <c r="CM150" s="147">
        <v>4</v>
      </c>
      <c r="CN150" s="145">
        <v>3.0303030303030304E-2</v>
      </c>
      <c r="CO150" s="146">
        <v>17.248595602756069</v>
      </c>
      <c r="CP150" s="148">
        <v>133</v>
      </c>
      <c r="CQ150" s="145">
        <v>1</v>
      </c>
      <c r="CR150" s="148">
        <v>24</v>
      </c>
      <c r="CS150" s="145">
        <v>0.18045112781954886</v>
      </c>
      <c r="CT150" s="149">
        <v>136.14143477745964</v>
      </c>
      <c r="CU150" s="150">
        <v>133</v>
      </c>
      <c r="CV150" s="145">
        <v>1</v>
      </c>
      <c r="CW150" s="150">
        <v>8</v>
      </c>
      <c r="CX150" s="145">
        <v>6.0150375939849621E-2</v>
      </c>
      <c r="CY150" s="149">
        <v>29.46042763614215</v>
      </c>
      <c r="DV150" t="str">
        <f t="shared" si="90"/>
        <v/>
      </c>
      <c r="DZ150" t="str">
        <f t="shared" si="91"/>
        <v/>
      </c>
      <c r="EA150" t="str">
        <f t="shared" si="92"/>
        <v/>
      </c>
      <c r="EB150" t="str">
        <f t="shared" si="93"/>
        <v/>
      </c>
      <c r="EC150" t="str">
        <f t="shared" si="94"/>
        <v/>
      </c>
      <c r="ED150" t="str">
        <f t="shared" si="95"/>
        <v/>
      </c>
      <c r="EE150" t="str">
        <f t="shared" si="96"/>
        <v/>
      </c>
      <c r="EF150" t="str">
        <f t="shared" si="97"/>
        <v/>
      </c>
      <c r="EG150" t="str">
        <f t="shared" si="98"/>
        <v/>
      </c>
      <c r="EH150" t="str">
        <f t="shared" si="99"/>
        <v/>
      </c>
      <c r="EI150" t="str">
        <f t="shared" si="100"/>
        <v/>
      </c>
      <c r="EJ150" t="str">
        <f t="shared" si="101"/>
        <v/>
      </c>
      <c r="EK150" t="str">
        <f t="shared" si="102"/>
        <v/>
      </c>
      <c r="EL150" t="str">
        <f t="shared" si="103"/>
        <v/>
      </c>
      <c r="EM150" t="str">
        <f t="shared" si="104"/>
        <v/>
      </c>
      <c r="EN150" t="str">
        <f t="shared" si="105"/>
        <v/>
      </c>
      <c r="EO150" t="str">
        <f t="shared" si="106"/>
        <v/>
      </c>
    </row>
    <row r="151" spans="52:145">
      <c r="AZ151" s="125">
        <v>107</v>
      </c>
      <c r="BA151" s="126">
        <v>98.546668000000039</v>
      </c>
      <c r="BB151" s="127">
        <v>0.57943925233644855</v>
      </c>
      <c r="BC151" s="127">
        <v>0.42056074766355139</v>
      </c>
      <c r="BD151" s="128">
        <v>39</v>
      </c>
      <c r="BE151" s="129">
        <v>42</v>
      </c>
      <c r="BF151" s="130">
        <v>41</v>
      </c>
      <c r="BG151" s="131">
        <v>3.7383177570093455E-2</v>
      </c>
      <c r="BH151" s="131">
        <v>0.26168224299065418</v>
      </c>
      <c r="BI151" s="131">
        <v>0.28037383177570091</v>
      </c>
      <c r="BJ151" s="131">
        <v>0.29906542056074764</v>
      </c>
      <c r="BK151" s="131">
        <v>0.10280373831775701</v>
      </c>
      <c r="BL151" s="131">
        <v>1.8691588785046728E-2</v>
      </c>
      <c r="BM151" s="127">
        <v>0</v>
      </c>
      <c r="BN151" s="127">
        <v>0</v>
      </c>
      <c r="BO151" s="127">
        <v>0</v>
      </c>
      <c r="BP151" s="127">
        <v>0</v>
      </c>
      <c r="BQ151" s="127">
        <v>0</v>
      </c>
      <c r="BR151" s="127">
        <v>0</v>
      </c>
      <c r="BS151" s="127">
        <v>0</v>
      </c>
      <c r="BT151" s="127">
        <v>0</v>
      </c>
      <c r="BU151" s="127">
        <v>0</v>
      </c>
      <c r="BV151" s="127">
        <v>1</v>
      </c>
      <c r="BW151" s="127">
        <v>0</v>
      </c>
      <c r="BX151" s="131">
        <v>0.31118928343675695</v>
      </c>
      <c r="BY151" s="131">
        <v>0.39588689086880113</v>
      </c>
      <c r="BZ151" s="131">
        <v>0</v>
      </c>
      <c r="CA151" s="131">
        <v>0</v>
      </c>
      <c r="CB151" s="131">
        <v>0.28074685386623116</v>
      </c>
      <c r="CC151" s="131">
        <v>1.2176971828210361E-2</v>
      </c>
      <c r="CD151" s="131">
        <v>0</v>
      </c>
      <c r="CE151" s="131">
        <v>0</v>
      </c>
      <c r="CF151" s="131">
        <v>0.33333333333333331</v>
      </c>
      <c r="CG151" s="131">
        <v>0</v>
      </c>
      <c r="CH151" s="131">
        <v>0.2</v>
      </c>
      <c r="CI151" s="145">
        <v>0.7</v>
      </c>
      <c r="CJ151" s="146">
        <v>92.587119645025922</v>
      </c>
      <c r="CK151" s="147">
        <v>103</v>
      </c>
      <c r="CL151" s="145">
        <v>0.96261682242990654</v>
      </c>
      <c r="CM151" s="147">
        <v>2</v>
      </c>
      <c r="CN151" s="145">
        <v>1.9417475728155338E-2</v>
      </c>
      <c r="CO151" s="146">
        <v>74.856769814062346</v>
      </c>
      <c r="CP151" s="148">
        <v>99</v>
      </c>
      <c r="CQ151" s="145">
        <v>0.92523364485981308</v>
      </c>
      <c r="CR151" s="148">
        <v>16</v>
      </c>
      <c r="CS151" s="145">
        <v>0.16161616161616163</v>
      </c>
      <c r="CT151" s="149">
        <v>79.88036635147111</v>
      </c>
      <c r="CU151" s="150">
        <v>105</v>
      </c>
      <c r="CV151" s="145">
        <v>0.98130841121495327</v>
      </c>
      <c r="CW151" s="150">
        <v>0</v>
      </c>
      <c r="CX151" s="145">
        <v>0</v>
      </c>
      <c r="CY151" s="149">
        <v>0</v>
      </c>
      <c r="DV151" t="str">
        <f t="shared" si="90"/>
        <v/>
      </c>
      <c r="DZ151" t="str">
        <f t="shared" si="91"/>
        <v/>
      </c>
      <c r="EA151" t="str">
        <f t="shared" si="92"/>
        <v/>
      </c>
      <c r="EB151" t="str">
        <f t="shared" si="93"/>
        <v/>
      </c>
      <c r="EC151" t="str">
        <f t="shared" si="94"/>
        <v/>
      </c>
      <c r="ED151" t="str">
        <f t="shared" si="95"/>
        <v/>
      </c>
      <c r="EE151" t="str">
        <f t="shared" si="96"/>
        <v/>
      </c>
      <c r="EF151" t="str">
        <f t="shared" si="97"/>
        <v/>
      </c>
      <c r="EG151" t="str">
        <f t="shared" si="98"/>
        <v/>
      </c>
      <c r="EH151" t="str">
        <f t="shared" si="99"/>
        <v/>
      </c>
      <c r="EI151" t="str">
        <f t="shared" si="100"/>
        <v/>
      </c>
      <c r="EJ151" t="str">
        <f t="shared" si="101"/>
        <v/>
      </c>
      <c r="EK151" t="str">
        <f t="shared" si="102"/>
        <v/>
      </c>
      <c r="EL151" t="str">
        <f t="shared" si="103"/>
        <v/>
      </c>
      <c r="EM151" t="str">
        <f t="shared" si="104"/>
        <v/>
      </c>
      <c r="EN151" t="str">
        <f t="shared" si="105"/>
        <v/>
      </c>
      <c r="EO151" t="str">
        <f t="shared" si="106"/>
        <v/>
      </c>
    </row>
    <row r="152" spans="52:145">
      <c r="AZ152" s="125">
        <v>513</v>
      </c>
      <c r="BA152" s="126">
        <v>470.01333400000038</v>
      </c>
      <c r="BB152" s="127">
        <v>0.52046783625730997</v>
      </c>
      <c r="BC152" s="127">
        <v>0.47953216374269003</v>
      </c>
      <c r="BD152" s="128">
        <v>45</v>
      </c>
      <c r="BE152" s="132">
        <v>47</v>
      </c>
      <c r="BF152" s="130">
        <v>46</v>
      </c>
      <c r="BG152" s="131">
        <v>2.7290448343079917E-2</v>
      </c>
      <c r="BH152" s="131">
        <v>0.18128654970760233</v>
      </c>
      <c r="BI152" s="131">
        <v>0.24561403508771928</v>
      </c>
      <c r="BJ152" s="131">
        <v>0.29434697855750486</v>
      </c>
      <c r="BK152" s="131">
        <v>0.22807017543859648</v>
      </c>
      <c r="BL152" s="131">
        <v>2.3391812865497075E-2</v>
      </c>
      <c r="BM152" s="127">
        <v>0</v>
      </c>
      <c r="BN152" s="127">
        <v>0</v>
      </c>
      <c r="BO152" s="127">
        <v>0</v>
      </c>
      <c r="BP152" s="127">
        <v>0</v>
      </c>
      <c r="BQ152" s="127">
        <v>0</v>
      </c>
      <c r="BR152" s="127">
        <v>0</v>
      </c>
      <c r="BS152" s="127">
        <v>0</v>
      </c>
      <c r="BT152" s="127">
        <v>1.2198234784547613E-2</v>
      </c>
      <c r="BU152" s="127">
        <v>0</v>
      </c>
      <c r="BV152" s="127">
        <v>0.98780176521545116</v>
      </c>
      <c r="BW152" s="127">
        <v>0</v>
      </c>
      <c r="BX152" s="131">
        <v>0.18981021717141316</v>
      </c>
      <c r="BY152" s="131">
        <v>0.43944852636882797</v>
      </c>
      <c r="BZ152" s="131">
        <v>0</v>
      </c>
      <c r="CA152" s="131">
        <v>0</v>
      </c>
      <c r="CB152" s="131">
        <v>0.37074125645975814</v>
      </c>
      <c r="CC152" s="131">
        <v>0</v>
      </c>
      <c r="CD152" s="131">
        <v>0</v>
      </c>
      <c r="CE152" s="131">
        <v>0</v>
      </c>
      <c r="CF152" s="131">
        <v>0.33333333333333331</v>
      </c>
      <c r="CG152" s="131">
        <v>0</v>
      </c>
      <c r="CH152" s="131">
        <v>0.4</v>
      </c>
      <c r="CI152" s="145">
        <v>0.58823529411764708</v>
      </c>
      <c r="CJ152" s="146">
        <v>87.940422241226372</v>
      </c>
      <c r="CK152" s="147">
        <v>455</v>
      </c>
      <c r="CL152" s="145">
        <v>0.88693957115009747</v>
      </c>
      <c r="CM152" s="147">
        <v>11</v>
      </c>
      <c r="CN152" s="145">
        <v>2.4175824175824177E-2</v>
      </c>
      <c r="CO152" s="146">
        <v>45.755580353726458</v>
      </c>
      <c r="CP152" s="148">
        <v>347</v>
      </c>
      <c r="CQ152" s="145">
        <v>0.6764132553606238</v>
      </c>
      <c r="CR152" s="148">
        <v>55</v>
      </c>
      <c r="CS152" s="145">
        <v>0.15850144092219021</v>
      </c>
      <c r="CT152" s="149">
        <v>68.393673559152731</v>
      </c>
      <c r="CU152" s="150">
        <v>428</v>
      </c>
      <c r="CV152" s="145">
        <v>0.834307992202729</v>
      </c>
      <c r="CW152" s="150">
        <v>16</v>
      </c>
      <c r="CX152" s="145">
        <v>3.7383177570093455E-2</v>
      </c>
      <c r="CY152" s="149">
        <v>60.845980353045469</v>
      </c>
      <c r="DV152" t="str">
        <f t="shared" si="90"/>
        <v/>
      </c>
      <c r="DZ152" t="str">
        <f t="shared" si="91"/>
        <v/>
      </c>
      <c r="EA152" t="str">
        <f t="shared" si="92"/>
        <v/>
      </c>
      <c r="EB152" t="str">
        <f t="shared" si="93"/>
        <v/>
      </c>
      <c r="EC152" t="str">
        <f t="shared" si="94"/>
        <v/>
      </c>
      <c r="ED152" t="str">
        <f t="shared" si="95"/>
        <v/>
      </c>
      <c r="EE152" t="str">
        <f t="shared" si="96"/>
        <v/>
      </c>
      <c r="EF152" t="str">
        <f t="shared" si="97"/>
        <v/>
      </c>
      <c r="EG152" t="str">
        <f t="shared" si="98"/>
        <v/>
      </c>
      <c r="EH152" t="str">
        <f t="shared" si="99"/>
        <v/>
      </c>
      <c r="EI152" t="str">
        <f t="shared" si="100"/>
        <v/>
      </c>
      <c r="EJ152" t="str">
        <f t="shared" si="101"/>
        <v/>
      </c>
      <c r="EK152" t="str">
        <f t="shared" si="102"/>
        <v/>
      </c>
      <c r="EL152" t="str">
        <f t="shared" si="103"/>
        <v/>
      </c>
      <c r="EM152" t="str">
        <f t="shared" si="104"/>
        <v/>
      </c>
      <c r="EN152" t="str">
        <f t="shared" si="105"/>
        <v/>
      </c>
      <c r="EO152" t="str">
        <f t="shared" si="106"/>
        <v/>
      </c>
    </row>
    <row r="153" spans="52:145">
      <c r="AZ153" s="125">
        <v>65</v>
      </c>
      <c r="BA153" s="126">
        <v>59.217331999999992</v>
      </c>
      <c r="BB153" s="127">
        <v>0.67692307692307696</v>
      </c>
      <c r="BC153" s="127">
        <v>0.32307692307692304</v>
      </c>
      <c r="BD153" s="128">
        <v>35.5</v>
      </c>
      <c r="BE153" s="129">
        <v>41</v>
      </c>
      <c r="BF153" s="130">
        <v>36</v>
      </c>
      <c r="BG153" s="151">
        <v>6.25E-2</v>
      </c>
      <c r="BH153" s="151">
        <v>0.34375</v>
      </c>
      <c r="BI153" s="151">
        <v>0.296875</v>
      </c>
      <c r="BJ153" s="151">
        <v>0.125</v>
      </c>
      <c r="BK153" s="151">
        <v>0.140625</v>
      </c>
      <c r="BL153" s="131">
        <v>3.125E-2</v>
      </c>
      <c r="BM153" s="127">
        <v>0</v>
      </c>
      <c r="BN153" s="127">
        <v>0</v>
      </c>
      <c r="BO153" s="127">
        <v>0</v>
      </c>
      <c r="BP153" s="127">
        <v>0</v>
      </c>
      <c r="BQ153" s="127">
        <v>0</v>
      </c>
      <c r="BR153" s="127">
        <v>0</v>
      </c>
      <c r="BS153" s="127">
        <v>0</v>
      </c>
      <c r="BT153" s="127">
        <v>0</v>
      </c>
      <c r="BU153" s="127">
        <v>0</v>
      </c>
      <c r="BV153" s="127">
        <v>1</v>
      </c>
      <c r="BW153" s="127">
        <v>0</v>
      </c>
      <c r="BX153" s="131">
        <v>8.3308937322606844E-2</v>
      </c>
      <c r="BY153" s="131">
        <v>7.576609496692624E-2</v>
      </c>
      <c r="BZ153" s="131">
        <v>0.75356316289291803</v>
      </c>
      <c r="CA153" s="131">
        <v>0</v>
      </c>
      <c r="CB153" s="131">
        <v>4.3455740289008643E-2</v>
      </c>
      <c r="CC153" s="131">
        <v>0</v>
      </c>
      <c r="CD153" s="131">
        <v>0</v>
      </c>
      <c r="CE153" s="131">
        <v>4.3906064528540407E-2</v>
      </c>
      <c r="CF153" s="131" t="s">
        <v>364</v>
      </c>
      <c r="CG153" s="131">
        <v>0</v>
      </c>
      <c r="CH153" s="131">
        <v>0.75</v>
      </c>
      <c r="CI153" s="145">
        <v>0.8571428571428571</v>
      </c>
      <c r="CJ153" s="146">
        <v>75.712421897933439</v>
      </c>
      <c r="CK153" s="147">
        <v>65</v>
      </c>
      <c r="CL153" s="145">
        <v>1</v>
      </c>
      <c r="CM153" s="147">
        <v>1</v>
      </c>
      <c r="CN153" s="145">
        <v>1.5384615384615385E-2</v>
      </c>
      <c r="CO153" s="146">
        <v>23.880875764415769</v>
      </c>
      <c r="CP153" s="148">
        <v>65</v>
      </c>
      <c r="CQ153" s="145">
        <v>1</v>
      </c>
      <c r="CR153" s="148">
        <v>6</v>
      </c>
      <c r="CS153" s="145">
        <v>9.2307692307692313E-2</v>
      </c>
      <c r="CT153" s="149">
        <v>246.2682757883054</v>
      </c>
      <c r="CU153" s="150">
        <v>65</v>
      </c>
      <c r="CV153" s="145">
        <v>1</v>
      </c>
      <c r="CW153" s="150">
        <v>1</v>
      </c>
      <c r="CX153" s="145">
        <v>1.5384615384615385E-2</v>
      </c>
      <c r="CY153" s="149">
        <v>5.0746860999383516</v>
      </c>
      <c r="DV153" t="str">
        <f t="shared" si="90"/>
        <v/>
      </c>
      <c r="DZ153" t="str">
        <f t="shared" si="91"/>
        <v/>
      </c>
      <c r="EA153" t="str">
        <f t="shared" si="92"/>
        <v/>
      </c>
      <c r="EB153" t="str">
        <f t="shared" si="93"/>
        <v/>
      </c>
      <c r="EC153" t="str">
        <f t="shared" si="94"/>
        <v/>
      </c>
      <c r="ED153" t="str">
        <f t="shared" si="95"/>
        <v/>
      </c>
      <c r="EE153" t="str">
        <f t="shared" si="96"/>
        <v/>
      </c>
      <c r="EF153" t="str">
        <f t="shared" si="97"/>
        <v/>
      </c>
      <c r="EG153" t="str">
        <f t="shared" si="98"/>
        <v/>
      </c>
      <c r="EH153" t="str">
        <f t="shared" si="99"/>
        <v/>
      </c>
      <c r="EI153" t="str">
        <f t="shared" si="100"/>
        <v/>
      </c>
      <c r="EJ153" t="str">
        <f t="shared" si="101"/>
        <v/>
      </c>
      <c r="EK153" t="str">
        <f t="shared" si="102"/>
        <v/>
      </c>
      <c r="EL153" t="str">
        <f t="shared" si="103"/>
        <v/>
      </c>
      <c r="EM153" t="str">
        <f t="shared" si="104"/>
        <v/>
      </c>
      <c r="EN153" t="str">
        <f t="shared" si="105"/>
        <v/>
      </c>
      <c r="EO153" t="str">
        <f t="shared" si="106"/>
        <v/>
      </c>
    </row>
    <row r="154" spans="52:145">
      <c r="AZ154" s="125">
        <v>2</v>
      </c>
      <c r="BA154" s="126">
        <v>2</v>
      </c>
      <c r="BB154" s="127">
        <v>1</v>
      </c>
      <c r="BC154" s="127">
        <v>0</v>
      </c>
      <c r="BD154" s="128">
        <v>45</v>
      </c>
      <c r="BE154" s="129"/>
      <c r="BF154" s="130">
        <v>45</v>
      </c>
      <c r="BG154" s="131">
        <v>0</v>
      </c>
      <c r="BH154" s="131">
        <v>0</v>
      </c>
      <c r="BI154" s="131">
        <v>0.5</v>
      </c>
      <c r="BJ154" s="131">
        <v>0.5</v>
      </c>
      <c r="BK154" s="131">
        <v>0</v>
      </c>
      <c r="BL154" s="131">
        <v>0</v>
      </c>
      <c r="BM154" s="127">
        <v>0</v>
      </c>
      <c r="BN154" s="127">
        <v>0</v>
      </c>
      <c r="BO154" s="127">
        <v>0</v>
      </c>
      <c r="BP154" s="127">
        <v>0</v>
      </c>
      <c r="BQ154" s="127">
        <v>0</v>
      </c>
      <c r="BR154" s="127">
        <v>0</v>
      </c>
      <c r="BS154" s="127">
        <v>0</v>
      </c>
      <c r="BT154" s="127">
        <v>0</v>
      </c>
      <c r="BU154" s="127">
        <v>0</v>
      </c>
      <c r="BV154" s="127">
        <v>1</v>
      </c>
      <c r="BW154" s="127">
        <v>0</v>
      </c>
      <c r="BX154" s="131">
        <v>0.5</v>
      </c>
      <c r="BY154" s="131">
        <v>0</v>
      </c>
      <c r="BZ154" s="131">
        <v>0</v>
      </c>
      <c r="CA154" s="131">
        <v>0</v>
      </c>
      <c r="CB154" s="131">
        <v>0.5</v>
      </c>
      <c r="CC154" s="131">
        <v>0</v>
      </c>
      <c r="CD154" s="131">
        <v>0</v>
      </c>
      <c r="CE154" s="131">
        <v>0</v>
      </c>
      <c r="CF154" s="131" t="s">
        <v>364</v>
      </c>
      <c r="CG154" s="131">
        <v>1</v>
      </c>
      <c r="CH154" s="131" t="s">
        <v>365</v>
      </c>
      <c r="CI154" s="145" t="s">
        <v>365</v>
      </c>
      <c r="CJ154" s="146">
        <v>100</v>
      </c>
      <c r="CK154" s="147">
        <v>2</v>
      </c>
      <c r="CL154" s="145">
        <v>1</v>
      </c>
      <c r="CM154" s="147">
        <v>0</v>
      </c>
      <c r="CN154" s="145">
        <v>0</v>
      </c>
      <c r="CO154" s="146">
        <v>0</v>
      </c>
      <c r="CP154" s="148">
        <v>2</v>
      </c>
      <c r="CQ154" s="145">
        <v>1</v>
      </c>
      <c r="CR154" s="148">
        <v>0</v>
      </c>
      <c r="CS154" s="145">
        <v>0</v>
      </c>
      <c r="CT154" s="149">
        <v>0</v>
      </c>
      <c r="CU154" s="150">
        <v>2</v>
      </c>
      <c r="CV154" s="145">
        <v>1</v>
      </c>
      <c r="CW154" s="150">
        <v>0</v>
      </c>
      <c r="CX154" s="145">
        <v>0</v>
      </c>
      <c r="CY154" s="149">
        <v>0</v>
      </c>
      <c r="DV154" t="str">
        <f t="shared" si="90"/>
        <v/>
      </c>
      <c r="DZ154" t="str">
        <f t="shared" si="91"/>
        <v/>
      </c>
      <c r="EA154" t="str">
        <f t="shared" si="92"/>
        <v/>
      </c>
      <c r="EB154" t="str">
        <f t="shared" si="93"/>
        <v/>
      </c>
      <c r="EC154" t="str">
        <f t="shared" si="94"/>
        <v/>
      </c>
      <c r="ED154" t="str">
        <f t="shared" si="95"/>
        <v/>
      </c>
      <c r="EE154" t="str">
        <f t="shared" si="96"/>
        <v/>
      </c>
      <c r="EF154" t="str">
        <f t="shared" si="97"/>
        <v/>
      </c>
      <c r="EG154" t="str">
        <f t="shared" si="98"/>
        <v/>
      </c>
      <c r="EH154" t="str">
        <f t="shared" si="99"/>
        <v/>
      </c>
      <c r="EI154" t="str">
        <f t="shared" si="100"/>
        <v/>
      </c>
      <c r="EJ154" t="str">
        <f t="shared" si="101"/>
        <v/>
      </c>
      <c r="EK154" t="str">
        <f t="shared" si="102"/>
        <v/>
      </c>
      <c r="EL154" t="str">
        <f t="shared" si="103"/>
        <v/>
      </c>
      <c r="EM154" t="str">
        <f t="shared" si="104"/>
        <v/>
      </c>
      <c r="EN154" t="str">
        <f t="shared" si="105"/>
        <v/>
      </c>
      <c r="EO154" t="str">
        <f t="shared" si="106"/>
        <v/>
      </c>
    </row>
    <row r="155" spans="52:145">
      <c r="AZ155" s="125">
        <v>23</v>
      </c>
      <c r="BA155" s="126">
        <v>21.999999999999996</v>
      </c>
      <c r="BB155" s="127">
        <v>0.60869565217391308</v>
      </c>
      <c r="BC155" s="127">
        <v>0.39130434782608697</v>
      </c>
      <c r="BD155" s="128">
        <v>40</v>
      </c>
      <c r="BE155" s="129">
        <v>43</v>
      </c>
      <c r="BF155" s="130">
        <v>41</v>
      </c>
      <c r="BG155" s="131">
        <v>8.6956521739130432E-2</v>
      </c>
      <c r="BH155" s="131">
        <v>0.17391304347826086</v>
      </c>
      <c r="BI155" s="131">
        <v>0.34782608695652173</v>
      </c>
      <c r="BJ155" s="131">
        <v>4.3478260869565216E-2</v>
      </c>
      <c r="BK155" s="131">
        <v>0.13043478260869565</v>
      </c>
      <c r="BL155" s="131">
        <v>0.21739130434782608</v>
      </c>
      <c r="BM155" s="127">
        <v>0</v>
      </c>
      <c r="BN155" s="127">
        <v>0</v>
      </c>
      <c r="BO155" s="127">
        <v>0</v>
      </c>
      <c r="BP155" s="127">
        <v>0</v>
      </c>
      <c r="BQ155" s="127">
        <v>0</v>
      </c>
      <c r="BR155" s="127">
        <v>0</v>
      </c>
      <c r="BS155" s="127">
        <v>0</v>
      </c>
      <c r="BT155" s="127">
        <v>0</v>
      </c>
      <c r="BU155" s="127">
        <v>0</v>
      </c>
      <c r="BV155" s="127">
        <v>1</v>
      </c>
      <c r="BW155" s="127">
        <v>0</v>
      </c>
      <c r="BX155" s="131">
        <v>0.36363636363636365</v>
      </c>
      <c r="BY155" s="131">
        <v>0.27272727272727276</v>
      </c>
      <c r="BZ155" s="131">
        <v>0</v>
      </c>
      <c r="CA155" s="131">
        <v>0</v>
      </c>
      <c r="CB155" s="131">
        <v>0.36363636363636365</v>
      </c>
      <c r="CC155" s="131">
        <v>0</v>
      </c>
      <c r="CD155" s="131">
        <v>0</v>
      </c>
      <c r="CE155" s="131">
        <v>0</v>
      </c>
      <c r="CF155" s="131" t="s">
        <v>364</v>
      </c>
      <c r="CG155" s="131">
        <v>0</v>
      </c>
      <c r="CH155" s="131">
        <v>0</v>
      </c>
      <c r="CI155" s="145">
        <v>0.66666666666666652</v>
      </c>
      <c r="CJ155" s="146">
        <v>28.628180859182194</v>
      </c>
      <c r="CK155" s="147">
        <v>23</v>
      </c>
      <c r="CL155" s="145">
        <v>1</v>
      </c>
      <c r="CM155" s="147">
        <v>0</v>
      </c>
      <c r="CN155" s="145">
        <v>0</v>
      </c>
      <c r="CO155" s="146">
        <v>0</v>
      </c>
      <c r="CP155" s="148">
        <v>23</v>
      </c>
      <c r="CQ155" s="145">
        <v>1</v>
      </c>
      <c r="CR155" s="148">
        <v>1</v>
      </c>
      <c r="CS155" s="145">
        <v>4.3478260869565216E-2</v>
      </c>
      <c r="CT155" s="149">
        <v>6.3585937664719152</v>
      </c>
      <c r="CU155" s="150">
        <v>23</v>
      </c>
      <c r="CV155" s="145">
        <v>1</v>
      </c>
      <c r="CW155" s="150">
        <v>0</v>
      </c>
      <c r="CX155" s="145">
        <v>0</v>
      </c>
      <c r="CY155" s="149">
        <v>0</v>
      </c>
      <c r="DV155" t="str">
        <f t="shared" si="90"/>
        <v/>
      </c>
      <c r="DZ155" t="str">
        <f t="shared" si="91"/>
        <v/>
      </c>
      <c r="EA155" t="str">
        <f t="shared" si="92"/>
        <v/>
      </c>
      <c r="EB155" t="str">
        <f t="shared" si="93"/>
        <v/>
      </c>
      <c r="EC155" t="str">
        <f t="shared" si="94"/>
        <v/>
      </c>
      <c r="ED155" t="str">
        <f t="shared" si="95"/>
        <v/>
      </c>
      <c r="EE155" t="str">
        <f t="shared" si="96"/>
        <v/>
      </c>
      <c r="EF155" t="str">
        <f t="shared" si="97"/>
        <v/>
      </c>
      <c r="EG155" t="str">
        <f t="shared" si="98"/>
        <v/>
      </c>
      <c r="EH155" t="str">
        <f t="shared" si="99"/>
        <v/>
      </c>
      <c r="EI155" t="str">
        <f t="shared" si="100"/>
        <v/>
      </c>
      <c r="EJ155" t="str">
        <f t="shared" si="101"/>
        <v/>
      </c>
      <c r="EK155" t="str">
        <f t="shared" si="102"/>
        <v/>
      </c>
      <c r="EL155" t="str">
        <f t="shared" si="103"/>
        <v/>
      </c>
      <c r="EM155" t="str">
        <f t="shared" si="104"/>
        <v/>
      </c>
      <c r="EN155" t="str">
        <f t="shared" si="105"/>
        <v/>
      </c>
      <c r="EO155" t="str">
        <f t="shared" si="106"/>
        <v/>
      </c>
    </row>
    <row r="156" spans="52:145">
      <c r="AZ156" s="125">
        <v>6</v>
      </c>
      <c r="BA156" s="126">
        <v>5.1266670000000003</v>
      </c>
      <c r="BB156" s="127">
        <v>0.66666666666666652</v>
      </c>
      <c r="BC156" s="127">
        <v>0.33333333333333326</v>
      </c>
      <c r="BD156" s="128">
        <v>45</v>
      </c>
      <c r="BE156" s="129">
        <v>52.5</v>
      </c>
      <c r="BF156" s="130">
        <v>46</v>
      </c>
      <c r="BG156" s="131">
        <v>0</v>
      </c>
      <c r="BH156" s="131">
        <v>0</v>
      </c>
      <c r="BI156" s="131">
        <v>0.33333333333333326</v>
      </c>
      <c r="BJ156" s="131">
        <v>0.49999999999999989</v>
      </c>
      <c r="BK156" s="131">
        <v>0.16666666666666663</v>
      </c>
      <c r="BL156" s="131">
        <v>0</v>
      </c>
      <c r="BM156" s="127">
        <v>0</v>
      </c>
      <c r="BN156" s="127">
        <v>0</v>
      </c>
      <c r="BO156" s="127">
        <v>0</v>
      </c>
      <c r="BP156" s="127">
        <v>0</v>
      </c>
      <c r="BQ156" s="127">
        <v>0</v>
      </c>
      <c r="BR156" s="127">
        <v>0</v>
      </c>
      <c r="BS156" s="127">
        <v>0</v>
      </c>
      <c r="BT156" s="127">
        <v>0</v>
      </c>
      <c r="BU156" s="127">
        <v>0</v>
      </c>
      <c r="BV156" s="127">
        <v>1</v>
      </c>
      <c r="BW156" s="127">
        <v>0</v>
      </c>
      <c r="BX156" s="131">
        <v>0.35110530877078616</v>
      </c>
      <c r="BY156" s="131">
        <v>0</v>
      </c>
      <c r="BZ156" s="131">
        <v>0.19505850487265897</v>
      </c>
      <c r="CA156" s="131">
        <v>0</v>
      </c>
      <c r="CB156" s="131">
        <v>0.45383618635655482</v>
      </c>
      <c r="CC156" s="131">
        <v>0</v>
      </c>
      <c r="CD156" s="131">
        <v>0</v>
      </c>
      <c r="CE156" s="131">
        <v>0</v>
      </c>
      <c r="CF156" s="131" t="s">
        <v>364</v>
      </c>
      <c r="CG156" s="131">
        <v>1</v>
      </c>
      <c r="CH156" s="131" t="s">
        <v>365</v>
      </c>
      <c r="CI156" s="145" t="s">
        <v>365</v>
      </c>
      <c r="CJ156" s="146">
        <v>104.17559041450058</v>
      </c>
      <c r="CK156" s="147">
        <v>6</v>
      </c>
      <c r="CL156" s="145">
        <v>1</v>
      </c>
      <c r="CM156" s="147">
        <v>0</v>
      </c>
      <c r="CN156" s="145">
        <v>0</v>
      </c>
      <c r="CO156" s="146">
        <v>0</v>
      </c>
      <c r="CP156" s="148">
        <v>6</v>
      </c>
      <c r="CQ156" s="145">
        <v>1</v>
      </c>
      <c r="CR156" s="148">
        <v>1</v>
      </c>
      <c r="CS156" s="145">
        <v>0.16666666666666666</v>
      </c>
      <c r="CT156" s="149">
        <v>393.5408790985594</v>
      </c>
      <c r="CU156" s="150">
        <v>6</v>
      </c>
      <c r="CV156" s="145">
        <v>1</v>
      </c>
      <c r="CW156" s="150">
        <v>0</v>
      </c>
      <c r="CX156" s="145">
        <v>0</v>
      </c>
      <c r="CY156" s="149">
        <v>0</v>
      </c>
      <c r="DV156" t="str">
        <f t="shared" si="90"/>
        <v/>
      </c>
      <c r="DZ156" t="str">
        <f t="shared" si="91"/>
        <v/>
      </c>
      <c r="EA156" t="str">
        <f t="shared" si="92"/>
        <v/>
      </c>
      <c r="EB156" t="str">
        <f t="shared" si="93"/>
        <v/>
      </c>
      <c r="EC156" t="str">
        <f t="shared" si="94"/>
        <v/>
      </c>
      <c r="ED156" t="str">
        <f t="shared" si="95"/>
        <v/>
      </c>
      <c r="EE156" t="str">
        <f t="shared" si="96"/>
        <v/>
      </c>
      <c r="EF156" t="str">
        <f t="shared" si="97"/>
        <v/>
      </c>
      <c r="EG156" t="str">
        <f t="shared" si="98"/>
        <v/>
      </c>
      <c r="EH156" t="str">
        <f t="shared" si="99"/>
        <v/>
      </c>
      <c r="EI156" t="str">
        <f t="shared" si="100"/>
        <v/>
      </c>
      <c r="EJ156" t="str">
        <f t="shared" si="101"/>
        <v/>
      </c>
      <c r="EK156" t="str">
        <f t="shared" si="102"/>
        <v/>
      </c>
      <c r="EL156" t="str">
        <f t="shared" si="103"/>
        <v/>
      </c>
      <c r="EM156" t="str">
        <f t="shared" si="104"/>
        <v/>
      </c>
      <c r="EN156" t="str">
        <f t="shared" si="105"/>
        <v/>
      </c>
      <c r="EO156" t="str">
        <f t="shared" si="106"/>
        <v/>
      </c>
    </row>
    <row r="157" spans="52:145">
      <c r="AZ157" s="125">
        <v>125</v>
      </c>
      <c r="BA157" s="126">
        <v>118.94453300000002</v>
      </c>
      <c r="BB157" s="127">
        <v>0.52800000000000002</v>
      </c>
      <c r="BC157" s="127">
        <v>0.47199999999999998</v>
      </c>
      <c r="BD157" s="128">
        <v>36</v>
      </c>
      <c r="BE157" s="129">
        <v>48</v>
      </c>
      <c r="BF157" s="130">
        <v>44</v>
      </c>
      <c r="BG157" s="131">
        <v>8.0000000000000002E-3</v>
      </c>
      <c r="BH157" s="131">
        <v>0.26400000000000001</v>
      </c>
      <c r="BI157" s="131">
        <v>0.248</v>
      </c>
      <c r="BJ157" s="131">
        <v>0.32800000000000001</v>
      </c>
      <c r="BK157" s="131">
        <v>0.13600000000000001</v>
      </c>
      <c r="BL157" s="131">
        <v>1.6E-2</v>
      </c>
      <c r="BM157" s="127">
        <v>0</v>
      </c>
      <c r="BN157" s="127">
        <v>0</v>
      </c>
      <c r="BO157" s="127">
        <v>0</v>
      </c>
      <c r="BP157" s="127">
        <v>0</v>
      </c>
      <c r="BQ157" s="127">
        <v>0</v>
      </c>
      <c r="BR157" s="127">
        <v>0</v>
      </c>
      <c r="BS157" s="127">
        <v>0</v>
      </c>
      <c r="BT157" s="127">
        <v>0</v>
      </c>
      <c r="BU157" s="127">
        <v>0</v>
      </c>
      <c r="BV157" s="127">
        <v>1</v>
      </c>
      <c r="BW157" s="127">
        <v>0</v>
      </c>
      <c r="BX157" s="131">
        <v>0.10929464072131838</v>
      </c>
      <c r="BY157" s="131">
        <v>0.60401710938660758</v>
      </c>
      <c r="BZ157" s="131">
        <v>2.5221840166458086E-2</v>
      </c>
      <c r="CA157" s="131">
        <v>0</v>
      </c>
      <c r="CB157" s="131">
        <v>0.26146640972561552</v>
      </c>
      <c r="CC157" s="131">
        <v>0</v>
      </c>
      <c r="CD157" s="131">
        <v>0</v>
      </c>
      <c r="CE157" s="131">
        <v>0</v>
      </c>
      <c r="CF157" s="131" t="s">
        <v>364</v>
      </c>
      <c r="CG157" s="131">
        <v>0</v>
      </c>
      <c r="CH157" s="131">
        <v>0</v>
      </c>
      <c r="CI157" s="145">
        <v>0.5</v>
      </c>
      <c r="CJ157" s="146">
        <v>76.746632547548828</v>
      </c>
      <c r="CK157" s="147">
        <v>125</v>
      </c>
      <c r="CL157" s="145">
        <v>1</v>
      </c>
      <c r="CM157" s="147">
        <v>0</v>
      </c>
      <c r="CN157" s="145">
        <v>0</v>
      </c>
      <c r="CO157" s="146">
        <v>0</v>
      </c>
      <c r="CP157" s="148">
        <v>125</v>
      </c>
      <c r="CQ157" s="145">
        <v>1</v>
      </c>
      <c r="CR157" s="148">
        <v>5</v>
      </c>
      <c r="CS157" s="145">
        <v>0.04</v>
      </c>
      <c r="CT157" s="149">
        <v>102.92525045216203</v>
      </c>
      <c r="CU157" s="150">
        <v>124</v>
      </c>
      <c r="CV157" s="145">
        <v>0.99199999999999999</v>
      </c>
      <c r="CW157" s="150">
        <v>0</v>
      </c>
      <c r="CX157" s="145">
        <v>0</v>
      </c>
      <c r="CY157" s="149">
        <v>0</v>
      </c>
      <c r="DV157" t="str">
        <f t="shared" si="90"/>
        <v/>
      </c>
      <c r="DZ157" t="str">
        <f t="shared" si="91"/>
        <v/>
      </c>
      <c r="EA157" t="str">
        <f t="shared" si="92"/>
        <v/>
      </c>
      <c r="EB157" t="str">
        <f t="shared" si="93"/>
        <v/>
      </c>
      <c r="EC157" t="str">
        <f t="shared" si="94"/>
        <v/>
      </c>
      <c r="ED157" t="str">
        <f t="shared" si="95"/>
        <v/>
      </c>
      <c r="EE157" t="str">
        <f t="shared" si="96"/>
        <v/>
      </c>
      <c r="EF157" t="str">
        <f t="shared" si="97"/>
        <v/>
      </c>
      <c r="EG157" t="str">
        <f t="shared" si="98"/>
        <v/>
      </c>
      <c r="EH157" t="str">
        <f t="shared" si="99"/>
        <v/>
      </c>
      <c r="EI157" t="str">
        <f t="shared" si="100"/>
        <v/>
      </c>
      <c r="EJ157" t="str">
        <f t="shared" si="101"/>
        <v/>
      </c>
      <c r="EK157" t="str">
        <f t="shared" si="102"/>
        <v/>
      </c>
      <c r="EL157" t="str">
        <f t="shared" si="103"/>
        <v/>
      </c>
      <c r="EM157" t="str">
        <f t="shared" si="104"/>
        <v/>
      </c>
      <c r="EN157" t="str">
        <f t="shared" si="105"/>
        <v/>
      </c>
      <c r="EO157" t="str">
        <f t="shared" si="106"/>
        <v/>
      </c>
    </row>
    <row r="158" spans="52:145">
      <c r="AZ158" s="125">
        <v>21</v>
      </c>
      <c r="BA158" s="126">
        <v>18.299999999999997</v>
      </c>
      <c r="BB158" s="127">
        <v>0.7142857142857143</v>
      </c>
      <c r="BC158" s="127">
        <v>0.2857142857142857</v>
      </c>
      <c r="BD158" s="128">
        <v>53</v>
      </c>
      <c r="BE158" s="129">
        <v>61.5</v>
      </c>
      <c r="BF158" s="130">
        <v>53</v>
      </c>
      <c r="BG158" s="131">
        <v>0</v>
      </c>
      <c r="BH158" s="131">
        <v>0.14285714285714285</v>
      </c>
      <c r="BI158" s="131">
        <v>0.14285714285714285</v>
      </c>
      <c r="BJ158" s="131">
        <v>0.23809523809523808</v>
      </c>
      <c r="BK158" s="131">
        <v>0.38095238095238093</v>
      </c>
      <c r="BL158" s="131">
        <v>9.5238095238095233E-2</v>
      </c>
      <c r="BM158" s="127">
        <v>0</v>
      </c>
      <c r="BN158" s="127">
        <v>0</v>
      </c>
      <c r="BO158" s="127">
        <v>0</v>
      </c>
      <c r="BP158" s="127">
        <v>0</v>
      </c>
      <c r="BQ158" s="127">
        <v>0</v>
      </c>
      <c r="BR158" s="127">
        <v>0</v>
      </c>
      <c r="BS158" s="127">
        <v>0</v>
      </c>
      <c r="BT158" s="127">
        <v>0</v>
      </c>
      <c r="BU158" s="127">
        <v>0</v>
      </c>
      <c r="BV158" s="127">
        <v>1</v>
      </c>
      <c r="BW158" s="127">
        <v>0</v>
      </c>
      <c r="BX158" s="131">
        <v>0.10928961748633881</v>
      </c>
      <c r="BY158" s="131">
        <v>0.63387978142076506</v>
      </c>
      <c r="BZ158" s="131">
        <v>0</v>
      </c>
      <c r="CA158" s="131">
        <v>0.10928961748633881</v>
      </c>
      <c r="CB158" s="131">
        <v>0.1475409836065574</v>
      </c>
      <c r="CC158" s="131">
        <v>0</v>
      </c>
      <c r="CD158" s="131">
        <v>0</v>
      </c>
      <c r="CE158" s="131">
        <v>0</v>
      </c>
      <c r="CF158" s="131" t="s">
        <v>364</v>
      </c>
      <c r="CG158" s="131">
        <v>0</v>
      </c>
      <c r="CH158" s="131">
        <v>0.5</v>
      </c>
      <c r="CI158" s="145" t="s">
        <v>365</v>
      </c>
      <c r="CJ158" s="146">
        <v>59.11968376859955</v>
      </c>
      <c r="CK158" s="147">
        <v>21</v>
      </c>
      <c r="CL158" s="145">
        <v>1</v>
      </c>
      <c r="CM158" s="147">
        <v>2</v>
      </c>
      <c r="CN158" s="145">
        <v>9.5238095238095233E-2</v>
      </c>
      <c r="CO158" s="146">
        <v>62.918130571951167</v>
      </c>
      <c r="CP158" s="148">
        <v>21</v>
      </c>
      <c r="CQ158" s="145">
        <v>1</v>
      </c>
      <c r="CR158" s="148">
        <v>4</v>
      </c>
      <c r="CS158" s="145">
        <v>0.19047619047619047</v>
      </c>
      <c r="CT158" s="149">
        <v>80.636711794445858</v>
      </c>
      <c r="CU158" s="150">
        <v>21</v>
      </c>
      <c r="CV158" s="145">
        <v>1</v>
      </c>
      <c r="CW158" s="150">
        <v>3</v>
      </c>
      <c r="CX158" s="145">
        <v>0.14285714285714285</v>
      </c>
      <c r="CY158" s="149">
        <v>231.34190070101997</v>
      </c>
      <c r="DV158" t="str">
        <f t="shared" si="90"/>
        <v/>
      </c>
      <c r="DZ158" t="str">
        <f t="shared" si="91"/>
        <v/>
      </c>
      <c r="EA158" t="str">
        <f t="shared" si="92"/>
        <v/>
      </c>
      <c r="EB158" t="str">
        <f t="shared" si="93"/>
        <v/>
      </c>
      <c r="EC158" t="str">
        <f t="shared" si="94"/>
        <v/>
      </c>
      <c r="ED158" t="str">
        <f t="shared" si="95"/>
        <v/>
      </c>
      <c r="EE158" t="str">
        <f t="shared" si="96"/>
        <v/>
      </c>
      <c r="EF158" t="str">
        <f t="shared" si="97"/>
        <v/>
      </c>
      <c r="EG158" t="str">
        <f t="shared" si="98"/>
        <v/>
      </c>
      <c r="EH158" t="str">
        <f t="shared" si="99"/>
        <v/>
      </c>
      <c r="EI158" t="str">
        <f t="shared" si="100"/>
        <v/>
      </c>
      <c r="EJ158" t="str">
        <f t="shared" si="101"/>
        <v/>
      </c>
      <c r="EK158" t="str">
        <f t="shared" si="102"/>
        <v/>
      </c>
      <c r="EL158" t="str">
        <f t="shared" si="103"/>
        <v/>
      </c>
      <c r="EM158" t="str">
        <f t="shared" si="104"/>
        <v/>
      </c>
      <c r="EN158" t="str">
        <f t="shared" si="105"/>
        <v/>
      </c>
      <c r="EO158" t="str">
        <f t="shared" si="106"/>
        <v/>
      </c>
    </row>
    <row r="159" spans="52:145">
      <c r="AZ159" s="125">
        <v>226</v>
      </c>
      <c r="BA159" s="126">
        <v>192.211399</v>
      </c>
      <c r="BB159" s="127">
        <v>0.48672566371681414</v>
      </c>
      <c r="BC159" s="127">
        <v>0.51327433628318586</v>
      </c>
      <c r="BD159" s="128">
        <v>44.5</v>
      </c>
      <c r="BE159" s="129">
        <v>48</v>
      </c>
      <c r="BF159" s="130">
        <v>47</v>
      </c>
      <c r="BG159" s="131">
        <v>0.10176991150442478</v>
      </c>
      <c r="BH159" s="131">
        <v>0.10176991150442477</v>
      </c>
      <c r="BI159" s="131">
        <v>0.24336283185840707</v>
      </c>
      <c r="BJ159" s="131">
        <v>0.32300884955752213</v>
      </c>
      <c r="BK159" s="131">
        <v>0.20796460176991149</v>
      </c>
      <c r="BL159" s="131">
        <v>2.2123893805309734E-2</v>
      </c>
      <c r="BM159" s="127">
        <v>5.2026050754669338E-3</v>
      </c>
      <c r="BN159" s="127">
        <v>3.1215630452801606E-2</v>
      </c>
      <c r="BO159" s="127">
        <v>3.2776411975441691E-2</v>
      </c>
      <c r="BP159" s="127">
        <v>0</v>
      </c>
      <c r="BQ159" s="127">
        <v>0</v>
      </c>
      <c r="BR159" s="127">
        <v>0</v>
      </c>
      <c r="BS159" s="127">
        <v>0</v>
      </c>
      <c r="BT159" s="127">
        <v>0.63989302216150024</v>
      </c>
      <c r="BU159" s="127">
        <v>0</v>
      </c>
      <c r="BV159" s="127">
        <v>0.29091233033478925</v>
      </c>
      <c r="BW159" s="127">
        <v>0</v>
      </c>
      <c r="BX159" s="131">
        <v>0.1403836252188144</v>
      </c>
      <c r="BY159" s="131">
        <v>0.16648336241494191</v>
      </c>
      <c r="BZ159" s="131">
        <v>0.10924784434871108</v>
      </c>
      <c r="CA159" s="131">
        <v>0</v>
      </c>
      <c r="CB159" s="131">
        <v>0.17498094897066957</v>
      </c>
      <c r="CC159" s="131">
        <v>0</v>
      </c>
      <c r="CD159" s="131">
        <v>0</v>
      </c>
      <c r="CE159" s="131">
        <v>0.40890421904686308</v>
      </c>
      <c r="CF159" s="131" t="s">
        <v>364</v>
      </c>
      <c r="CG159" s="131">
        <v>0</v>
      </c>
      <c r="CH159" s="131">
        <v>0.2857142857142857</v>
      </c>
      <c r="CI159" s="145">
        <v>0.53333333333333333</v>
      </c>
      <c r="CJ159" s="146">
        <v>57.745311750927861</v>
      </c>
      <c r="CK159" s="147">
        <v>205</v>
      </c>
      <c r="CL159" s="145">
        <v>0.90707964601769908</v>
      </c>
      <c r="CM159" s="147">
        <v>9</v>
      </c>
      <c r="CN159" s="145">
        <v>4.3902439024390241E-2</v>
      </c>
      <c r="CO159" s="146">
        <v>7.8714031124843657</v>
      </c>
      <c r="CP159" s="148">
        <v>215</v>
      </c>
      <c r="CQ159" s="145">
        <v>0.95132743362831862</v>
      </c>
      <c r="CR159" s="148">
        <v>39</v>
      </c>
      <c r="CS159" s="145">
        <v>0.18139534883720931</v>
      </c>
      <c r="CT159" s="149">
        <v>61.05914104789737</v>
      </c>
      <c r="CU159" s="150">
        <v>191</v>
      </c>
      <c r="CV159" s="145">
        <v>0.84513274336283184</v>
      </c>
      <c r="CW159" s="150">
        <v>4</v>
      </c>
      <c r="CX159" s="145">
        <v>2.0942408376963352E-2</v>
      </c>
      <c r="CY159" s="149">
        <v>43.270792431146219</v>
      </c>
      <c r="DV159" t="str">
        <f t="shared" si="90"/>
        <v/>
      </c>
      <c r="DZ159" t="str">
        <f t="shared" si="91"/>
        <v/>
      </c>
      <c r="EA159" t="str">
        <f t="shared" si="92"/>
        <v/>
      </c>
      <c r="EB159" t="str">
        <f t="shared" si="93"/>
        <v/>
      </c>
      <c r="EC159" t="str">
        <f t="shared" si="94"/>
        <v/>
      </c>
      <c r="ED159" t="str">
        <f t="shared" si="95"/>
        <v/>
      </c>
      <c r="EE159" t="str">
        <f t="shared" si="96"/>
        <v/>
      </c>
      <c r="EF159" t="str">
        <f t="shared" si="97"/>
        <v/>
      </c>
      <c r="EG159" t="str">
        <f t="shared" si="98"/>
        <v/>
      </c>
      <c r="EH159" t="str">
        <f t="shared" si="99"/>
        <v/>
      </c>
      <c r="EI159" t="str">
        <f t="shared" si="100"/>
        <v/>
      </c>
      <c r="EJ159" t="str">
        <f t="shared" si="101"/>
        <v/>
      </c>
      <c r="EK159" t="str">
        <f t="shared" si="102"/>
        <v/>
      </c>
      <c r="EL159" t="str">
        <f t="shared" si="103"/>
        <v/>
      </c>
      <c r="EM159" t="str">
        <f t="shared" si="104"/>
        <v/>
      </c>
      <c r="EN159" t="str">
        <f t="shared" si="105"/>
        <v/>
      </c>
      <c r="EO159" t="str">
        <f t="shared" si="106"/>
        <v/>
      </c>
    </row>
    <row r="160" spans="52:145">
      <c r="AZ160" s="125">
        <v>18</v>
      </c>
      <c r="BA160" s="126">
        <v>16.599999999999998</v>
      </c>
      <c r="BB160" s="127">
        <v>0.7777777777777779</v>
      </c>
      <c r="BC160" s="127">
        <v>0.22222222222222221</v>
      </c>
      <c r="BD160" s="128">
        <v>42</v>
      </c>
      <c r="BE160" s="129">
        <v>37.5</v>
      </c>
      <c r="BF160" s="130">
        <v>39</v>
      </c>
      <c r="BG160" s="131">
        <v>5.5555555555555552E-2</v>
      </c>
      <c r="BH160" s="131">
        <v>0.27777777777777779</v>
      </c>
      <c r="BI160" s="131">
        <v>0.22222222222222218</v>
      </c>
      <c r="BJ160" s="131">
        <v>0.33333333333333331</v>
      </c>
      <c r="BK160" s="131">
        <v>0.1111111111111111</v>
      </c>
      <c r="BL160" s="131">
        <v>0</v>
      </c>
      <c r="BM160" s="127">
        <v>0</v>
      </c>
      <c r="BN160" s="127">
        <v>0</v>
      </c>
      <c r="BO160" s="127">
        <v>0</v>
      </c>
      <c r="BP160" s="127">
        <v>0</v>
      </c>
      <c r="BQ160" s="127">
        <v>0</v>
      </c>
      <c r="BR160" s="127">
        <v>0</v>
      </c>
      <c r="BS160" s="127">
        <v>0</v>
      </c>
      <c r="BT160" s="127">
        <v>0</v>
      </c>
      <c r="BU160" s="127">
        <v>0</v>
      </c>
      <c r="BV160" s="127">
        <v>1</v>
      </c>
      <c r="BW160" s="127">
        <v>0</v>
      </c>
      <c r="BX160" s="131">
        <v>0.33734939759036153</v>
      </c>
      <c r="BY160" s="131">
        <v>0.24096385542168683</v>
      </c>
      <c r="BZ160" s="131">
        <v>0</v>
      </c>
      <c r="CA160" s="131">
        <v>0</v>
      </c>
      <c r="CB160" s="131">
        <v>0.42168674698795189</v>
      </c>
      <c r="CC160" s="131">
        <v>0</v>
      </c>
      <c r="CD160" s="131">
        <v>0</v>
      </c>
      <c r="CE160" s="131">
        <v>0</v>
      </c>
      <c r="CF160" s="131" t="s">
        <v>364</v>
      </c>
      <c r="CG160" s="131">
        <v>1</v>
      </c>
      <c r="CH160" s="131" t="s">
        <v>365</v>
      </c>
      <c r="CI160" s="145" t="s">
        <v>365</v>
      </c>
      <c r="CJ160" s="146">
        <v>120.61843224094335</v>
      </c>
      <c r="CK160" s="147">
        <v>13</v>
      </c>
      <c r="CL160" s="145">
        <v>0.72222222222222221</v>
      </c>
      <c r="CM160" s="147">
        <v>0</v>
      </c>
      <c r="CN160" s="145">
        <v>0</v>
      </c>
      <c r="CO160" s="146">
        <v>0</v>
      </c>
      <c r="CP160" s="148">
        <v>13</v>
      </c>
      <c r="CQ160" s="145">
        <v>0.72222222222222221</v>
      </c>
      <c r="CR160" s="148">
        <v>3</v>
      </c>
      <c r="CS160" s="145">
        <v>0.23076923076923078</v>
      </c>
      <c r="CT160" s="149">
        <v>100.88159066114066</v>
      </c>
      <c r="CU160" s="150">
        <v>15</v>
      </c>
      <c r="CV160" s="145">
        <v>0.83333333333333337</v>
      </c>
      <c r="CW160" s="150">
        <v>1</v>
      </c>
      <c r="CX160" s="145">
        <v>6.6666666666666666E-2</v>
      </c>
      <c r="CY160" s="149">
        <v>38.480577774885859</v>
      </c>
      <c r="DV160" t="str">
        <f t="shared" si="90"/>
        <v/>
      </c>
      <c r="DZ160" t="str">
        <f t="shared" si="91"/>
        <v/>
      </c>
      <c r="EA160" t="str">
        <f t="shared" si="92"/>
        <v/>
      </c>
      <c r="EB160" t="str">
        <f t="shared" si="93"/>
        <v/>
      </c>
      <c r="EC160" t="str">
        <f t="shared" si="94"/>
        <v/>
      </c>
      <c r="ED160" t="str">
        <f t="shared" si="95"/>
        <v/>
      </c>
      <c r="EE160" t="str">
        <f t="shared" si="96"/>
        <v/>
      </c>
      <c r="EF160" t="str">
        <f t="shared" si="97"/>
        <v/>
      </c>
      <c r="EG160" t="str">
        <f t="shared" si="98"/>
        <v/>
      </c>
      <c r="EH160" t="str">
        <f t="shared" si="99"/>
        <v/>
      </c>
      <c r="EI160" t="str">
        <f t="shared" si="100"/>
        <v/>
      </c>
      <c r="EJ160" t="str">
        <f t="shared" si="101"/>
        <v/>
      </c>
      <c r="EK160" t="str">
        <f t="shared" si="102"/>
        <v/>
      </c>
      <c r="EL160" t="str">
        <f t="shared" si="103"/>
        <v/>
      </c>
      <c r="EM160" t="str">
        <f t="shared" si="104"/>
        <v/>
      </c>
      <c r="EN160" t="str">
        <f t="shared" si="105"/>
        <v/>
      </c>
      <c r="EO160" t="str">
        <f t="shared" si="106"/>
        <v/>
      </c>
    </row>
    <row r="161" spans="51:145">
      <c r="AZ161" s="125">
        <v>13</v>
      </c>
      <c r="BA161" s="126">
        <v>11.400000000000002</v>
      </c>
      <c r="BB161" s="127">
        <v>0.76923076923076938</v>
      </c>
      <c r="BC161" s="127">
        <v>0.23076923076923075</v>
      </c>
      <c r="BD161" s="128">
        <v>51.5</v>
      </c>
      <c r="BE161" s="129">
        <v>60</v>
      </c>
      <c r="BF161" s="130">
        <v>53</v>
      </c>
      <c r="BG161" s="131">
        <v>7.6923076923076927E-2</v>
      </c>
      <c r="BH161" s="131">
        <v>0.23076923076923078</v>
      </c>
      <c r="BI161" s="131">
        <v>7.6923076923076927E-2</v>
      </c>
      <c r="BJ161" s="131">
        <v>0.15384615384615385</v>
      </c>
      <c r="BK161" s="131">
        <v>0.46153846153846156</v>
      </c>
      <c r="BL161" s="131">
        <v>0</v>
      </c>
      <c r="BM161" s="127">
        <v>0</v>
      </c>
      <c r="BN161" s="127">
        <v>0</v>
      </c>
      <c r="BO161" s="127">
        <v>0</v>
      </c>
      <c r="BP161" s="127">
        <v>0</v>
      </c>
      <c r="BQ161" s="127">
        <v>0</v>
      </c>
      <c r="BR161" s="127">
        <v>0</v>
      </c>
      <c r="BS161" s="127">
        <v>0</v>
      </c>
      <c r="BT161" s="127">
        <v>0</v>
      </c>
      <c r="BU161" s="127">
        <v>0</v>
      </c>
      <c r="BV161" s="127">
        <v>1</v>
      </c>
      <c r="BW161" s="127">
        <v>0</v>
      </c>
      <c r="BX161" s="131">
        <v>8.771929824561403E-2</v>
      </c>
      <c r="BY161" s="131">
        <v>0.56140350877192968</v>
      </c>
      <c r="BZ161" s="131">
        <v>0</v>
      </c>
      <c r="CA161" s="131">
        <v>0</v>
      </c>
      <c r="CB161" s="131">
        <v>0.35087719298245612</v>
      </c>
      <c r="CC161" s="131">
        <v>0</v>
      </c>
      <c r="CD161" s="131">
        <v>0</v>
      </c>
      <c r="CE161" s="131">
        <v>0</v>
      </c>
      <c r="CF161" s="131" t="s">
        <v>364</v>
      </c>
      <c r="CG161" s="131">
        <v>1</v>
      </c>
      <c r="CH161" s="131" t="s">
        <v>365</v>
      </c>
      <c r="CI161" s="145" t="s">
        <v>365</v>
      </c>
      <c r="CJ161" s="146">
        <v>86.355927254618081</v>
      </c>
      <c r="CK161" s="147">
        <v>13</v>
      </c>
      <c r="CL161" s="145">
        <v>1</v>
      </c>
      <c r="CM161" s="147">
        <v>0</v>
      </c>
      <c r="CN161" s="145">
        <v>0</v>
      </c>
      <c r="CO161" s="146">
        <v>0</v>
      </c>
      <c r="CP161" s="148">
        <v>13</v>
      </c>
      <c r="CQ161" s="145">
        <v>1</v>
      </c>
      <c r="CR161" s="148">
        <v>0</v>
      </c>
      <c r="CS161" s="145">
        <v>0</v>
      </c>
      <c r="CT161" s="149">
        <v>0</v>
      </c>
      <c r="CU161" s="150">
        <v>12</v>
      </c>
      <c r="CV161" s="145">
        <v>0.92307692307692313</v>
      </c>
      <c r="CW161" s="150">
        <v>0</v>
      </c>
      <c r="CX161" s="145">
        <v>0</v>
      </c>
      <c r="CY161" s="149">
        <v>0</v>
      </c>
      <c r="DV161" t="str">
        <f t="shared" si="90"/>
        <v/>
      </c>
      <c r="DZ161" t="str">
        <f t="shared" si="91"/>
        <v/>
      </c>
      <c r="EA161" t="str">
        <f t="shared" si="92"/>
        <v/>
      </c>
      <c r="EB161" t="str">
        <f t="shared" si="93"/>
        <v/>
      </c>
      <c r="EC161" t="str">
        <f t="shared" si="94"/>
        <v/>
      </c>
      <c r="ED161" t="str">
        <f t="shared" si="95"/>
        <v/>
      </c>
      <c r="EE161" t="str">
        <f t="shared" si="96"/>
        <v/>
      </c>
      <c r="EF161" t="str">
        <f t="shared" si="97"/>
        <v/>
      </c>
      <c r="EG161" t="str">
        <f t="shared" si="98"/>
        <v/>
      </c>
      <c r="EH161" t="str">
        <f t="shared" si="99"/>
        <v/>
      </c>
      <c r="EI161" t="str">
        <f t="shared" si="100"/>
        <v/>
      </c>
      <c r="EJ161" t="str">
        <f t="shared" si="101"/>
        <v/>
      </c>
      <c r="EK161" t="str">
        <f t="shared" si="102"/>
        <v/>
      </c>
      <c r="EL161" t="str">
        <f t="shared" si="103"/>
        <v/>
      </c>
      <c r="EM161" t="str">
        <f t="shared" si="104"/>
        <v/>
      </c>
      <c r="EN161" t="str">
        <f t="shared" si="105"/>
        <v/>
      </c>
      <c r="EO161" t="str">
        <f t="shared" si="106"/>
        <v/>
      </c>
    </row>
    <row r="162" spans="51:145">
      <c r="AZ162" s="125">
        <v>9</v>
      </c>
      <c r="BA162" s="126">
        <v>7.9999999999999991</v>
      </c>
      <c r="BB162" s="127">
        <v>0.7777777777777779</v>
      </c>
      <c r="BC162" s="127">
        <v>0.22222222222222221</v>
      </c>
      <c r="BD162" s="128">
        <v>44</v>
      </c>
      <c r="BE162" s="129">
        <v>46</v>
      </c>
      <c r="BF162" s="130">
        <v>44</v>
      </c>
      <c r="BG162" s="131">
        <v>0</v>
      </c>
      <c r="BH162" s="131">
        <v>0.1111111111111111</v>
      </c>
      <c r="BI162" s="131">
        <v>0.44444444444444436</v>
      </c>
      <c r="BJ162" s="131">
        <v>0.33333333333333331</v>
      </c>
      <c r="BK162" s="131">
        <v>0.1111111111111111</v>
      </c>
      <c r="BL162" s="131">
        <v>0</v>
      </c>
      <c r="BM162" s="127">
        <v>0</v>
      </c>
      <c r="BN162" s="127">
        <v>0</v>
      </c>
      <c r="BO162" s="127">
        <v>0</v>
      </c>
      <c r="BP162" s="127">
        <v>0</v>
      </c>
      <c r="BQ162" s="127">
        <v>0</v>
      </c>
      <c r="BR162" s="127">
        <v>0</v>
      </c>
      <c r="BS162" s="127">
        <v>0</v>
      </c>
      <c r="BT162" s="127">
        <v>0</v>
      </c>
      <c r="BU162" s="127">
        <v>0</v>
      </c>
      <c r="BV162" s="127">
        <v>1</v>
      </c>
      <c r="BW162" s="127">
        <v>0</v>
      </c>
      <c r="BX162" s="131">
        <v>0</v>
      </c>
      <c r="BY162" s="131">
        <v>0.32500000000000007</v>
      </c>
      <c r="BZ162" s="131">
        <v>0</v>
      </c>
      <c r="CA162" s="131">
        <v>0</v>
      </c>
      <c r="CB162" s="131">
        <v>0.67500000000000016</v>
      </c>
      <c r="CC162" s="131">
        <v>0</v>
      </c>
      <c r="CD162" s="131">
        <v>0</v>
      </c>
      <c r="CE162" s="131">
        <v>0</v>
      </c>
      <c r="CF162" s="131" t="s">
        <v>364</v>
      </c>
      <c r="CG162" s="131" t="s">
        <v>365</v>
      </c>
      <c r="CH162" s="131" t="s">
        <v>365</v>
      </c>
      <c r="CI162" s="145" t="s">
        <v>365</v>
      </c>
      <c r="CJ162" s="146">
        <v>82.196740739146705</v>
      </c>
      <c r="CK162" s="147">
        <v>7</v>
      </c>
      <c r="CL162" s="145">
        <v>0.77777777777777779</v>
      </c>
      <c r="CM162" s="147">
        <v>0</v>
      </c>
      <c r="CN162" s="145">
        <v>0</v>
      </c>
      <c r="CO162" s="146">
        <v>0</v>
      </c>
      <c r="CP162" s="148">
        <v>8</v>
      </c>
      <c r="CQ162" s="145">
        <v>0.88888888888888884</v>
      </c>
      <c r="CR162" s="148">
        <v>1</v>
      </c>
      <c r="CS162" s="145">
        <v>0.125</v>
      </c>
      <c r="CT162" s="149">
        <v>304.91210540938488</v>
      </c>
      <c r="CU162" s="150">
        <v>7</v>
      </c>
      <c r="CV162" s="145">
        <v>0.77777777777777779</v>
      </c>
      <c r="CW162" s="150">
        <v>1</v>
      </c>
      <c r="CX162" s="145">
        <v>0.14285714285714285</v>
      </c>
      <c r="CY162" s="149">
        <v>23.345225180805905</v>
      </c>
      <c r="DV162" t="str">
        <f t="shared" si="90"/>
        <v/>
      </c>
      <c r="DZ162" t="str">
        <f t="shared" si="91"/>
        <v/>
      </c>
      <c r="EA162" t="str">
        <f t="shared" si="92"/>
        <v/>
      </c>
      <c r="EB162" t="str">
        <f t="shared" si="93"/>
        <v/>
      </c>
      <c r="EC162" t="str">
        <f t="shared" si="94"/>
        <v/>
      </c>
      <c r="ED162" t="str">
        <f t="shared" si="95"/>
        <v/>
      </c>
      <c r="EE162" t="str">
        <f t="shared" si="96"/>
        <v/>
      </c>
      <c r="EF162" t="str">
        <f t="shared" si="97"/>
        <v/>
      </c>
      <c r="EG162" t="str">
        <f t="shared" si="98"/>
        <v/>
      </c>
      <c r="EH162" t="str">
        <f t="shared" si="99"/>
        <v/>
      </c>
      <c r="EI162" t="str">
        <f t="shared" si="100"/>
        <v/>
      </c>
      <c r="EJ162" t="str">
        <f t="shared" si="101"/>
        <v/>
      </c>
      <c r="EK162" t="str">
        <f t="shared" si="102"/>
        <v/>
      </c>
      <c r="EL162" t="str">
        <f t="shared" si="103"/>
        <v/>
      </c>
      <c r="EM162" t="str">
        <f t="shared" si="104"/>
        <v/>
      </c>
      <c r="EN162" t="str">
        <f t="shared" si="105"/>
        <v/>
      </c>
      <c r="EO162" t="str">
        <f t="shared" si="106"/>
        <v/>
      </c>
    </row>
    <row r="163" spans="51:145">
      <c r="AZ163" s="125">
        <v>336</v>
      </c>
      <c r="BA163" s="126">
        <v>288.64626599999997</v>
      </c>
      <c r="BB163" s="127">
        <v>0.7857142857142857</v>
      </c>
      <c r="BC163" s="127">
        <v>0.21428571428571427</v>
      </c>
      <c r="BD163" s="128">
        <v>43.5</v>
      </c>
      <c r="BE163" s="129">
        <v>49</v>
      </c>
      <c r="BF163" s="130">
        <v>45</v>
      </c>
      <c r="BG163" s="131">
        <v>3.5714285714285712E-2</v>
      </c>
      <c r="BH163" s="131">
        <v>0.25297619047619047</v>
      </c>
      <c r="BI163" s="131">
        <v>0.20833333333333337</v>
      </c>
      <c r="BJ163" s="131">
        <v>0.25</v>
      </c>
      <c r="BK163" s="131">
        <v>0.20833333333333331</v>
      </c>
      <c r="BL163" s="131">
        <v>4.4642857142857144E-2</v>
      </c>
      <c r="BM163" s="127">
        <v>0</v>
      </c>
      <c r="BN163" s="127">
        <v>2.1629702980463981E-2</v>
      </c>
      <c r="BO163" s="127">
        <v>2.0786688437535516E-2</v>
      </c>
      <c r="BP163" s="127">
        <v>5.8895617239683944E-2</v>
      </c>
      <c r="BQ163" s="127">
        <v>2.7197763923265176E-2</v>
      </c>
      <c r="BR163" s="127">
        <v>0</v>
      </c>
      <c r="BS163" s="127">
        <v>2.0093798822950995E-2</v>
      </c>
      <c r="BT163" s="127">
        <v>3.1180032656303272E-2</v>
      </c>
      <c r="BU163" s="127">
        <v>0</v>
      </c>
      <c r="BV163" s="127">
        <v>0.82021639593979689</v>
      </c>
      <c r="BW163" s="127">
        <v>0</v>
      </c>
      <c r="BX163" s="131">
        <v>2.7715584583380685E-2</v>
      </c>
      <c r="BY163" s="131">
        <v>0.51189160368352071</v>
      </c>
      <c r="BZ163" s="131">
        <v>0</v>
      </c>
      <c r="CA163" s="131">
        <v>0</v>
      </c>
      <c r="CB163" s="131">
        <v>0.46039281173309904</v>
      </c>
      <c r="CC163" s="131">
        <v>0</v>
      </c>
      <c r="CD163" s="131">
        <v>0</v>
      </c>
      <c r="CE163" s="131">
        <v>0</v>
      </c>
      <c r="CF163" s="131" t="s">
        <v>364</v>
      </c>
      <c r="CG163" s="131">
        <v>0</v>
      </c>
      <c r="CH163" s="131">
        <v>0.875</v>
      </c>
      <c r="CI163" s="145">
        <v>0.66666666666666652</v>
      </c>
      <c r="CJ163" s="146">
        <v>89.404938997205178</v>
      </c>
      <c r="CK163" s="147">
        <v>329.00000000000006</v>
      </c>
      <c r="CL163" s="145">
        <v>0.97916666666666696</v>
      </c>
      <c r="CM163" s="147">
        <v>10</v>
      </c>
      <c r="CN163" s="145">
        <v>3.0395136778115495E-2</v>
      </c>
      <c r="CO163" s="146">
        <v>36.769207075363134</v>
      </c>
      <c r="CP163" s="148">
        <v>329.00000000000006</v>
      </c>
      <c r="CQ163" s="145">
        <v>0.97916666666666696</v>
      </c>
      <c r="CR163" s="148">
        <v>38</v>
      </c>
      <c r="CS163" s="145">
        <v>0.11550151975683888</v>
      </c>
      <c r="CT163" s="149">
        <v>96.242007017092632</v>
      </c>
      <c r="CU163" s="150">
        <v>327.00000000000006</v>
      </c>
      <c r="CV163" s="145">
        <v>0.97321428571428603</v>
      </c>
      <c r="CW163" s="150">
        <v>12</v>
      </c>
      <c r="CX163" s="145">
        <v>3.6697247706422013E-2</v>
      </c>
      <c r="CY163" s="149">
        <v>41.626218756660485</v>
      </c>
      <c r="DV163" t="str">
        <f t="shared" si="90"/>
        <v/>
      </c>
      <c r="DZ163" t="str">
        <f t="shared" si="91"/>
        <v/>
      </c>
      <c r="EA163" t="str">
        <f t="shared" si="92"/>
        <v/>
      </c>
      <c r="EB163" t="str">
        <f t="shared" si="93"/>
        <v/>
      </c>
      <c r="EC163" t="str">
        <f t="shared" si="94"/>
        <v/>
      </c>
      <c r="ED163" t="str">
        <f t="shared" si="95"/>
        <v/>
      </c>
      <c r="EE163" t="str">
        <f t="shared" si="96"/>
        <v/>
      </c>
      <c r="EF163" t="str">
        <f t="shared" si="97"/>
        <v/>
      </c>
      <c r="EG163" t="str">
        <f t="shared" si="98"/>
        <v/>
      </c>
      <c r="EH163" t="str">
        <f t="shared" si="99"/>
        <v/>
      </c>
      <c r="EI163" t="str">
        <f t="shared" si="100"/>
        <v/>
      </c>
      <c r="EJ163" t="str">
        <f t="shared" si="101"/>
        <v/>
      </c>
      <c r="EK163" t="str">
        <f t="shared" si="102"/>
        <v/>
      </c>
      <c r="EL163" t="str">
        <f t="shared" si="103"/>
        <v/>
      </c>
      <c r="EM163" t="str">
        <f t="shared" si="104"/>
        <v/>
      </c>
      <c r="EN163" t="str">
        <f t="shared" si="105"/>
        <v/>
      </c>
      <c r="EO163" t="str">
        <f t="shared" si="106"/>
        <v/>
      </c>
    </row>
    <row r="164" spans="51:145">
      <c r="AZ164" s="125">
        <v>45</v>
      </c>
      <c r="BA164" s="126">
        <v>40.773333000000008</v>
      </c>
      <c r="BB164" s="127">
        <v>0.7777777777777779</v>
      </c>
      <c r="BC164" s="127">
        <v>0.22222222222222221</v>
      </c>
      <c r="BD164" s="128">
        <v>41</v>
      </c>
      <c r="BE164" s="129">
        <v>39.5</v>
      </c>
      <c r="BF164" s="130">
        <v>41</v>
      </c>
      <c r="BG164" s="131">
        <v>2.2222222222222223E-2</v>
      </c>
      <c r="BH164" s="131">
        <v>0.26666666666666666</v>
      </c>
      <c r="BI164" s="131">
        <v>0.31111111111111112</v>
      </c>
      <c r="BJ164" s="131">
        <v>0.2</v>
      </c>
      <c r="BK164" s="131">
        <v>0.15555555555555556</v>
      </c>
      <c r="BL164" s="131">
        <v>4.4444444444444446E-2</v>
      </c>
      <c r="BM164" s="127">
        <v>0</v>
      </c>
      <c r="BN164" s="127">
        <v>0</v>
      </c>
      <c r="BO164" s="127">
        <v>0</v>
      </c>
      <c r="BP164" s="127">
        <v>0</v>
      </c>
      <c r="BQ164" s="127">
        <v>0</v>
      </c>
      <c r="BR164" s="127">
        <v>0</v>
      </c>
      <c r="BS164" s="127">
        <v>0</v>
      </c>
      <c r="BT164" s="127">
        <v>0</v>
      </c>
      <c r="BU164" s="127">
        <v>0</v>
      </c>
      <c r="BV164" s="127">
        <v>1</v>
      </c>
      <c r="BW164" s="127">
        <v>0</v>
      </c>
      <c r="BX164" s="131">
        <v>7.3577502236572112E-2</v>
      </c>
      <c r="BY164" s="131">
        <v>0.29856114534467904</v>
      </c>
      <c r="BZ164" s="131">
        <v>7.3577502236572112E-2</v>
      </c>
      <c r="CA164" s="131">
        <v>0</v>
      </c>
      <c r="CB164" s="131">
        <v>0.55428385018217663</v>
      </c>
      <c r="CC164" s="131">
        <v>0</v>
      </c>
      <c r="CD164" s="131">
        <v>0</v>
      </c>
      <c r="CE164" s="131">
        <v>0</v>
      </c>
      <c r="CF164" s="131" t="s">
        <v>364</v>
      </c>
      <c r="CG164" s="131">
        <v>1</v>
      </c>
      <c r="CH164" s="131">
        <v>0.6</v>
      </c>
      <c r="CI164" s="145">
        <v>0.72727272727272729</v>
      </c>
      <c r="CJ164" s="146">
        <v>84.995047492755987</v>
      </c>
      <c r="CK164" s="147">
        <v>41</v>
      </c>
      <c r="CL164" s="145">
        <v>0.91111111111111109</v>
      </c>
      <c r="CM164" s="147">
        <v>0</v>
      </c>
      <c r="CN164" s="145">
        <v>0</v>
      </c>
      <c r="CO164" s="146">
        <v>0</v>
      </c>
      <c r="CP164" s="148">
        <v>43</v>
      </c>
      <c r="CQ164" s="145">
        <v>0.9555555555555556</v>
      </c>
      <c r="CR164" s="148">
        <v>2</v>
      </c>
      <c r="CS164" s="145">
        <v>4.6511627906976744E-2</v>
      </c>
      <c r="CT164" s="149">
        <v>190.16555658640746</v>
      </c>
      <c r="CU164" s="150">
        <v>44</v>
      </c>
      <c r="CV164" s="145">
        <v>0.97777777777777775</v>
      </c>
      <c r="CW164" s="150">
        <v>0</v>
      </c>
      <c r="CX164" s="145">
        <v>0</v>
      </c>
      <c r="CY164" s="149">
        <v>0</v>
      </c>
      <c r="DV164" t="str">
        <f t="shared" si="90"/>
        <v/>
      </c>
      <c r="DZ164" t="str">
        <f t="shared" si="91"/>
        <v/>
      </c>
      <c r="EA164" t="str">
        <f t="shared" si="92"/>
        <v/>
      </c>
      <c r="EB164" t="str">
        <f t="shared" si="93"/>
        <v/>
      </c>
      <c r="EC164" t="str">
        <f t="shared" si="94"/>
        <v/>
      </c>
      <c r="ED164" t="str">
        <f t="shared" si="95"/>
        <v/>
      </c>
      <c r="EE164" t="str">
        <f t="shared" si="96"/>
        <v/>
      </c>
      <c r="EF164" t="str">
        <f t="shared" si="97"/>
        <v/>
      </c>
      <c r="EG164" t="str">
        <f t="shared" si="98"/>
        <v/>
      </c>
      <c r="EH164" t="str">
        <f t="shared" si="99"/>
        <v/>
      </c>
      <c r="EI164" t="str">
        <f t="shared" si="100"/>
        <v/>
      </c>
      <c r="EJ164" t="str">
        <f t="shared" si="101"/>
        <v/>
      </c>
      <c r="EK164" t="str">
        <f t="shared" si="102"/>
        <v/>
      </c>
      <c r="EL164" t="str">
        <f t="shared" si="103"/>
        <v/>
      </c>
      <c r="EM164" t="str">
        <f t="shared" si="104"/>
        <v/>
      </c>
      <c r="EN164" t="str">
        <f t="shared" si="105"/>
        <v/>
      </c>
      <c r="EO164" t="str">
        <f t="shared" si="106"/>
        <v/>
      </c>
    </row>
    <row r="165" spans="51:145">
      <c r="AZ165" s="125">
        <v>34</v>
      </c>
      <c r="BA165" s="126">
        <v>18.351491000000006</v>
      </c>
      <c r="BB165" s="127">
        <v>0.5</v>
      </c>
      <c r="BC165" s="127">
        <v>0.5</v>
      </c>
      <c r="BD165" s="128">
        <v>47</v>
      </c>
      <c r="BE165" s="129">
        <v>29</v>
      </c>
      <c r="BF165" s="130">
        <v>44.5</v>
      </c>
      <c r="BG165" s="131">
        <v>0.29411764705882348</v>
      </c>
      <c r="BH165" s="131">
        <v>5.8823529411764698E-2</v>
      </c>
      <c r="BI165" s="131">
        <v>0.14705882352941177</v>
      </c>
      <c r="BJ165" s="131">
        <v>0.32352941176470584</v>
      </c>
      <c r="BK165" s="131">
        <v>0.1764705882352941</v>
      </c>
      <c r="BL165" s="131">
        <v>0</v>
      </c>
      <c r="BM165" s="127">
        <v>0</v>
      </c>
      <c r="BN165" s="127">
        <v>0</v>
      </c>
      <c r="BO165" s="127">
        <v>0</v>
      </c>
      <c r="BP165" s="127">
        <v>0</v>
      </c>
      <c r="BQ165" s="127">
        <v>0</v>
      </c>
      <c r="BR165" s="127">
        <v>0</v>
      </c>
      <c r="BS165" s="127">
        <v>0</v>
      </c>
      <c r="BT165" s="127">
        <v>9.590501393047568E-2</v>
      </c>
      <c r="BU165" s="127">
        <v>0.90409498606952443</v>
      </c>
      <c r="BV165" s="127">
        <v>0</v>
      </c>
      <c r="BW165" s="127">
        <v>0</v>
      </c>
      <c r="BX165" s="131">
        <v>5.6307686389078663E-3</v>
      </c>
      <c r="BY165" s="131">
        <v>5.4491485187770285E-2</v>
      </c>
      <c r="BZ165" s="131">
        <v>0</v>
      </c>
      <c r="CA165" s="131">
        <v>0</v>
      </c>
      <c r="CB165" s="131">
        <v>0.38652630459290743</v>
      </c>
      <c r="CC165" s="131">
        <v>0</v>
      </c>
      <c r="CD165" s="131">
        <v>0</v>
      </c>
      <c r="CE165" s="131">
        <v>0.55335144158041416</v>
      </c>
      <c r="CF165" s="131" t="s">
        <v>364</v>
      </c>
      <c r="CG165" s="131">
        <v>0</v>
      </c>
      <c r="CH165" s="131">
        <v>0</v>
      </c>
      <c r="CI165" s="145" t="s">
        <v>365</v>
      </c>
      <c r="CJ165" s="146">
        <v>44.526774600933869</v>
      </c>
      <c r="CK165" s="147">
        <v>10</v>
      </c>
      <c r="CL165" s="145">
        <v>0.29411764705882354</v>
      </c>
      <c r="CM165" s="147">
        <v>0</v>
      </c>
      <c r="CN165" s="145">
        <v>0</v>
      </c>
      <c r="CO165" s="146">
        <v>0</v>
      </c>
      <c r="CP165" s="148">
        <v>10</v>
      </c>
      <c r="CQ165" s="145">
        <v>0.29411764705882354</v>
      </c>
      <c r="CR165" s="148">
        <v>2</v>
      </c>
      <c r="CS165" s="145">
        <v>0.2</v>
      </c>
      <c r="CT165" s="149">
        <v>180.99567457395202</v>
      </c>
      <c r="CU165" s="150">
        <v>10</v>
      </c>
      <c r="CV165" s="145">
        <v>0.29411764705882354</v>
      </c>
      <c r="CW165" s="150">
        <v>1</v>
      </c>
      <c r="CX165" s="145">
        <v>0.1</v>
      </c>
      <c r="CY165" s="149">
        <v>23.230520822374853</v>
      </c>
      <c r="DV165" t="str">
        <f t="shared" si="90"/>
        <v/>
      </c>
      <c r="DZ165" t="str">
        <f t="shared" si="91"/>
        <v/>
      </c>
      <c r="EA165" t="str">
        <f t="shared" si="92"/>
        <v/>
      </c>
      <c r="EB165" t="str">
        <f t="shared" si="93"/>
        <v/>
      </c>
      <c r="EC165" t="str">
        <f t="shared" si="94"/>
        <v/>
      </c>
      <c r="ED165" t="str">
        <f t="shared" si="95"/>
        <v/>
      </c>
      <c r="EE165" t="str">
        <f t="shared" si="96"/>
        <v/>
      </c>
      <c r="EF165" t="str">
        <f t="shared" si="97"/>
        <v/>
      </c>
      <c r="EG165" t="str">
        <f t="shared" si="98"/>
        <v/>
      </c>
      <c r="EH165" t="str">
        <f t="shared" si="99"/>
        <v/>
      </c>
      <c r="EI165" t="str">
        <f t="shared" si="100"/>
        <v/>
      </c>
      <c r="EJ165" t="str">
        <f t="shared" si="101"/>
        <v/>
      </c>
      <c r="EK165" t="str">
        <f t="shared" si="102"/>
        <v/>
      </c>
      <c r="EL165" t="str">
        <f t="shared" si="103"/>
        <v/>
      </c>
      <c r="EM165" t="str">
        <f t="shared" si="104"/>
        <v/>
      </c>
      <c r="EN165" t="str">
        <f t="shared" si="105"/>
        <v/>
      </c>
      <c r="EO165" t="str">
        <f t="shared" si="106"/>
        <v/>
      </c>
    </row>
    <row r="166" spans="51:145">
      <c r="AZ166" s="125">
        <v>40</v>
      </c>
      <c r="BA166" s="126">
        <v>29.393332999999998</v>
      </c>
      <c r="BB166" s="127">
        <v>0.77500000000000002</v>
      </c>
      <c r="BC166" s="127">
        <v>0.22500000000000001</v>
      </c>
      <c r="BD166" s="128">
        <v>50</v>
      </c>
      <c r="BE166" s="129">
        <v>54</v>
      </c>
      <c r="BF166" s="130">
        <v>51.5</v>
      </c>
      <c r="BG166" s="131">
        <v>2.5000000000000001E-2</v>
      </c>
      <c r="BH166" s="131">
        <v>0.125</v>
      </c>
      <c r="BI166" s="131">
        <v>0.15000000000000002</v>
      </c>
      <c r="BJ166" s="131">
        <v>0.375</v>
      </c>
      <c r="BK166" s="131">
        <v>0.25</v>
      </c>
      <c r="BL166" s="131">
        <v>7.4999999999999997E-2</v>
      </c>
      <c r="BM166" s="127">
        <v>0</v>
      </c>
      <c r="BN166" s="127">
        <v>0</v>
      </c>
      <c r="BO166" s="127">
        <v>8.1651168991281123E-3</v>
      </c>
      <c r="BP166" s="127">
        <v>0</v>
      </c>
      <c r="BQ166" s="127">
        <v>0</v>
      </c>
      <c r="BR166" s="127">
        <v>0</v>
      </c>
      <c r="BS166" s="127">
        <v>0</v>
      </c>
      <c r="BT166" s="127">
        <v>8.1651168991281123E-3</v>
      </c>
      <c r="BU166" s="127">
        <v>2.3134497880862987E-2</v>
      </c>
      <c r="BV166" s="127">
        <v>0.96053526832088065</v>
      </c>
      <c r="BW166" s="127">
        <v>0</v>
      </c>
      <c r="BX166" s="131">
        <v>0.2041279224782028</v>
      </c>
      <c r="BY166" s="131">
        <v>0.27217056330427042</v>
      </c>
      <c r="BZ166" s="131">
        <v>3.4021320413033802E-2</v>
      </c>
      <c r="CA166" s="131">
        <v>0</v>
      </c>
      <c r="CB166" s="131">
        <v>0.41007030403799388</v>
      </c>
      <c r="CC166" s="131">
        <v>0</v>
      </c>
      <c r="CD166" s="131">
        <v>0</v>
      </c>
      <c r="CE166" s="131">
        <v>7.960988976649909E-2</v>
      </c>
      <c r="CF166" s="131" t="s">
        <v>364</v>
      </c>
      <c r="CG166" s="131">
        <v>0</v>
      </c>
      <c r="CH166" s="131">
        <v>0.66666666666666652</v>
      </c>
      <c r="CI166" s="145" t="s">
        <v>365</v>
      </c>
      <c r="CJ166" s="146">
        <v>66.437471074203231</v>
      </c>
      <c r="CK166" s="147">
        <v>26</v>
      </c>
      <c r="CL166" s="145">
        <v>0.65</v>
      </c>
      <c r="CM166" s="147">
        <v>0</v>
      </c>
      <c r="CN166" s="145">
        <v>0</v>
      </c>
      <c r="CO166" s="146">
        <v>0</v>
      </c>
      <c r="CP166" s="148">
        <v>29</v>
      </c>
      <c r="CQ166" s="145">
        <v>0.72499999999999998</v>
      </c>
      <c r="CR166" s="148">
        <v>4</v>
      </c>
      <c r="CS166" s="145">
        <v>0.13793103448275862</v>
      </c>
      <c r="CT166" s="149">
        <v>100.83520437499622</v>
      </c>
      <c r="CU166" s="150">
        <v>36</v>
      </c>
      <c r="CV166" s="145">
        <v>0.9</v>
      </c>
      <c r="CW166" s="150">
        <v>0</v>
      </c>
      <c r="CX166" s="145">
        <v>0</v>
      </c>
      <c r="CY166" s="149">
        <v>0</v>
      </c>
      <c r="DV166" t="str">
        <f t="shared" si="90"/>
        <v/>
      </c>
      <c r="DZ166" t="str">
        <f t="shared" si="91"/>
        <v/>
      </c>
      <c r="EA166" t="str">
        <f t="shared" si="92"/>
        <v/>
      </c>
      <c r="EB166" t="str">
        <f t="shared" si="93"/>
        <v/>
      </c>
      <c r="EC166" t="str">
        <f t="shared" si="94"/>
        <v/>
      </c>
      <c r="ED166" t="str">
        <f t="shared" si="95"/>
        <v/>
      </c>
      <c r="EE166" t="str">
        <f t="shared" si="96"/>
        <v/>
      </c>
      <c r="EF166" t="str">
        <f t="shared" si="97"/>
        <v/>
      </c>
      <c r="EG166" t="str">
        <f t="shared" si="98"/>
        <v/>
      </c>
      <c r="EH166" t="str">
        <f t="shared" si="99"/>
        <v/>
      </c>
      <c r="EI166" t="str">
        <f t="shared" si="100"/>
        <v/>
      </c>
      <c r="EJ166" t="str">
        <f t="shared" si="101"/>
        <v/>
      </c>
      <c r="EK166" t="str">
        <f t="shared" si="102"/>
        <v/>
      </c>
      <c r="EL166" t="str">
        <f t="shared" si="103"/>
        <v/>
      </c>
      <c r="EM166" t="str">
        <f t="shared" si="104"/>
        <v/>
      </c>
      <c r="EN166" t="str">
        <f t="shared" si="105"/>
        <v/>
      </c>
      <c r="EO166" t="str">
        <f t="shared" si="106"/>
        <v/>
      </c>
    </row>
    <row r="167" spans="51:145">
      <c r="AZ167" s="125">
        <v>70</v>
      </c>
      <c r="BA167" s="126">
        <v>61.200000000000017</v>
      </c>
      <c r="BB167" s="127">
        <v>0.77142857142857157</v>
      </c>
      <c r="BC167" s="127">
        <v>0.22857142857142856</v>
      </c>
      <c r="BD167" s="128">
        <v>41.5</v>
      </c>
      <c r="BE167" s="129">
        <v>47</v>
      </c>
      <c r="BF167" s="130">
        <v>44</v>
      </c>
      <c r="BG167" s="131">
        <v>0</v>
      </c>
      <c r="BH167" s="131">
        <v>0.21428571428571427</v>
      </c>
      <c r="BI167" s="131">
        <v>0.31428571428571428</v>
      </c>
      <c r="BJ167" s="131">
        <v>0.27142857142857141</v>
      </c>
      <c r="BK167" s="131">
        <v>0.17142857142857143</v>
      </c>
      <c r="BL167" s="131">
        <v>2.8571428571428571E-2</v>
      </c>
      <c r="BM167" s="127">
        <v>0</v>
      </c>
      <c r="BN167" s="127">
        <v>0</v>
      </c>
      <c r="BO167" s="127">
        <v>0</v>
      </c>
      <c r="BP167" s="127">
        <v>0</v>
      </c>
      <c r="BQ167" s="127">
        <v>0</v>
      </c>
      <c r="BR167" s="127">
        <v>0</v>
      </c>
      <c r="BS167" s="127">
        <v>0</v>
      </c>
      <c r="BT167" s="127">
        <v>0</v>
      </c>
      <c r="BU167" s="127">
        <v>0</v>
      </c>
      <c r="BV167" s="127">
        <v>1</v>
      </c>
      <c r="BW167" s="127">
        <v>0</v>
      </c>
      <c r="BX167" s="131">
        <v>0.21568627450980388</v>
      </c>
      <c r="BY167" s="131">
        <v>0.57352941176470562</v>
      </c>
      <c r="BZ167" s="131">
        <v>1.6339869281045746E-2</v>
      </c>
      <c r="CA167" s="131">
        <v>0</v>
      </c>
      <c r="CB167" s="131">
        <v>0.19444444444444442</v>
      </c>
      <c r="CC167" s="131">
        <v>0</v>
      </c>
      <c r="CD167" s="131">
        <v>0</v>
      </c>
      <c r="CE167" s="131">
        <v>0</v>
      </c>
      <c r="CF167" s="131" t="s">
        <v>364</v>
      </c>
      <c r="CG167" s="131">
        <v>0</v>
      </c>
      <c r="CH167" s="131">
        <v>1</v>
      </c>
      <c r="CI167" s="145">
        <v>0.75</v>
      </c>
      <c r="CJ167" s="146">
        <v>95.772161912289803</v>
      </c>
      <c r="CK167" s="147">
        <v>67</v>
      </c>
      <c r="CL167" s="145">
        <v>0.95714285714285718</v>
      </c>
      <c r="CM167" s="147">
        <v>1</v>
      </c>
      <c r="CN167" s="145">
        <v>1.4925373134328358E-2</v>
      </c>
      <c r="CO167" s="146">
        <v>288.13708654853724</v>
      </c>
      <c r="CP167" s="148">
        <v>69</v>
      </c>
      <c r="CQ167" s="145">
        <v>0.98571428571428577</v>
      </c>
      <c r="CR167" s="148">
        <v>5</v>
      </c>
      <c r="CS167" s="145">
        <v>7.2463768115942032E-2</v>
      </c>
      <c r="CT167" s="149">
        <v>88.444808289848837</v>
      </c>
      <c r="CU167" s="150">
        <v>69</v>
      </c>
      <c r="CV167" s="145">
        <v>0.98571428571428577</v>
      </c>
      <c r="CW167" s="150">
        <v>2</v>
      </c>
      <c r="CX167" s="145">
        <v>2.8985507246376812E-2</v>
      </c>
      <c r="CY167" s="149">
        <v>45.420826947056277</v>
      </c>
      <c r="DV167" t="str">
        <f t="shared" si="90"/>
        <v/>
      </c>
      <c r="DZ167" t="str">
        <f t="shared" si="91"/>
        <v/>
      </c>
      <c r="EA167" t="str">
        <f t="shared" si="92"/>
        <v/>
      </c>
      <c r="EB167" t="str">
        <f t="shared" si="93"/>
        <v/>
      </c>
      <c r="EC167" t="str">
        <f t="shared" si="94"/>
        <v/>
      </c>
      <c r="ED167" t="str">
        <f t="shared" si="95"/>
        <v/>
      </c>
      <c r="EE167" t="str">
        <f t="shared" si="96"/>
        <v/>
      </c>
      <c r="EF167" t="str">
        <f t="shared" si="97"/>
        <v/>
      </c>
      <c r="EG167" t="str">
        <f t="shared" si="98"/>
        <v/>
      </c>
      <c r="EH167" t="str">
        <f t="shared" si="99"/>
        <v/>
      </c>
      <c r="EI167" t="str">
        <f t="shared" si="100"/>
        <v/>
      </c>
      <c r="EJ167" t="str">
        <f t="shared" si="101"/>
        <v/>
      </c>
      <c r="EK167" t="str">
        <f t="shared" si="102"/>
        <v/>
      </c>
      <c r="EL167" t="str">
        <f t="shared" si="103"/>
        <v/>
      </c>
      <c r="EM167" t="str">
        <f t="shared" si="104"/>
        <v/>
      </c>
      <c r="EN167" t="str">
        <f t="shared" si="105"/>
        <v/>
      </c>
      <c r="EO167" t="str">
        <f t="shared" si="106"/>
        <v/>
      </c>
    </row>
    <row r="168" spans="51:145">
      <c r="AZ168" s="125">
        <v>3</v>
      </c>
      <c r="BA168" s="126">
        <v>3</v>
      </c>
      <c r="BB168" s="127">
        <v>0.33333333333333326</v>
      </c>
      <c r="BC168" s="127">
        <v>0.66666666666666652</v>
      </c>
      <c r="BD168" s="128">
        <v>45</v>
      </c>
      <c r="BE168" s="129">
        <v>41.5</v>
      </c>
      <c r="BF168" s="130">
        <v>45</v>
      </c>
      <c r="BG168" s="131">
        <v>0</v>
      </c>
      <c r="BH168" s="131">
        <v>0</v>
      </c>
      <c r="BI168" s="131">
        <v>0.33333333333333326</v>
      </c>
      <c r="BJ168" s="131">
        <v>0.66666666666666652</v>
      </c>
      <c r="BK168" s="131">
        <v>0</v>
      </c>
      <c r="BL168" s="131">
        <v>0</v>
      </c>
      <c r="BM168" s="127">
        <v>0</v>
      </c>
      <c r="BN168" s="127">
        <v>0</v>
      </c>
      <c r="BO168" s="127">
        <v>0</v>
      </c>
      <c r="BP168" s="127">
        <v>0</v>
      </c>
      <c r="BQ168" s="127">
        <v>0</v>
      </c>
      <c r="BR168" s="127">
        <v>0</v>
      </c>
      <c r="BS168" s="127">
        <v>0</v>
      </c>
      <c r="BT168" s="127">
        <v>0</v>
      </c>
      <c r="BU168" s="127">
        <v>0</v>
      </c>
      <c r="BV168" s="127">
        <v>1</v>
      </c>
      <c r="BW168" s="127">
        <v>0</v>
      </c>
      <c r="BX168" s="131">
        <v>0.33333333333333326</v>
      </c>
      <c r="BY168" s="131">
        <v>0.66666666666666652</v>
      </c>
      <c r="BZ168" s="131">
        <v>0</v>
      </c>
      <c r="CA168" s="131">
        <v>0</v>
      </c>
      <c r="CB168" s="131">
        <v>0</v>
      </c>
      <c r="CC168" s="131">
        <v>0</v>
      </c>
      <c r="CD168" s="131">
        <v>0</v>
      </c>
      <c r="CE168" s="131">
        <v>0</v>
      </c>
      <c r="CF168" s="131" t="s">
        <v>364</v>
      </c>
      <c r="CG168" s="131" t="s">
        <v>365</v>
      </c>
      <c r="CH168" s="131">
        <v>0</v>
      </c>
      <c r="CI168" s="145" t="s">
        <v>365</v>
      </c>
      <c r="CJ168" s="146">
        <v>59.61043433379033</v>
      </c>
      <c r="CK168" s="147">
        <v>3</v>
      </c>
      <c r="CL168" s="145">
        <v>1</v>
      </c>
      <c r="CM168" s="147">
        <v>0</v>
      </c>
      <c r="CN168" s="145">
        <v>0</v>
      </c>
      <c r="CO168" s="146">
        <v>0</v>
      </c>
      <c r="CP168" s="148">
        <v>3</v>
      </c>
      <c r="CQ168" s="145">
        <v>1</v>
      </c>
      <c r="CR168" s="148">
        <v>0</v>
      </c>
      <c r="CS168" s="145">
        <v>0</v>
      </c>
      <c r="CT168" s="149">
        <v>0</v>
      </c>
      <c r="CU168" s="150">
        <v>3</v>
      </c>
      <c r="CV168" s="145">
        <v>1</v>
      </c>
      <c r="CW168" s="150">
        <v>0</v>
      </c>
      <c r="CX168" s="145">
        <v>0</v>
      </c>
      <c r="CY168" s="149">
        <v>0</v>
      </c>
      <c r="DV168" t="str">
        <f t="shared" si="90"/>
        <v/>
      </c>
      <c r="DZ168" t="str">
        <f t="shared" si="91"/>
        <v/>
      </c>
      <c r="EA168" t="str">
        <f t="shared" si="92"/>
        <v/>
      </c>
      <c r="EB168" t="str">
        <f t="shared" si="93"/>
        <v/>
      </c>
      <c r="EC168" t="str">
        <f t="shared" si="94"/>
        <v/>
      </c>
      <c r="ED168" t="str">
        <f t="shared" si="95"/>
        <v/>
      </c>
      <c r="EE168" t="str">
        <f t="shared" si="96"/>
        <v/>
      </c>
      <c r="EF168" t="str">
        <f t="shared" si="97"/>
        <v/>
      </c>
      <c r="EG168" t="str">
        <f t="shared" si="98"/>
        <v/>
      </c>
      <c r="EH168" t="str">
        <f t="shared" si="99"/>
        <v/>
      </c>
      <c r="EI168" t="str">
        <f t="shared" si="100"/>
        <v/>
      </c>
      <c r="EJ168" t="str">
        <f t="shared" si="101"/>
        <v/>
      </c>
      <c r="EK168" t="str">
        <f t="shared" si="102"/>
        <v/>
      </c>
      <c r="EL168" t="str">
        <f t="shared" si="103"/>
        <v/>
      </c>
      <c r="EM168" t="str">
        <f t="shared" si="104"/>
        <v/>
      </c>
      <c r="EN168" t="str">
        <f t="shared" si="105"/>
        <v/>
      </c>
      <c r="EO168" t="str">
        <f t="shared" si="106"/>
        <v/>
      </c>
    </row>
    <row r="169" spans="51:145">
      <c r="AZ169" s="125">
        <v>449</v>
      </c>
      <c r="BA169" s="126">
        <v>227.99189500000017</v>
      </c>
      <c r="BB169" s="127">
        <v>0.55679287305122493</v>
      </c>
      <c r="BC169" s="127">
        <v>0.44320712694877507</v>
      </c>
      <c r="BD169" s="128">
        <v>35</v>
      </c>
      <c r="BE169" s="129">
        <v>34</v>
      </c>
      <c r="BF169" s="130">
        <v>35</v>
      </c>
      <c r="BG169" s="131">
        <v>0.30734966592427615</v>
      </c>
      <c r="BH169" s="131">
        <v>0.18262806236080179</v>
      </c>
      <c r="BI169" s="131">
        <v>0.22271714922048996</v>
      </c>
      <c r="BJ169" s="131">
        <v>0.18262806236080176</v>
      </c>
      <c r="BK169" s="131">
        <v>8.6859688195991089E-2</v>
      </c>
      <c r="BL169" s="131">
        <v>1.7817371937639197E-2</v>
      </c>
      <c r="BM169" s="127">
        <v>0</v>
      </c>
      <c r="BN169" s="127">
        <v>0</v>
      </c>
      <c r="BO169" s="127">
        <v>0</v>
      </c>
      <c r="BP169" s="127">
        <v>0</v>
      </c>
      <c r="BQ169" s="127">
        <v>0</v>
      </c>
      <c r="BR169" s="127">
        <v>0</v>
      </c>
      <c r="BS169" s="127">
        <v>0</v>
      </c>
      <c r="BT169" s="127">
        <v>0</v>
      </c>
      <c r="BU169" s="127">
        <v>0</v>
      </c>
      <c r="BV169" s="127">
        <v>1</v>
      </c>
      <c r="BW169" s="127">
        <v>0</v>
      </c>
      <c r="BX169" s="131">
        <v>0.28249521764797786</v>
      </c>
      <c r="BY169" s="131">
        <v>9.2285521816466265E-2</v>
      </c>
      <c r="BZ169" s="131">
        <v>3.790243069824914E-2</v>
      </c>
      <c r="CA169" s="131">
        <v>0.25002297121132316</v>
      </c>
      <c r="CB169" s="131">
        <v>0.18006487467460183</v>
      </c>
      <c r="CC169" s="131">
        <v>9.5879254830527977E-2</v>
      </c>
      <c r="CD169" s="131">
        <v>7.2428715064629771E-3</v>
      </c>
      <c r="CE169" s="131">
        <v>5.4106857614390179E-2</v>
      </c>
      <c r="CF169" s="131" t="s">
        <v>364</v>
      </c>
      <c r="CG169" s="131">
        <v>0</v>
      </c>
      <c r="CH169" s="131">
        <v>0.4</v>
      </c>
      <c r="CI169" s="145">
        <v>0.41176470588235292</v>
      </c>
      <c r="CJ169" s="146">
        <v>71.073725418120105</v>
      </c>
      <c r="CK169" s="147">
        <v>447.99999999999994</v>
      </c>
      <c r="CL169" s="145">
        <v>0.9977728285077947</v>
      </c>
      <c r="CM169" s="147">
        <v>1</v>
      </c>
      <c r="CN169" s="145">
        <v>2.2321428571428575E-3</v>
      </c>
      <c r="CO169" s="146">
        <v>2.096733474576399</v>
      </c>
      <c r="CP169" s="148">
        <v>446.00000000000017</v>
      </c>
      <c r="CQ169" s="145">
        <v>0.99331848552338542</v>
      </c>
      <c r="CR169" s="148">
        <v>68</v>
      </c>
      <c r="CS169" s="145">
        <v>0.15246636771300442</v>
      </c>
      <c r="CT169" s="149">
        <v>95.089229676347585</v>
      </c>
      <c r="CU169" s="150">
        <v>448.00000000000006</v>
      </c>
      <c r="CV169" s="145">
        <v>0.99777282850779503</v>
      </c>
      <c r="CW169" s="150">
        <v>7</v>
      </c>
      <c r="CX169" s="145">
        <v>1.5624999999999998E-2</v>
      </c>
      <c r="CY169" s="149">
        <v>25.674356033362233</v>
      </c>
      <c r="DV169" t="str">
        <f t="shared" si="90"/>
        <v/>
      </c>
      <c r="DZ169" t="str">
        <f t="shared" si="91"/>
        <v/>
      </c>
      <c r="EA169" t="str">
        <f t="shared" si="92"/>
        <v/>
      </c>
      <c r="EB169" t="str">
        <f t="shared" si="93"/>
        <v/>
      </c>
      <c r="EC169" t="str">
        <f t="shared" si="94"/>
        <v/>
      </c>
      <c r="ED169" t="str">
        <f t="shared" si="95"/>
        <v/>
      </c>
      <c r="EE169" t="str">
        <f t="shared" si="96"/>
        <v/>
      </c>
      <c r="EF169" t="str">
        <f t="shared" si="97"/>
        <v/>
      </c>
      <c r="EG169" t="str">
        <f t="shared" si="98"/>
        <v/>
      </c>
      <c r="EH169" t="str">
        <f t="shared" si="99"/>
        <v/>
      </c>
      <c r="EI169" t="str">
        <f t="shared" si="100"/>
        <v/>
      </c>
      <c r="EJ169" t="str">
        <f t="shared" si="101"/>
        <v/>
      </c>
      <c r="EK169" t="str">
        <f t="shared" si="102"/>
        <v/>
      </c>
      <c r="EL169" t="str">
        <f t="shared" si="103"/>
        <v/>
      </c>
      <c r="EM169" t="str">
        <f t="shared" si="104"/>
        <v/>
      </c>
      <c r="EN169" t="str">
        <f t="shared" si="105"/>
        <v/>
      </c>
      <c r="EO169" t="str">
        <f t="shared" si="106"/>
        <v/>
      </c>
    </row>
    <row r="170" spans="51:145">
      <c r="AZ170" s="125">
        <v>6</v>
      </c>
      <c r="BA170" s="126">
        <v>4.4600000000000009</v>
      </c>
      <c r="BB170" s="127">
        <v>0.66666666666666652</v>
      </c>
      <c r="BC170" s="127">
        <v>0.33333333333333326</v>
      </c>
      <c r="BD170" s="133">
        <v>51</v>
      </c>
      <c r="BE170" s="134">
        <v>51.5</v>
      </c>
      <c r="BF170" s="130">
        <v>51</v>
      </c>
      <c r="BG170" s="131">
        <v>0</v>
      </c>
      <c r="BH170" s="131">
        <v>0</v>
      </c>
      <c r="BI170" s="131">
        <v>0.5</v>
      </c>
      <c r="BJ170" s="131">
        <v>0</v>
      </c>
      <c r="BK170" s="131">
        <v>0.33333333333333326</v>
      </c>
      <c r="BL170" s="131">
        <v>0.16666666666666663</v>
      </c>
      <c r="BM170" s="127">
        <v>0</v>
      </c>
      <c r="BN170" s="127">
        <v>0</v>
      </c>
      <c r="BO170" s="127">
        <v>0</v>
      </c>
      <c r="BP170" s="127">
        <v>0</v>
      </c>
      <c r="BQ170" s="127">
        <v>0</v>
      </c>
      <c r="BR170" s="127">
        <v>0</v>
      </c>
      <c r="BS170" s="127">
        <v>0</v>
      </c>
      <c r="BT170" s="127">
        <v>0</v>
      </c>
      <c r="BU170" s="127">
        <v>0</v>
      </c>
      <c r="BV170" s="127">
        <v>1</v>
      </c>
      <c r="BW170" s="127">
        <v>0</v>
      </c>
      <c r="BX170" s="131">
        <v>0.22421524663677125</v>
      </c>
      <c r="BY170" s="131">
        <v>0</v>
      </c>
      <c r="BZ170" s="131">
        <v>0</v>
      </c>
      <c r="CA170" s="131">
        <v>0</v>
      </c>
      <c r="CB170" s="131">
        <v>0.77578475336322872</v>
      </c>
      <c r="CC170" s="131">
        <v>0</v>
      </c>
      <c r="CD170" s="131">
        <v>0</v>
      </c>
      <c r="CE170" s="131">
        <v>0</v>
      </c>
      <c r="CF170" s="131" t="s">
        <v>364</v>
      </c>
      <c r="CG170" s="131">
        <v>1</v>
      </c>
      <c r="CH170" s="131">
        <v>0</v>
      </c>
      <c r="CI170" s="145" t="s">
        <v>365</v>
      </c>
      <c r="CJ170" s="146">
        <v>87.890625</v>
      </c>
      <c r="CK170" s="147">
        <v>6</v>
      </c>
      <c r="CL170" s="145">
        <v>1</v>
      </c>
      <c r="CM170" s="147">
        <v>0</v>
      </c>
      <c r="CN170" s="145">
        <v>0</v>
      </c>
      <c r="CO170" s="146">
        <v>0</v>
      </c>
      <c r="CP170" s="148">
        <v>6</v>
      </c>
      <c r="CQ170" s="145">
        <v>1</v>
      </c>
      <c r="CR170" s="148">
        <v>1</v>
      </c>
      <c r="CS170" s="145">
        <v>0.16666666666666666</v>
      </c>
      <c r="CT170" s="149">
        <v>689.0625</v>
      </c>
      <c r="CU170" s="150">
        <v>6</v>
      </c>
      <c r="CV170" s="145">
        <v>1</v>
      </c>
      <c r="CW170" s="150">
        <v>0</v>
      </c>
      <c r="CX170" s="145">
        <v>0</v>
      </c>
      <c r="CY170" s="149">
        <v>0</v>
      </c>
      <c r="DV170" t="str">
        <f t="shared" si="90"/>
        <v/>
      </c>
      <c r="DZ170" t="str">
        <f t="shared" si="91"/>
        <v/>
      </c>
      <c r="EA170" t="str">
        <f t="shared" si="92"/>
        <v/>
      </c>
      <c r="EB170" t="str">
        <f t="shared" si="93"/>
        <v/>
      </c>
      <c r="EC170" t="str">
        <f t="shared" si="94"/>
        <v/>
      </c>
      <c r="ED170" t="str">
        <f t="shared" si="95"/>
        <v/>
      </c>
      <c r="EE170" t="str">
        <f t="shared" si="96"/>
        <v/>
      </c>
      <c r="EF170" t="str">
        <f t="shared" si="97"/>
        <v/>
      </c>
      <c r="EG170" t="str">
        <f t="shared" si="98"/>
        <v/>
      </c>
      <c r="EH170" t="str">
        <f t="shared" si="99"/>
        <v/>
      </c>
      <c r="EI170" t="str">
        <f t="shared" si="100"/>
        <v/>
      </c>
      <c r="EJ170" t="str">
        <f t="shared" si="101"/>
        <v/>
      </c>
      <c r="EK170" t="str">
        <f t="shared" si="102"/>
        <v/>
      </c>
      <c r="EL170" t="str">
        <f t="shared" si="103"/>
        <v/>
      </c>
      <c r="EM170" t="str">
        <f t="shared" si="104"/>
        <v/>
      </c>
      <c r="EN170" t="str">
        <f t="shared" si="105"/>
        <v/>
      </c>
      <c r="EO170" t="str">
        <f t="shared" si="106"/>
        <v/>
      </c>
    </row>
    <row r="171" spans="51:145">
      <c r="AZ171" s="125">
        <v>19</v>
      </c>
      <c r="BA171" s="126">
        <v>14.987067</v>
      </c>
      <c r="BB171" s="127">
        <v>0.84210526315789469</v>
      </c>
      <c r="BC171" s="127">
        <v>0.15789473684210525</v>
      </c>
      <c r="BD171" s="133">
        <v>44.5</v>
      </c>
      <c r="BE171" s="134">
        <v>32</v>
      </c>
      <c r="BF171" s="130">
        <v>43</v>
      </c>
      <c r="BG171" s="131">
        <v>5.2631578947368418E-2</v>
      </c>
      <c r="BH171" s="131">
        <v>0.21052631578947367</v>
      </c>
      <c r="BI171" s="131">
        <v>0.26315789473684209</v>
      </c>
      <c r="BJ171" s="131">
        <v>0.36842105263157893</v>
      </c>
      <c r="BK171" s="131">
        <v>5.2631578947368418E-2</v>
      </c>
      <c r="BL171" s="131">
        <v>5.2631578947368418E-2</v>
      </c>
      <c r="BM171" s="127">
        <v>0</v>
      </c>
      <c r="BN171" s="127">
        <v>0</v>
      </c>
      <c r="BO171" s="127">
        <v>0</v>
      </c>
      <c r="BP171" s="127">
        <v>0</v>
      </c>
      <c r="BQ171" s="127">
        <v>0</v>
      </c>
      <c r="BR171" s="127">
        <v>0</v>
      </c>
      <c r="BS171" s="127">
        <v>0</v>
      </c>
      <c r="BT171" s="127">
        <v>0</v>
      </c>
      <c r="BU171" s="127">
        <v>0</v>
      </c>
      <c r="BV171" s="127">
        <v>1</v>
      </c>
      <c r="BW171" s="127">
        <v>0</v>
      </c>
      <c r="BX171" s="131">
        <v>0.20017258880606861</v>
      </c>
      <c r="BY171" s="131">
        <v>0.71394890007497791</v>
      </c>
      <c r="BZ171" s="131">
        <v>0</v>
      </c>
      <c r="CA171" s="131">
        <v>0</v>
      </c>
      <c r="CB171" s="131">
        <v>8.5878511118953421E-2</v>
      </c>
      <c r="CC171" s="131">
        <v>0</v>
      </c>
      <c r="CD171" s="131">
        <v>0</v>
      </c>
      <c r="CE171" s="131">
        <v>0</v>
      </c>
      <c r="CF171" s="131" t="s">
        <v>364</v>
      </c>
      <c r="CG171" s="131">
        <v>0</v>
      </c>
      <c r="CH171" s="131">
        <v>1</v>
      </c>
      <c r="CI171" s="145" t="s">
        <v>365</v>
      </c>
      <c r="CJ171" s="146">
        <v>86.492748193170158</v>
      </c>
      <c r="CK171" s="147">
        <v>17.999999999999996</v>
      </c>
      <c r="CL171" s="145">
        <v>0.94736842105263175</v>
      </c>
      <c r="CM171" s="147">
        <v>1</v>
      </c>
      <c r="CN171" s="145">
        <v>5.5555555555555566E-2</v>
      </c>
      <c r="CO171" s="146">
        <v>44.742637387524638</v>
      </c>
      <c r="CP171" s="148">
        <v>17.999999999999996</v>
      </c>
      <c r="CQ171" s="145">
        <v>0.94736842105263175</v>
      </c>
      <c r="CR171" s="148">
        <v>4</v>
      </c>
      <c r="CS171" s="145">
        <v>0.22222222222222227</v>
      </c>
      <c r="CT171" s="149">
        <v>49.361194552340748</v>
      </c>
      <c r="CU171" s="150">
        <v>17.999999999999996</v>
      </c>
      <c r="CV171" s="145">
        <v>0.94736842105263175</v>
      </c>
      <c r="CW171" s="150">
        <v>0</v>
      </c>
      <c r="CX171" s="145">
        <v>0</v>
      </c>
      <c r="CY171" s="149">
        <v>0</v>
      </c>
      <c r="DV171" t="str">
        <f t="shared" si="90"/>
        <v/>
      </c>
      <c r="DZ171" t="str">
        <f t="shared" si="91"/>
        <v/>
      </c>
      <c r="EA171" t="str">
        <f t="shared" si="92"/>
        <v/>
      </c>
      <c r="EB171" t="str">
        <f t="shared" si="93"/>
        <v/>
      </c>
      <c r="EC171" t="str">
        <f t="shared" si="94"/>
        <v/>
      </c>
      <c r="ED171" t="str">
        <f t="shared" si="95"/>
        <v/>
      </c>
      <c r="EE171" t="str">
        <f t="shared" si="96"/>
        <v/>
      </c>
      <c r="EF171" t="str">
        <f t="shared" si="97"/>
        <v/>
      </c>
      <c r="EG171" t="str">
        <f t="shared" si="98"/>
        <v/>
      </c>
      <c r="EH171" t="str">
        <f t="shared" si="99"/>
        <v/>
      </c>
      <c r="EI171" t="str">
        <f t="shared" si="100"/>
        <v/>
      </c>
      <c r="EJ171" t="str">
        <f t="shared" si="101"/>
        <v/>
      </c>
      <c r="EK171" t="str">
        <f t="shared" si="102"/>
        <v/>
      </c>
      <c r="EL171" t="str">
        <f t="shared" si="103"/>
        <v/>
      </c>
      <c r="EM171" t="str">
        <f t="shared" si="104"/>
        <v/>
      </c>
      <c r="EN171" t="str">
        <f t="shared" si="105"/>
        <v/>
      </c>
      <c r="EO171" t="str">
        <f t="shared" si="106"/>
        <v/>
      </c>
    </row>
    <row r="172" spans="51:145">
      <c r="DA172" s="48"/>
      <c r="DB172" s="48"/>
      <c r="DC172" s="48"/>
      <c r="DD172" s="48"/>
      <c r="DE172" s="83"/>
      <c r="DF172" s="85"/>
      <c r="DG172" s="48"/>
      <c r="DH172" s="85"/>
      <c r="DI172" s="48"/>
      <c r="DJ172" s="83"/>
      <c r="DK172" s="85"/>
      <c r="DL172" s="48"/>
      <c r="DM172" s="85"/>
      <c r="DN172" s="48"/>
      <c r="DO172" s="83"/>
      <c r="DP172" s="85"/>
      <c r="DQ172" s="48"/>
      <c r="DR172" s="85"/>
      <c r="DS172" s="48"/>
      <c r="DT172" s="83"/>
      <c r="EA172" t="str">
        <f t="shared" ref="EA172:EA231" si="107">IF(DF172=CK172,"")</f>
        <v/>
      </c>
      <c r="EB172" t="str">
        <f t="shared" ref="EB172:EB231" si="108">IF(DG172=CL172,"")</f>
        <v/>
      </c>
      <c r="EC172" t="str">
        <f t="shared" ref="EC172:EC231" si="109">IF(DH172=CM172,"")</f>
        <v/>
      </c>
      <c r="ED172" t="str">
        <f t="shared" ref="ED172:ED231" si="110">IF(DI172=CN172,"")</f>
        <v/>
      </c>
      <c r="EE172" t="str">
        <f t="shared" ref="EE172:EE231" si="111">IF(DJ172=CO172,"")</f>
        <v/>
      </c>
      <c r="EF172" t="str">
        <f t="shared" ref="EF172:EF231" si="112">IF(DK172=CP172,"")</f>
        <v/>
      </c>
      <c r="EG172" t="str">
        <f t="shared" ref="EG172:EG231" si="113">IF(DL172=CQ172,"")</f>
        <v/>
      </c>
      <c r="EH172" t="str">
        <f t="shared" ref="EH172:EH231" si="114">IF(DM172=CR172,"")</f>
        <v/>
      </c>
      <c r="EI172" t="str">
        <f t="shared" ref="EI172:EI231" si="115">IF(DN172=CS172,"")</f>
        <v/>
      </c>
      <c r="EJ172" t="str">
        <f t="shared" ref="EJ172:EJ231" si="116">IF(DO172=CT172,"")</f>
        <v/>
      </c>
      <c r="EK172" t="str">
        <f t="shared" ref="EK172:EK231" si="117">IF(DP172=CU172,"")</f>
        <v/>
      </c>
      <c r="EL172" t="str">
        <f t="shared" ref="EL172:EL231" si="118">IF(DQ172=CV172,"")</f>
        <v/>
      </c>
      <c r="EM172" t="str">
        <f t="shared" ref="EM172:EM231" si="119">IF(DR172=CW172,"")</f>
        <v/>
      </c>
      <c r="EN172" t="str">
        <f t="shared" ref="EN172:EN231" si="120">IF(DS172=CX172,"")</f>
        <v/>
      </c>
      <c r="EO172" t="str">
        <f t="shared" ref="EO172:EO231" si="121">IF(DT172=CY172,"")</f>
        <v/>
      </c>
    </row>
    <row r="173" spans="51:145">
      <c r="AY173" s="116" t="s">
        <v>159</v>
      </c>
      <c r="AZ173" s="117" t="s">
        <v>160</v>
      </c>
      <c r="BA173" s="118" t="s">
        <v>161</v>
      </c>
      <c r="BB173" s="119" t="s">
        <v>162</v>
      </c>
      <c r="BC173" s="119" t="s">
        <v>163</v>
      </c>
      <c r="BD173" s="120" t="s">
        <v>164</v>
      </c>
      <c r="BE173" s="121" t="s">
        <v>165</v>
      </c>
      <c r="BF173" s="122" t="s">
        <v>166</v>
      </c>
      <c r="BG173" s="123" t="s">
        <v>167</v>
      </c>
      <c r="BH173" s="123" t="s">
        <v>168</v>
      </c>
      <c r="BI173" s="123" t="s">
        <v>169</v>
      </c>
      <c r="BJ173" s="123" t="s">
        <v>170</v>
      </c>
      <c r="BK173" s="123" t="s">
        <v>171</v>
      </c>
      <c r="BL173" s="123" t="s">
        <v>172</v>
      </c>
      <c r="BM173" s="119" t="s">
        <v>173</v>
      </c>
      <c r="BN173" s="119" t="s">
        <v>174</v>
      </c>
      <c r="BO173" s="119" t="s">
        <v>175</v>
      </c>
      <c r="BP173" s="119" t="s">
        <v>176</v>
      </c>
      <c r="BQ173" s="119" t="s">
        <v>177</v>
      </c>
      <c r="BR173" s="119" t="s">
        <v>178</v>
      </c>
      <c r="BS173" s="119" t="s">
        <v>179</v>
      </c>
      <c r="BT173" s="119" t="s">
        <v>180</v>
      </c>
      <c r="BU173" s="119" t="s">
        <v>181</v>
      </c>
      <c r="BV173" s="119" t="s">
        <v>182</v>
      </c>
      <c r="BW173" s="119" t="s">
        <v>183</v>
      </c>
      <c r="BX173" s="123" t="s">
        <v>184</v>
      </c>
      <c r="BY173" s="123" t="s">
        <v>185</v>
      </c>
      <c r="BZ173" s="123" t="s">
        <v>186</v>
      </c>
      <c r="CA173" s="123" t="s">
        <v>187</v>
      </c>
      <c r="CB173" s="123" t="s">
        <v>188</v>
      </c>
      <c r="CC173" s="123" t="s">
        <v>189</v>
      </c>
      <c r="CD173" s="123" t="s">
        <v>190</v>
      </c>
      <c r="CE173" s="123" t="s">
        <v>191</v>
      </c>
      <c r="CF173" s="122"/>
      <c r="CG173" s="122"/>
      <c r="CH173" s="119"/>
      <c r="CI173" s="119"/>
      <c r="CJ173" s="119"/>
      <c r="CK173" s="119"/>
      <c r="CL173" s="119"/>
      <c r="CM173" s="119"/>
      <c r="CN173" s="119"/>
      <c r="CO173" s="119"/>
      <c r="CP173" s="119"/>
      <c r="CQ173" s="119"/>
      <c r="CR173" s="119"/>
      <c r="CS173" s="119"/>
      <c r="DA173" s="48"/>
      <c r="DB173" s="48"/>
      <c r="DC173" s="48"/>
      <c r="DD173" s="48"/>
      <c r="DE173" s="83"/>
      <c r="DF173" s="85"/>
      <c r="DG173" s="48"/>
      <c r="DH173" s="85"/>
      <c r="DI173" s="48"/>
      <c r="DJ173" s="83"/>
      <c r="DK173" s="85"/>
      <c r="DL173" s="48"/>
      <c r="DM173" s="85"/>
      <c r="DN173" s="48"/>
      <c r="DO173" s="83"/>
      <c r="DP173" s="85"/>
      <c r="DQ173" s="48"/>
      <c r="DR173" s="85"/>
      <c r="DS173" s="48"/>
      <c r="DT173" s="83"/>
      <c r="EA173" t="str">
        <f t="shared" si="107"/>
        <v/>
      </c>
      <c r="EB173" t="str">
        <f t="shared" si="108"/>
        <v/>
      </c>
      <c r="EC173" t="str">
        <f t="shared" si="109"/>
        <v/>
      </c>
      <c r="ED173" t="str">
        <f t="shared" si="110"/>
        <v/>
      </c>
      <c r="EE173" t="str">
        <f t="shared" si="111"/>
        <v/>
      </c>
      <c r="EF173" t="str">
        <f t="shared" si="112"/>
        <v/>
      </c>
      <c r="EG173" t="str">
        <f t="shared" si="113"/>
        <v/>
      </c>
      <c r="EH173" t="str">
        <f t="shared" si="114"/>
        <v/>
      </c>
      <c r="EI173" t="str">
        <f t="shared" si="115"/>
        <v/>
      </c>
      <c r="EJ173" t="str">
        <f t="shared" si="116"/>
        <v/>
      </c>
      <c r="EK173" t="str">
        <f t="shared" si="117"/>
        <v/>
      </c>
      <c r="EL173" t="str">
        <f t="shared" si="118"/>
        <v/>
      </c>
      <c r="EM173" t="str">
        <f t="shared" si="119"/>
        <v/>
      </c>
      <c r="EN173" t="str">
        <f t="shared" si="120"/>
        <v/>
      </c>
      <c r="EO173" t="str">
        <f t="shared" si="121"/>
        <v/>
      </c>
    </row>
    <row r="174" spans="51:145">
      <c r="AY174" s="124" t="s">
        <v>295</v>
      </c>
      <c r="AZ174" s="125" t="str">
        <f>IF(ROUND(AZ102,3)=ROUND(AZ23,3),"")</f>
        <v/>
      </c>
      <c r="BA174" s="125" t="str">
        <f t="shared" ref="BA174:CE174" si="122">IF(ROUND(BA102,3)=ROUND(BA23,3),"")</f>
        <v/>
      </c>
      <c r="BB174" s="125" t="str">
        <f t="shared" si="122"/>
        <v/>
      </c>
      <c r="BC174" s="125" t="str">
        <f t="shared" si="122"/>
        <v/>
      </c>
      <c r="BD174" s="125" t="str">
        <f t="shared" si="122"/>
        <v/>
      </c>
      <c r="BE174" s="125" t="str">
        <f t="shared" si="122"/>
        <v/>
      </c>
      <c r="BF174" s="125" t="str">
        <f t="shared" si="122"/>
        <v/>
      </c>
      <c r="BG174" s="125" t="str">
        <f t="shared" si="122"/>
        <v/>
      </c>
      <c r="BH174" s="125" t="str">
        <f t="shared" si="122"/>
        <v/>
      </c>
      <c r="BI174" s="125" t="str">
        <f t="shared" si="122"/>
        <v/>
      </c>
      <c r="BJ174" s="125" t="str">
        <f t="shared" si="122"/>
        <v/>
      </c>
      <c r="BK174" s="125" t="str">
        <f t="shared" si="122"/>
        <v/>
      </c>
      <c r="BL174" s="125" t="str">
        <f t="shared" si="122"/>
        <v/>
      </c>
      <c r="BM174" s="125" t="str">
        <f t="shared" si="122"/>
        <v/>
      </c>
      <c r="BN174" s="125" t="str">
        <f t="shared" si="122"/>
        <v/>
      </c>
      <c r="BO174" s="125" t="str">
        <f t="shared" si="122"/>
        <v/>
      </c>
      <c r="BP174" s="125" t="str">
        <f t="shared" si="122"/>
        <v/>
      </c>
      <c r="BQ174" s="125" t="str">
        <f t="shared" si="122"/>
        <v/>
      </c>
      <c r="BR174" s="125" t="str">
        <f t="shared" si="122"/>
        <v/>
      </c>
      <c r="BS174" s="125" t="str">
        <f t="shared" si="122"/>
        <v/>
      </c>
      <c r="BT174" s="125" t="str">
        <f t="shared" si="122"/>
        <v/>
      </c>
      <c r="BU174" s="125" t="str">
        <f t="shared" si="122"/>
        <v/>
      </c>
      <c r="BV174" s="125" t="str">
        <f t="shared" si="122"/>
        <v/>
      </c>
      <c r="BW174" s="125" t="str">
        <f t="shared" si="122"/>
        <v/>
      </c>
      <c r="BX174" s="125" t="str">
        <f t="shared" si="122"/>
        <v/>
      </c>
      <c r="BY174" s="125" t="str">
        <f t="shared" si="122"/>
        <v/>
      </c>
      <c r="BZ174" s="125" t="str">
        <f t="shared" si="122"/>
        <v/>
      </c>
      <c r="CA174" s="125" t="str">
        <f t="shared" si="122"/>
        <v/>
      </c>
      <c r="CB174" s="125" t="str">
        <f t="shared" si="122"/>
        <v/>
      </c>
      <c r="CC174" s="125" t="str">
        <f t="shared" si="122"/>
        <v/>
      </c>
      <c r="CD174" s="125" t="str">
        <f t="shared" si="122"/>
        <v/>
      </c>
      <c r="CE174" s="125" t="str">
        <f t="shared" si="122"/>
        <v/>
      </c>
      <c r="CF174" s="125" t="str">
        <f t="shared" ref="CF174:CN174" si="123">IF(ROUND(CF102,3)=ROUND(CF23,3),"")</f>
        <v/>
      </c>
      <c r="CG174" s="125" t="str">
        <f t="shared" si="123"/>
        <v/>
      </c>
      <c r="CH174" s="125" t="str">
        <f t="shared" si="123"/>
        <v/>
      </c>
      <c r="CI174" s="125" t="str">
        <f t="shared" si="123"/>
        <v/>
      </c>
      <c r="CJ174" s="125" t="b">
        <f t="shared" si="123"/>
        <v>0</v>
      </c>
      <c r="CK174" s="125" t="str">
        <f t="shared" si="123"/>
        <v/>
      </c>
      <c r="CL174" s="125" t="str">
        <f t="shared" si="123"/>
        <v/>
      </c>
      <c r="CM174" s="125" t="str">
        <f t="shared" si="123"/>
        <v/>
      </c>
      <c r="CN174" s="125" t="str">
        <f t="shared" si="123"/>
        <v/>
      </c>
      <c r="CO174" s="125" t="b">
        <f t="shared" ref="CO174:CY174" si="124">IF(ROUND(CO102,3)=ROUND(CO23,3),"")</f>
        <v>0</v>
      </c>
      <c r="CP174" s="125" t="str">
        <f t="shared" si="124"/>
        <v/>
      </c>
      <c r="CQ174" s="125" t="str">
        <f t="shared" si="124"/>
        <v/>
      </c>
      <c r="CR174" s="125" t="str">
        <f t="shared" si="124"/>
        <v/>
      </c>
      <c r="CS174" s="125" t="str">
        <f t="shared" si="124"/>
        <v/>
      </c>
      <c r="CT174" s="125" t="b">
        <f t="shared" si="124"/>
        <v>0</v>
      </c>
      <c r="CU174" s="125" t="str">
        <f t="shared" si="124"/>
        <v/>
      </c>
      <c r="CV174" s="125" t="str">
        <f t="shared" si="124"/>
        <v/>
      </c>
      <c r="CW174" s="125" t="str">
        <f t="shared" si="124"/>
        <v/>
      </c>
      <c r="CX174" s="125" t="str">
        <f t="shared" si="124"/>
        <v/>
      </c>
      <c r="CY174" s="125" t="b">
        <f t="shared" si="124"/>
        <v>0</v>
      </c>
      <c r="DA174" s="48"/>
      <c r="DB174" s="48"/>
      <c r="DC174" s="48"/>
      <c r="DD174" s="48"/>
      <c r="DE174" s="83"/>
      <c r="DF174" s="85"/>
      <c r="DG174" s="48"/>
      <c r="DH174" s="85"/>
      <c r="DI174" s="48"/>
      <c r="DJ174" s="83"/>
      <c r="DK174" s="85"/>
      <c r="DL174" s="48"/>
      <c r="DM174" s="85"/>
      <c r="DN174" s="48"/>
      <c r="DO174" s="83"/>
      <c r="DP174" s="85"/>
      <c r="DQ174" s="48"/>
      <c r="DR174" s="85"/>
      <c r="DS174" s="48"/>
      <c r="DT174" s="83"/>
      <c r="EA174" t="str">
        <f t="shared" si="107"/>
        <v/>
      </c>
      <c r="EB174" t="str">
        <f t="shared" si="108"/>
        <v/>
      </c>
      <c r="EC174" t="str">
        <f t="shared" si="109"/>
        <v/>
      </c>
      <c r="ED174" t="str">
        <f t="shared" si="110"/>
        <v/>
      </c>
      <c r="EE174" t="str">
        <f t="shared" si="111"/>
        <v/>
      </c>
      <c r="EF174" t="str">
        <f t="shared" si="112"/>
        <v/>
      </c>
      <c r="EG174" t="str">
        <f t="shared" si="113"/>
        <v/>
      </c>
      <c r="EH174" t="str">
        <f t="shared" si="114"/>
        <v/>
      </c>
      <c r="EI174" t="str">
        <f t="shared" si="115"/>
        <v/>
      </c>
      <c r="EJ174" t="str">
        <f t="shared" si="116"/>
        <v/>
      </c>
      <c r="EK174" t="str">
        <f t="shared" si="117"/>
        <v/>
      </c>
      <c r="EL174" t="str">
        <f t="shared" si="118"/>
        <v/>
      </c>
      <c r="EM174" t="str">
        <f t="shared" si="119"/>
        <v/>
      </c>
      <c r="EN174" t="str">
        <f t="shared" si="120"/>
        <v/>
      </c>
      <c r="EO174" t="str">
        <f t="shared" si="121"/>
        <v/>
      </c>
    </row>
    <row r="175" spans="51:145">
      <c r="AY175" s="124" t="s">
        <v>296</v>
      </c>
      <c r="AZ175" s="125" t="str">
        <f t="shared" ref="AZ175:CE175" si="125">IF(ROUND(AZ103,3)=ROUND(AZ24,3),"")</f>
        <v/>
      </c>
      <c r="BA175" s="125" t="str">
        <f t="shared" si="125"/>
        <v/>
      </c>
      <c r="BB175" s="125" t="str">
        <f t="shared" si="125"/>
        <v/>
      </c>
      <c r="BC175" s="125" t="str">
        <f t="shared" si="125"/>
        <v/>
      </c>
      <c r="BD175" s="125" t="str">
        <f t="shared" si="125"/>
        <v/>
      </c>
      <c r="BE175" s="125" t="str">
        <f t="shared" si="125"/>
        <v/>
      </c>
      <c r="BF175" s="125" t="str">
        <f t="shared" si="125"/>
        <v/>
      </c>
      <c r="BG175" s="125" t="str">
        <f t="shared" si="125"/>
        <v/>
      </c>
      <c r="BH175" s="125" t="str">
        <f t="shared" si="125"/>
        <v/>
      </c>
      <c r="BI175" s="125" t="str">
        <f t="shared" si="125"/>
        <v/>
      </c>
      <c r="BJ175" s="125" t="str">
        <f t="shared" si="125"/>
        <v/>
      </c>
      <c r="BK175" s="125" t="str">
        <f t="shared" si="125"/>
        <v/>
      </c>
      <c r="BL175" s="125" t="str">
        <f t="shared" si="125"/>
        <v/>
      </c>
      <c r="BM175" s="125" t="str">
        <f t="shared" si="125"/>
        <v/>
      </c>
      <c r="BN175" s="125" t="str">
        <f t="shared" si="125"/>
        <v/>
      </c>
      <c r="BO175" s="125" t="str">
        <f t="shared" si="125"/>
        <v/>
      </c>
      <c r="BP175" s="125" t="str">
        <f t="shared" si="125"/>
        <v/>
      </c>
      <c r="BQ175" s="125" t="str">
        <f t="shared" si="125"/>
        <v/>
      </c>
      <c r="BR175" s="125" t="str">
        <f t="shared" si="125"/>
        <v/>
      </c>
      <c r="BS175" s="125" t="str">
        <f t="shared" si="125"/>
        <v/>
      </c>
      <c r="BT175" s="125" t="str">
        <f t="shared" si="125"/>
        <v/>
      </c>
      <c r="BU175" s="125" t="str">
        <f t="shared" si="125"/>
        <v/>
      </c>
      <c r="BV175" s="125" t="str">
        <f t="shared" si="125"/>
        <v/>
      </c>
      <c r="BW175" s="125" t="str">
        <f t="shared" si="125"/>
        <v/>
      </c>
      <c r="BX175" s="125" t="str">
        <f t="shared" si="125"/>
        <v/>
      </c>
      <c r="BY175" s="125" t="str">
        <f t="shared" si="125"/>
        <v/>
      </c>
      <c r="BZ175" s="125" t="str">
        <f t="shared" si="125"/>
        <v/>
      </c>
      <c r="CA175" s="125" t="str">
        <f t="shared" si="125"/>
        <v/>
      </c>
      <c r="CB175" s="125" t="str">
        <f t="shared" si="125"/>
        <v/>
      </c>
      <c r="CC175" s="125" t="str">
        <f t="shared" si="125"/>
        <v/>
      </c>
      <c r="CD175" s="125" t="str">
        <f t="shared" si="125"/>
        <v/>
      </c>
      <c r="CE175" s="125" t="str">
        <f t="shared" si="125"/>
        <v/>
      </c>
      <c r="CF175" s="125" t="str">
        <f t="shared" ref="CF175:CN175" si="126">IF(ROUND(CF103,3)=ROUND(CF24,3),"")</f>
        <v/>
      </c>
      <c r="CG175" s="125" t="str">
        <f t="shared" si="126"/>
        <v/>
      </c>
      <c r="CH175" s="125" t="str">
        <f t="shared" si="126"/>
        <v/>
      </c>
      <c r="CI175" s="125" t="str">
        <f t="shared" si="126"/>
        <v/>
      </c>
      <c r="CJ175" s="125" t="b">
        <f t="shared" si="126"/>
        <v>0</v>
      </c>
      <c r="CK175" s="125" t="str">
        <f t="shared" si="126"/>
        <v/>
      </c>
      <c r="CL175" s="125" t="str">
        <f t="shared" si="126"/>
        <v/>
      </c>
      <c r="CM175" s="125" t="str">
        <f t="shared" si="126"/>
        <v/>
      </c>
      <c r="CN175" s="125" t="str">
        <f t="shared" si="126"/>
        <v/>
      </c>
      <c r="CO175" s="125" t="b">
        <f t="shared" ref="CO175:CY175" si="127">IF(ROUND(CO103,3)=ROUND(CO24,3),"")</f>
        <v>0</v>
      </c>
      <c r="CP175" s="125" t="str">
        <f t="shared" si="127"/>
        <v/>
      </c>
      <c r="CQ175" s="125" t="str">
        <f t="shared" si="127"/>
        <v/>
      </c>
      <c r="CR175" s="125" t="str">
        <f t="shared" si="127"/>
        <v/>
      </c>
      <c r="CS175" s="125" t="str">
        <f t="shared" si="127"/>
        <v/>
      </c>
      <c r="CT175" s="125" t="b">
        <f t="shared" si="127"/>
        <v>0</v>
      </c>
      <c r="CU175" s="125" t="str">
        <f t="shared" si="127"/>
        <v/>
      </c>
      <c r="CV175" s="125" t="str">
        <f t="shared" si="127"/>
        <v/>
      </c>
      <c r="CW175" s="125" t="str">
        <f t="shared" si="127"/>
        <v/>
      </c>
      <c r="CX175" s="125" t="str">
        <f t="shared" si="127"/>
        <v/>
      </c>
      <c r="CY175" s="125" t="b">
        <f t="shared" si="127"/>
        <v>0</v>
      </c>
      <c r="DA175" s="48"/>
      <c r="DB175" s="48"/>
      <c r="DC175" s="48"/>
      <c r="DD175" s="48"/>
      <c r="DE175" s="83"/>
      <c r="DF175" s="85"/>
      <c r="DG175" s="48"/>
      <c r="DH175" s="85"/>
      <c r="DI175" s="48"/>
      <c r="DJ175" s="83"/>
      <c r="DK175" s="85"/>
      <c r="DL175" s="48"/>
      <c r="DM175" s="85"/>
      <c r="DN175" s="48"/>
      <c r="DO175" s="83"/>
      <c r="DP175" s="85"/>
      <c r="DQ175" s="48"/>
      <c r="DR175" s="85"/>
      <c r="DS175" s="48"/>
      <c r="DT175" s="83"/>
      <c r="EA175" t="str">
        <f t="shared" si="107"/>
        <v/>
      </c>
      <c r="EB175" t="str">
        <f t="shared" si="108"/>
        <v/>
      </c>
      <c r="EC175" t="str">
        <f t="shared" si="109"/>
        <v/>
      </c>
      <c r="ED175" t="str">
        <f t="shared" si="110"/>
        <v/>
      </c>
      <c r="EE175" t="str">
        <f t="shared" si="111"/>
        <v/>
      </c>
      <c r="EF175" t="str">
        <f t="shared" si="112"/>
        <v/>
      </c>
      <c r="EG175" t="str">
        <f t="shared" si="113"/>
        <v/>
      </c>
      <c r="EH175" t="str">
        <f t="shared" si="114"/>
        <v/>
      </c>
      <c r="EI175" t="str">
        <f t="shared" si="115"/>
        <v/>
      </c>
      <c r="EJ175" t="str">
        <f t="shared" si="116"/>
        <v/>
      </c>
      <c r="EK175" t="str">
        <f t="shared" si="117"/>
        <v/>
      </c>
      <c r="EL175" t="str">
        <f t="shared" si="118"/>
        <v/>
      </c>
      <c r="EM175" t="str">
        <f t="shared" si="119"/>
        <v/>
      </c>
      <c r="EN175" t="str">
        <f t="shared" si="120"/>
        <v/>
      </c>
      <c r="EO175" t="str">
        <f t="shared" si="121"/>
        <v/>
      </c>
    </row>
    <row r="176" spans="51:145">
      <c r="AY176" s="124" t="s">
        <v>297</v>
      </c>
      <c r="AZ176" s="125" t="str">
        <f t="shared" ref="AZ176:CE176" si="128">IF(ROUND(AZ104,3)=ROUND(AZ25,3),"")</f>
        <v/>
      </c>
      <c r="BA176" s="125" t="str">
        <f t="shared" si="128"/>
        <v/>
      </c>
      <c r="BB176" s="125" t="str">
        <f t="shared" si="128"/>
        <v/>
      </c>
      <c r="BC176" s="125" t="str">
        <f t="shared" si="128"/>
        <v/>
      </c>
      <c r="BD176" s="125" t="str">
        <f t="shared" si="128"/>
        <v/>
      </c>
      <c r="BE176" s="125" t="str">
        <f t="shared" si="128"/>
        <v/>
      </c>
      <c r="BF176" s="125" t="str">
        <f t="shared" si="128"/>
        <v/>
      </c>
      <c r="BG176" s="125" t="str">
        <f t="shared" si="128"/>
        <v/>
      </c>
      <c r="BH176" s="125" t="str">
        <f t="shared" si="128"/>
        <v/>
      </c>
      <c r="BI176" s="125" t="str">
        <f t="shared" si="128"/>
        <v/>
      </c>
      <c r="BJ176" s="125" t="str">
        <f t="shared" si="128"/>
        <v/>
      </c>
      <c r="BK176" s="125" t="str">
        <f t="shared" si="128"/>
        <v/>
      </c>
      <c r="BL176" s="125" t="str">
        <f t="shared" si="128"/>
        <v/>
      </c>
      <c r="BM176" s="125" t="str">
        <f t="shared" si="128"/>
        <v/>
      </c>
      <c r="BN176" s="125" t="str">
        <f t="shared" si="128"/>
        <v/>
      </c>
      <c r="BO176" s="125" t="str">
        <f t="shared" si="128"/>
        <v/>
      </c>
      <c r="BP176" s="125" t="str">
        <f t="shared" si="128"/>
        <v/>
      </c>
      <c r="BQ176" s="125" t="str">
        <f t="shared" si="128"/>
        <v/>
      </c>
      <c r="BR176" s="125" t="str">
        <f t="shared" si="128"/>
        <v/>
      </c>
      <c r="BS176" s="125" t="str">
        <f t="shared" si="128"/>
        <v/>
      </c>
      <c r="BT176" s="125" t="str">
        <f t="shared" si="128"/>
        <v/>
      </c>
      <c r="BU176" s="125" t="str">
        <f t="shared" si="128"/>
        <v/>
      </c>
      <c r="BV176" s="125" t="str">
        <f t="shared" si="128"/>
        <v/>
      </c>
      <c r="BW176" s="125" t="str">
        <f t="shared" si="128"/>
        <v/>
      </c>
      <c r="BX176" s="125" t="str">
        <f t="shared" si="128"/>
        <v/>
      </c>
      <c r="BY176" s="125" t="str">
        <f t="shared" si="128"/>
        <v/>
      </c>
      <c r="BZ176" s="125" t="str">
        <f t="shared" si="128"/>
        <v/>
      </c>
      <c r="CA176" s="125" t="str">
        <f t="shared" si="128"/>
        <v/>
      </c>
      <c r="CB176" s="125" t="str">
        <f t="shared" si="128"/>
        <v/>
      </c>
      <c r="CC176" s="125" t="str">
        <f t="shared" si="128"/>
        <v/>
      </c>
      <c r="CD176" s="125" t="str">
        <f t="shared" si="128"/>
        <v/>
      </c>
      <c r="CE176" s="125" t="str">
        <f t="shared" si="128"/>
        <v/>
      </c>
      <c r="CF176" s="125" t="str">
        <f t="shared" ref="CF176:CN176" si="129">IF(ROUND(CF104,3)=ROUND(CF25,3),"")</f>
        <v/>
      </c>
      <c r="CG176" s="125" t="str">
        <f t="shared" si="129"/>
        <v/>
      </c>
      <c r="CH176" s="125" t="str">
        <f t="shared" si="129"/>
        <v/>
      </c>
      <c r="CI176" s="125" t="str">
        <f t="shared" si="129"/>
        <v/>
      </c>
      <c r="CJ176" s="125" t="b">
        <f t="shared" si="129"/>
        <v>0</v>
      </c>
      <c r="CK176" s="125" t="str">
        <f t="shared" si="129"/>
        <v/>
      </c>
      <c r="CL176" s="125" t="str">
        <f t="shared" si="129"/>
        <v/>
      </c>
      <c r="CM176" s="125" t="str">
        <f t="shared" si="129"/>
        <v/>
      </c>
      <c r="CN176" s="125" t="str">
        <f t="shared" si="129"/>
        <v/>
      </c>
      <c r="CO176" s="125" t="b">
        <f t="shared" ref="CO176:CY176" si="130">IF(ROUND(CO104,3)=ROUND(CO25,3),"")</f>
        <v>0</v>
      </c>
      <c r="CP176" s="125" t="str">
        <f t="shared" si="130"/>
        <v/>
      </c>
      <c r="CQ176" s="125" t="str">
        <f t="shared" si="130"/>
        <v/>
      </c>
      <c r="CR176" s="125" t="str">
        <f t="shared" si="130"/>
        <v/>
      </c>
      <c r="CS176" s="125" t="str">
        <f t="shared" si="130"/>
        <v/>
      </c>
      <c r="CT176" s="125" t="str">
        <f t="shared" si="130"/>
        <v/>
      </c>
      <c r="CU176" s="125" t="str">
        <f t="shared" si="130"/>
        <v/>
      </c>
      <c r="CV176" s="125" t="str">
        <f t="shared" si="130"/>
        <v/>
      </c>
      <c r="CW176" s="125" t="str">
        <f t="shared" si="130"/>
        <v/>
      </c>
      <c r="CX176" s="125" t="str">
        <f t="shared" si="130"/>
        <v/>
      </c>
      <c r="CY176" s="125" t="str">
        <f t="shared" si="130"/>
        <v/>
      </c>
      <c r="DA176" s="48"/>
      <c r="DB176" s="48"/>
      <c r="DC176" s="48"/>
      <c r="DD176" s="48"/>
      <c r="DE176" s="83"/>
      <c r="DF176" s="85"/>
      <c r="DG176" s="48"/>
      <c r="DH176" s="85"/>
      <c r="DI176" s="48"/>
      <c r="DJ176" s="83"/>
      <c r="DK176" s="85"/>
      <c r="DL176" s="48"/>
      <c r="DM176" s="85"/>
      <c r="DN176" s="48"/>
      <c r="DO176" s="83"/>
      <c r="DP176" s="85"/>
      <c r="DQ176" s="48"/>
      <c r="DR176" s="85"/>
      <c r="DS176" s="48"/>
      <c r="DT176" s="83"/>
      <c r="EA176" t="str">
        <f t="shared" si="107"/>
        <v/>
      </c>
      <c r="EB176" t="str">
        <f t="shared" si="108"/>
        <v/>
      </c>
      <c r="EC176" t="str">
        <f t="shared" si="109"/>
        <v/>
      </c>
      <c r="ED176" t="str">
        <f t="shared" si="110"/>
        <v/>
      </c>
      <c r="EE176" t="str">
        <f t="shared" si="111"/>
        <v/>
      </c>
      <c r="EF176" t="str">
        <f t="shared" si="112"/>
        <v/>
      </c>
      <c r="EG176" t="str">
        <f t="shared" si="113"/>
        <v/>
      </c>
      <c r="EH176" t="str">
        <f t="shared" si="114"/>
        <v/>
      </c>
      <c r="EI176" t="str">
        <f t="shared" si="115"/>
        <v/>
      </c>
      <c r="EJ176" t="str">
        <f t="shared" si="116"/>
        <v/>
      </c>
      <c r="EK176" t="str">
        <f t="shared" si="117"/>
        <v/>
      </c>
      <c r="EL176" t="str">
        <f t="shared" si="118"/>
        <v/>
      </c>
      <c r="EM176" t="str">
        <f t="shared" si="119"/>
        <v/>
      </c>
      <c r="EN176" t="str">
        <f t="shared" si="120"/>
        <v/>
      </c>
      <c r="EO176" t="str">
        <f t="shared" si="121"/>
        <v/>
      </c>
    </row>
    <row r="177" spans="51:145">
      <c r="AY177" s="124" t="s">
        <v>298</v>
      </c>
      <c r="AZ177" s="125" t="str">
        <f t="shared" ref="AZ177:CE177" si="131">IF(ROUND(AZ105,3)=ROUND(AZ26,3),"")</f>
        <v/>
      </c>
      <c r="BA177" s="125" t="str">
        <f t="shared" si="131"/>
        <v/>
      </c>
      <c r="BB177" s="125" t="str">
        <f t="shared" si="131"/>
        <v/>
      </c>
      <c r="BC177" s="125" t="str">
        <f t="shared" si="131"/>
        <v/>
      </c>
      <c r="BD177" s="125" t="str">
        <f t="shared" si="131"/>
        <v/>
      </c>
      <c r="BE177" s="125" t="str">
        <f t="shared" si="131"/>
        <v/>
      </c>
      <c r="BF177" s="125" t="str">
        <f t="shared" si="131"/>
        <v/>
      </c>
      <c r="BG177" s="125" t="str">
        <f t="shared" si="131"/>
        <v/>
      </c>
      <c r="BH177" s="125" t="str">
        <f t="shared" si="131"/>
        <v/>
      </c>
      <c r="BI177" s="125" t="str">
        <f t="shared" si="131"/>
        <v/>
      </c>
      <c r="BJ177" s="125" t="str">
        <f t="shared" si="131"/>
        <v/>
      </c>
      <c r="BK177" s="125" t="str">
        <f t="shared" si="131"/>
        <v/>
      </c>
      <c r="BL177" s="125" t="str">
        <f t="shared" si="131"/>
        <v/>
      </c>
      <c r="BM177" s="125" t="str">
        <f t="shared" si="131"/>
        <v/>
      </c>
      <c r="BN177" s="125" t="str">
        <f t="shared" si="131"/>
        <v/>
      </c>
      <c r="BO177" s="125" t="str">
        <f t="shared" si="131"/>
        <v/>
      </c>
      <c r="BP177" s="125" t="str">
        <f t="shared" si="131"/>
        <v/>
      </c>
      <c r="BQ177" s="125" t="str">
        <f t="shared" si="131"/>
        <v/>
      </c>
      <c r="BR177" s="125" t="str">
        <f t="shared" si="131"/>
        <v/>
      </c>
      <c r="BS177" s="125" t="str">
        <f t="shared" si="131"/>
        <v/>
      </c>
      <c r="BT177" s="125" t="str">
        <f t="shared" si="131"/>
        <v/>
      </c>
      <c r="BU177" s="125" t="str">
        <f t="shared" si="131"/>
        <v/>
      </c>
      <c r="BV177" s="125" t="str">
        <f t="shared" si="131"/>
        <v/>
      </c>
      <c r="BW177" s="125" t="str">
        <f t="shared" si="131"/>
        <v/>
      </c>
      <c r="BX177" s="125" t="str">
        <f t="shared" si="131"/>
        <v/>
      </c>
      <c r="BY177" s="125" t="str">
        <f t="shared" si="131"/>
        <v/>
      </c>
      <c r="BZ177" s="125" t="str">
        <f t="shared" si="131"/>
        <v/>
      </c>
      <c r="CA177" s="125" t="str">
        <f t="shared" si="131"/>
        <v/>
      </c>
      <c r="CB177" s="125" t="str">
        <f t="shared" si="131"/>
        <v/>
      </c>
      <c r="CC177" s="125" t="str">
        <f t="shared" si="131"/>
        <v/>
      </c>
      <c r="CD177" s="125" t="str">
        <f t="shared" si="131"/>
        <v/>
      </c>
      <c r="CE177" s="125" t="str">
        <f t="shared" si="131"/>
        <v/>
      </c>
      <c r="CF177" s="125" t="e">
        <f t="shared" ref="CF177:CN177" si="132">IF(ROUND(CF105,3)=ROUND(CF26,3),"")</f>
        <v>#VALUE!</v>
      </c>
      <c r="CG177" s="125" t="str">
        <f t="shared" si="132"/>
        <v/>
      </c>
      <c r="CH177" s="125" t="str">
        <f t="shared" si="132"/>
        <v/>
      </c>
      <c r="CI177" s="125" t="str">
        <f t="shared" si="132"/>
        <v/>
      </c>
      <c r="CJ177" s="125" t="b">
        <f t="shared" si="132"/>
        <v>0</v>
      </c>
      <c r="CK177" s="125" t="str">
        <f t="shared" si="132"/>
        <v/>
      </c>
      <c r="CL177" s="125" t="str">
        <f t="shared" si="132"/>
        <v/>
      </c>
      <c r="CM177" s="125" t="str">
        <f t="shared" si="132"/>
        <v/>
      </c>
      <c r="CN177" s="125" t="str">
        <f t="shared" si="132"/>
        <v/>
      </c>
      <c r="CO177" s="125" t="str">
        <f t="shared" ref="CO177:CY177" si="133">IF(ROUND(CO105,3)=ROUND(CO26,3),"")</f>
        <v/>
      </c>
      <c r="CP177" s="125" t="str">
        <f t="shared" si="133"/>
        <v/>
      </c>
      <c r="CQ177" s="125" t="str">
        <f t="shared" si="133"/>
        <v/>
      </c>
      <c r="CR177" s="125" t="str">
        <f t="shared" si="133"/>
        <v/>
      </c>
      <c r="CS177" s="125" t="str">
        <f t="shared" si="133"/>
        <v/>
      </c>
      <c r="CT177" s="125" t="b">
        <f t="shared" si="133"/>
        <v>0</v>
      </c>
      <c r="CU177" s="125" t="str">
        <f t="shared" si="133"/>
        <v/>
      </c>
      <c r="CV177" s="125" t="str">
        <f t="shared" si="133"/>
        <v/>
      </c>
      <c r="CW177" s="125" t="str">
        <f t="shared" si="133"/>
        <v/>
      </c>
      <c r="CX177" s="125" t="str">
        <f t="shared" si="133"/>
        <v/>
      </c>
      <c r="CY177" s="125" t="str">
        <f t="shared" si="133"/>
        <v/>
      </c>
      <c r="DA177" s="48"/>
      <c r="DB177" s="48"/>
      <c r="DC177" s="48"/>
      <c r="DD177" s="48"/>
      <c r="DE177" s="83"/>
      <c r="DF177" s="85"/>
      <c r="DG177" s="48"/>
      <c r="DH177" s="85"/>
      <c r="DI177" s="48"/>
      <c r="DJ177" s="83"/>
      <c r="DK177" s="85"/>
      <c r="DL177" s="48"/>
      <c r="DM177" s="85"/>
      <c r="DN177" s="48"/>
      <c r="DO177" s="83"/>
      <c r="DP177" s="85"/>
      <c r="DQ177" s="48"/>
      <c r="DR177" s="85"/>
      <c r="DS177" s="48"/>
      <c r="DT177" s="83"/>
      <c r="EA177" t="str">
        <f t="shared" si="107"/>
        <v/>
      </c>
      <c r="EB177" t="str">
        <f t="shared" si="108"/>
        <v/>
      </c>
      <c r="EC177" t="str">
        <f t="shared" si="109"/>
        <v/>
      </c>
      <c r="ED177" t="str">
        <f t="shared" si="110"/>
        <v/>
      </c>
      <c r="EE177" t="str">
        <f t="shared" si="111"/>
        <v/>
      </c>
      <c r="EF177" t="str">
        <f t="shared" si="112"/>
        <v/>
      </c>
      <c r="EG177" t="str">
        <f t="shared" si="113"/>
        <v/>
      </c>
      <c r="EH177" t="str">
        <f t="shared" si="114"/>
        <v/>
      </c>
      <c r="EI177" t="str">
        <f t="shared" si="115"/>
        <v/>
      </c>
      <c r="EJ177" t="str">
        <f t="shared" si="116"/>
        <v/>
      </c>
      <c r="EK177" t="str">
        <f t="shared" si="117"/>
        <v/>
      </c>
      <c r="EL177" t="str">
        <f t="shared" si="118"/>
        <v/>
      </c>
      <c r="EM177" t="str">
        <f t="shared" si="119"/>
        <v/>
      </c>
      <c r="EN177" t="str">
        <f t="shared" si="120"/>
        <v/>
      </c>
      <c r="EO177" t="str">
        <f t="shared" si="121"/>
        <v/>
      </c>
    </row>
    <row r="178" spans="51:145">
      <c r="AY178" s="124" t="s">
        <v>299</v>
      </c>
      <c r="AZ178" s="125" t="str">
        <f t="shared" ref="AZ178:CE178" si="134">IF(ROUND(AZ106,3)=ROUND(AZ27,3),"")</f>
        <v/>
      </c>
      <c r="BA178" s="125" t="str">
        <f t="shared" si="134"/>
        <v/>
      </c>
      <c r="BB178" s="125" t="str">
        <f t="shared" si="134"/>
        <v/>
      </c>
      <c r="BC178" s="125" t="str">
        <f t="shared" si="134"/>
        <v/>
      </c>
      <c r="BD178" s="125" t="str">
        <f t="shared" si="134"/>
        <v/>
      </c>
      <c r="BE178" s="125" t="str">
        <f t="shared" si="134"/>
        <v/>
      </c>
      <c r="BF178" s="125" t="str">
        <f t="shared" si="134"/>
        <v/>
      </c>
      <c r="BG178" s="125" t="str">
        <f t="shared" si="134"/>
        <v/>
      </c>
      <c r="BH178" s="125" t="str">
        <f t="shared" si="134"/>
        <v/>
      </c>
      <c r="BI178" s="125" t="str">
        <f t="shared" si="134"/>
        <v/>
      </c>
      <c r="BJ178" s="125" t="str">
        <f t="shared" si="134"/>
        <v/>
      </c>
      <c r="BK178" s="125" t="str">
        <f t="shared" si="134"/>
        <v/>
      </c>
      <c r="BL178" s="125" t="str">
        <f t="shared" si="134"/>
        <v/>
      </c>
      <c r="BM178" s="125" t="str">
        <f t="shared" si="134"/>
        <v/>
      </c>
      <c r="BN178" s="125" t="str">
        <f t="shared" si="134"/>
        <v/>
      </c>
      <c r="BO178" s="125" t="str">
        <f t="shared" si="134"/>
        <v/>
      </c>
      <c r="BP178" s="125" t="str">
        <f t="shared" si="134"/>
        <v/>
      </c>
      <c r="BQ178" s="125" t="str">
        <f t="shared" si="134"/>
        <v/>
      </c>
      <c r="BR178" s="125" t="str">
        <f t="shared" si="134"/>
        <v/>
      </c>
      <c r="BS178" s="125" t="str">
        <f t="shared" si="134"/>
        <v/>
      </c>
      <c r="BT178" s="125" t="str">
        <f t="shared" si="134"/>
        <v/>
      </c>
      <c r="BU178" s="125" t="str">
        <f t="shared" si="134"/>
        <v/>
      </c>
      <c r="BV178" s="125" t="str">
        <f t="shared" si="134"/>
        <v/>
      </c>
      <c r="BW178" s="125" t="str">
        <f t="shared" si="134"/>
        <v/>
      </c>
      <c r="BX178" s="125" t="str">
        <f t="shared" si="134"/>
        <v/>
      </c>
      <c r="BY178" s="125" t="str">
        <f t="shared" si="134"/>
        <v/>
      </c>
      <c r="BZ178" s="125" t="str">
        <f t="shared" si="134"/>
        <v/>
      </c>
      <c r="CA178" s="125" t="str">
        <f t="shared" si="134"/>
        <v/>
      </c>
      <c r="CB178" s="125" t="str">
        <f t="shared" si="134"/>
        <v/>
      </c>
      <c r="CC178" s="125" t="str">
        <f t="shared" si="134"/>
        <v/>
      </c>
      <c r="CD178" s="125" t="str">
        <f t="shared" si="134"/>
        <v/>
      </c>
      <c r="CE178" s="125" t="str">
        <f t="shared" si="134"/>
        <v/>
      </c>
      <c r="CF178" s="125" t="b">
        <f t="shared" ref="CF178:CN178" si="135">IF(ROUND(CF106,3)=ROUND(CF27,3),"")</f>
        <v>0</v>
      </c>
      <c r="CG178" s="125" t="str">
        <f t="shared" si="135"/>
        <v/>
      </c>
      <c r="CH178" s="125" t="str">
        <f t="shared" si="135"/>
        <v/>
      </c>
      <c r="CI178" s="125" t="str">
        <f t="shared" si="135"/>
        <v/>
      </c>
      <c r="CJ178" s="125" t="b">
        <f t="shared" si="135"/>
        <v>0</v>
      </c>
      <c r="CK178" s="125" t="b">
        <f>IF(ROUND(CK106,3)=ROUND(CK27,3),"")</f>
        <v>0</v>
      </c>
      <c r="CL178" s="125" t="b">
        <f t="shared" si="135"/>
        <v>0</v>
      </c>
      <c r="CM178" s="125" t="b">
        <f t="shared" si="135"/>
        <v>0</v>
      </c>
      <c r="CN178" s="125" t="b">
        <f t="shared" si="135"/>
        <v>0</v>
      </c>
      <c r="CO178" s="125" t="b">
        <f t="shared" ref="CO178:CY178" si="136">IF(ROUND(CO106,3)=ROUND(CO27,3),"")</f>
        <v>0</v>
      </c>
      <c r="CP178" s="125" t="b">
        <f t="shared" si="136"/>
        <v>0</v>
      </c>
      <c r="CQ178" s="125" t="b">
        <f t="shared" si="136"/>
        <v>0</v>
      </c>
      <c r="CR178" s="125" t="b">
        <f t="shared" si="136"/>
        <v>0</v>
      </c>
      <c r="CS178" s="125" t="b">
        <f t="shared" si="136"/>
        <v>0</v>
      </c>
      <c r="CT178" s="125" t="b">
        <f t="shared" si="136"/>
        <v>0</v>
      </c>
      <c r="CU178" s="125" t="b">
        <f t="shared" si="136"/>
        <v>0</v>
      </c>
      <c r="CV178" s="125" t="b">
        <f t="shared" si="136"/>
        <v>0</v>
      </c>
      <c r="CW178" s="125" t="b">
        <f t="shared" si="136"/>
        <v>0</v>
      </c>
      <c r="CX178" s="125" t="b">
        <f t="shared" si="136"/>
        <v>0</v>
      </c>
      <c r="CY178" s="125" t="b">
        <f t="shared" si="136"/>
        <v>0</v>
      </c>
      <c r="DA178" s="48"/>
      <c r="DB178" s="48"/>
      <c r="DC178" s="48"/>
      <c r="DD178" s="48"/>
      <c r="DE178" s="83"/>
      <c r="DF178" s="85"/>
      <c r="DG178" s="48"/>
      <c r="DH178" s="85"/>
      <c r="DI178" s="48"/>
      <c r="DJ178" s="83"/>
      <c r="DK178" s="85"/>
      <c r="DL178" s="48"/>
      <c r="DM178" s="85"/>
      <c r="DN178" s="48"/>
      <c r="DO178" s="83"/>
      <c r="DP178" s="85"/>
      <c r="DQ178" s="48"/>
      <c r="DR178" s="85"/>
      <c r="DS178" s="48"/>
      <c r="DT178" s="83"/>
      <c r="EA178" t="str">
        <f t="shared" si="107"/>
        <v/>
      </c>
      <c r="EB178" t="str">
        <f t="shared" si="108"/>
        <v/>
      </c>
      <c r="EC178" t="str">
        <f t="shared" si="109"/>
        <v/>
      </c>
      <c r="ED178" t="str">
        <f t="shared" si="110"/>
        <v/>
      </c>
      <c r="EE178" t="str">
        <f t="shared" si="111"/>
        <v/>
      </c>
      <c r="EF178" t="str">
        <f t="shared" si="112"/>
        <v/>
      </c>
      <c r="EG178" t="str">
        <f t="shared" si="113"/>
        <v/>
      </c>
      <c r="EH178" t="str">
        <f t="shared" si="114"/>
        <v/>
      </c>
      <c r="EI178" t="str">
        <f t="shared" si="115"/>
        <v/>
      </c>
      <c r="EJ178" t="str">
        <f t="shared" si="116"/>
        <v/>
      </c>
      <c r="EK178" t="str">
        <f t="shared" si="117"/>
        <v/>
      </c>
      <c r="EL178" t="str">
        <f t="shared" si="118"/>
        <v/>
      </c>
      <c r="EM178" t="str">
        <f t="shared" si="119"/>
        <v/>
      </c>
      <c r="EN178" t="str">
        <f t="shared" si="120"/>
        <v/>
      </c>
      <c r="EO178" t="str">
        <f t="shared" si="121"/>
        <v/>
      </c>
    </row>
    <row r="179" spans="51:145">
      <c r="AY179" s="124" t="s">
        <v>300</v>
      </c>
      <c r="AZ179" s="125" t="str">
        <f t="shared" ref="AZ179:CE179" si="137">IF(ROUND(AZ107,3)=ROUND(AZ28,3),"")</f>
        <v/>
      </c>
      <c r="BA179" s="125" t="str">
        <f t="shared" si="137"/>
        <v/>
      </c>
      <c r="BB179" s="125" t="str">
        <f t="shared" si="137"/>
        <v/>
      </c>
      <c r="BC179" s="125" t="str">
        <f t="shared" si="137"/>
        <v/>
      </c>
      <c r="BD179" s="125" t="str">
        <f t="shared" si="137"/>
        <v/>
      </c>
      <c r="BE179" s="125" t="str">
        <f t="shared" si="137"/>
        <v/>
      </c>
      <c r="BF179" s="125" t="str">
        <f t="shared" si="137"/>
        <v/>
      </c>
      <c r="BG179" s="125" t="str">
        <f t="shared" si="137"/>
        <v/>
      </c>
      <c r="BH179" s="125" t="str">
        <f t="shared" si="137"/>
        <v/>
      </c>
      <c r="BI179" s="125" t="str">
        <f t="shared" si="137"/>
        <v/>
      </c>
      <c r="BJ179" s="125" t="str">
        <f t="shared" si="137"/>
        <v/>
      </c>
      <c r="BK179" s="125" t="str">
        <f t="shared" si="137"/>
        <v/>
      </c>
      <c r="BL179" s="125" t="str">
        <f t="shared" si="137"/>
        <v/>
      </c>
      <c r="BM179" s="125" t="str">
        <f t="shared" si="137"/>
        <v/>
      </c>
      <c r="BN179" s="125" t="str">
        <f t="shared" si="137"/>
        <v/>
      </c>
      <c r="BO179" s="125" t="str">
        <f t="shared" si="137"/>
        <v/>
      </c>
      <c r="BP179" s="125" t="str">
        <f t="shared" si="137"/>
        <v/>
      </c>
      <c r="BQ179" s="125" t="str">
        <f t="shared" si="137"/>
        <v/>
      </c>
      <c r="BR179" s="125" t="str">
        <f t="shared" si="137"/>
        <v/>
      </c>
      <c r="BS179" s="125" t="str">
        <f t="shared" si="137"/>
        <v/>
      </c>
      <c r="BT179" s="125" t="str">
        <f t="shared" si="137"/>
        <v/>
      </c>
      <c r="BU179" s="125" t="str">
        <f t="shared" si="137"/>
        <v/>
      </c>
      <c r="BV179" s="125" t="str">
        <f t="shared" si="137"/>
        <v/>
      </c>
      <c r="BW179" s="125" t="str">
        <f t="shared" si="137"/>
        <v/>
      </c>
      <c r="BX179" s="125" t="str">
        <f t="shared" si="137"/>
        <v/>
      </c>
      <c r="BY179" s="125" t="str">
        <f t="shared" si="137"/>
        <v/>
      </c>
      <c r="BZ179" s="125" t="str">
        <f t="shared" si="137"/>
        <v/>
      </c>
      <c r="CA179" s="125" t="str">
        <f t="shared" si="137"/>
        <v/>
      </c>
      <c r="CB179" s="125" t="str">
        <f t="shared" si="137"/>
        <v/>
      </c>
      <c r="CC179" s="125" t="str">
        <f t="shared" si="137"/>
        <v/>
      </c>
      <c r="CD179" s="125" t="str">
        <f t="shared" si="137"/>
        <v/>
      </c>
      <c r="CE179" s="125" t="str">
        <f t="shared" si="137"/>
        <v/>
      </c>
      <c r="CF179" s="125" t="str">
        <f t="shared" ref="CF179:CN179" si="138">IF(ROUND(CF107,3)=ROUND(CF28,3),"")</f>
        <v/>
      </c>
      <c r="CG179" s="125" t="str">
        <f t="shared" si="138"/>
        <v/>
      </c>
      <c r="CH179" s="125" t="str">
        <f t="shared" si="138"/>
        <v/>
      </c>
      <c r="CI179" s="125" t="str">
        <f t="shared" si="138"/>
        <v/>
      </c>
      <c r="CJ179" s="125" t="b">
        <f t="shared" si="138"/>
        <v>0</v>
      </c>
      <c r="CK179" s="125" t="str">
        <f t="shared" si="138"/>
        <v/>
      </c>
      <c r="CL179" s="125" t="str">
        <f t="shared" si="138"/>
        <v/>
      </c>
      <c r="CM179" s="125" t="str">
        <f t="shared" si="138"/>
        <v/>
      </c>
      <c r="CN179" s="125" t="str">
        <f t="shared" si="138"/>
        <v/>
      </c>
      <c r="CO179" s="125" t="str">
        <f t="shared" ref="CO179:CY179" si="139">IF(ROUND(CO107,3)=ROUND(CO28,3),"")</f>
        <v/>
      </c>
      <c r="CP179" s="125" t="str">
        <f t="shared" si="139"/>
        <v/>
      </c>
      <c r="CQ179" s="125" t="str">
        <f t="shared" si="139"/>
        <v/>
      </c>
      <c r="CR179" s="125" t="str">
        <f t="shared" si="139"/>
        <v/>
      </c>
      <c r="CS179" s="125" t="str">
        <f t="shared" si="139"/>
        <v/>
      </c>
      <c r="CT179" s="125" t="b">
        <f t="shared" si="139"/>
        <v>0</v>
      </c>
      <c r="CU179" s="125" t="str">
        <f t="shared" si="139"/>
        <v/>
      </c>
      <c r="CV179" s="125" t="str">
        <f t="shared" si="139"/>
        <v/>
      </c>
      <c r="CW179" s="125" t="str">
        <f t="shared" si="139"/>
        <v/>
      </c>
      <c r="CX179" s="125" t="str">
        <f t="shared" si="139"/>
        <v/>
      </c>
      <c r="CY179" s="125" t="b">
        <f t="shared" si="139"/>
        <v>0</v>
      </c>
      <c r="DA179" s="48"/>
      <c r="DB179" s="48"/>
      <c r="DC179" s="48"/>
      <c r="DD179" s="48"/>
      <c r="DE179" s="83"/>
      <c r="DF179" s="85"/>
      <c r="DG179" s="48"/>
      <c r="DH179" s="85"/>
      <c r="DI179" s="48"/>
      <c r="DJ179" s="83"/>
      <c r="DK179" s="85"/>
      <c r="DL179" s="48"/>
      <c r="DM179" s="85"/>
      <c r="DN179" s="48"/>
      <c r="DO179" s="83"/>
      <c r="DP179" s="85"/>
      <c r="DQ179" s="48"/>
      <c r="DR179" s="85"/>
      <c r="DS179" s="48"/>
      <c r="DT179" s="83"/>
      <c r="EA179" t="str">
        <f t="shared" si="107"/>
        <v/>
      </c>
      <c r="EB179" t="str">
        <f t="shared" si="108"/>
        <v/>
      </c>
      <c r="EC179" t="str">
        <f t="shared" si="109"/>
        <v/>
      </c>
      <c r="ED179" t="str">
        <f t="shared" si="110"/>
        <v/>
      </c>
      <c r="EE179" t="str">
        <f t="shared" si="111"/>
        <v/>
      </c>
      <c r="EF179" t="str">
        <f t="shared" si="112"/>
        <v/>
      </c>
      <c r="EG179" t="str">
        <f t="shared" si="113"/>
        <v/>
      </c>
      <c r="EH179" t="str">
        <f t="shared" si="114"/>
        <v/>
      </c>
      <c r="EI179" t="str">
        <f t="shared" si="115"/>
        <v/>
      </c>
      <c r="EJ179" t="str">
        <f t="shared" si="116"/>
        <v/>
      </c>
      <c r="EK179" t="str">
        <f t="shared" si="117"/>
        <v/>
      </c>
      <c r="EL179" t="str">
        <f t="shared" si="118"/>
        <v/>
      </c>
      <c r="EM179" t="str">
        <f t="shared" si="119"/>
        <v/>
      </c>
      <c r="EN179" t="str">
        <f t="shared" si="120"/>
        <v/>
      </c>
      <c r="EO179" t="str">
        <f t="shared" si="121"/>
        <v/>
      </c>
    </row>
    <row r="180" spans="51:145">
      <c r="AY180" s="124" t="s">
        <v>301</v>
      </c>
      <c r="AZ180" s="125" t="str">
        <f t="shared" ref="AZ180:CE180" si="140">IF(ROUND(AZ108,3)=ROUND(AZ29,3),"")</f>
        <v/>
      </c>
      <c r="BA180" s="125" t="str">
        <f t="shared" si="140"/>
        <v/>
      </c>
      <c r="BB180" s="125" t="str">
        <f t="shared" si="140"/>
        <v/>
      </c>
      <c r="BC180" s="125" t="str">
        <f t="shared" si="140"/>
        <v/>
      </c>
      <c r="BD180" s="125" t="str">
        <f t="shared" si="140"/>
        <v/>
      </c>
      <c r="BE180" s="125" t="str">
        <f t="shared" si="140"/>
        <v/>
      </c>
      <c r="BF180" s="125" t="str">
        <f t="shared" si="140"/>
        <v/>
      </c>
      <c r="BG180" s="125" t="str">
        <f t="shared" si="140"/>
        <v/>
      </c>
      <c r="BH180" s="125" t="str">
        <f t="shared" si="140"/>
        <v/>
      </c>
      <c r="BI180" s="125" t="str">
        <f t="shared" si="140"/>
        <v/>
      </c>
      <c r="BJ180" s="125" t="str">
        <f t="shared" si="140"/>
        <v/>
      </c>
      <c r="BK180" s="125" t="str">
        <f t="shared" si="140"/>
        <v/>
      </c>
      <c r="BL180" s="125" t="str">
        <f t="shared" si="140"/>
        <v/>
      </c>
      <c r="BM180" s="125" t="str">
        <f t="shared" si="140"/>
        <v/>
      </c>
      <c r="BN180" s="125" t="str">
        <f t="shared" si="140"/>
        <v/>
      </c>
      <c r="BO180" s="125" t="str">
        <f t="shared" si="140"/>
        <v/>
      </c>
      <c r="BP180" s="125" t="str">
        <f t="shared" si="140"/>
        <v/>
      </c>
      <c r="BQ180" s="125" t="str">
        <f t="shared" si="140"/>
        <v/>
      </c>
      <c r="BR180" s="125" t="str">
        <f t="shared" si="140"/>
        <v/>
      </c>
      <c r="BS180" s="125" t="str">
        <f t="shared" si="140"/>
        <v/>
      </c>
      <c r="BT180" s="125" t="str">
        <f t="shared" si="140"/>
        <v/>
      </c>
      <c r="BU180" s="125" t="str">
        <f t="shared" si="140"/>
        <v/>
      </c>
      <c r="BV180" s="125" t="str">
        <f t="shared" si="140"/>
        <v/>
      </c>
      <c r="BW180" s="125" t="str">
        <f t="shared" si="140"/>
        <v/>
      </c>
      <c r="BX180" s="125" t="str">
        <f t="shared" si="140"/>
        <v/>
      </c>
      <c r="BY180" s="125" t="str">
        <f t="shared" si="140"/>
        <v/>
      </c>
      <c r="BZ180" s="125" t="str">
        <f t="shared" si="140"/>
        <v/>
      </c>
      <c r="CA180" s="125" t="str">
        <f t="shared" si="140"/>
        <v/>
      </c>
      <c r="CB180" s="125" t="str">
        <f t="shared" si="140"/>
        <v/>
      </c>
      <c r="CC180" s="125" t="str">
        <f t="shared" si="140"/>
        <v/>
      </c>
      <c r="CD180" s="125" t="str">
        <f t="shared" si="140"/>
        <v/>
      </c>
      <c r="CE180" s="125" t="str">
        <f t="shared" si="140"/>
        <v/>
      </c>
      <c r="CF180" s="125" t="str">
        <f t="shared" ref="CF180:CN180" si="141">IF(ROUND(CF108,3)=ROUND(CF29,3),"")</f>
        <v/>
      </c>
      <c r="CG180" s="125" t="str">
        <f t="shared" si="141"/>
        <v/>
      </c>
      <c r="CH180" s="125" t="str">
        <f t="shared" si="141"/>
        <v/>
      </c>
      <c r="CI180" s="125" t="str">
        <f t="shared" si="141"/>
        <v/>
      </c>
      <c r="CJ180" s="125" t="b">
        <f t="shared" si="141"/>
        <v>0</v>
      </c>
      <c r="CK180" s="125" t="b">
        <f t="shared" si="141"/>
        <v>0</v>
      </c>
      <c r="CL180" s="125" t="b">
        <f t="shared" si="141"/>
        <v>0</v>
      </c>
      <c r="CM180" s="125" t="b">
        <f t="shared" si="141"/>
        <v>0</v>
      </c>
      <c r="CN180" s="125" t="b">
        <f t="shared" si="141"/>
        <v>0</v>
      </c>
      <c r="CO180" s="125" t="b">
        <f t="shared" ref="CO180:CY180" si="142">IF(ROUND(CO108,3)=ROUND(CO29,3),"")</f>
        <v>0</v>
      </c>
      <c r="CP180" s="125" t="b">
        <f t="shared" si="142"/>
        <v>0</v>
      </c>
      <c r="CQ180" s="125" t="b">
        <f t="shared" si="142"/>
        <v>0</v>
      </c>
      <c r="CR180" s="125" t="b">
        <f t="shared" si="142"/>
        <v>0</v>
      </c>
      <c r="CS180" s="125" t="b">
        <f t="shared" si="142"/>
        <v>0</v>
      </c>
      <c r="CT180" s="125" t="b">
        <f t="shared" si="142"/>
        <v>0</v>
      </c>
      <c r="CU180" s="125" t="b">
        <f t="shared" si="142"/>
        <v>0</v>
      </c>
      <c r="CV180" s="125" t="b">
        <f t="shared" si="142"/>
        <v>0</v>
      </c>
      <c r="CW180" s="125" t="b">
        <f t="shared" si="142"/>
        <v>0</v>
      </c>
      <c r="CX180" s="125" t="b">
        <f t="shared" si="142"/>
        <v>0</v>
      </c>
      <c r="CY180" s="125" t="b">
        <f t="shared" si="142"/>
        <v>0</v>
      </c>
      <c r="DA180" s="48"/>
      <c r="DB180" s="48"/>
      <c r="DC180" s="48"/>
      <c r="DD180" s="48"/>
      <c r="DE180" s="83"/>
      <c r="DF180" s="85"/>
      <c r="DG180" s="48"/>
      <c r="DH180" s="85"/>
      <c r="DI180" s="48"/>
      <c r="DJ180" s="83"/>
      <c r="DK180" s="85"/>
      <c r="DL180" s="48"/>
      <c r="DM180" s="85"/>
      <c r="DN180" s="48"/>
      <c r="DO180" s="83"/>
      <c r="DP180" s="85"/>
      <c r="DQ180" s="48"/>
      <c r="DR180" s="85"/>
      <c r="DS180" s="48"/>
      <c r="DT180" s="83"/>
      <c r="EA180" t="str">
        <f t="shared" si="107"/>
        <v/>
      </c>
      <c r="EB180" t="str">
        <f t="shared" si="108"/>
        <v/>
      </c>
      <c r="EC180" t="str">
        <f t="shared" si="109"/>
        <v/>
      </c>
      <c r="ED180" t="str">
        <f t="shared" si="110"/>
        <v/>
      </c>
      <c r="EE180" t="str">
        <f t="shared" si="111"/>
        <v/>
      </c>
      <c r="EF180" t="str">
        <f t="shared" si="112"/>
        <v/>
      </c>
      <c r="EG180" t="str">
        <f t="shared" si="113"/>
        <v/>
      </c>
      <c r="EH180" t="str">
        <f t="shared" si="114"/>
        <v/>
      </c>
      <c r="EI180" t="str">
        <f t="shared" si="115"/>
        <v/>
      </c>
      <c r="EJ180" t="str">
        <f t="shared" si="116"/>
        <v/>
      </c>
      <c r="EK180" t="str">
        <f t="shared" si="117"/>
        <v/>
      </c>
      <c r="EL180" t="str">
        <f t="shared" si="118"/>
        <v/>
      </c>
      <c r="EM180" t="str">
        <f t="shared" si="119"/>
        <v/>
      </c>
      <c r="EN180" t="str">
        <f t="shared" si="120"/>
        <v/>
      </c>
      <c r="EO180" t="str">
        <f t="shared" si="121"/>
        <v/>
      </c>
    </row>
    <row r="181" spans="51:145">
      <c r="AY181" s="124" t="s">
        <v>302</v>
      </c>
      <c r="AZ181" s="125" t="str">
        <f t="shared" ref="AZ181:CE181" si="143">IF(ROUND(AZ109,3)=ROUND(AZ30,3),"")</f>
        <v/>
      </c>
      <c r="BA181" s="125" t="str">
        <f t="shared" si="143"/>
        <v/>
      </c>
      <c r="BB181" s="125" t="str">
        <f t="shared" si="143"/>
        <v/>
      </c>
      <c r="BC181" s="125" t="str">
        <f t="shared" si="143"/>
        <v/>
      </c>
      <c r="BD181" s="125" t="str">
        <f t="shared" si="143"/>
        <v/>
      </c>
      <c r="BE181" s="125" t="str">
        <f t="shared" si="143"/>
        <v/>
      </c>
      <c r="BF181" s="125" t="str">
        <f t="shared" si="143"/>
        <v/>
      </c>
      <c r="BG181" s="125" t="str">
        <f t="shared" si="143"/>
        <v/>
      </c>
      <c r="BH181" s="125" t="str">
        <f t="shared" si="143"/>
        <v/>
      </c>
      <c r="BI181" s="125" t="str">
        <f t="shared" si="143"/>
        <v/>
      </c>
      <c r="BJ181" s="125" t="str">
        <f t="shared" si="143"/>
        <v/>
      </c>
      <c r="BK181" s="125" t="str">
        <f t="shared" si="143"/>
        <v/>
      </c>
      <c r="BL181" s="125" t="str">
        <f t="shared" si="143"/>
        <v/>
      </c>
      <c r="BM181" s="125" t="str">
        <f t="shared" si="143"/>
        <v/>
      </c>
      <c r="BN181" s="125" t="str">
        <f t="shared" si="143"/>
        <v/>
      </c>
      <c r="BO181" s="125" t="str">
        <f t="shared" si="143"/>
        <v/>
      </c>
      <c r="BP181" s="125" t="str">
        <f t="shared" si="143"/>
        <v/>
      </c>
      <c r="BQ181" s="125" t="str">
        <f t="shared" si="143"/>
        <v/>
      </c>
      <c r="BR181" s="125" t="str">
        <f t="shared" si="143"/>
        <v/>
      </c>
      <c r="BS181" s="125" t="str">
        <f t="shared" si="143"/>
        <v/>
      </c>
      <c r="BT181" s="125" t="str">
        <f t="shared" si="143"/>
        <v/>
      </c>
      <c r="BU181" s="125" t="str">
        <f t="shared" si="143"/>
        <v/>
      </c>
      <c r="BV181" s="125" t="str">
        <f t="shared" si="143"/>
        <v/>
      </c>
      <c r="BW181" s="125" t="str">
        <f t="shared" si="143"/>
        <v/>
      </c>
      <c r="BX181" s="125" t="str">
        <f t="shared" si="143"/>
        <v/>
      </c>
      <c r="BY181" s="125" t="str">
        <f t="shared" si="143"/>
        <v/>
      </c>
      <c r="BZ181" s="125" t="str">
        <f t="shared" si="143"/>
        <v/>
      </c>
      <c r="CA181" s="125" t="str">
        <f t="shared" si="143"/>
        <v/>
      </c>
      <c r="CB181" s="125" t="str">
        <f t="shared" si="143"/>
        <v/>
      </c>
      <c r="CC181" s="125" t="str">
        <f t="shared" si="143"/>
        <v/>
      </c>
      <c r="CD181" s="125" t="str">
        <f t="shared" si="143"/>
        <v/>
      </c>
      <c r="CE181" s="125" t="str">
        <f t="shared" si="143"/>
        <v/>
      </c>
      <c r="CF181" s="125" t="str">
        <f t="shared" ref="CF181:CN181" si="144">IF(ROUND(CF109,3)=ROUND(CF30,3),"")</f>
        <v/>
      </c>
      <c r="CG181" s="125" t="str">
        <f t="shared" si="144"/>
        <v/>
      </c>
      <c r="CH181" s="125" t="str">
        <f t="shared" si="144"/>
        <v/>
      </c>
      <c r="CI181" s="125" t="str">
        <f t="shared" si="144"/>
        <v/>
      </c>
      <c r="CJ181" s="125" t="b">
        <f t="shared" si="144"/>
        <v>0</v>
      </c>
      <c r="CK181" s="125" t="str">
        <f t="shared" si="144"/>
        <v/>
      </c>
      <c r="CL181" s="125" t="str">
        <f t="shared" si="144"/>
        <v/>
      </c>
      <c r="CM181" s="125" t="str">
        <f t="shared" si="144"/>
        <v/>
      </c>
      <c r="CN181" s="125" t="str">
        <f t="shared" si="144"/>
        <v/>
      </c>
      <c r="CO181" s="125" t="b">
        <f t="shared" ref="CO181:CY181" si="145">IF(ROUND(CO109,3)=ROUND(CO30,3),"")</f>
        <v>0</v>
      </c>
      <c r="CP181" s="125" t="str">
        <f t="shared" si="145"/>
        <v/>
      </c>
      <c r="CQ181" s="125" t="str">
        <f t="shared" si="145"/>
        <v/>
      </c>
      <c r="CR181" s="125" t="str">
        <f t="shared" si="145"/>
        <v/>
      </c>
      <c r="CS181" s="125" t="str">
        <f t="shared" si="145"/>
        <v/>
      </c>
      <c r="CT181" s="125" t="b">
        <f t="shared" si="145"/>
        <v>0</v>
      </c>
      <c r="CU181" s="125" t="str">
        <f t="shared" si="145"/>
        <v/>
      </c>
      <c r="CV181" s="125" t="str">
        <f t="shared" si="145"/>
        <v/>
      </c>
      <c r="CW181" s="125" t="str">
        <f t="shared" si="145"/>
        <v/>
      </c>
      <c r="CX181" s="125" t="str">
        <f t="shared" si="145"/>
        <v/>
      </c>
      <c r="CY181" s="125" t="b">
        <f t="shared" si="145"/>
        <v>0</v>
      </c>
      <c r="DA181" s="48"/>
      <c r="DB181" s="48"/>
      <c r="DC181" s="48"/>
      <c r="DD181" s="48"/>
      <c r="DE181" s="83"/>
      <c r="DF181" s="85"/>
      <c r="DG181" s="48"/>
      <c r="DH181" s="85"/>
      <c r="DI181" s="48"/>
      <c r="DJ181" s="83"/>
      <c r="DK181" s="85"/>
      <c r="DL181" s="48"/>
      <c r="DM181" s="85"/>
      <c r="DN181" s="48"/>
      <c r="DO181" s="83"/>
      <c r="DP181" s="85"/>
      <c r="DQ181" s="48"/>
      <c r="DR181" s="85"/>
      <c r="DS181" s="48"/>
      <c r="DT181" s="83"/>
      <c r="EA181" t="str">
        <f t="shared" si="107"/>
        <v/>
      </c>
      <c r="EB181" t="str">
        <f t="shared" si="108"/>
        <v/>
      </c>
      <c r="EC181" t="str">
        <f t="shared" si="109"/>
        <v/>
      </c>
      <c r="ED181" t="str">
        <f t="shared" si="110"/>
        <v/>
      </c>
      <c r="EE181" t="str">
        <f t="shared" si="111"/>
        <v/>
      </c>
      <c r="EF181" t="str">
        <f t="shared" si="112"/>
        <v/>
      </c>
      <c r="EG181" t="str">
        <f t="shared" si="113"/>
        <v/>
      </c>
      <c r="EH181" t="str">
        <f t="shared" si="114"/>
        <v/>
      </c>
      <c r="EI181" t="str">
        <f t="shared" si="115"/>
        <v/>
      </c>
      <c r="EJ181" t="str">
        <f t="shared" si="116"/>
        <v/>
      </c>
      <c r="EK181" t="str">
        <f t="shared" si="117"/>
        <v/>
      </c>
      <c r="EL181" t="str">
        <f t="shared" si="118"/>
        <v/>
      </c>
      <c r="EM181" t="str">
        <f t="shared" si="119"/>
        <v/>
      </c>
      <c r="EN181" t="str">
        <f t="shared" si="120"/>
        <v/>
      </c>
      <c r="EO181" t="str">
        <f t="shared" si="121"/>
        <v/>
      </c>
    </row>
    <row r="182" spans="51:145">
      <c r="AY182" s="124" t="s">
        <v>303</v>
      </c>
      <c r="AZ182" s="125" t="str">
        <f t="shared" ref="AZ182:CE182" si="146">IF(ROUND(AZ110,3)=ROUND(AZ31,3),"")</f>
        <v/>
      </c>
      <c r="BA182" s="125" t="str">
        <f t="shared" si="146"/>
        <v/>
      </c>
      <c r="BB182" s="125" t="str">
        <f t="shared" si="146"/>
        <v/>
      </c>
      <c r="BC182" s="125" t="str">
        <f t="shared" si="146"/>
        <v/>
      </c>
      <c r="BD182" s="125" t="str">
        <f t="shared" si="146"/>
        <v/>
      </c>
      <c r="BE182" s="125" t="str">
        <f t="shared" si="146"/>
        <v/>
      </c>
      <c r="BF182" s="125" t="str">
        <f t="shared" si="146"/>
        <v/>
      </c>
      <c r="BG182" s="125" t="str">
        <f t="shared" si="146"/>
        <v/>
      </c>
      <c r="BH182" s="125" t="str">
        <f t="shared" si="146"/>
        <v/>
      </c>
      <c r="BI182" s="125" t="str">
        <f t="shared" si="146"/>
        <v/>
      </c>
      <c r="BJ182" s="125" t="str">
        <f t="shared" si="146"/>
        <v/>
      </c>
      <c r="BK182" s="125" t="str">
        <f t="shared" si="146"/>
        <v/>
      </c>
      <c r="BL182" s="125" t="str">
        <f t="shared" si="146"/>
        <v/>
      </c>
      <c r="BM182" s="125" t="str">
        <f t="shared" si="146"/>
        <v/>
      </c>
      <c r="BN182" s="125" t="str">
        <f t="shared" si="146"/>
        <v/>
      </c>
      <c r="BO182" s="125" t="str">
        <f t="shared" si="146"/>
        <v/>
      </c>
      <c r="BP182" s="125" t="str">
        <f t="shared" si="146"/>
        <v/>
      </c>
      <c r="BQ182" s="125" t="str">
        <f t="shared" si="146"/>
        <v/>
      </c>
      <c r="BR182" s="125" t="str">
        <f t="shared" si="146"/>
        <v/>
      </c>
      <c r="BS182" s="125" t="str">
        <f t="shared" si="146"/>
        <v/>
      </c>
      <c r="BT182" s="125" t="str">
        <f t="shared" si="146"/>
        <v/>
      </c>
      <c r="BU182" s="125" t="str">
        <f t="shared" si="146"/>
        <v/>
      </c>
      <c r="BV182" s="125" t="str">
        <f t="shared" si="146"/>
        <v/>
      </c>
      <c r="BW182" s="125" t="str">
        <f t="shared" si="146"/>
        <v/>
      </c>
      <c r="BX182" s="125" t="str">
        <f t="shared" si="146"/>
        <v/>
      </c>
      <c r="BY182" s="125" t="str">
        <f t="shared" si="146"/>
        <v/>
      </c>
      <c r="BZ182" s="125" t="str">
        <f t="shared" si="146"/>
        <v/>
      </c>
      <c r="CA182" s="125" t="str">
        <f t="shared" si="146"/>
        <v/>
      </c>
      <c r="CB182" s="125" t="str">
        <f t="shared" si="146"/>
        <v/>
      </c>
      <c r="CC182" s="125" t="str">
        <f t="shared" si="146"/>
        <v/>
      </c>
      <c r="CD182" s="125" t="str">
        <f t="shared" si="146"/>
        <v/>
      </c>
      <c r="CE182" s="125" t="str">
        <f t="shared" si="146"/>
        <v/>
      </c>
      <c r="CF182" s="125" t="str">
        <f t="shared" ref="CF182:CN182" si="147">IF(ROUND(CF110,3)=ROUND(CF31,3),"")</f>
        <v/>
      </c>
      <c r="CG182" s="125" t="str">
        <f t="shared" si="147"/>
        <v/>
      </c>
      <c r="CH182" s="125" t="str">
        <f t="shared" si="147"/>
        <v/>
      </c>
      <c r="CI182" s="125" t="str">
        <f t="shared" si="147"/>
        <v/>
      </c>
      <c r="CJ182" s="125" t="b">
        <f t="shared" si="147"/>
        <v>0</v>
      </c>
      <c r="CK182" s="125" t="str">
        <f t="shared" si="147"/>
        <v/>
      </c>
      <c r="CL182" s="125" t="str">
        <f t="shared" si="147"/>
        <v/>
      </c>
      <c r="CM182" s="125" t="str">
        <f t="shared" si="147"/>
        <v/>
      </c>
      <c r="CN182" s="125" t="str">
        <f t="shared" si="147"/>
        <v/>
      </c>
      <c r="CO182" s="125" t="b">
        <f t="shared" ref="CO182:CY182" si="148">IF(ROUND(CO110,3)=ROUND(CO31,3),"")</f>
        <v>0</v>
      </c>
      <c r="CP182" s="125" t="str">
        <f t="shared" si="148"/>
        <v/>
      </c>
      <c r="CQ182" s="125" t="str">
        <f t="shared" si="148"/>
        <v/>
      </c>
      <c r="CR182" s="125" t="str">
        <f t="shared" si="148"/>
        <v/>
      </c>
      <c r="CS182" s="125" t="str">
        <f t="shared" si="148"/>
        <v/>
      </c>
      <c r="CT182" s="125" t="b">
        <f t="shared" si="148"/>
        <v>0</v>
      </c>
      <c r="CU182" s="125" t="str">
        <f t="shared" si="148"/>
        <v/>
      </c>
      <c r="CV182" s="125" t="str">
        <f t="shared" si="148"/>
        <v/>
      </c>
      <c r="CW182" s="125" t="str">
        <f t="shared" si="148"/>
        <v/>
      </c>
      <c r="CX182" s="125" t="str">
        <f t="shared" si="148"/>
        <v/>
      </c>
      <c r="CY182" s="125" t="b">
        <f t="shared" si="148"/>
        <v>0</v>
      </c>
      <c r="DA182" s="48"/>
      <c r="DB182" s="48"/>
      <c r="DC182" s="48"/>
      <c r="DD182" s="48"/>
      <c r="DE182" s="83"/>
      <c r="DF182" s="85"/>
      <c r="DG182" s="48"/>
      <c r="DH182" s="85"/>
      <c r="DI182" s="48"/>
      <c r="DJ182" s="83"/>
      <c r="DK182" s="85"/>
      <c r="DL182" s="48"/>
      <c r="DM182" s="85"/>
      <c r="DN182" s="48"/>
      <c r="DO182" s="83"/>
      <c r="DP182" s="85"/>
      <c r="DQ182" s="48"/>
      <c r="DR182" s="85"/>
      <c r="DS182" s="48"/>
      <c r="DT182" s="83"/>
      <c r="EA182" t="str">
        <f t="shared" si="107"/>
        <v/>
      </c>
      <c r="EB182" t="str">
        <f t="shared" si="108"/>
        <v/>
      </c>
      <c r="EC182" t="str">
        <f t="shared" si="109"/>
        <v/>
      </c>
      <c r="ED182" t="str">
        <f t="shared" si="110"/>
        <v/>
      </c>
      <c r="EE182" t="str">
        <f t="shared" si="111"/>
        <v/>
      </c>
      <c r="EF182" t="str">
        <f t="shared" si="112"/>
        <v/>
      </c>
      <c r="EG182" t="str">
        <f t="shared" si="113"/>
        <v/>
      </c>
      <c r="EH182" t="str">
        <f t="shared" si="114"/>
        <v/>
      </c>
      <c r="EI182" t="str">
        <f t="shared" si="115"/>
        <v/>
      </c>
      <c r="EJ182" t="str">
        <f t="shared" si="116"/>
        <v/>
      </c>
      <c r="EK182" t="str">
        <f t="shared" si="117"/>
        <v/>
      </c>
      <c r="EL182" t="str">
        <f t="shared" si="118"/>
        <v/>
      </c>
      <c r="EM182" t="str">
        <f t="shared" si="119"/>
        <v/>
      </c>
      <c r="EN182" t="str">
        <f t="shared" si="120"/>
        <v/>
      </c>
      <c r="EO182" t="str">
        <f t="shared" si="121"/>
        <v/>
      </c>
    </row>
    <row r="183" spans="51:145">
      <c r="AY183" s="124" t="s">
        <v>304</v>
      </c>
      <c r="AZ183" s="125" t="str">
        <f t="shared" ref="AZ183:CE183" si="149">IF(ROUND(AZ111,3)=ROUND(AZ32,3),"")</f>
        <v/>
      </c>
      <c r="BA183" s="125" t="str">
        <f t="shared" si="149"/>
        <v/>
      </c>
      <c r="BB183" s="125" t="str">
        <f t="shared" si="149"/>
        <v/>
      </c>
      <c r="BC183" s="125" t="str">
        <f t="shared" si="149"/>
        <v/>
      </c>
      <c r="BD183" s="125" t="str">
        <f t="shared" si="149"/>
        <v/>
      </c>
      <c r="BE183" s="125" t="str">
        <f t="shared" si="149"/>
        <v/>
      </c>
      <c r="BF183" s="125" t="str">
        <f t="shared" si="149"/>
        <v/>
      </c>
      <c r="BG183" s="125" t="str">
        <f t="shared" si="149"/>
        <v/>
      </c>
      <c r="BH183" s="125" t="str">
        <f t="shared" si="149"/>
        <v/>
      </c>
      <c r="BI183" s="125" t="str">
        <f t="shared" si="149"/>
        <v/>
      </c>
      <c r="BJ183" s="125" t="str">
        <f t="shared" si="149"/>
        <v/>
      </c>
      <c r="BK183" s="125" t="str">
        <f t="shared" si="149"/>
        <v/>
      </c>
      <c r="BL183" s="125" t="str">
        <f t="shared" si="149"/>
        <v/>
      </c>
      <c r="BM183" s="125" t="str">
        <f t="shared" si="149"/>
        <v/>
      </c>
      <c r="BN183" s="125" t="str">
        <f t="shared" si="149"/>
        <v/>
      </c>
      <c r="BO183" s="125" t="str">
        <f t="shared" si="149"/>
        <v/>
      </c>
      <c r="BP183" s="125" t="str">
        <f t="shared" si="149"/>
        <v/>
      </c>
      <c r="BQ183" s="125" t="str">
        <f t="shared" si="149"/>
        <v/>
      </c>
      <c r="BR183" s="125" t="str">
        <f t="shared" si="149"/>
        <v/>
      </c>
      <c r="BS183" s="125" t="str">
        <f t="shared" si="149"/>
        <v/>
      </c>
      <c r="BT183" s="125" t="str">
        <f t="shared" si="149"/>
        <v/>
      </c>
      <c r="BU183" s="125" t="str">
        <f t="shared" si="149"/>
        <v/>
      </c>
      <c r="BV183" s="125" t="str">
        <f t="shared" si="149"/>
        <v/>
      </c>
      <c r="BW183" s="125" t="str">
        <f t="shared" si="149"/>
        <v/>
      </c>
      <c r="BX183" s="125" t="str">
        <f t="shared" si="149"/>
        <v/>
      </c>
      <c r="BY183" s="125" t="str">
        <f t="shared" si="149"/>
        <v/>
      </c>
      <c r="BZ183" s="125" t="str">
        <f t="shared" si="149"/>
        <v/>
      </c>
      <c r="CA183" s="125" t="str">
        <f t="shared" si="149"/>
        <v/>
      </c>
      <c r="CB183" s="125" t="str">
        <f t="shared" si="149"/>
        <v/>
      </c>
      <c r="CC183" s="125" t="str">
        <f t="shared" si="149"/>
        <v/>
      </c>
      <c r="CD183" s="125" t="str">
        <f t="shared" si="149"/>
        <v/>
      </c>
      <c r="CE183" s="125" t="str">
        <f t="shared" si="149"/>
        <v/>
      </c>
      <c r="CF183" s="125" t="str">
        <f t="shared" ref="CF183:CN183" si="150">IF(ROUND(CF111,3)=ROUND(CF32,3),"")</f>
        <v/>
      </c>
      <c r="CG183" s="125" t="str">
        <f t="shared" si="150"/>
        <v/>
      </c>
      <c r="CH183" s="125" t="str">
        <f t="shared" si="150"/>
        <v/>
      </c>
      <c r="CI183" s="125" t="str">
        <f t="shared" si="150"/>
        <v/>
      </c>
      <c r="CJ183" s="125" t="b">
        <f t="shared" si="150"/>
        <v>0</v>
      </c>
      <c r="CK183" s="125" t="str">
        <f t="shared" si="150"/>
        <v/>
      </c>
      <c r="CL183" s="125" t="str">
        <f t="shared" si="150"/>
        <v/>
      </c>
      <c r="CM183" s="125" t="str">
        <f t="shared" si="150"/>
        <v/>
      </c>
      <c r="CN183" s="125" t="str">
        <f t="shared" si="150"/>
        <v/>
      </c>
      <c r="CO183" s="125" t="b">
        <f t="shared" ref="CO183:CY183" si="151">IF(ROUND(CO111,3)=ROUND(CO32,3),"")</f>
        <v>0</v>
      </c>
      <c r="CP183" s="125" t="str">
        <f t="shared" si="151"/>
        <v/>
      </c>
      <c r="CQ183" s="125" t="str">
        <f t="shared" si="151"/>
        <v/>
      </c>
      <c r="CR183" s="125" t="str">
        <f t="shared" si="151"/>
        <v/>
      </c>
      <c r="CS183" s="125" t="str">
        <f t="shared" si="151"/>
        <v/>
      </c>
      <c r="CT183" s="125" t="b">
        <f t="shared" si="151"/>
        <v>0</v>
      </c>
      <c r="CU183" s="125" t="str">
        <f t="shared" si="151"/>
        <v/>
      </c>
      <c r="CV183" s="125" t="str">
        <f t="shared" si="151"/>
        <v/>
      </c>
      <c r="CW183" s="125" t="str">
        <f t="shared" si="151"/>
        <v/>
      </c>
      <c r="CX183" s="125" t="str">
        <f t="shared" si="151"/>
        <v/>
      </c>
      <c r="CY183" s="125" t="b">
        <f t="shared" si="151"/>
        <v>0</v>
      </c>
      <c r="DA183" s="48"/>
      <c r="DB183" s="48"/>
      <c r="DC183" s="48"/>
      <c r="DD183" s="48"/>
      <c r="DE183" s="83"/>
      <c r="DF183" s="85"/>
      <c r="DG183" s="48"/>
      <c r="DH183" s="85"/>
      <c r="DI183" s="48"/>
      <c r="DJ183" s="83"/>
      <c r="DK183" s="85"/>
      <c r="DL183" s="48"/>
      <c r="DM183" s="85"/>
      <c r="DN183" s="48"/>
      <c r="DO183" s="83"/>
      <c r="DP183" s="85"/>
      <c r="DQ183" s="48"/>
      <c r="DR183" s="85"/>
      <c r="DS183" s="48"/>
      <c r="DT183" s="83"/>
      <c r="EA183" t="str">
        <f t="shared" si="107"/>
        <v/>
      </c>
      <c r="EB183" t="str">
        <f t="shared" si="108"/>
        <v/>
      </c>
      <c r="EC183" t="str">
        <f t="shared" si="109"/>
        <v/>
      </c>
      <c r="ED183" t="str">
        <f t="shared" si="110"/>
        <v/>
      </c>
      <c r="EE183" t="str">
        <f t="shared" si="111"/>
        <v/>
      </c>
      <c r="EF183" t="str">
        <f t="shared" si="112"/>
        <v/>
      </c>
      <c r="EG183" t="str">
        <f t="shared" si="113"/>
        <v/>
      </c>
      <c r="EH183" t="str">
        <f t="shared" si="114"/>
        <v/>
      </c>
      <c r="EI183" t="str">
        <f t="shared" si="115"/>
        <v/>
      </c>
      <c r="EJ183" t="str">
        <f t="shared" si="116"/>
        <v/>
      </c>
      <c r="EK183" t="str">
        <f t="shared" si="117"/>
        <v/>
      </c>
      <c r="EL183" t="str">
        <f t="shared" si="118"/>
        <v/>
      </c>
      <c r="EM183" t="str">
        <f t="shared" si="119"/>
        <v/>
      </c>
      <c r="EN183" t="str">
        <f t="shared" si="120"/>
        <v/>
      </c>
      <c r="EO183" t="str">
        <f t="shared" si="121"/>
        <v/>
      </c>
    </row>
    <row r="184" spans="51:145">
      <c r="AY184" s="124" t="s">
        <v>305</v>
      </c>
      <c r="AZ184" s="125" t="str">
        <f t="shared" ref="AZ184:CE184" si="152">IF(ROUND(AZ112,3)=ROUND(AZ33,3),"")</f>
        <v/>
      </c>
      <c r="BA184" s="125" t="str">
        <f t="shared" si="152"/>
        <v/>
      </c>
      <c r="BB184" s="125" t="str">
        <f t="shared" si="152"/>
        <v/>
      </c>
      <c r="BC184" s="125" t="str">
        <f t="shared" si="152"/>
        <v/>
      </c>
      <c r="BD184" s="125" t="str">
        <f t="shared" si="152"/>
        <v/>
      </c>
      <c r="BE184" s="125" t="str">
        <f t="shared" si="152"/>
        <v/>
      </c>
      <c r="BF184" s="125" t="str">
        <f t="shared" si="152"/>
        <v/>
      </c>
      <c r="BG184" s="125" t="str">
        <f t="shared" si="152"/>
        <v/>
      </c>
      <c r="BH184" s="125" t="str">
        <f t="shared" si="152"/>
        <v/>
      </c>
      <c r="BI184" s="125" t="str">
        <f t="shared" si="152"/>
        <v/>
      </c>
      <c r="BJ184" s="125" t="str">
        <f t="shared" si="152"/>
        <v/>
      </c>
      <c r="BK184" s="125" t="str">
        <f t="shared" si="152"/>
        <v/>
      </c>
      <c r="BL184" s="125" t="str">
        <f t="shared" si="152"/>
        <v/>
      </c>
      <c r="BM184" s="125" t="str">
        <f t="shared" si="152"/>
        <v/>
      </c>
      <c r="BN184" s="125" t="str">
        <f t="shared" si="152"/>
        <v/>
      </c>
      <c r="BO184" s="125" t="str">
        <f t="shared" si="152"/>
        <v/>
      </c>
      <c r="BP184" s="125" t="str">
        <f t="shared" si="152"/>
        <v/>
      </c>
      <c r="BQ184" s="125" t="str">
        <f t="shared" si="152"/>
        <v/>
      </c>
      <c r="BR184" s="125" t="str">
        <f t="shared" si="152"/>
        <v/>
      </c>
      <c r="BS184" s="125" t="str">
        <f t="shared" si="152"/>
        <v/>
      </c>
      <c r="BT184" s="125" t="str">
        <f t="shared" si="152"/>
        <v/>
      </c>
      <c r="BU184" s="125" t="str">
        <f t="shared" si="152"/>
        <v/>
      </c>
      <c r="BV184" s="125" t="str">
        <f t="shared" si="152"/>
        <v/>
      </c>
      <c r="BW184" s="125" t="str">
        <f t="shared" si="152"/>
        <v/>
      </c>
      <c r="BX184" s="125" t="str">
        <f t="shared" si="152"/>
        <v/>
      </c>
      <c r="BY184" s="125" t="str">
        <f t="shared" si="152"/>
        <v/>
      </c>
      <c r="BZ184" s="125" t="str">
        <f t="shared" si="152"/>
        <v/>
      </c>
      <c r="CA184" s="125" t="str">
        <f t="shared" si="152"/>
        <v/>
      </c>
      <c r="CB184" s="125" t="str">
        <f t="shared" si="152"/>
        <v/>
      </c>
      <c r="CC184" s="125" t="str">
        <f t="shared" si="152"/>
        <v/>
      </c>
      <c r="CD184" s="125" t="str">
        <f t="shared" si="152"/>
        <v/>
      </c>
      <c r="CE184" s="125" t="str">
        <f t="shared" si="152"/>
        <v/>
      </c>
      <c r="CF184" s="125" t="b">
        <f t="shared" ref="CF184:CN184" si="153">IF(ROUND(CF112,3)=ROUND(CF33,3),"")</f>
        <v>0</v>
      </c>
      <c r="CG184" s="125" t="str">
        <f t="shared" si="153"/>
        <v/>
      </c>
      <c r="CH184" s="125" t="str">
        <f t="shared" si="153"/>
        <v/>
      </c>
      <c r="CI184" s="125" t="str">
        <f t="shared" si="153"/>
        <v/>
      </c>
      <c r="CJ184" s="125" t="b">
        <f t="shared" si="153"/>
        <v>0</v>
      </c>
      <c r="CK184" s="125" t="b">
        <f t="shared" si="153"/>
        <v>0</v>
      </c>
      <c r="CL184" s="125" t="b">
        <f t="shared" si="153"/>
        <v>0</v>
      </c>
      <c r="CM184" s="125" t="b">
        <f t="shared" si="153"/>
        <v>0</v>
      </c>
      <c r="CN184" s="125" t="str">
        <f t="shared" si="153"/>
        <v/>
      </c>
      <c r="CO184" s="125" t="b">
        <f t="shared" ref="CO184:CY184" si="154">IF(ROUND(CO112,3)=ROUND(CO33,3),"")</f>
        <v>0</v>
      </c>
      <c r="CP184" s="125" t="b">
        <f t="shared" si="154"/>
        <v>0</v>
      </c>
      <c r="CQ184" s="125" t="b">
        <f t="shared" si="154"/>
        <v>0</v>
      </c>
      <c r="CR184" s="125" t="b">
        <f t="shared" si="154"/>
        <v>0</v>
      </c>
      <c r="CS184" s="125" t="b">
        <f t="shared" si="154"/>
        <v>0</v>
      </c>
      <c r="CT184" s="125" t="b">
        <f t="shared" si="154"/>
        <v>0</v>
      </c>
      <c r="CU184" s="125" t="b">
        <f t="shared" si="154"/>
        <v>0</v>
      </c>
      <c r="CV184" s="125" t="b">
        <f t="shared" si="154"/>
        <v>0</v>
      </c>
      <c r="CW184" s="125" t="b">
        <f t="shared" si="154"/>
        <v>0</v>
      </c>
      <c r="CX184" s="125" t="b">
        <f t="shared" si="154"/>
        <v>0</v>
      </c>
      <c r="CY184" s="125" t="b">
        <f t="shared" si="154"/>
        <v>0</v>
      </c>
      <c r="DA184" s="48"/>
      <c r="DB184" s="48"/>
      <c r="DC184" s="48"/>
      <c r="DD184" s="48"/>
      <c r="DE184" s="83"/>
      <c r="DF184" s="85"/>
      <c r="DG184" s="48"/>
      <c r="DH184" s="85"/>
      <c r="DI184" s="48"/>
      <c r="DJ184" s="83"/>
      <c r="DK184" s="85"/>
      <c r="DL184" s="48"/>
      <c r="DM184" s="85"/>
      <c r="DN184" s="48"/>
      <c r="DO184" s="83"/>
      <c r="DP184" s="85"/>
      <c r="DQ184" s="48"/>
      <c r="DR184" s="85"/>
      <c r="DS184" s="48"/>
      <c r="DT184" s="83"/>
      <c r="EA184" t="str">
        <f t="shared" si="107"/>
        <v/>
      </c>
      <c r="EB184" t="str">
        <f t="shared" si="108"/>
        <v/>
      </c>
      <c r="EC184" t="str">
        <f t="shared" si="109"/>
        <v/>
      </c>
      <c r="ED184" t="str">
        <f t="shared" si="110"/>
        <v/>
      </c>
      <c r="EE184" t="str">
        <f t="shared" si="111"/>
        <v/>
      </c>
      <c r="EF184" t="str">
        <f t="shared" si="112"/>
        <v/>
      </c>
      <c r="EG184" t="str">
        <f t="shared" si="113"/>
        <v/>
      </c>
      <c r="EH184" t="str">
        <f t="shared" si="114"/>
        <v/>
      </c>
      <c r="EI184" t="str">
        <f t="shared" si="115"/>
        <v/>
      </c>
      <c r="EJ184" t="str">
        <f t="shared" si="116"/>
        <v/>
      </c>
      <c r="EK184" t="str">
        <f t="shared" si="117"/>
        <v/>
      </c>
      <c r="EL184" t="str">
        <f t="shared" si="118"/>
        <v/>
      </c>
      <c r="EM184" t="str">
        <f t="shared" si="119"/>
        <v/>
      </c>
      <c r="EN184" t="str">
        <f t="shared" si="120"/>
        <v/>
      </c>
      <c r="EO184" t="str">
        <f t="shared" si="121"/>
        <v/>
      </c>
    </row>
    <row r="185" spans="51:145">
      <c r="AY185" s="124" t="s">
        <v>306</v>
      </c>
      <c r="AZ185" s="125" t="str">
        <f t="shared" ref="AZ185:CE185" si="155">IF(ROUND(AZ113,3)=ROUND(AZ34,3),"")</f>
        <v/>
      </c>
      <c r="BA185" s="125" t="str">
        <f t="shared" si="155"/>
        <v/>
      </c>
      <c r="BB185" s="125" t="str">
        <f t="shared" si="155"/>
        <v/>
      </c>
      <c r="BC185" s="125" t="str">
        <f t="shared" si="155"/>
        <v/>
      </c>
      <c r="BD185" s="125" t="str">
        <f t="shared" si="155"/>
        <v/>
      </c>
      <c r="BE185" s="125" t="str">
        <f t="shared" si="155"/>
        <v/>
      </c>
      <c r="BF185" s="125" t="str">
        <f t="shared" si="155"/>
        <v/>
      </c>
      <c r="BG185" s="125" t="str">
        <f t="shared" si="155"/>
        <v/>
      </c>
      <c r="BH185" s="125" t="str">
        <f t="shared" si="155"/>
        <v/>
      </c>
      <c r="BI185" s="125" t="str">
        <f t="shared" si="155"/>
        <v/>
      </c>
      <c r="BJ185" s="125" t="str">
        <f t="shared" si="155"/>
        <v/>
      </c>
      <c r="BK185" s="125" t="str">
        <f t="shared" si="155"/>
        <v/>
      </c>
      <c r="BL185" s="125" t="str">
        <f t="shared" si="155"/>
        <v/>
      </c>
      <c r="BM185" s="125" t="str">
        <f t="shared" si="155"/>
        <v/>
      </c>
      <c r="BN185" s="125" t="str">
        <f t="shared" si="155"/>
        <v/>
      </c>
      <c r="BO185" s="125" t="str">
        <f t="shared" si="155"/>
        <v/>
      </c>
      <c r="BP185" s="125" t="str">
        <f t="shared" si="155"/>
        <v/>
      </c>
      <c r="BQ185" s="125" t="str">
        <f t="shared" si="155"/>
        <v/>
      </c>
      <c r="BR185" s="125" t="str">
        <f t="shared" si="155"/>
        <v/>
      </c>
      <c r="BS185" s="125" t="str">
        <f t="shared" si="155"/>
        <v/>
      </c>
      <c r="BT185" s="125" t="str">
        <f t="shared" si="155"/>
        <v/>
      </c>
      <c r="BU185" s="125" t="str">
        <f t="shared" si="155"/>
        <v/>
      </c>
      <c r="BV185" s="125" t="str">
        <f t="shared" si="155"/>
        <v/>
      </c>
      <c r="BW185" s="125" t="str">
        <f t="shared" si="155"/>
        <v/>
      </c>
      <c r="BX185" s="125" t="str">
        <f t="shared" si="155"/>
        <v/>
      </c>
      <c r="BY185" s="125" t="str">
        <f t="shared" si="155"/>
        <v/>
      </c>
      <c r="BZ185" s="125" t="str">
        <f t="shared" si="155"/>
        <v/>
      </c>
      <c r="CA185" s="125" t="str">
        <f t="shared" si="155"/>
        <v/>
      </c>
      <c r="CB185" s="125" t="str">
        <f t="shared" si="155"/>
        <v/>
      </c>
      <c r="CC185" s="125" t="str">
        <f t="shared" si="155"/>
        <v/>
      </c>
      <c r="CD185" s="125" t="str">
        <f t="shared" si="155"/>
        <v/>
      </c>
      <c r="CE185" s="125" t="str">
        <f t="shared" si="155"/>
        <v/>
      </c>
      <c r="CF185" s="125" t="str">
        <f t="shared" ref="CF185:CN185" si="156">IF(ROUND(CF113,3)=ROUND(CF34,3),"")</f>
        <v/>
      </c>
      <c r="CG185" s="125" t="str">
        <f t="shared" si="156"/>
        <v/>
      </c>
      <c r="CH185" s="125" t="str">
        <f t="shared" si="156"/>
        <v/>
      </c>
      <c r="CI185" s="125" t="str">
        <f t="shared" si="156"/>
        <v/>
      </c>
      <c r="CJ185" s="125" t="b">
        <f t="shared" si="156"/>
        <v>0</v>
      </c>
      <c r="CK185" s="125" t="str">
        <f t="shared" si="156"/>
        <v/>
      </c>
      <c r="CL185" s="125" t="str">
        <f t="shared" si="156"/>
        <v/>
      </c>
      <c r="CM185" s="125" t="str">
        <f t="shared" si="156"/>
        <v/>
      </c>
      <c r="CN185" s="125" t="str">
        <f t="shared" si="156"/>
        <v/>
      </c>
      <c r="CO185" s="125" t="b">
        <f t="shared" ref="CO185:CY185" si="157">IF(ROUND(CO113,3)=ROUND(CO34,3),"")</f>
        <v>0</v>
      </c>
      <c r="CP185" s="125" t="str">
        <f t="shared" si="157"/>
        <v/>
      </c>
      <c r="CQ185" s="125" t="str">
        <f t="shared" si="157"/>
        <v/>
      </c>
      <c r="CR185" s="125" t="str">
        <f t="shared" si="157"/>
        <v/>
      </c>
      <c r="CS185" s="125" t="str">
        <f t="shared" si="157"/>
        <v/>
      </c>
      <c r="CT185" s="125" t="b">
        <f t="shared" si="157"/>
        <v>0</v>
      </c>
      <c r="CU185" s="125" t="str">
        <f t="shared" si="157"/>
        <v/>
      </c>
      <c r="CV185" s="125" t="str">
        <f t="shared" si="157"/>
        <v/>
      </c>
      <c r="CW185" s="125" t="str">
        <f t="shared" si="157"/>
        <v/>
      </c>
      <c r="CX185" s="125" t="str">
        <f t="shared" si="157"/>
        <v/>
      </c>
      <c r="CY185" s="125" t="b">
        <f t="shared" si="157"/>
        <v>0</v>
      </c>
      <c r="DA185" s="48"/>
      <c r="DB185" s="48"/>
      <c r="DC185" s="48"/>
      <c r="DD185" s="48"/>
      <c r="DE185" s="83"/>
      <c r="DF185" s="85"/>
      <c r="DG185" s="48"/>
      <c r="DH185" s="85"/>
      <c r="DI185" s="48"/>
      <c r="DJ185" s="83"/>
      <c r="DK185" s="85"/>
      <c r="DL185" s="48"/>
      <c r="DM185" s="85"/>
      <c r="DN185" s="48"/>
      <c r="DO185" s="83"/>
      <c r="DP185" s="85"/>
      <c r="DQ185" s="48"/>
      <c r="DR185" s="85"/>
      <c r="DS185" s="48"/>
      <c r="DT185" s="83"/>
      <c r="EA185" t="str">
        <f t="shared" si="107"/>
        <v/>
      </c>
      <c r="EB185" t="str">
        <f t="shared" si="108"/>
        <v/>
      </c>
      <c r="EC185" t="str">
        <f t="shared" si="109"/>
        <v/>
      </c>
      <c r="ED185" t="str">
        <f t="shared" si="110"/>
        <v/>
      </c>
      <c r="EE185" t="str">
        <f t="shared" si="111"/>
        <v/>
      </c>
      <c r="EF185" t="str">
        <f t="shared" si="112"/>
        <v/>
      </c>
      <c r="EG185" t="str">
        <f t="shared" si="113"/>
        <v/>
      </c>
      <c r="EH185" t="str">
        <f t="shared" si="114"/>
        <v/>
      </c>
      <c r="EI185" t="str">
        <f t="shared" si="115"/>
        <v/>
      </c>
      <c r="EJ185" t="str">
        <f t="shared" si="116"/>
        <v/>
      </c>
      <c r="EK185" t="str">
        <f t="shared" si="117"/>
        <v/>
      </c>
      <c r="EL185" t="str">
        <f t="shared" si="118"/>
        <v/>
      </c>
      <c r="EM185" t="str">
        <f t="shared" si="119"/>
        <v/>
      </c>
      <c r="EN185" t="str">
        <f t="shared" si="120"/>
        <v/>
      </c>
      <c r="EO185" t="str">
        <f t="shared" si="121"/>
        <v/>
      </c>
    </row>
    <row r="186" spans="51:145">
      <c r="AY186" s="124" t="s">
        <v>307</v>
      </c>
      <c r="AZ186" s="125" t="str">
        <f t="shared" ref="AZ186:CE186" si="158">IF(ROUND(AZ114,3)=ROUND(AZ35,3),"")</f>
        <v/>
      </c>
      <c r="BA186" s="125" t="str">
        <f t="shared" si="158"/>
        <v/>
      </c>
      <c r="BB186" s="125" t="str">
        <f t="shared" si="158"/>
        <v/>
      </c>
      <c r="BC186" s="125" t="str">
        <f t="shared" si="158"/>
        <v/>
      </c>
      <c r="BD186" s="125" t="str">
        <f t="shared" si="158"/>
        <v/>
      </c>
      <c r="BE186" s="125" t="str">
        <f t="shared" si="158"/>
        <v/>
      </c>
      <c r="BF186" s="125" t="str">
        <f t="shared" si="158"/>
        <v/>
      </c>
      <c r="BG186" s="125" t="str">
        <f t="shared" si="158"/>
        <v/>
      </c>
      <c r="BH186" s="125" t="str">
        <f t="shared" si="158"/>
        <v/>
      </c>
      <c r="BI186" s="125" t="str">
        <f t="shared" si="158"/>
        <v/>
      </c>
      <c r="BJ186" s="125" t="str">
        <f t="shared" si="158"/>
        <v/>
      </c>
      <c r="BK186" s="125" t="str">
        <f t="shared" si="158"/>
        <v/>
      </c>
      <c r="BL186" s="125" t="str">
        <f t="shared" si="158"/>
        <v/>
      </c>
      <c r="BM186" s="125" t="str">
        <f t="shared" si="158"/>
        <v/>
      </c>
      <c r="BN186" s="125" t="str">
        <f t="shared" si="158"/>
        <v/>
      </c>
      <c r="BO186" s="125" t="str">
        <f t="shared" si="158"/>
        <v/>
      </c>
      <c r="BP186" s="125" t="str">
        <f t="shared" si="158"/>
        <v/>
      </c>
      <c r="BQ186" s="125" t="str">
        <f t="shared" si="158"/>
        <v/>
      </c>
      <c r="BR186" s="125" t="str">
        <f t="shared" si="158"/>
        <v/>
      </c>
      <c r="BS186" s="125" t="str">
        <f t="shared" si="158"/>
        <v/>
      </c>
      <c r="BT186" s="125" t="str">
        <f t="shared" si="158"/>
        <v/>
      </c>
      <c r="BU186" s="125" t="str">
        <f t="shared" si="158"/>
        <v/>
      </c>
      <c r="BV186" s="125" t="str">
        <f t="shared" si="158"/>
        <v/>
      </c>
      <c r="BW186" s="125" t="str">
        <f t="shared" si="158"/>
        <v/>
      </c>
      <c r="BX186" s="125" t="str">
        <f t="shared" si="158"/>
        <v/>
      </c>
      <c r="BY186" s="125" t="str">
        <f t="shared" si="158"/>
        <v/>
      </c>
      <c r="BZ186" s="125" t="str">
        <f t="shared" si="158"/>
        <v/>
      </c>
      <c r="CA186" s="125" t="str">
        <f t="shared" si="158"/>
        <v/>
      </c>
      <c r="CB186" s="125" t="str">
        <f t="shared" si="158"/>
        <v/>
      </c>
      <c r="CC186" s="125" t="str">
        <f t="shared" si="158"/>
        <v/>
      </c>
      <c r="CD186" s="125" t="str">
        <f t="shared" si="158"/>
        <v/>
      </c>
      <c r="CE186" s="125" t="str">
        <f t="shared" si="158"/>
        <v/>
      </c>
      <c r="CF186" s="125" t="str">
        <f t="shared" ref="CF186:CN186" si="159">IF(ROUND(CF114,3)=ROUND(CF35,3),"")</f>
        <v/>
      </c>
      <c r="CG186" s="125" t="str">
        <f t="shared" si="159"/>
        <v/>
      </c>
      <c r="CH186" s="125" t="str">
        <f t="shared" si="159"/>
        <v/>
      </c>
      <c r="CI186" s="125" t="str">
        <f t="shared" si="159"/>
        <v/>
      </c>
      <c r="CJ186" s="125" t="b">
        <f t="shared" si="159"/>
        <v>0</v>
      </c>
      <c r="CK186" s="125" t="str">
        <f t="shared" si="159"/>
        <v/>
      </c>
      <c r="CL186" s="125" t="str">
        <f t="shared" si="159"/>
        <v/>
      </c>
      <c r="CM186" s="125" t="str">
        <f t="shared" si="159"/>
        <v/>
      </c>
      <c r="CN186" s="125" t="str">
        <f t="shared" si="159"/>
        <v/>
      </c>
      <c r="CO186" s="125" t="b">
        <f t="shared" ref="CO186:CY186" si="160">IF(ROUND(CO114,3)=ROUND(CO35,3),"")</f>
        <v>0</v>
      </c>
      <c r="CP186" s="125" t="str">
        <f t="shared" si="160"/>
        <v/>
      </c>
      <c r="CQ186" s="125" t="str">
        <f t="shared" si="160"/>
        <v/>
      </c>
      <c r="CR186" s="125" t="str">
        <f t="shared" si="160"/>
        <v/>
      </c>
      <c r="CS186" s="125" t="str">
        <f t="shared" si="160"/>
        <v/>
      </c>
      <c r="CT186" s="125" t="b">
        <f t="shared" si="160"/>
        <v>0</v>
      </c>
      <c r="CU186" s="125" t="str">
        <f t="shared" si="160"/>
        <v/>
      </c>
      <c r="CV186" s="125" t="str">
        <f t="shared" si="160"/>
        <v/>
      </c>
      <c r="CW186" s="125" t="str">
        <f t="shared" si="160"/>
        <v/>
      </c>
      <c r="CX186" s="125" t="str">
        <f t="shared" si="160"/>
        <v/>
      </c>
      <c r="CY186" s="125" t="b">
        <f t="shared" si="160"/>
        <v>0</v>
      </c>
      <c r="DA186" s="48"/>
      <c r="DB186" s="48"/>
      <c r="DC186" s="48"/>
      <c r="DD186" s="48"/>
      <c r="DE186" s="83"/>
      <c r="DF186" s="85"/>
      <c r="DG186" s="48"/>
      <c r="DH186" s="85"/>
      <c r="DI186" s="48"/>
      <c r="DJ186" s="83"/>
      <c r="DK186" s="85"/>
      <c r="DL186" s="48"/>
      <c r="DM186" s="85"/>
      <c r="DN186" s="48"/>
      <c r="DO186" s="83"/>
      <c r="DP186" s="85"/>
      <c r="DQ186" s="48"/>
      <c r="DR186" s="85"/>
      <c r="DS186" s="48"/>
      <c r="DT186" s="83"/>
      <c r="EA186" t="str">
        <f t="shared" si="107"/>
        <v/>
      </c>
      <c r="EB186" t="str">
        <f t="shared" si="108"/>
        <v/>
      </c>
      <c r="EC186" t="str">
        <f t="shared" si="109"/>
        <v/>
      </c>
      <c r="ED186" t="str">
        <f t="shared" si="110"/>
        <v/>
      </c>
      <c r="EE186" t="str">
        <f t="shared" si="111"/>
        <v/>
      </c>
      <c r="EF186" t="str">
        <f t="shared" si="112"/>
        <v/>
      </c>
      <c r="EG186" t="str">
        <f t="shared" si="113"/>
        <v/>
      </c>
      <c r="EH186" t="str">
        <f t="shared" si="114"/>
        <v/>
      </c>
      <c r="EI186" t="str">
        <f t="shared" si="115"/>
        <v/>
      </c>
      <c r="EJ186" t="str">
        <f t="shared" si="116"/>
        <v/>
      </c>
      <c r="EK186" t="str">
        <f t="shared" si="117"/>
        <v/>
      </c>
      <c r="EL186" t="str">
        <f t="shared" si="118"/>
        <v/>
      </c>
      <c r="EM186" t="str">
        <f t="shared" si="119"/>
        <v/>
      </c>
      <c r="EN186" t="str">
        <f t="shared" si="120"/>
        <v/>
      </c>
      <c r="EO186" t="str">
        <f t="shared" si="121"/>
        <v/>
      </c>
    </row>
    <row r="187" spans="51:145">
      <c r="AY187" s="124" t="s">
        <v>308</v>
      </c>
      <c r="AZ187" s="125" t="str">
        <f t="shared" ref="AZ187:CE187" si="161">IF(ROUND(AZ115,3)=ROUND(AZ36,3),"")</f>
        <v/>
      </c>
      <c r="BA187" s="125" t="str">
        <f t="shared" si="161"/>
        <v/>
      </c>
      <c r="BB187" s="125" t="str">
        <f t="shared" si="161"/>
        <v/>
      </c>
      <c r="BC187" s="125" t="str">
        <f t="shared" si="161"/>
        <v/>
      </c>
      <c r="BD187" s="125" t="str">
        <f t="shared" si="161"/>
        <v/>
      </c>
      <c r="BE187" s="125" t="str">
        <f t="shared" si="161"/>
        <v/>
      </c>
      <c r="BF187" s="125" t="str">
        <f t="shared" si="161"/>
        <v/>
      </c>
      <c r="BG187" s="125" t="str">
        <f t="shared" si="161"/>
        <v/>
      </c>
      <c r="BH187" s="125" t="str">
        <f t="shared" si="161"/>
        <v/>
      </c>
      <c r="BI187" s="125" t="str">
        <f t="shared" si="161"/>
        <v/>
      </c>
      <c r="BJ187" s="125" t="str">
        <f t="shared" si="161"/>
        <v/>
      </c>
      <c r="BK187" s="125" t="str">
        <f t="shared" si="161"/>
        <v/>
      </c>
      <c r="BL187" s="125" t="str">
        <f t="shared" si="161"/>
        <v/>
      </c>
      <c r="BM187" s="125" t="str">
        <f t="shared" si="161"/>
        <v/>
      </c>
      <c r="BN187" s="125" t="str">
        <f t="shared" si="161"/>
        <v/>
      </c>
      <c r="BO187" s="125" t="str">
        <f t="shared" si="161"/>
        <v/>
      </c>
      <c r="BP187" s="125" t="str">
        <f t="shared" si="161"/>
        <v/>
      </c>
      <c r="BQ187" s="125" t="str">
        <f t="shared" si="161"/>
        <v/>
      </c>
      <c r="BR187" s="125" t="str">
        <f t="shared" si="161"/>
        <v/>
      </c>
      <c r="BS187" s="125" t="str">
        <f t="shared" si="161"/>
        <v/>
      </c>
      <c r="BT187" s="125" t="str">
        <f t="shared" si="161"/>
        <v/>
      </c>
      <c r="BU187" s="125" t="str">
        <f t="shared" si="161"/>
        <v/>
      </c>
      <c r="BV187" s="125" t="str">
        <f t="shared" si="161"/>
        <v/>
      </c>
      <c r="BW187" s="125" t="str">
        <f t="shared" si="161"/>
        <v/>
      </c>
      <c r="BX187" s="125" t="str">
        <f t="shared" si="161"/>
        <v/>
      </c>
      <c r="BY187" s="125" t="str">
        <f t="shared" si="161"/>
        <v/>
      </c>
      <c r="BZ187" s="125" t="str">
        <f t="shared" si="161"/>
        <v/>
      </c>
      <c r="CA187" s="125" t="str">
        <f t="shared" si="161"/>
        <v/>
      </c>
      <c r="CB187" s="125" t="str">
        <f t="shared" si="161"/>
        <v/>
      </c>
      <c r="CC187" s="125" t="str">
        <f t="shared" si="161"/>
        <v/>
      </c>
      <c r="CD187" s="125" t="str">
        <f t="shared" si="161"/>
        <v/>
      </c>
      <c r="CE187" s="125" t="str">
        <f t="shared" si="161"/>
        <v/>
      </c>
      <c r="CF187" s="125" t="str">
        <f t="shared" ref="CF187:CN187" si="162">IF(ROUND(CF115,3)=ROUND(CF36,3),"")</f>
        <v/>
      </c>
      <c r="CG187" s="125" t="str">
        <f t="shared" si="162"/>
        <v/>
      </c>
      <c r="CH187" s="125" t="str">
        <f t="shared" si="162"/>
        <v/>
      </c>
      <c r="CI187" s="125" t="str">
        <f t="shared" si="162"/>
        <v/>
      </c>
      <c r="CJ187" s="125" t="b">
        <f t="shared" si="162"/>
        <v>0</v>
      </c>
      <c r="CK187" s="125" t="str">
        <f t="shared" si="162"/>
        <v/>
      </c>
      <c r="CL187" s="125" t="str">
        <f t="shared" si="162"/>
        <v/>
      </c>
      <c r="CM187" s="125" t="str">
        <f t="shared" si="162"/>
        <v/>
      </c>
      <c r="CN187" s="125" t="str">
        <f t="shared" si="162"/>
        <v/>
      </c>
      <c r="CO187" s="125" t="b">
        <f t="shared" ref="CO187:CY187" si="163">IF(ROUND(CO115,3)=ROUND(CO36,3),"")</f>
        <v>0</v>
      </c>
      <c r="CP187" s="125" t="str">
        <f t="shared" si="163"/>
        <v/>
      </c>
      <c r="CQ187" s="125" t="str">
        <f t="shared" si="163"/>
        <v/>
      </c>
      <c r="CR187" s="125" t="str">
        <f t="shared" si="163"/>
        <v/>
      </c>
      <c r="CS187" s="125" t="str">
        <f t="shared" si="163"/>
        <v/>
      </c>
      <c r="CT187" s="125" t="b">
        <f t="shared" si="163"/>
        <v>0</v>
      </c>
      <c r="CU187" s="125" t="str">
        <f t="shared" si="163"/>
        <v/>
      </c>
      <c r="CV187" s="125" t="str">
        <f t="shared" si="163"/>
        <v/>
      </c>
      <c r="CW187" s="125" t="str">
        <f t="shared" si="163"/>
        <v/>
      </c>
      <c r="CX187" s="125" t="str">
        <f t="shared" si="163"/>
        <v/>
      </c>
      <c r="CY187" s="125" t="b">
        <f t="shared" si="163"/>
        <v>0</v>
      </c>
      <c r="DA187" s="48"/>
      <c r="DB187" s="48"/>
      <c r="DC187" s="48"/>
      <c r="DD187" s="48"/>
      <c r="DE187" s="83"/>
      <c r="DF187" s="85"/>
      <c r="DG187" s="48"/>
      <c r="DH187" s="85"/>
      <c r="DI187" s="48"/>
      <c r="DJ187" s="83"/>
      <c r="DK187" s="85"/>
      <c r="DL187" s="48"/>
      <c r="DM187" s="85"/>
      <c r="DN187" s="48"/>
      <c r="DO187" s="83"/>
      <c r="DP187" s="85"/>
      <c r="DQ187" s="48"/>
      <c r="DR187" s="85"/>
      <c r="DS187" s="48"/>
      <c r="DT187" s="83"/>
      <c r="EA187" t="str">
        <f t="shared" si="107"/>
        <v/>
      </c>
      <c r="EB187" t="str">
        <f t="shared" si="108"/>
        <v/>
      </c>
      <c r="EC187" t="str">
        <f t="shared" si="109"/>
        <v/>
      </c>
      <c r="ED187" t="str">
        <f t="shared" si="110"/>
        <v/>
      </c>
      <c r="EE187" t="str">
        <f t="shared" si="111"/>
        <v/>
      </c>
      <c r="EF187" t="str">
        <f t="shared" si="112"/>
        <v/>
      </c>
      <c r="EG187" t="str">
        <f t="shared" si="113"/>
        <v/>
      </c>
      <c r="EH187" t="str">
        <f t="shared" si="114"/>
        <v/>
      </c>
      <c r="EI187" t="str">
        <f t="shared" si="115"/>
        <v/>
      </c>
      <c r="EJ187" t="str">
        <f t="shared" si="116"/>
        <v/>
      </c>
      <c r="EK187" t="str">
        <f t="shared" si="117"/>
        <v/>
      </c>
      <c r="EL187" t="str">
        <f t="shared" si="118"/>
        <v/>
      </c>
      <c r="EM187" t="str">
        <f t="shared" si="119"/>
        <v/>
      </c>
      <c r="EN187" t="str">
        <f t="shared" si="120"/>
        <v/>
      </c>
      <c r="EO187" t="str">
        <f t="shared" si="121"/>
        <v/>
      </c>
    </row>
    <row r="188" spans="51:145">
      <c r="AY188" s="124" t="s">
        <v>309</v>
      </c>
      <c r="AZ188" s="125" t="e">
        <f>IF(ROUND(#REF!,3)=ROUND(AZ37,3),"")</f>
        <v>#REF!</v>
      </c>
      <c r="BA188" s="125" t="e">
        <f>IF(ROUND(#REF!,3)=ROUND(BA37,3),"")</f>
        <v>#REF!</v>
      </c>
      <c r="BB188" s="125" t="e">
        <f>IF(ROUND(#REF!,3)=ROUND(BB37,3),"")</f>
        <v>#REF!</v>
      </c>
      <c r="BC188" s="125" t="e">
        <f>IF(ROUND(#REF!,3)=ROUND(BC37,3),"")</f>
        <v>#REF!</v>
      </c>
      <c r="BD188" s="125" t="e">
        <f>IF(ROUND(#REF!,3)=ROUND(BD37,3),"")</f>
        <v>#REF!</v>
      </c>
      <c r="BE188" s="125" t="e">
        <f>IF(ROUND(#REF!,3)=ROUND(BE37,3),"")</f>
        <v>#REF!</v>
      </c>
      <c r="BF188" s="125" t="e">
        <f>IF(ROUND(#REF!,3)=ROUND(BF37,3),"")</f>
        <v>#REF!</v>
      </c>
      <c r="BG188" s="125" t="e">
        <f>IF(ROUND(#REF!,3)=ROUND(BG37,3),"")</f>
        <v>#REF!</v>
      </c>
      <c r="BH188" s="125" t="e">
        <f>IF(ROUND(#REF!,3)=ROUND(BH37,3),"")</f>
        <v>#REF!</v>
      </c>
      <c r="BI188" s="125" t="e">
        <f>IF(ROUND(#REF!,3)=ROUND(BI37,3),"")</f>
        <v>#REF!</v>
      </c>
      <c r="BJ188" s="125" t="e">
        <f>IF(ROUND(#REF!,3)=ROUND(BJ37,3),"")</f>
        <v>#REF!</v>
      </c>
      <c r="BK188" s="125" t="e">
        <f>IF(ROUND(#REF!,3)=ROUND(BK37,3),"")</f>
        <v>#REF!</v>
      </c>
      <c r="BL188" s="125" t="e">
        <f>IF(ROUND(#REF!,3)=ROUND(BL37,3),"")</f>
        <v>#REF!</v>
      </c>
      <c r="BM188" s="125" t="e">
        <f>IF(ROUND(#REF!,3)=ROUND(BM37,3),"")</f>
        <v>#REF!</v>
      </c>
      <c r="BN188" s="125" t="e">
        <f>IF(ROUND(#REF!,3)=ROUND(BN37,3),"")</f>
        <v>#REF!</v>
      </c>
      <c r="BO188" s="125" t="e">
        <f>IF(ROUND(#REF!,3)=ROUND(BO37,3),"")</f>
        <v>#REF!</v>
      </c>
      <c r="BP188" s="125" t="e">
        <f>IF(ROUND(#REF!,3)=ROUND(BP37,3),"")</f>
        <v>#REF!</v>
      </c>
      <c r="BQ188" s="125" t="e">
        <f>IF(ROUND(#REF!,3)=ROUND(BQ37,3),"")</f>
        <v>#REF!</v>
      </c>
      <c r="BR188" s="125" t="e">
        <f>IF(ROUND(#REF!,3)=ROUND(BR37,3),"")</f>
        <v>#REF!</v>
      </c>
      <c r="BS188" s="125" t="e">
        <f>IF(ROUND(#REF!,3)=ROUND(BS37,3),"")</f>
        <v>#REF!</v>
      </c>
      <c r="BT188" s="125" t="e">
        <f>IF(ROUND(#REF!,3)=ROUND(BT37,3),"")</f>
        <v>#REF!</v>
      </c>
      <c r="BU188" s="125" t="e">
        <f>IF(ROUND(#REF!,3)=ROUND(BU37,3),"")</f>
        <v>#REF!</v>
      </c>
      <c r="BV188" s="125" t="e">
        <f>IF(ROUND(#REF!,3)=ROUND(BV37,3),"")</f>
        <v>#REF!</v>
      </c>
      <c r="BW188" s="125" t="e">
        <f>IF(ROUND(#REF!,3)=ROUND(BW37,3),"")</f>
        <v>#REF!</v>
      </c>
      <c r="BX188" s="125" t="e">
        <f>IF(ROUND(#REF!,3)=ROUND(BX37,3),"")</f>
        <v>#REF!</v>
      </c>
      <c r="BY188" s="125" t="e">
        <f>IF(ROUND(#REF!,3)=ROUND(BY37,3),"")</f>
        <v>#REF!</v>
      </c>
      <c r="BZ188" s="125" t="e">
        <f>IF(ROUND(#REF!,3)=ROUND(BZ37,3),"")</f>
        <v>#REF!</v>
      </c>
      <c r="CA188" s="125" t="e">
        <f>IF(ROUND(#REF!,3)=ROUND(CA37,3),"")</f>
        <v>#REF!</v>
      </c>
      <c r="CB188" s="125" t="e">
        <f>IF(ROUND(#REF!,3)=ROUND(CB37,3),"")</f>
        <v>#REF!</v>
      </c>
      <c r="CC188" s="125" t="e">
        <f>IF(ROUND(#REF!,3)=ROUND(CC37,3),"")</f>
        <v>#REF!</v>
      </c>
      <c r="CD188" s="125" t="e">
        <f>IF(ROUND(#REF!,3)=ROUND(CD37,3),"")</f>
        <v>#REF!</v>
      </c>
      <c r="CE188" s="125" t="e">
        <f>IF(ROUND(#REF!,3)=ROUND(CE37,3),"")</f>
        <v>#REF!</v>
      </c>
      <c r="CF188" s="125" t="e">
        <f>IF(ROUND(#REF!,3)=ROUND(CF37,3),"")</f>
        <v>#REF!</v>
      </c>
      <c r="CG188" s="125" t="e">
        <f>IF(ROUND(#REF!,3)=ROUND(CG37,3),"")</f>
        <v>#REF!</v>
      </c>
      <c r="CH188" s="125" t="e">
        <f>IF(ROUND(#REF!,3)=ROUND(CH37,3),"")</f>
        <v>#REF!</v>
      </c>
      <c r="CI188" s="125" t="e">
        <f>IF(ROUND(#REF!,3)=ROUND(CI37,3),"")</f>
        <v>#REF!</v>
      </c>
      <c r="CJ188" s="125" t="e">
        <f>IF(ROUND(#REF!,3)=ROUND(CJ37,3),"")</f>
        <v>#REF!</v>
      </c>
      <c r="CK188" s="125" t="e">
        <f>IF(ROUND(#REF!,3)=ROUND(CK37,3),"")</f>
        <v>#REF!</v>
      </c>
      <c r="CL188" s="125" t="e">
        <f>IF(ROUND(#REF!,3)=ROUND(CL37,3),"")</f>
        <v>#REF!</v>
      </c>
      <c r="CM188" s="125" t="e">
        <f>IF(ROUND(#REF!,3)=ROUND(CM37,3),"")</f>
        <v>#REF!</v>
      </c>
      <c r="CN188" s="125" t="e">
        <f>IF(ROUND(#REF!,3)=ROUND(CN37,3),"")</f>
        <v>#REF!</v>
      </c>
      <c r="CO188" s="125" t="e">
        <f>IF(ROUND(#REF!,3)=ROUND(CO37,3),"")</f>
        <v>#REF!</v>
      </c>
      <c r="CP188" s="125" t="e">
        <f>IF(ROUND(#REF!,3)=ROUND(CP37,3),"")</f>
        <v>#REF!</v>
      </c>
      <c r="CQ188" s="125" t="e">
        <f>IF(ROUND(#REF!,3)=ROUND(CQ37,3),"")</f>
        <v>#REF!</v>
      </c>
      <c r="CR188" s="125" t="e">
        <f>IF(ROUND(#REF!,3)=ROUND(CR37,3),"")</f>
        <v>#REF!</v>
      </c>
      <c r="CS188" s="125" t="e">
        <f>IF(ROUND(#REF!,3)=ROUND(CS37,3),"")</f>
        <v>#REF!</v>
      </c>
      <c r="CT188" s="125" t="e">
        <f>IF(ROUND(#REF!,3)=ROUND(CT37,3),"")</f>
        <v>#REF!</v>
      </c>
      <c r="CU188" s="125" t="e">
        <f>IF(ROUND(#REF!,3)=ROUND(CU37,3),"")</f>
        <v>#REF!</v>
      </c>
      <c r="CV188" s="125" t="e">
        <f>IF(ROUND(#REF!,3)=ROUND(CV37,3),"")</f>
        <v>#REF!</v>
      </c>
      <c r="CW188" s="125" t="e">
        <f>IF(ROUND(#REF!,3)=ROUND(CW37,3),"")</f>
        <v>#REF!</v>
      </c>
      <c r="CX188" s="125" t="e">
        <f>IF(ROUND(#REF!,3)=ROUND(CX37,3),"")</f>
        <v>#REF!</v>
      </c>
      <c r="CY188" s="125" t="e">
        <f>IF(ROUND(#REF!,3)=ROUND(CY37,3),"")</f>
        <v>#REF!</v>
      </c>
      <c r="DA188" s="48"/>
      <c r="DB188" s="48"/>
      <c r="DC188" s="48"/>
      <c r="DD188" s="48"/>
      <c r="DE188" s="83"/>
      <c r="DF188" s="85"/>
      <c r="DG188" s="48"/>
      <c r="DH188" s="85"/>
      <c r="DI188" s="48"/>
      <c r="DJ188" s="83"/>
      <c r="DK188" s="85"/>
      <c r="DL188" s="48"/>
      <c r="DM188" s="85"/>
      <c r="DN188" s="48"/>
      <c r="DO188" s="83"/>
      <c r="DP188" s="85"/>
      <c r="DQ188" s="48"/>
      <c r="DR188" s="85"/>
      <c r="DS188" s="48"/>
      <c r="DT188" s="83"/>
      <c r="EA188" t="e">
        <f t="shared" si="107"/>
        <v>#REF!</v>
      </c>
      <c r="EB188" t="e">
        <f t="shared" si="108"/>
        <v>#REF!</v>
      </c>
      <c r="EC188" t="e">
        <f t="shared" si="109"/>
        <v>#REF!</v>
      </c>
      <c r="ED188" t="e">
        <f t="shared" si="110"/>
        <v>#REF!</v>
      </c>
      <c r="EE188" t="e">
        <f t="shared" si="111"/>
        <v>#REF!</v>
      </c>
      <c r="EF188" t="e">
        <f t="shared" si="112"/>
        <v>#REF!</v>
      </c>
      <c r="EG188" t="e">
        <f t="shared" si="113"/>
        <v>#REF!</v>
      </c>
      <c r="EH188" t="e">
        <f t="shared" si="114"/>
        <v>#REF!</v>
      </c>
      <c r="EI188" t="e">
        <f t="shared" si="115"/>
        <v>#REF!</v>
      </c>
      <c r="EJ188" t="e">
        <f t="shared" si="116"/>
        <v>#REF!</v>
      </c>
      <c r="EK188" t="e">
        <f t="shared" si="117"/>
        <v>#REF!</v>
      </c>
      <c r="EL188" t="e">
        <f t="shared" si="118"/>
        <v>#REF!</v>
      </c>
      <c r="EM188" t="e">
        <f t="shared" si="119"/>
        <v>#REF!</v>
      </c>
      <c r="EN188" t="e">
        <f t="shared" si="120"/>
        <v>#REF!</v>
      </c>
      <c r="EO188" t="e">
        <f t="shared" si="121"/>
        <v>#REF!</v>
      </c>
    </row>
    <row r="189" spans="51:145">
      <c r="AY189" s="124" t="s">
        <v>310</v>
      </c>
      <c r="AZ189" s="125" t="e">
        <f>IF(ROUND(#REF!,3)=ROUND(AZ38,3),"")</f>
        <v>#REF!</v>
      </c>
      <c r="BA189" s="125" t="e">
        <f>IF(ROUND(#REF!,3)=ROUND(BA38,3),"")</f>
        <v>#REF!</v>
      </c>
      <c r="BB189" s="125" t="e">
        <f>IF(ROUND(#REF!,3)=ROUND(BB38,3),"")</f>
        <v>#REF!</v>
      </c>
      <c r="BC189" s="125" t="e">
        <f>IF(ROUND(#REF!,3)=ROUND(BC38,3),"")</f>
        <v>#REF!</v>
      </c>
      <c r="BD189" s="125" t="e">
        <f>IF(ROUND(#REF!,3)=ROUND(BD38,3),"")</f>
        <v>#REF!</v>
      </c>
      <c r="BE189" s="125" t="e">
        <f>IF(ROUND(#REF!,3)=ROUND(BE38,3),"")</f>
        <v>#REF!</v>
      </c>
      <c r="BF189" s="125" t="e">
        <f>IF(ROUND(#REF!,3)=ROUND(BF38,3),"")</f>
        <v>#REF!</v>
      </c>
      <c r="BG189" s="125" t="e">
        <f>IF(ROUND(#REF!,3)=ROUND(BG38,3),"")</f>
        <v>#REF!</v>
      </c>
      <c r="BH189" s="125" t="e">
        <f>IF(ROUND(#REF!,3)=ROUND(BH38,3),"")</f>
        <v>#REF!</v>
      </c>
      <c r="BI189" s="125" t="e">
        <f>IF(ROUND(#REF!,3)=ROUND(BI38,3),"")</f>
        <v>#REF!</v>
      </c>
      <c r="BJ189" s="125" t="e">
        <f>IF(ROUND(#REF!,3)=ROUND(BJ38,3),"")</f>
        <v>#REF!</v>
      </c>
      <c r="BK189" s="125" t="e">
        <f>IF(ROUND(#REF!,3)=ROUND(BK38,3),"")</f>
        <v>#REF!</v>
      </c>
      <c r="BL189" s="125" t="e">
        <f>IF(ROUND(#REF!,3)=ROUND(BL38,3),"")</f>
        <v>#REF!</v>
      </c>
      <c r="BM189" s="125" t="e">
        <f>IF(ROUND(#REF!,3)=ROUND(BM38,3),"")</f>
        <v>#REF!</v>
      </c>
      <c r="BN189" s="125" t="e">
        <f>IF(ROUND(#REF!,3)=ROUND(BN38,3),"")</f>
        <v>#REF!</v>
      </c>
      <c r="BO189" s="125" t="e">
        <f>IF(ROUND(#REF!,3)=ROUND(BO38,3),"")</f>
        <v>#REF!</v>
      </c>
      <c r="BP189" s="125" t="e">
        <f>IF(ROUND(#REF!,3)=ROUND(BP38,3),"")</f>
        <v>#REF!</v>
      </c>
      <c r="BQ189" s="125" t="e">
        <f>IF(ROUND(#REF!,3)=ROUND(BQ38,3),"")</f>
        <v>#REF!</v>
      </c>
      <c r="BR189" s="125" t="e">
        <f>IF(ROUND(#REF!,3)=ROUND(BR38,3),"")</f>
        <v>#REF!</v>
      </c>
      <c r="BS189" s="125" t="e">
        <f>IF(ROUND(#REF!,3)=ROUND(BS38,3),"")</f>
        <v>#REF!</v>
      </c>
      <c r="BT189" s="125" t="e">
        <f>IF(ROUND(#REF!,3)=ROUND(BT38,3),"")</f>
        <v>#REF!</v>
      </c>
      <c r="BU189" s="125" t="e">
        <f>IF(ROUND(#REF!,3)=ROUND(BU38,3),"")</f>
        <v>#REF!</v>
      </c>
      <c r="BV189" s="125" t="e">
        <f>IF(ROUND(#REF!,3)=ROUND(BV38,3),"")</f>
        <v>#REF!</v>
      </c>
      <c r="BW189" s="125" t="e">
        <f>IF(ROUND(#REF!,3)=ROUND(BW38,3),"")</f>
        <v>#REF!</v>
      </c>
      <c r="BX189" s="125" t="e">
        <f>IF(ROUND(#REF!,3)=ROUND(BX38,3),"")</f>
        <v>#REF!</v>
      </c>
      <c r="BY189" s="125" t="e">
        <f>IF(ROUND(#REF!,3)=ROUND(BY38,3),"")</f>
        <v>#REF!</v>
      </c>
      <c r="BZ189" s="125" t="e">
        <f>IF(ROUND(#REF!,3)=ROUND(BZ38,3),"")</f>
        <v>#REF!</v>
      </c>
      <c r="CA189" s="125" t="e">
        <f>IF(ROUND(#REF!,3)=ROUND(CA38,3),"")</f>
        <v>#REF!</v>
      </c>
      <c r="CB189" s="125" t="e">
        <f>IF(ROUND(#REF!,3)=ROUND(CB38,3),"")</f>
        <v>#REF!</v>
      </c>
      <c r="CC189" s="125" t="e">
        <f>IF(ROUND(#REF!,3)=ROUND(CC38,3),"")</f>
        <v>#REF!</v>
      </c>
      <c r="CD189" s="125" t="e">
        <f>IF(ROUND(#REF!,3)=ROUND(CD38,3),"")</f>
        <v>#REF!</v>
      </c>
      <c r="CE189" s="125" t="e">
        <f>IF(ROUND(#REF!,3)=ROUND(CE38,3),"")</f>
        <v>#REF!</v>
      </c>
      <c r="CF189" s="125" t="e">
        <f>IF(ROUND(#REF!,3)=ROUND(CF38,3),"")</f>
        <v>#REF!</v>
      </c>
      <c r="CG189" s="125" t="e">
        <f>IF(ROUND(#REF!,3)=ROUND(CG38,3),"")</f>
        <v>#REF!</v>
      </c>
      <c r="CH189" s="125" t="e">
        <f>IF(ROUND(#REF!,3)=ROUND(CH38,3),"")</f>
        <v>#REF!</v>
      </c>
      <c r="CI189" s="125" t="e">
        <f>IF(ROUND(#REF!,3)=ROUND(CI38,3),"")</f>
        <v>#REF!</v>
      </c>
      <c r="CJ189" s="125" t="e">
        <f>IF(ROUND(#REF!,3)=ROUND(CJ38,3),"")</f>
        <v>#REF!</v>
      </c>
      <c r="CK189" s="125" t="e">
        <f>IF(ROUND(#REF!,3)=ROUND(CK38,3),"")</f>
        <v>#REF!</v>
      </c>
      <c r="CL189" s="125" t="e">
        <f>IF(ROUND(#REF!,3)=ROUND(CL38,3),"")</f>
        <v>#REF!</v>
      </c>
      <c r="CM189" s="125" t="e">
        <f>IF(ROUND(#REF!,3)=ROUND(CM38,3),"")</f>
        <v>#REF!</v>
      </c>
      <c r="CN189" s="125" t="e">
        <f>IF(ROUND(#REF!,3)=ROUND(CN38,3),"")</f>
        <v>#REF!</v>
      </c>
      <c r="CO189" s="125" t="e">
        <f>IF(ROUND(#REF!,3)=ROUND(CO38,3),"")</f>
        <v>#REF!</v>
      </c>
      <c r="CP189" s="125" t="e">
        <f>IF(ROUND(#REF!,3)=ROUND(CP38,3),"")</f>
        <v>#REF!</v>
      </c>
      <c r="CQ189" s="125" t="e">
        <f>IF(ROUND(#REF!,3)=ROUND(CQ38,3),"")</f>
        <v>#REF!</v>
      </c>
      <c r="CR189" s="125" t="e">
        <f>IF(ROUND(#REF!,3)=ROUND(CR38,3),"")</f>
        <v>#REF!</v>
      </c>
      <c r="CS189" s="125" t="e">
        <f>IF(ROUND(#REF!,3)=ROUND(CS38,3),"")</f>
        <v>#REF!</v>
      </c>
      <c r="CT189" s="125" t="e">
        <f>IF(ROUND(#REF!,3)=ROUND(CT38,3),"")</f>
        <v>#REF!</v>
      </c>
      <c r="CU189" s="125" t="e">
        <f>IF(ROUND(#REF!,3)=ROUND(CU38,3),"")</f>
        <v>#REF!</v>
      </c>
      <c r="CV189" s="125" t="e">
        <f>IF(ROUND(#REF!,3)=ROUND(CV38,3),"")</f>
        <v>#REF!</v>
      </c>
      <c r="CW189" s="125" t="e">
        <f>IF(ROUND(#REF!,3)=ROUND(CW38,3),"")</f>
        <v>#REF!</v>
      </c>
      <c r="CX189" s="125" t="e">
        <f>IF(ROUND(#REF!,3)=ROUND(CX38,3),"")</f>
        <v>#REF!</v>
      </c>
      <c r="CY189" s="125" t="e">
        <f>IF(ROUND(#REF!,3)=ROUND(CY38,3),"")</f>
        <v>#REF!</v>
      </c>
      <c r="DA189" s="48"/>
      <c r="DB189" s="48"/>
      <c r="DC189" s="48"/>
      <c r="DD189" s="48"/>
      <c r="DE189" s="83"/>
      <c r="DF189" s="85"/>
      <c r="DG189" s="48"/>
      <c r="DH189" s="85"/>
      <c r="DI189" s="48"/>
      <c r="DJ189" s="83"/>
      <c r="DK189" s="85"/>
      <c r="DL189" s="48"/>
      <c r="DM189" s="85"/>
      <c r="DN189" s="48"/>
      <c r="DO189" s="83"/>
      <c r="DP189" s="85"/>
      <c r="DQ189" s="48"/>
      <c r="DR189" s="85"/>
      <c r="DS189" s="48"/>
      <c r="DT189" s="83"/>
      <c r="EA189" t="e">
        <f t="shared" si="107"/>
        <v>#REF!</v>
      </c>
      <c r="EB189" t="e">
        <f t="shared" si="108"/>
        <v>#REF!</v>
      </c>
      <c r="EC189" t="e">
        <f t="shared" si="109"/>
        <v>#REF!</v>
      </c>
      <c r="ED189" t="e">
        <f t="shared" si="110"/>
        <v>#REF!</v>
      </c>
      <c r="EE189" t="e">
        <f t="shared" si="111"/>
        <v>#REF!</v>
      </c>
      <c r="EF189" t="e">
        <f t="shared" si="112"/>
        <v>#REF!</v>
      </c>
      <c r="EG189" t="e">
        <f t="shared" si="113"/>
        <v>#REF!</v>
      </c>
      <c r="EH189" t="e">
        <f t="shared" si="114"/>
        <v>#REF!</v>
      </c>
      <c r="EI189" t="e">
        <f t="shared" si="115"/>
        <v>#REF!</v>
      </c>
      <c r="EJ189" t="e">
        <f t="shared" si="116"/>
        <v>#REF!</v>
      </c>
      <c r="EK189" t="e">
        <f t="shared" si="117"/>
        <v>#REF!</v>
      </c>
      <c r="EL189" t="e">
        <f t="shared" si="118"/>
        <v>#REF!</v>
      </c>
      <c r="EM189" t="e">
        <f t="shared" si="119"/>
        <v>#REF!</v>
      </c>
      <c r="EN189" t="e">
        <f t="shared" si="120"/>
        <v>#REF!</v>
      </c>
      <c r="EO189" t="e">
        <f t="shared" si="121"/>
        <v>#REF!</v>
      </c>
    </row>
    <row r="190" spans="51:145">
      <c r="AY190" s="124" t="s">
        <v>311</v>
      </c>
      <c r="AZ190" s="125" t="e">
        <f>IF(ROUND(#REF!,3)=ROUND(AZ39,3),"")</f>
        <v>#REF!</v>
      </c>
      <c r="BA190" s="125" t="e">
        <f>IF(ROUND(#REF!,3)=ROUND(BA39,3),"")</f>
        <v>#REF!</v>
      </c>
      <c r="BB190" s="125" t="e">
        <f>IF(ROUND(#REF!,3)=ROUND(BB39,3),"")</f>
        <v>#REF!</v>
      </c>
      <c r="BC190" s="125" t="e">
        <f>IF(ROUND(#REF!,3)=ROUND(BC39,3),"")</f>
        <v>#REF!</v>
      </c>
      <c r="BD190" s="125" t="e">
        <f>IF(ROUND(#REF!,3)=ROUND(BD39,3),"")</f>
        <v>#REF!</v>
      </c>
      <c r="BE190" s="125" t="e">
        <f>IF(ROUND(#REF!,3)=ROUND(BE39,3),"")</f>
        <v>#REF!</v>
      </c>
      <c r="BF190" s="125" t="e">
        <f>IF(ROUND(#REF!,3)=ROUND(BF39,3),"")</f>
        <v>#REF!</v>
      </c>
      <c r="BG190" s="125" t="e">
        <f>IF(ROUND(#REF!,3)=ROUND(BG39,3),"")</f>
        <v>#REF!</v>
      </c>
      <c r="BH190" s="125" t="e">
        <f>IF(ROUND(#REF!,3)=ROUND(BH39,3),"")</f>
        <v>#REF!</v>
      </c>
      <c r="BI190" s="125" t="e">
        <f>IF(ROUND(#REF!,3)=ROUND(BI39,3),"")</f>
        <v>#REF!</v>
      </c>
      <c r="BJ190" s="125" t="e">
        <f>IF(ROUND(#REF!,3)=ROUND(BJ39,3),"")</f>
        <v>#REF!</v>
      </c>
      <c r="BK190" s="125" t="e">
        <f>IF(ROUND(#REF!,3)=ROUND(BK39,3),"")</f>
        <v>#REF!</v>
      </c>
      <c r="BL190" s="125" t="e">
        <f>IF(ROUND(#REF!,3)=ROUND(BL39,3),"")</f>
        <v>#REF!</v>
      </c>
      <c r="BM190" s="125" t="e">
        <f>IF(ROUND(#REF!,3)=ROUND(BM39,3),"")</f>
        <v>#REF!</v>
      </c>
      <c r="BN190" s="125" t="e">
        <f>IF(ROUND(#REF!,3)=ROUND(BN39,3),"")</f>
        <v>#REF!</v>
      </c>
      <c r="BO190" s="125" t="e">
        <f>IF(ROUND(#REF!,3)=ROUND(BO39,3),"")</f>
        <v>#REF!</v>
      </c>
      <c r="BP190" s="125" t="e">
        <f>IF(ROUND(#REF!,3)=ROUND(BP39,3),"")</f>
        <v>#REF!</v>
      </c>
      <c r="BQ190" s="125" t="e">
        <f>IF(ROUND(#REF!,3)=ROUND(BQ39,3),"")</f>
        <v>#REF!</v>
      </c>
      <c r="BR190" s="125" t="e">
        <f>IF(ROUND(#REF!,3)=ROUND(BR39,3),"")</f>
        <v>#REF!</v>
      </c>
      <c r="BS190" s="125" t="e">
        <f>IF(ROUND(#REF!,3)=ROUND(BS39,3),"")</f>
        <v>#REF!</v>
      </c>
      <c r="BT190" s="125" t="e">
        <f>IF(ROUND(#REF!,3)=ROUND(BT39,3),"")</f>
        <v>#REF!</v>
      </c>
      <c r="BU190" s="125" t="e">
        <f>IF(ROUND(#REF!,3)=ROUND(BU39,3),"")</f>
        <v>#REF!</v>
      </c>
      <c r="BV190" s="125" t="e">
        <f>IF(ROUND(#REF!,3)=ROUND(BV39,3),"")</f>
        <v>#REF!</v>
      </c>
      <c r="BW190" s="125" t="e">
        <f>IF(ROUND(#REF!,3)=ROUND(BW39,3),"")</f>
        <v>#REF!</v>
      </c>
      <c r="BX190" s="125" t="e">
        <f>IF(ROUND(#REF!,3)=ROUND(BX39,3),"")</f>
        <v>#REF!</v>
      </c>
      <c r="BY190" s="125" t="e">
        <f>IF(ROUND(#REF!,3)=ROUND(BY39,3),"")</f>
        <v>#REF!</v>
      </c>
      <c r="BZ190" s="125" t="e">
        <f>IF(ROUND(#REF!,3)=ROUND(BZ39,3),"")</f>
        <v>#REF!</v>
      </c>
      <c r="CA190" s="125" t="e">
        <f>IF(ROUND(#REF!,3)=ROUND(CA39,3),"")</f>
        <v>#REF!</v>
      </c>
      <c r="CB190" s="125" t="e">
        <f>IF(ROUND(#REF!,3)=ROUND(CB39,3),"")</f>
        <v>#REF!</v>
      </c>
      <c r="CC190" s="125" t="e">
        <f>IF(ROUND(#REF!,3)=ROUND(CC39,3),"")</f>
        <v>#REF!</v>
      </c>
      <c r="CD190" s="125" t="e">
        <f>IF(ROUND(#REF!,3)=ROUND(CD39,3),"")</f>
        <v>#REF!</v>
      </c>
      <c r="CE190" s="125" t="e">
        <f>IF(ROUND(#REF!,3)=ROUND(CE39,3),"")</f>
        <v>#REF!</v>
      </c>
      <c r="CF190" s="125" t="e">
        <f>IF(ROUND(#REF!,3)=ROUND(CF39,3),"")</f>
        <v>#REF!</v>
      </c>
      <c r="CG190" s="125" t="e">
        <f>IF(ROUND(#REF!,3)=ROUND(CG39,3),"")</f>
        <v>#REF!</v>
      </c>
      <c r="CH190" s="125" t="e">
        <f>IF(ROUND(#REF!,3)=ROUND(CH39,3),"")</f>
        <v>#REF!</v>
      </c>
      <c r="CI190" s="125" t="e">
        <f>IF(ROUND(#REF!,3)=ROUND(CI39,3),"")</f>
        <v>#REF!</v>
      </c>
      <c r="CJ190" s="125" t="e">
        <f>IF(ROUND(#REF!,3)=ROUND(CJ39,3),"")</f>
        <v>#REF!</v>
      </c>
      <c r="CK190" s="125" t="e">
        <f>IF(ROUND(#REF!,3)=ROUND(CK39,3),"")</f>
        <v>#REF!</v>
      </c>
      <c r="CL190" s="125" t="e">
        <f>IF(ROUND(#REF!,3)=ROUND(CL39,3),"")</f>
        <v>#REF!</v>
      </c>
      <c r="CM190" s="125" t="e">
        <f>IF(ROUND(#REF!,3)=ROUND(CM39,3),"")</f>
        <v>#REF!</v>
      </c>
      <c r="CN190" s="125" t="e">
        <f>IF(ROUND(#REF!,3)=ROUND(CN39,3),"")</f>
        <v>#REF!</v>
      </c>
      <c r="CO190" s="125" t="e">
        <f>IF(ROUND(#REF!,3)=ROUND(CO39,3),"")</f>
        <v>#REF!</v>
      </c>
      <c r="CP190" s="125" t="e">
        <f>IF(ROUND(#REF!,3)=ROUND(CP39,3),"")</f>
        <v>#REF!</v>
      </c>
      <c r="CQ190" s="125" t="e">
        <f>IF(ROUND(#REF!,3)=ROUND(CQ39,3),"")</f>
        <v>#REF!</v>
      </c>
      <c r="CR190" s="125" t="e">
        <f>IF(ROUND(#REF!,3)=ROUND(CR39,3),"")</f>
        <v>#REF!</v>
      </c>
      <c r="CS190" s="125" t="e">
        <f>IF(ROUND(#REF!,3)=ROUND(CS39,3),"")</f>
        <v>#REF!</v>
      </c>
      <c r="CT190" s="125" t="e">
        <f>IF(ROUND(#REF!,3)=ROUND(CT39,3),"")</f>
        <v>#REF!</v>
      </c>
      <c r="CU190" s="125" t="e">
        <f>IF(ROUND(#REF!,3)=ROUND(CU39,3),"")</f>
        <v>#REF!</v>
      </c>
      <c r="CV190" s="125" t="e">
        <f>IF(ROUND(#REF!,3)=ROUND(CV39,3),"")</f>
        <v>#REF!</v>
      </c>
      <c r="CW190" s="125" t="e">
        <f>IF(ROUND(#REF!,3)=ROUND(CW39,3),"")</f>
        <v>#REF!</v>
      </c>
      <c r="CX190" s="125" t="e">
        <f>IF(ROUND(#REF!,3)=ROUND(CX39,3),"")</f>
        <v>#REF!</v>
      </c>
      <c r="CY190" s="125" t="e">
        <f>IF(ROUND(#REF!,3)=ROUND(CY39,3),"")</f>
        <v>#REF!</v>
      </c>
      <c r="DA190" s="48"/>
      <c r="DB190" s="48"/>
      <c r="DC190" s="48"/>
      <c r="DD190" s="48"/>
      <c r="DE190" s="83"/>
      <c r="DF190" s="85"/>
      <c r="DG190" s="48"/>
      <c r="DH190" s="85"/>
      <c r="DI190" s="48"/>
      <c r="DJ190" s="83"/>
      <c r="DK190" s="85"/>
      <c r="DL190" s="48"/>
      <c r="DM190" s="85"/>
      <c r="DN190" s="48"/>
      <c r="DO190" s="83"/>
      <c r="DP190" s="85"/>
      <c r="DQ190" s="48"/>
      <c r="DR190" s="85"/>
      <c r="DS190" s="48"/>
      <c r="DT190" s="83"/>
      <c r="EA190" t="e">
        <f t="shared" si="107"/>
        <v>#REF!</v>
      </c>
      <c r="EB190" t="e">
        <f t="shared" si="108"/>
        <v>#REF!</v>
      </c>
      <c r="EC190" t="e">
        <f t="shared" si="109"/>
        <v>#REF!</v>
      </c>
      <c r="ED190" t="e">
        <f t="shared" si="110"/>
        <v>#REF!</v>
      </c>
      <c r="EE190" t="e">
        <f t="shared" si="111"/>
        <v>#REF!</v>
      </c>
      <c r="EF190" t="e">
        <f t="shared" si="112"/>
        <v>#REF!</v>
      </c>
      <c r="EG190" t="e">
        <f t="shared" si="113"/>
        <v>#REF!</v>
      </c>
      <c r="EH190" t="e">
        <f t="shared" si="114"/>
        <v>#REF!</v>
      </c>
      <c r="EI190" t="e">
        <f t="shared" si="115"/>
        <v>#REF!</v>
      </c>
      <c r="EJ190" t="e">
        <f t="shared" si="116"/>
        <v>#REF!</v>
      </c>
      <c r="EK190" t="e">
        <f t="shared" si="117"/>
        <v>#REF!</v>
      </c>
      <c r="EL190" t="e">
        <f t="shared" si="118"/>
        <v>#REF!</v>
      </c>
      <c r="EM190" t="e">
        <f t="shared" si="119"/>
        <v>#REF!</v>
      </c>
      <c r="EN190" t="e">
        <f t="shared" si="120"/>
        <v>#REF!</v>
      </c>
      <c r="EO190" t="e">
        <f t="shared" si="121"/>
        <v>#REF!</v>
      </c>
    </row>
    <row r="191" spans="51:145">
      <c r="AY191" s="124" t="s">
        <v>312</v>
      </c>
      <c r="AZ191" s="125" t="e">
        <f>IF(ROUND(#REF!,3)=ROUND(AZ40,3),"")</f>
        <v>#REF!</v>
      </c>
      <c r="BA191" s="125" t="e">
        <f>IF(ROUND(#REF!,3)=ROUND(BA40,3),"")</f>
        <v>#REF!</v>
      </c>
      <c r="BB191" s="125" t="e">
        <f>IF(ROUND(#REF!,3)=ROUND(BB40,3),"")</f>
        <v>#REF!</v>
      </c>
      <c r="BC191" s="125" t="e">
        <f>IF(ROUND(#REF!,3)=ROUND(BC40,3),"")</f>
        <v>#REF!</v>
      </c>
      <c r="BD191" s="125" t="e">
        <f>IF(ROUND(#REF!,3)=ROUND(BD40,3),"")</f>
        <v>#REF!</v>
      </c>
      <c r="BE191" s="125" t="e">
        <f>IF(ROUND(#REF!,3)=ROUND(BE40,3),"")</f>
        <v>#REF!</v>
      </c>
      <c r="BF191" s="125" t="e">
        <f>IF(ROUND(#REF!,3)=ROUND(BF40,3),"")</f>
        <v>#REF!</v>
      </c>
      <c r="BG191" s="125" t="e">
        <f>IF(ROUND(#REF!,3)=ROUND(BG40,3),"")</f>
        <v>#REF!</v>
      </c>
      <c r="BH191" s="125" t="e">
        <f>IF(ROUND(#REF!,3)=ROUND(BH40,3),"")</f>
        <v>#REF!</v>
      </c>
      <c r="BI191" s="125" t="e">
        <f>IF(ROUND(#REF!,3)=ROUND(BI40,3),"")</f>
        <v>#REF!</v>
      </c>
      <c r="BJ191" s="125" t="e">
        <f>IF(ROUND(#REF!,3)=ROUND(BJ40,3),"")</f>
        <v>#REF!</v>
      </c>
      <c r="BK191" s="125" t="e">
        <f>IF(ROUND(#REF!,3)=ROUND(BK40,3),"")</f>
        <v>#REF!</v>
      </c>
      <c r="BL191" s="125" t="e">
        <f>IF(ROUND(#REF!,3)=ROUND(BL40,3),"")</f>
        <v>#REF!</v>
      </c>
      <c r="BM191" s="125" t="e">
        <f>IF(ROUND(#REF!,3)=ROUND(BM40,3),"")</f>
        <v>#REF!</v>
      </c>
      <c r="BN191" s="125" t="e">
        <f>IF(ROUND(#REF!,3)=ROUND(BN40,3),"")</f>
        <v>#REF!</v>
      </c>
      <c r="BO191" s="125" t="e">
        <f>IF(ROUND(#REF!,3)=ROUND(BO40,3),"")</f>
        <v>#REF!</v>
      </c>
      <c r="BP191" s="125" t="e">
        <f>IF(ROUND(#REF!,3)=ROUND(BP40,3),"")</f>
        <v>#REF!</v>
      </c>
      <c r="BQ191" s="125" t="e">
        <f>IF(ROUND(#REF!,3)=ROUND(BQ40,3),"")</f>
        <v>#REF!</v>
      </c>
      <c r="BR191" s="125" t="e">
        <f>IF(ROUND(#REF!,3)=ROUND(BR40,3),"")</f>
        <v>#REF!</v>
      </c>
      <c r="BS191" s="125" t="e">
        <f>IF(ROUND(#REF!,3)=ROUND(BS40,3),"")</f>
        <v>#REF!</v>
      </c>
      <c r="BT191" s="125" t="e">
        <f>IF(ROUND(#REF!,3)=ROUND(BT40,3),"")</f>
        <v>#REF!</v>
      </c>
      <c r="BU191" s="125" t="e">
        <f>IF(ROUND(#REF!,3)=ROUND(BU40,3),"")</f>
        <v>#REF!</v>
      </c>
      <c r="BV191" s="125" t="e">
        <f>IF(ROUND(#REF!,3)=ROUND(BV40,3),"")</f>
        <v>#REF!</v>
      </c>
      <c r="BW191" s="125" t="e">
        <f>IF(ROUND(#REF!,3)=ROUND(BW40,3),"")</f>
        <v>#REF!</v>
      </c>
      <c r="BX191" s="125" t="e">
        <f>IF(ROUND(#REF!,3)=ROUND(BX40,3),"")</f>
        <v>#REF!</v>
      </c>
      <c r="BY191" s="125" t="e">
        <f>IF(ROUND(#REF!,3)=ROUND(BY40,3),"")</f>
        <v>#REF!</v>
      </c>
      <c r="BZ191" s="125" t="e">
        <f>IF(ROUND(#REF!,3)=ROUND(BZ40,3),"")</f>
        <v>#REF!</v>
      </c>
      <c r="CA191" s="125" t="e">
        <f>IF(ROUND(#REF!,3)=ROUND(CA40,3),"")</f>
        <v>#REF!</v>
      </c>
      <c r="CB191" s="125" t="e">
        <f>IF(ROUND(#REF!,3)=ROUND(CB40,3),"")</f>
        <v>#REF!</v>
      </c>
      <c r="CC191" s="125" t="e">
        <f>IF(ROUND(#REF!,3)=ROUND(CC40,3),"")</f>
        <v>#REF!</v>
      </c>
      <c r="CD191" s="125" t="e">
        <f>IF(ROUND(#REF!,3)=ROUND(CD40,3),"")</f>
        <v>#REF!</v>
      </c>
      <c r="CE191" s="125" t="e">
        <f>IF(ROUND(#REF!,3)=ROUND(CE40,3),"")</f>
        <v>#REF!</v>
      </c>
      <c r="CF191" s="125" t="e">
        <f>IF(ROUND(#REF!,3)=ROUND(CF40,3),"")</f>
        <v>#REF!</v>
      </c>
      <c r="CG191" s="125" t="e">
        <f>IF(ROUND(#REF!,3)=ROUND(CG40,3),"")</f>
        <v>#REF!</v>
      </c>
      <c r="CH191" s="125" t="e">
        <f>IF(ROUND(#REF!,3)=ROUND(CH40,3),"")</f>
        <v>#REF!</v>
      </c>
      <c r="CI191" s="125" t="e">
        <f>IF(ROUND(#REF!,3)=ROUND(CI40,3),"")</f>
        <v>#REF!</v>
      </c>
      <c r="CJ191" s="125" t="e">
        <f>IF(ROUND(#REF!,3)=ROUND(CJ40,3),"")</f>
        <v>#REF!</v>
      </c>
      <c r="CK191" s="125" t="e">
        <f>IF(ROUND(#REF!,3)=ROUND(CK40,3),"")</f>
        <v>#REF!</v>
      </c>
      <c r="CL191" s="125" t="e">
        <f>IF(ROUND(#REF!,3)=ROUND(CL40,3),"")</f>
        <v>#REF!</v>
      </c>
      <c r="CM191" s="125" t="e">
        <f>IF(ROUND(#REF!,3)=ROUND(CM40,3),"")</f>
        <v>#REF!</v>
      </c>
      <c r="CN191" s="125" t="e">
        <f>IF(ROUND(#REF!,3)=ROUND(CN40,3),"")</f>
        <v>#REF!</v>
      </c>
      <c r="CO191" s="125" t="e">
        <f>IF(ROUND(#REF!,3)=ROUND(CO40,3),"")</f>
        <v>#REF!</v>
      </c>
      <c r="CP191" s="125" t="e">
        <f>IF(ROUND(#REF!,3)=ROUND(CP40,3),"")</f>
        <v>#REF!</v>
      </c>
      <c r="CQ191" s="125" t="e">
        <f>IF(ROUND(#REF!,3)=ROUND(CQ40,3),"")</f>
        <v>#REF!</v>
      </c>
      <c r="CR191" s="125" t="e">
        <f>IF(ROUND(#REF!,3)=ROUND(CR40,3),"")</f>
        <v>#REF!</v>
      </c>
      <c r="CS191" s="125" t="e">
        <f>IF(ROUND(#REF!,3)=ROUND(CS40,3),"")</f>
        <v>#REF!</v>
      </c>
      <c r="CT191" s="125" t="e">
        <f>IF(ROUND(#REF!,3)=ROUND(CT40,3),"")</f>
        <v>#REF!</v>
      </c>
      <c r="CU191" s="125" t="e">
        <f>IF(ROUND(#REF!,3)=ROUND(CU40,3),"")</f>
        <v>#REF!</v>
      </c>
      <c r="CV191" s="125" t="e">
        <f>IF(ROUND(#REF!,3)=ROUND(CV40,3),"")</f>
        <v>#REF!</v>
      </c>
      <c r="CW191" s="125" t="e">
        <f>IF(ROUND(#REF!,3)=ROUND(CW40,3),"")</f>
        <v>#REF!</v>
      </c>
      <c r="CX191" s="125" t="e">
        <f>IF(ROUND(#REF!,3)=ROUND(CX40,3),"")</f>
        <v>#REF!</v>
      </c>
      <c r="CY191" s="125" t="e">
        <f>IF(ROUND(#REF!,3)=ROUND(CY40,3),"")</f>
        <v>#REF!</v>
      </c>
      <c r="DA191" s="48"/>
      <c r="DB191" s="48"/>
      <c r="DC191" s="48"/>
      <c r="DD191" s="48"/>
      <c r="DE191" s="83"/>
      <c r="DF191" s="85"/>
      <c r="DG191" s="48"/>
      <c r="DH191" s="85"/>
      <c r="DI191" s="48"/>
      <c r="DJ191" s="83"/>
      <c r="DK191" s="85"/>
      <c r="DL191" s="48"/>
      <c r="DM191" s="85"/>
      <c r="DN191" s="48"/>
      <c r="DO191" s="83"/>
      <c r="DP191" s="85"/>
      <c r="DQ191" s="48"/>
      <c r="DR191" s="85"/>
      <c r="DS191" s="48"/>
      <c r="DT191" s="83"/>
      <c r="EA191" t="e">
        <f t="shared" si="107"/>
        <v>#REF!</v>
      </c>
      <c r="EB191" t="e">
        <f t="shared" si="108"/>
        <v>#REF!</v>
      </c>
      <c r="EC191" t="e">
        <f t="shared" si="109"/>
        <v>#REF!</v>
      </c>
      <c r="ED191" t="e">
        <f t="shared" si="110"/>
        <v>#REF!</v>
      </c>
      <c r="EE191" t="e">
        <f t="shared" si="111"/>
        <v>#REF!</v>
      </c>
      <c r="EF191" t="e">
        <f t="shared" si="112"/>
        <v>#REF!</v>
      </c>
      <c r="EG191" t="e">
        <f t="shared" si="113"/>
        <v>#REF!</v>
      </c>
      <c r="EH191" t="e">
        <f t="shared" si="114"/>
        <v>#REF!</v>
      </c>
      <c r="EI191" t="e">
        <f t="shared" si="115"/>
        <v>#REF!</v>
      </c>
      <c r="EJ191" t="e">
        <f t="shared" si="116"/>
        <v>#REF!</v>
      </c>
      <c r="EK191" t="e">
        <f t="shared" si="117"/>
        <v>#REF!</v>
      </c>
      <c r="EL191" t="e">
        <f t="shared" si="118"/>
        <v>#REF!</v>
      </c>
      <c r="EM191" t="e">
        <f t="shared" si="119"/>
        <v>#REF!</v>
      </c>
      <c r="EN191" t="e">
        <f t="shared" si="120"/>
        <v>#REF!</v>
      </c>
      <c r="EO191" t="e">
        <f t="shared" si="121"/>
        <v>#REF!</v>
      </c>
    </row>
    <row r="192" spans="51:145">
      <c r="AY192" s="124" t="s">
        <v>313</v>
      </c>
      <c r="AZ192" s="125" t="e">
        <f>IF(ROUND(#REF!,3)=ROUND(AZ41,3),"")</f>
        <v>#REF!</v>
      </c>
      <c r="BA192" s="125" t="e">
        <f>IF(ROUND(#REF!,3)=ROUND(BA41,3),"")</f>
        <v>#REF!</v>
      </c>
      <c r="BB192" s="125" t="e">
        <f>IF(ROUND(#REF!,3)=ROUND(BB41,3),"")</f>
        <v>#REF!</v>
      </c>
      <c r="BC192" s="125" t="e">
        <f>IF(ROUND(#REF!,3)=ROUND(BC41,3),"")</f>
        <v>#REF!</v>
      </c>
      <c r="BD192" s="125" t="e">
        <f>IF(ROUND(#REF!,3)=ROUND(BD41,3),"")</f>
        <v>#REF!</v>
      </c>
      <c r="BE192" s="125" t="e">
        <f>IF(ROUND(#REF!,3)=ROUND(BE41,3),"")</f>
        <v>#REF!</v>
      </c>
      <c r="BF192" s="125" t="e">
        <f>IF(ROUND(#REF!,3)=ROUND(BF41,3),"")</f>
        <v>#REF!</v>
      </c>
      <c r="BG192" s="125" t="e">
        <f>IF(ROUND(#REF!,3)=ROUND(BG41,3),"")</f>
        <v>#REF!</v>
      </c>
      <c r="BH192" s="125" t="e">
        <f>IF(ROUND(#REF!,3)=ROUND(BH41,3),"")</f>
        <v>#REF!</v>
      </c>
      <c r="BI192" s="125" t="e">
        <f>IF(ROUND(#REF!,3)=ROUND(BI41,3),"")</f>
        <v>#REF!</v>
      </c>
      <c r="BJ192" s="125" t="e">
        <f>IF(ROUND(#REF!,3)=ROUND(BJ41,3),"")</f>
        <v>#REF!</v>
      </c>
      <c r="BK192" s="125" t="e">
        <f>IF(ROUND(#REF!,3)=ROUND(BK41,3),"")</f>
        <v>#REF!</v>
      </c>
      <c r="BL192" s="125" t="e">
        <f>IF(ROUND(#REF!,3)=ROUND(BL41,3),"")</f>
        <v>#REF!</v>
      </c>
      <c r="BM192" s="125" t="e">
        <f>IF(ROUND(#REF!,3)=ROUND(BM41,3),"")</f>
        <v>#REF!</v>
      </c>
      <c r="BN192" s="125" t="e">
        <f>IF(ROUND(#REF!,3)=ROUND(BN41,3),"")</f>
        <v>#REF!</v>
      </c>
      <c r="BO192" s="125" t="e">
        <f>IF(ROUND(#REF!,3)=ROUND(BO41,3),"")</f>
        <v>#REF!</v>
      </c>
      <c r="BP192" s="125" t="e">
        <f>IF(ROUND(#REF!,3)=ROUND(BP41,3),"")</f>
        <v>#REF!</v>
      </c>
      <c r="BQ192" s="125" t="e">
        <f>IF(ROUND(#REF!,3)=ROUND(BQ41,3),"")</f>
        <v>#REF!</v>
      </c>
      <c r="BR192" s="125" t="e">
        <f>IF(ROUND(#REF!,3)=ROUND(BR41,3),"")</f>
        <v>#REF!</v>
      </c>
      <c r="BS192" s="125" t="e">
        <f>IF(ROUND(#REF!,3)=ROUND(BS41,3),"")</f>
        <v>#REF!</v>
      </c>
      <c r="BT192" s="125" t="e">
        <f>IF(ROUND(#REF!,3)=ROUND(BT41,3),"")</f>
        <v>#REF!</v>
      </c>
      <c r="BU192" s="125" t="e">
        <f>IF(ROUND(#REF!,3)=ROUND(BU41,3),"")</f>
        <v>#REF!</v>
      </c>
      <c r="BV192" s="125" t="e">
        <f>IF(ROUND(#REF!,3)=ROUND(BV41,3),"")</f>
        <v>#REF!</v>
      </c>
      <c r="BW192" s="125" t="e">
        <f>IF(ROUND(#REF!,3)=ROUND(BW41,3),"")</f>
        <v>#REF!</v>
      </c>
      <c r="BX192" s="125" t="e">
        <f>IF(ROUND(#REF!,3)=ROUND(BX41,3),"")</f>
        <v>#REF!</v>
      </c>
      <c r="BY192" s="125" t="e">
        <f>IF(ROUND(#REF!,3)=ROUND(BY41,3),"")</f>
        <v>#REF!</v>
      </c>
      <c r="BZ192" s="125" t="e">
        <f>IF(ROUND(#REF!,3)=ROUND(BZ41,3),"")</f>
        <v>#REF!</v>
      </c>
      <c r="CA192" s="125" t="e">
        <f>IF(ROUND(#REF!,3)=ROUND(CA41,3),"")</f>
        <v>#REF!</v>
      </c>
      <c r="CB192" s="125" t="e">
        <f>IF(ROUND(#REF!,3)=ROUND(CB41,3),"")</f>
        <v>#REF!</v>
      </c>
      <c r="CC192" s="125" t="e">
        <f>IF(ROUND(#REF!,3)=ROUND(CC41,3),"")</f>
        <v>#REF!</v>
      </c>
      <c r="CD192" s="125" t="e">
        <f>IF(ROUND(#REF!,3)=ROUND(CD41,3),"")</f>
        <v>#REF!</v>
      </c>
      <c r="CE192" s="125" t="e">
        <f>IF(ROUND(#REF!,3)=ROUND(CE41,3),"")</f>
        <v>#REF!</v>
      </c>
      <c r="CF192" s="125" t="e">
        <f>IF(ROUND(#REF!,3)=ROUND(CF41,3),"")</f>
        <v>#REF!</v>
      </c>
      <c r="CG192" s="125" t="e">
        <f>IF(ROUND(#REF!,3)=ROUND(CG41,3),"")</f>
        <v>#REF!</v>
      </c>
      <c r="CH192" s="125" t="e">
        <f>IF(ROUND(#REF!,3)=ROUND(CH41,3),"")</f>
        <v>#REF!</v>
      </c>
      <c r="CI192" s="125" t="e">
        <f>IF(ROUND(#REF!,3)=ROUND(CI41,3),"")</f>
        <v>#REF!</v>
      </c>
      <c r="CJ192" s="125" t="e">
        <f>IF(ROUND(#REF!,3)=ROUND(CJ41,3),"")</f>
        <v>#REF!</v>
      </c>
      <c r="CK192" s="125" t="e">
        <f>IF(ROUND(#REF!,3)=ROUND(CK41,3),"")</f>
        <v>#REF!</v>
      </c>
      <c r="CL192" s="125" t="e">
        <f>IF(ROUND(#REF!,3)=ROUND(CL41,3),"")</f>
        <v>#REF!</v>
      </c>
      <c r="CM192" s="125" t="e">
        <f>IF(ROUND(#REF!,3)=ROUND(CM41,3),"")</f>
        <v>#REF!</v>
      </c>
      <c r="CN192" s="125" t="e">
        <f>IF(ROUND(#REF!,3)=ROUND(CN41,3),"")</f>
        <v>#REF!</v>
      </c>
      <c r="CO192" s="125" t="e">
        <f>IF(ROUND(#REF!,3)=ROUND(CO41,3),"")</f>
        <v>#REF!</v>
      </c>
      <c r="CP192" s="125" t="e">
        <f>IF(ROUND(#REF!,3)=ROUND(CP41,3),"")</f>
        <v>#REF!</v>
      </c>
      <c r="CQ192" s="125" t="e">
        <f>IF(ROUND(#REF!,3)=ROUND(CQ41,3),"")</f>
        <v>#REF!</v>
      </c>
      <c r="CR192" s="125" t="e">
        <f>IF(ROUND(#REF!,3)=ROUND(CR41,3),"")</f>
        <v>#REF!</v>
      </c>
      <c r="CS192" s="125" t="e">
        <f>IF(ROUND(#REF!,3)=ROUND(CS41,3),"")</f>
        <v>#REF!</v>
      </c>
      <c r="CT192" s="125" t="e">
        <f>IF(ROUND(#REF!,3)=ROUND(CT41,3),"")</f>
        <v>#REF!</v>
      </c>
      <c r="CU192" s="125" t="e">
        <f>IF(ROUND(#REF!,3)=ROUND(CU41,3),"")</f>
        <v>#REF!</v>
      </c>
      <c r="CV192" s="125" t="e">
        <f>IF(ROUND(#REF!,3)=ROUND(CV41,3),"")</f>
        <v>#REF!</v>
      </c>
      <c r="CW192" s="125" t="e">
        <f>IF(ROUND(#REF!,3)=ROUND(CW41,3),"")</f>
        <v>#REF!</v>
      </c>
      <c r="CX192" s="125" t="e">
        <f>IF(ROUND(#REF!,3)=ROUND(CX41,3),"")</f>
        <v>#REF!</v>
      </c>
      <c r="CY192" s="125" t="e">
        <f>IF(ROUND(#REF!,3)=ROUND(CY41,3),"")</f>
        <v>#REF!</v>
      </c>
      <c r="DA192" s="48"/>
      <c r="DB192" s="48"/>
      <c r="DC192" s="48"/>
      <c r="DD192" s="48"/>
      <c r="DE192" s="83"/>
      <c r="DF192" s="85"/>
      <c r="DG192" s="48"/>
      <c r="DH192" s="85"/>
      <c r="DI192" s="48"/>
      <c r="DJ192" s="83"/>
      <c r="DK192" s="85"/>
      <c r="DL192" s="48"/>
      <c r="DM192" s="85"/>
      <c r="DN192" s="48"/>
      <c r="DO192" s="83"/>
      <c r="DP192" s="85"/>
      <c r="DQ192" s="48"/>
      <c r="DR192" s="85"/>
      <c r="DS192" s="48"/>
      <c r="DT192" s="83"/>
      <c r="EA192" t="e">
        <f t="shared" si="107"/>
        <v>#REF!</v>
      </c>
      <c r="EB192" t="e">
        <f t="shared" si="108"/>
        <v>#REF!</v>
      </c>
      <c r="EC192" t="e">
        <f t="shared" si="109"/>
        <v>#REF!</v>
      </c>
      <c r="ED192" t="e">
        <f t="shared" si="110"/>
        <v>#REF!</v>
      </c>
      <c r="EE192" t="e">
        <f t="shared" si="111"/>
        <v>#REF!</v>
      </c>
      <c r="EF192" t="e">
        <f t="shared" si="112"/>
        <v>#REF!</v>
      </c>
      <c r="EG192" t="e">
        <f t="shared" si="113"/>
        <v>#REF!</v>
      </c>
      <c r="EH192" t="e">
        <f t="shared" si="114"/>
        <v>#REF!</v>
      </c>
      <c r="EI192" t="e">
        <f t="shared" si="115"/>
        <v>#REF!</v>
      </c>
      <c r="EJ192" t="e">
        <f t="shared" si="116"/>
        <v>#REF!</v>
      </c>
      <c r="EK192" t="e">
        <f t="shared" si="117"/>
        <v>#REF!</v>
      </c>
      <c r="EL192" t="e">
        <f t="shared" si="118"/>
        <v>#REF!</v>
      </c>
      <c r="EM192" t="e">
        <f t="shared" si="119"/>
        <v>#REF!</v>
      </c>
      <c r="EN192" t="e">
        <f t="shared" si="120"/>
        <v>#REF!</v>
      </c>
      <c r="EO192" t="e">
        <f t="shared" si="121"/>
        <v>#REF!</v>
      </c>
    </row>
    <row r="193" spans="51:145">
      <c r="AY193" s="124" t="s">
        <v>314</v>
      </c>
      <c r="AZ193" s="125" t="e">
        <f>IF(ROUND(#REF!,3)=ROUND(AZ42,3),"")</f>
        <v>#REF!</v>
      </c>
      <c r="BA193" s="125" t="e">
        <f>IF(ROUND(#REF!,3)=ROUND(BA42,3),"")</f>
        <v>#REF!</v>
      </c>
      <c r="BB193" s="125" t="e">
        <f>IF(ROUND(#REF!,3)=ROUND(BB42,3),"")</f>
        <v>#REF!</v>
      </c>
      <c r="BC193" s="125" t="e">
        <f>IF(ROUND(#REF!,3)=ROUND(BC42,3),"")</f>
        <v>#REF!</v>
      </c>
      <c r="BD193" s="125" t="e">
        <f>IF(ROUND(#REF!,3)=ROUND(BD42,3),"")</f>
        <v>#REF!</v>
      </c>
      <c r="BE193" s="125" t="e">
        <f>IF(ROUND(#REF!,3)=ROUND(BE42,3),"")</f>
        <v>#REF!</v>
      </c>
      <c r="BF193" s="125" t="e">
        <f>IF(ROUND(#REF!,3)=ROUND(BF42,3),"")</f>
        <v>#REF!</v>
      </c>
      <c r="BG193" s="125" t="e">
        <f>IF(ROUND(#REF!,3)=ROUND(BG42,3),"")</f>
        <v>#REF!</v>
      </c>
      <c r="BH193" s="125" t="e">
        <f>IF(ROUND(#REF!,3)=ROUND(BH42,3),"")</f>
        <v>#REF!</v>
      </c>
      <c r="BI193" s="125" t="e">
        <f>IF(ROUND(#REF!,3)=ROUND(BI42,3),"")</f>
        <v>#REF!</v>
      </c>
      <c r="BJ193" s="125" t="e">
        <f>IF(ROUND(#REF!,3)=ROUND(BJ42,3),"")</f>
        <v>#REF!</v>
      </c>
      <c r="BK193" s="125" t="e">
        <f>IF(ROUND(#REF!,3)=ROUND(BK42,3),"")</f>
        <v>#REF!</v>
      </c>
      <c r="BL193" s="125" t="e">
        <f>IF(ROUND(#REF!,3)=ROUND(BL42,3),"")</f>
        <v>#REF!</v>
      </c>
      <c r="BM193" s="125" t="e">
        <f>IF(ROUND(#REF!,3)=ROUND(BM42,3),"")</f>
        <v>#REF!</v>
      </c>
      <c r="BN193" s="125" t="e">
        <f>IF(ROUND(#REF!,3)=ROUND(BN42,3),"")</f>
        <v>#REF!</v>
      </c>
      <c r="BO193" s="125" t="e">
        <f>IF(ROUND(#REF!,3)=ROUND(BO42,3),"")</f>
        <v>#REF!</v>
      </c>
      <c r="BP193" s="125" t="e">
        <f>IF(ROUND(#REF!,3)=ROUND(BP42,3),"")</f>
        <v>#REF!</v>
      </c>
      <c r="BQ193" s="125" t="e">
        <f>IF(ROUND(#REF!,3)=ROUND(BQ42,3),"")</f>
        <v>#REF!</v>
      </c>
      <c r="BR193" s="125" t="e">
        <f>IF(ROUND(#REF!,3)=ROUND(BR42,3),"")</f>
        <v>#REF!</v>
      </c>
      <c r="BS193" s="125" t="e">
        <f>IF(ROUND(#REF!,3)=ROUND(BS42,3),"")</f>
        <v>#REF!</v>
      </c>
      <c r="BT193" s="125" t="e">
        <f>IF(ROUND(#REF!,3)=ROUND(BT42,3),"")</f>
        <v>#REF!</v>
      </c>
      <c r="BU193" s="125" t="e">
        <f>IF(ROUND(#REF!,3)=ROUND(BU42,3),"")</f>
        <v>#REF!</v>
      </c>
      <c r="BV193" s="125" t="e">
        <f>IF(ROUND(#REF!,3)=ROUND(BV42,3),"")</f>
        <v>#REF!</v>
      </c>
      <c r="BW193" s="125" t="e">
        <f>IF(ROUND(#REF!,3)=ROUND(BW42,3),"")</f>
        <v>#REF!</v>
      </c>
      <c r="BX193" s="125" t="e">
        <f>IF(ROUND(#REF!,3)=ROUND(BX42,3),"")</f>
        <v>#REF!</v>
      </c>
      <c r="BY193" s="125" t="e">
        <f>IF(ROUND(#REF!,3)=ROUND(BY42,3),"")</f>
        <v>#REF!</v>
      </c>
      <c r="BZ193" s="125" t="e">
        <f>IF(ROUND(#REF!,3)=ROUND(BZ42,3),"")</f>
        <v>#REF!</v>
      </c>
      <c r="CA193" s="125" t="e">
        <f>IF(ROUND(#REF!,3)=ROUND(CA42,3),"")</f>
        <v>#REF!</v>
      </c>
      <c r="CB193" s="125" t="e">
        <f>IF(ROUND(#REF!,3)=ROUND(CB42,3),"")</f>
        <v>#REF!</v>
      </c>
      <c r="CC193" s="125" t="e">
        <f>IF(ROUND(#REF!,3)=ROUND(CC42,3),"")</f>
        <v>#REF!</v>
      </c>
      <c r="CD193" s="125" t="e">
        <f>IF(ROUND(#REF!,3)=ROUND(CD42,3),"")</f>
        <v>#REF!</v>
      </c>
      <c r="CE193" s="125" t="e">
        <f>IF(ROUND(#REF!,3)=ROUND(CE42,3),"")</f>
        <v>#REF!</v>
      </c>
      <c r="CF193" s="125" t="e">
        <f>IF(ROUND(#REF!,3)=ROUND(CF42,3),"")</f>
        <v>#REF!</v>
      </c>
      <c r="CG193" s="125" t="e">
        <f>IF(ROUND(#REF!,3)=ROUND(CG42,3),"")</f>
        <v>#REF!</v>
      </c>
      <c r="CH193" s="125" t="e">
        <f>IF(ROUND(#REF!,3)=ROUND(CH42,3),"")</f>
        <v>#REF!</v>
      </c>
      <c r="CI193" s="125" t="e">
        <f>IF(ROUND(#REF!,3)=ROUND(CI42,3),"")</f>
        <v>#REF!</v>
      </c>
      <c r="CJ193" s="125" t="e">
        <f>IF(ROUND(#REF!,3)=ROUND(CJ42,3),"")</f>
        <v>#REF!</v>
      </c>
      <c r="CK193" s="125" t="e">
        <f>IF(ROUND(#REF!,3)=ROUND(CK42,3),"")</f>
        <v>#REF!</v>
      </c>
      <c r="CL193" s="125" t="e">
        <f>IF(ROUND(#REF!,3)=ROUND(CL42,3),"")</f>
        <v>#REF!</v>
      </c>
      <c r="CM193" s="125" t="e">
        <f>IF(ROUND(#REF!,3)=ROUND(CM42,3),"")</f>
        <v>#REF!</v>
      </c>
      <c r="CN193" s="125" t="e">
        <f>IF(ROUND(#REF!,3)=ROUND(CN42,3),"")</f>
        <v>#REF!</v>
      </c>
      <c r="CO193" s="125" t="e">
        <f>IF(ROUND(#REF!,3)=ROUND(CO42,3),"")</f>
        <v>#REF!</v>
      </c>
      <c r="CP193" s="125" t="e">
        <f>IF(ROUND(#REF!,3)=ROUND(CP42,3),"")</f>
        <v>#REF!</v>
      </c>
      <c r="CQ193" s="125" t="e">
        <f>IF(ROUND(#REF!,3)=ROUND(CQ42,3),"")</f>
        <v>#REF!</v>
      </c>
      <c r="CR193" s="125" t="e">
        <f>IF(ROUND(#REF!,3)=ROUND(CR42,3),"")</f>
        <v>#REF!</v>
      </c>
      <c r="CS193" s="125" t="e">
        <f>IF(ROUND(#REF!,3)=ROUND(CS42,3),"")</f>
        <v>#REF!</v>
      </c>
      <c r="CT193" s="125" t="e">
        <f>IF(ROUND(#REF!,3)=ROUND(CT42,3),"")</f>
        <v>#REF!</v>
      </c>
      <c r="CU193" s="125" t="e">
        <f>IF(ROUND(#REF!,3)=ROUND(CU42,3),"")</f>
        <v>#REF!</v>
      </c>
      <c r="CV193" s="125" t="e">
        <f>IF(ROUND(#REF!,3)=ROUND(CV42,3),"")</f>
        <v>#REF!</v>
      </c>
      <c r="CW193" s="125" t="e">
        <f>IF(ROUND(#REF!,3)=ROUND(CW42,3),"")</f>
        <v>#REF!</v>
      </c>
      <c r="CX193" s="125" t="e">
        <f>IF(ROUND(#REF!,3)=ROUND(CX42,3),"")</f>
        <v>#REF!</v>
      </c>
      <c r="CY193" s="125" t="e">
        <f>IF(ROUND(#REF!,3)=ROUND(CY42,3),"")</f>
        <v>#REF!</v>
      </c>
      <c r="DA193" s="48"/>
      <c r="DB193" s="48"/>
      <c r="DC193" s="48"/>
      <c r="DD193" s="48"/>
      <c r="DE193" s="83"/>
      <c r="DF193" s="85"/>
      <c r="DG193" s="48"/>
      <c r="DH193" s="85"/>
      <c r="DI193" s="48"/>
      <c r="DJ193" s="83"/>
      <c r="DK193" s="85"/>
      <c r="DL193" s="48"/>
      <c r="DM193" s="85"/>
      <c r="DN193" s="48"/>
      <c r="DO193" s="83"/>
      <c r="DP193" s="85"/>
      <c r="DQ193" s="48"/>
      <c r="DR193" s="85"/>
      <c r="DS193" s="48"/>
      <c r="DT193" s="83"/>
      <c r="EA193" t="e">
        <f t="shared" si="107"/>
        <v>#REF!</v>
      </c>
      <c r="EB193" t="e">
        <f t="shared" si="108"/>
        <v>#REF!</v>
      </c>
      <c r="EC193" t="e">
        <f t="shared" si="109"/>
        <v>#REF!</v>
      </c>
      <c r="ED193" t="e">
        <f t="shared" si="110"/>
        <v>#REF!</v>
      </c>
      <c r="EE193" t="e">
        <f t="shared" si="111"/>
        <v>#REF!</v>
      </c>
      <c r="EF193" t="e">
        <f t="shared" si="112"/>
        <v>#REF!</v>
      </c>
      <c r="EG193" t="e">
        <f t="shared" si="113"/>
        <v>#REF!</v>
      </c>
      <c r="EH193" t="e">
        <f t="shared" si="114"/>
        <v>#REF!</v>
      </c>
      <c r="EI193" t="e">
        <f t="shared" si="115"/>
        <v>#REF!</v>
      </c>
      <c r="EJ193" t="e">
        <f t="shared" si="116"/>
        <v>#REF!</v>
      </c>
      <c r="EK193" t="e">
        <f t="shared" si="117"/>
        <v>#REF!</v>
      </c>
      <c r="EL193" t="e">
        <f t="shared" si="118"/>
        <v>#REF!</v>
      </c>
      <c r="EM193" t="e">
        <f t="shared" si="119"/>
        <v>#REF!</v>
      </c>
      <c r="EN193" t="e">
        <f t="shared" si="120"/>
        <v>#REF!</v>
      </c>
      <c r="EO193" t="e">
        <f t="shared" si="121"/>
        <v>#REF!</v>
      </c>
    </row>
    <row r="194" spans="51:145">
      <c r="AY194" s="124" t="s">
        <v>315</v>
      </c>
      <c r="AZ194" s="125" t="e">
        <f>IF(ROUND(#REF!,3)=ROUND(AZ43,3),"")</f>
        <v>#REF!</v>
      </c>
      <c r="BA194" s="125" t="e">
        <f>IF(ROUND(#REF!,3)=ROUND(BA43,3),"")</f>
        <v>#REF!</v>
      </c>
      <c r="BB194" s="125" t="e">
        <f>IF(ROUND(#REF!,3)=ROUND(BB43,3),"")</f>
        <v>#REF!</v>
      </c>
      <c r="BC194" s="125" t="e">
        <f>IF(ROUND(#REF!,3)=ROUND(BC43,3),"")</f>
        <v>#REF!</v>
      </c>
      <c r="BD194" s="125" t="e">
        <f>IF(ROUND(#REF!,3)=ROUND(BD43,3),"")</f>
        <v>#REF!</v>
      </c>
      <c r="BE194" s="125" t="e">
        <f>IF(ROUND(#REF!,3)=ROUND(BE43,3),"")</f>
        <v>#REF!</v>
      </c>
      <c r="BF194" s="125" t="e">
        <f>IF(ROUND(#REF!,3)=ROUND(BF43,3),"")</f>
        <v>#REF!</v>
      </c>
      <c r="BG194" s="125" t="e">
        <f>IF(ROUND(#REF!,3)=ROUND(BG43,3),"")</f>
        <v>#REF!</v>
      </c>
      <c r="BH194" s="125" t="e">
        <f>IF(ROUND(#REF!,3)=ROUND(BH43,3),"")</f>
        <v>#REF!</v>
      </c>
      <c r="BI194" s="125" t="e">
        <f>IF(ROUND(#REF!,3)=ROUND(BI43,3),"")</f>
        <v>#REF!</v>
      </c>
      <c r="BJ194" s="125" t="e">
        <f>IF(ROUND(#REF!,3)=ROUND(BJ43,3),"")</f>
        <v>#REF!</v>
      </c>
      <c r="BK194" s="125" t="e">
        <f>IF(ROUND(#REF!,3)=ROUND(BK43,3),"")</f>
        <v>#REF!</v>
      </c>
      <c r="BL194" s="125" t="e">
        <f>IF(ROUND(#REF!,3)=ROUND(BL43,3),"")</f>
        <v>#REF!</v>
      </c>
      <c r="BM194" s="125" t="e">
        <f>IF(ROUND(#REF!,3)=ROUND(BM43,3),"")</f>
        <v>#REF!</v>
      </c>
      <c r="BN194" s="125" t="e">
        <f>IF(ROUND(#REF!,3)=ROUND(BN43,3),"")</f>
        <v>#REF!</v>
      </c>
      <c r="BO194" s="125" t="e">
        <f>IF(ROUND(#REF!,3)=ROUND(BO43,3),"")</f>
        <v>#REF!</v>
      </c>
      <c r="BP194" s="125" t="e">
        <f>IF(ROUND(#REF!,3)=ROUND(BP43,3),"")</f>
        <v>#REF!</v>
      </c>
      <c r="BQ194" s="125" t="e">
        <f>IF(ROUND(#REF!,3)=ROUND(BQ43,3),"")</f>
        <v>#REF!</v>
      </c>
      <c r="BR194" s="125" t="e">
        <f>IF(ROUND(#REF!,3)=ROUND(BR43,3),"")</f>
        <v>#REF!</v>
      </c>
      <c r="BS194" s="125" t="e">
        <f>IF(ROUND(#REF!,3)=ROUND(BS43,3),"")</f>
        <v>#REF!</v>
      </c>
      <c r="BT194" s="125" t="e">
        <f>IF(ROUND(#REF!,3)=ROUND(BT43,3),"")</f>
        <v>#REF!</v>
      </c>
      <c r="BU194" s="125" t="e">
        <f>IF(ROUND(#REF!,3)=ROUND(BU43,3),"")</f>
        <v>#REF!</v>
      </c>
      <c r="BV194" s="125" t="e">
        <f>IF(ROUND(#REF!,3)=ROUND(BV43,3),"")</f>
        <v>#REF!</v>
      </c>
      <c r="BW194" s="125" t="e">
        <f>IF(ROUND(#REF!,3)=ROUND(BW43,3),"")</f>
        <v>#REF!</v>
      </c>
      <c r="BX194" s="125" t="e">
        <f>IF(ROUND(#REF!,3)=ROUND(BX43,3),"")</f>
        <v>#REF!</v>
      </c>
      <c r="BY194" s="125" t="e">
        <f>IF(ROUND(#REF!,3)=ROUND(BY43,3),"")</f>
        <v>#REF!</v>
      </c>
      <c r="BZ194" s="125" t="e">
        <f>IF(ROUND(#REF!,3)=ROUND(BZ43,3),"")</f>
        <v>#REF!</v>
      </c>
      <c r="CA194" s="125" t="e">
        <f>IF(ROUND(#REF!,3)=ROUND(CA43,3),"")</f>
        <v>#REF!</v>
      </c>
      <c r="CB194" s="125" t="e">
        <f>IF(ROUND(#REF!,3)=ROUND(CB43,3),"")</f>
        <v>#REF!</v>
      </c>
      <c r="CC194" s="125" t="e">
        <f>IF(ROUND(#REF!,3)=ROUND(CC43,3),"")</f>
        <v>#REF!</v>
      </c>
      <c r="CD194" s="125" t="e">
        <f>IF(ROUND(#REF!,3)=ROUND(CD43,3),"")</f>
        <v>#REF!</v>
      </c>
      <c r="CE194" s="125" t="e">
        <f>IF(ROUND(#REF!,3)=ROUND(CE43,3),"")</f>
        <v>#REF!</v>
      </c>
      <c r="CF194" s="125" t="e">
        <f>IF(ROUND(#REF!,3)=ROUND(CF43,3),"")</f>
        <v>#REF!</v>
      </c>
      <c r="CG194" s="125" t="e">
        <f>IF(ROUND(#REF!,3)=ROUND(CG43,3),"")</f>
        <v>#REF!</v>
      </c>
      <c r="CH194" s="125" t="e">
        <f>IF(ROUND(#REF!,3)=ROUND(CH43,3),"")</f>
        <v>#REF!</v>
      </c>
      <c r="CI194" s="125" t="e">
        <f>IF(ROUND(#REF!,3)=ROUND(CI43,3),"")</f>
        <v>#REF!</v>
      </c>
      <c r="CJ194" s="125" t="e">
        <f>IF(ROUND(#REF!,3)=ROUND(CJ43,3),"")</f>
        <v>#REF!</v>
      </c>
      <c r="CK194" s="125" t="e">
        <f>IF(ROUND(#REF!,3)=ROUND(CK43,3),"")</f>
        <v>#REF!</v>
      </c>
      <c r="CL194" s="125" t="e">
        <f>IF(ROUND(#REF!,3)=ROUND(CL43,3),"")</f>
        <v>#REF!</v>
      </c>
      <c r="CM194" s="125" t="e">
        <f>IF(ROUND(#REF!,3)=ROUND(CM43,3),"")</f>
        <v>#REF!</v>
      </c>
      <c r="CN194" s="125" t="e">
        <f>IF(ROUND(#REF!,3)=ROUND(CN43,3),"")</f>
        <v>#REF!</v>
      </c>
      <c r="CO194" s="125" t="e">
        <f>IF(ROUND(#REF!,3)=ROUND(CO43,3),"")</f>
        <v>#REF!</v>
      </c>
      <c r="CP194" s="125" t="e">
        <f>IF(ROUND(#REF!,3)=ROUND(CP43,3),"")</f>
        <v>#REF!</v>
      </c>
      <c r="CQ194" s="125" t="e">
        <f>IF(ROUND(#REF!,3)=ROUND(CQ43,3),"")</f>
        <v>#REF!</v>
      </c>
      <c r="CR194" s="125" t="e">
        <f>IF(ROUND(#REF!,3)=ROUND(CR43,3),"")</f>
        <v>#REF!</v>
      </c>
      <c r="CS194" s="125" t="e">
        <f>IF(ROUND(#REF!,3)=ROUND(CS43,3),"")</f>
        <v>#REF!</v>
      </c>
      <c r="CT194" s="125" t="e">
        <f>IF(ROUND(#REF!,3)=ROUND(CT43,3),"")</f>
        <v>#REF!</v>
      </c>
      <c r="CU194" s="125" t="e">
        <f>IF(ROUND(#REF!,3)=ROUND(CU43,3),"")</f>
        <v>#REF!</v>
      </c>
      <c r="CV194" s="125" t="e">
        <f>IF(ROUND(#REF!,3)=ROUND(CV43,3),"")</f>
        <v>#REF!</v>
      </c>
      <c r="CW194" s="125" t="e">
        <f>IF(ROUND(#REF!,3)=ROUND(CW43,3),"")</f>
        <v>#REF!</v>
      </c>
      <c r="CX194" s="125" t="e">
        <f>IF(ROUND(#REF!,3)=ROUND(CX43,3),"")</f>
        <v>#REF!</v>
      </c>
      <c r="CY194" s="125" t="e">
        <f>IF(ROUND(#REF!,3)=ROUND(CY43,3),"")</f>
        <v>#REF!</v>
      </c>
      <c r="DA194" s="48"/>
      <c r="DB194" s="48"/>
      <c r="DC194" s="48"/>
      <c r="DD194" s="48"/>
      <c r="DE194" s="83"/>
      <c r="DF194" s="85"/>
      <c r="DG194" s="48"/>
      <c r="DH194" s="85"/>
      <c r="DI194" s="48"/>
      <c r="DJ194" s="83"/>
      <c r="DK194" s="85"/>
      <c r="DL194" s="48"/>
      <c r="DM194" s="85"/>
      <c r="DN194" s="48"/>
      <c r="DO194" s="83"/>
      <c r="DP194" s="85"/>
      <c r="DQ194" s="48"/>
      <c r="DR194" s="85"/>
      <c r="DS194" s="48"/>
      <c r="DT194" s="83"/>
      <c r="EA194" t="e">
        <f t="shared" si="107"/>
        <v>#REF!</v>
      </c>
      <c r="EB194" t="e">
        <f t="shared" si="108"/>
        <v>#REF!</v>
      </c>
      <c r="EC194" t="e">
        <f t="shared" si="109"/>
        <v>#REF!</v>
      </c>
      <c r="ED194" t="e">
        <f t="shared" si="110"/>
        <v>#REF!</v>
      </c>
      <c r="EE194" t="e">
        <f t="shared" si="111"/>
        <v>#REF!</v>
      </c>
      <c r="EF194" t="e">
        <f t="shared" si="112"/>
        <v>#REF!</v>
      </c>
      <c r="EG194" t="e">
        <f t="shared" si="113"/>
        <v>#REF!</v>
      </c>
      <c r="EH194" t="e">
        <f t="shared" si="114"/>
        <v>#REF!</v>
      </c>
      <c r="EI194" t="e">
        <f t="shared" si="115"/>
        <v>#REF!</v>
      </c>
      <c r="EJ194" t="e">
        <f t="shared" si="116"/>
        <v>#REF!</v>
      </c>
      <c r="EK194" t="e">
        <f t="shared" si="117"/>
        <v>#REF!</v>
      </c>
      <c r="EL194" t="e">
        <f t="shared" si="118"/>
        <v>#REF!</v>
      </c>
      <c r="EM194" t="e">
        <f t="shared" si="119"/>
        <v>#REF!</v>
      </c>
      <c r="EN194" t="e">
        <f t="shared" si="120"/>
        <v>#REF!</v>
      </c>
      <c r="EO194" t="e">
        <f t="shared" si="121"/>
        <v>#REF!</v>
      </c>
    </row>
    <row r="195" spans="51:145">
      <c r="AY195" s="124" t="s">
        <v>316</v>
      </c>
      <c r="AZ195" s="125" t="e">
        <f>IF(ROUND(#REF!,3)=ROUND(AZ44,3),"")</f>
        <v>#REF!</v>
      </c>
      <c r="BA195" s="125" t="e">
        <f>IF(ROUND(#REF!,3)=ROUND(BA44,3),"")</f>
        <v>#REF!</v>
      </c>
      <c r="BB195" s="125" t="e">
        <f>IF(ROUND(#REF!,3)=ROUND(BB44,3),"")</f>
        <v>#REF!</v>
      </c>
      <c r="BC195" s="125" t="e">
        <f>IF(ROUND(#REF!,3)=ROUND(BC44,3),"")</f>
        <v>#REF!</v>
      </c>
      <c r="BD195" s="125" t="e">
        <f>IF(ROUND(#REF!,3)=ROUND(BD44,3),"")</f>
        <v>#REF!</v>
      </c>
      <c r="BE195" s="125" t="e">
        <f>IF(ROUND(#REF!,3)=ROUND(BE44,3),"")</f>
        <v>#REF!</v>
      </c>
      <c r="BF195" s="125" t="e">
        <f>IF(ROUND(#REF!,3)=ROUND(BF44,3),"")</f>
        <v>#REF!</v>
      </c>
      <c r="BG195" s="125" t="e">
        <f>IF(ROUND(#REF!,3)=ROUND(BG44,3),"")</f>
        <v>#REF!</v>
      </c>
      <c r="BH195" s="125" t="e">
        <f>IF(ROUND(#REF!,3)=ROUND(BH44,3),"")</f>
        <v>#REF!</v>
      </c>
      <c r="BI195" s="125" t="e">
        <f>IF(ROUND(#REF!,3)=ROUND(BI44,3),"")</f>
        <v>#REF!</v>
      </c>
      <c r="BJ195" s="125" t="e">
        <f>IF(ROUND(#REF!,3)=ROUND(BJ44,3),"")</f>
        <v>#REF!</v>
      </c>
      <c r="BK195" s="125" t="e">
        <f>IF(ROUND(#REF!,3)=ROUND(BK44,3),"")</f>
        <v>#REF!</v>
      </c>
      <c r="BL195" s="125" t="e">
        <f>IF(ROUND(#REF!,3)=ROUND(BL44,3),"")</f>
        <v>#REF!</v>
      </c>
      <c r="BM195" s="125" t="e">
        <f>IF(ROUND(#REF!,3)=ROUND(BM44,3),"")</f>
        <v>#REF!</v>
      </c>
      <c r="BN195" s="125" t="e">
        <f>IF(ROUND(#REF!,3)=ROUND(BN44,3),"")</f>
        <v>#REF!</v>
      </c>
      <c r="BO195" s="125" t="e">
        <f>IF(ROUND(#REF!,3)=ROUND(BO44,3),"")</f>
        <v>#REF!</v>
      </c>
      <c r="BP195" s="125" t="e">
        <f>IF(ROUND(#REF!,3)=ROUND(BP44,3),"")</f>
        <v>#REF!</v>
      </c>
      <c r="BQ195" s="125" t="e">
        <f>IF(ROUND(#REF!,3)=ROUND(BQ44,3),"")</f>
        <v>#REF!</v>
      </c>
      <c r="BR195" s="125" t="e">
        <f>IF(ROUND(#REF!,3)=ROUND(BR44,3),"")</f>
        <v>#REF!</v>
      </c>
      <c r="BS195" s="125" t="e">
        <f>IF(ROUND(#REF!,3)=ROUND(BS44,3),"")</f>
        <v>#REF!</v>
      </c>
      <c r="BT195" s="125" t="e">
        <f>IF(ROUND(#REF!,3)=ROUND(BT44,3),"")</f>
        <v>#REF!</v>
      </c>
      <c r="BU195" s="125" t="e">
        <f>IF(ROUND(#REF!,3)=ROUND(BU44,3),"")</f>
        <v>#REF!</v>
      </c>
      <c r="BV195" s="125" t="e">
        <f>IF(ROUND(#REF!,3)=ROUND(BV44,3),"")</f>
        <v>#REF!</v>
      </c>
      <c r="BW195" s="125" t="e">
        <f>IF(ROUND(#REF!,3)=ROUND(BW44,3),"")</f>
        <v>#REF!</v>
      </c>
      <c r="BX195" s="125" t="e">
        <f>IF(ROUND(#REF!,3)=ROUND(BX44,3),"")</f>
        <v>#REF!</v>
      </c>
      <c r="BY195" s="125" t="e">
        <f>IF(ROUND(#REF!,3)=ROUND(BY44,3),"")</f>
        <v>#REF!</v>
      </c>
      <c r="BZ195" s="125" t="e">
        <f>IF(ROUND(#REF!,3)=ROUND(BZ44,3),"")</f>
        <v>#REF!</v>
      </c>
      <c r="CA195" s="125" t="e">
        <f>IF(ROUND(#REF!,3)=ROUND(CA44,3),"")</f>
        <v>#REF!</v>
      </c>
      <c r="CB195" s="125" t="e">
        <f>IF(ROUND(#REF!,3)=ROUND(CB44,3),"")</f>
        <v>#REF!</v>
      </c>
      <c r="CC195" s="125" t="e">
        <f>IF(ROUND(#REF!,3)=ROUND(CC44,3),"")</f>
        <v>#REF!</v>
      </c>
      <c r="CD195" s="125" t="e">
        <f>IF(ROUND(#REF!,3)=ROUND(CD44,3),"")</f>
        <v>#REF!</v>
      </c>
      <c r="CE195" s="125" t="e">
        <f>IF(ROUND(#REF!,3)=ROUND(CE44,3),"")</f>
        <v>#REF!</v>
      </c>
      <c r="CF195" s="125" t="e">
        <f>IF(ROUND(#REF!,3)=ROUND(CF44,3),"")</f>
        <v>#REF!</v>
      </c>
      <c r="CG195" s="125" t="e">
        <f>IF(ROUND(#REF!,3)=ROUND(CG44,3),"")</f>
        <v>#REF!</v>
      </c>
      <c r="CH195" s="125" t="e">
        <f>IF(ROUND(#REF!,3)=ROUND(CH44,3),"")</f>
        <v>#REF!</v>
      </c>
      <c r="CI195" s="125" t="e">
        <f>IF(ROUND(#REF!,3)=ROUND(CI44,3),"")</f>
        <v>#REF!</v>
      </c>
      <c r="CJ195" s="125" t="e">
        <f>IF(ROUND(#REF!,3)=ROUND(CJ44,3),"")</f>
        <v>#REF!</v>
      </c>
      <c r="CK195" s="125" t="e">
        <f>IF(ROUND(#REF!,3)=ROUND(CK44,3),"")</f>
        <v>#REF!</v>
      </c>
      <c r="CL195" s="125" t="e">
        <f>IF(ROUND(#REF!,3)=ROUND(CL44,3),"")</f>
        <v>#REF!</v>
      </c>
      <c r="CM195" s="125" t="e">
        <f>IF(ROUND(#REF!,3)=ROUND(CM44,3),"")</f>
        <v>#REF!</v>
      </c>
      <c r="CN195" s="125" t="e">
        <f>IF(ROUND(#REF!,3)=ROUND(CN44,3),"")</f>
        <v>#REF!</v>
      </c>
      <c r="CO195" s="125" t="e">
        <f>IF(ROUND(#REF!,3)=ROUND(CO44,3),"")</f>
        <v>#REF!</v>
      </c>
      <c r="CP195" s="125" t="e">
        <f>IF(ROUND(#REF!,3)=ROUND(CP44,3),"")</f>
        <v>#REF!</v>
      </c>
      <c r="CQ195" s="125" t="e">
        <f>IF(ROUND(#REF!,3)=ROUND(CQ44,3),"")</f>
        <v>#REF!</v>
      </c>
      <c r="CR195" s="125" t="e">
        <f>IF(ROUND(#REF!,3)=ROUND(CR44,3),"")</f>
        <v>#REF!</v>
      </c>
      <c r="CS195" s="125" t="e">
        <f>IF(ROUND(#REF!,3)=ROUND(CS44,3),"")</f>
        <v>#REF!</v>
      </c>
      <c r="CT195" s="125" t="e">
        <f>IF(ROUND(#REF!,3)=ROUND(CT44,3),"")</f>
        <v>#REF!</v>
      </c>
      <c r="CU195" s="125" t="e">
        <f>IF(ROUND(#REF!,3)=ROUND(CU44,3),"")</f>
        <v>#REF!</v>
      </c>
      <c r="CV195" s="125" t="e">
        <f>IF(ROUND(#REF!,3)=ROUND(CV44,3),"")</f>
        <v>#REF!</v>
      </c>
      <c r="CW195" s="125" t="e">
        <f>IF(ROUND(#REF!,3)=ROUND(CW44,3),"")</f>
        <v>#REF!</v>
      </c>
      <c r="CX195" s="125" t="e">
        <f>IF(ROUND(#REF!,3)=ROUND(CX44,3),"")</f>
        <v>#REF!</v>
      </c>
      <c r="CY195" s="125" t="e">
        <f>IF(ROUND(#REF!,3)=ROUND(CY44,3),"")</f>
        <v>#REF!</v>
      </c>
      <c r="DA195" s="48"/>
      <c r="DB195" s="48"/>
      <c r="DC195" s="48"/>
      <c r="DD195" s="48"/>
      <c r="DE195" s="83"/>
      <c r="DF195" s="85"/>
      <c r="DG195" s="48"/>
      <c r="DH195" s="85"/>
      <c r="DI195" s="48"/>
      <c r="DJ195" s="83"/>
      <c r="DK195" s="85"/>
      <c r="DL195" s="48"/>
      <c r="DM195" s="85"/>
      <c r="DN195" s="48"/>
      <c r="DO195" s="83"/>
      <c r="DP195" s="85"/>
      <c r="DQ195" s="48"/>
      <c r="DR195" s="85"/>
      <c r="DS195" s="48"/>
      <c r="DT195" s="83"/>
      <c r="EA195" t="e">
        <f t="shared" si="107"/>
        <v>#REF!</v>
      </c>
      <c r="EB195" t="e">
        <f t="shared" si="108"/>
        <v>#REF!</v>
      </c>
      <c r="EC195" t="e">
        <f t="shared" si="109"/>
        <v>#REF!</v>
      </c>
      <c r="ED195" t="e">
        <f t="shared" si="110"/>
        <v>#REF!</v>
      </c>
      <c r="EE195" t="e">
        <f t="shared" si="111"/>
        <v>#REF!</v>
      </c>
      <c r="EF195" t="e">
        <f t="shared" si="112"/>
        <v>#REF!</v>
      </c>
      <c r="EG195" t="e">
        <f t="shared" si="113"/>
        <v>#REF!</v>
      </c>
      <c r="EH195" t="e">
        <f t="shared" si="114"/>
        <v>#REF!</v>
      </c>
      <c r="EI195" t="e">
        <f t="shared" si="115"/>
        <v>#REF!</v>
      </c>
      <c r="EJ195" t="e">
        <f t="shared" si="116"/>
        <v>#REF!</v>
      </c>
      <c r="EK195" t="e">
        <f t="shared" si="117"/>
        <v>#REF!</v>
      </c>
      <c r="EL195" t="e">
        <f t="shared" si="118"/>
        <v>#REF!</v>
      </c>
      <c r="EM195" t="e">
        <f t="shared" si="119"/>
        <v>#REF!</v>
      </c>
      <c r="EN195" t="e">
        <f t="shared" si="120"/>
        <v>#REF!</v>
      </c>
      <c r="EO195" t="e">
        <f t="shared" si="121"/>
        <v>#REF!</v>
      </c>
    </row>
    <row r="196" spans="51:145">
      <c r="AY196" s="124" t="s">
        <v>317</v>
      </c>
      <c r="AZ196" s="125" t="e">
        <f>IF(ROUND(#REF!,3)=ROUND(AZ45,3),"")</f>
        <v>#REF!</v>
      </c>
      <c r="BA196" s="125" t="e">
        <f>IF(ROUND(#REF!,3)=ROUND(BA45,3),"")</f>
        <v>#REF!</v>
      </c>
      <c r="BB196" s="125" t="e">
        <f>IF(ROUND(#REF!,3)=ROUND(BB45,3),"")</f>
        <v>#REF!</v>
      </c>
      <c r="BC196" s="125" t="e">
        <f>IF(ROUND(#REF!,3)=ROUND(BC45,3),"")</f>
        <v>#REF!</v>
      </c>
      <c r="BD196" s="125" t="e">
        <f>IF(ROUND(#REF!,3)=ROUND(BD45,3),"")</f>
        <v>#REF!</v>
      </c>
      <c r="BE196" s="125" t="e">
        <f>IF(ROUND(#REF!,3)=ROUND(BE45,3),"")</f>
        <v>#REF!</v>
      </c>
      <c r="BF196" s="125" t="e">
        <f>IF(ROUND(#REF!,3)=ROUND(BF45,3),"")</f>
        <v>#REF!</v>
      </c>
      <c r="BG196" s="125" t="e">
        <f>IF(ROUND(#REF!,3)=ROUND(BG45,3),"")</f>
        <v>#REF!</v>
      </c>
      <c r="BH196" s="125" t="e">
        <f>IF(ROUND(#REF!,3)=ROUND(BH45,3),"")</f>
        <v>#REF!</v>
      </c>
      <c r="BI196" s="125" t="e">
        <f>IF(ROUND(#REF!,3)=ROUND(BI45,3),"")</f>
        <v>#REF!</v>
      </c>
      <c r="BJ196" s="125" t="e">
        <f>IF(ROUND(#REF!,3)=ROUND(BJ45,3),"")</f>
        <v>#REF!</v>
      </c>
      <c r="BK196" s="125" t="e">
        <f>IF(ROUND(#REF!,3)=ROUND(BK45,3),"")</f>
        <v>#REF!</v>
      </c>
      <c r="BL196" s="125" t="e">
        <f>IF(ROUND(#REF!,3)=ROUND(BL45,3),"")</f>
        <v>#REF!</v>
      </c>
      <c r="BM196" s="125" t="e">
        <f>IF(ROUND(#REF!,3)=ROUND(BM45,3),"")</f>
        <v>#REF!</v>
      </c>
      <c r="BN196" s="125" t="e">
        <f>IF(ROUND(#REF!,3)=ROUND(BN45,3),"")</f>
        <v>#REF!</v>
      </c>
      <c r="BO196" s="125" t="e">
        <f>IF(ROUND(#REF!,3)=ROUND(BO45,3),"")</f>
        <v>#REF!</v>
      </c>
      <c r="BP196" s="125" t="e">
        <f>IF(ROUND(#REF!,3)=ROUND(BP45,3),"")</f>
        <v>#REF!</v>
      </c>
      <c r="BQ196" s="125" t="e">
        <f>IF(ROUND(#REF!,3)=ROUND(BQ45,3),"")</f>
        <v>#REF!</v>
      </c>
      <c r="BR196" s="125" t="e">
        <f>IF(ROUND(#REF!,3)=ROUND(BR45,3),"")</f>
        <v>#REF!</v>
      </c>
      <c r="BS196" s="125" t="e">
        <f>IF(ROUND(#REF!,3)=ROUND(BS45,3),"")</f>
        <v>#REF!</v>
      </c>
      <c r="BT196" s="125" t="e">
        <f>IF(ROUND(#REF!,3)=ROUND(BT45,3),"")</f>
        <v>#REF!</v>
      </c>
      <c r="BU196" s="125" t="e">
        <f>IF(ROUND(#REF!,3)=ROUND(BU45,3),"")</f>
        <v>#REF!</v>
      </c>
      <c r="BV196" s="125" t="e">
        <f>IF(ROUND(#REF!,3)=ROUND(BV45,3),"")</f>
        <v>#REF!</v>
      </c>
      <c r="BW196" s="125" t="e">
        <f>IF(ROUND(#REF!,3)=ROUND(BW45,3),"")</f>
        <v>#REF!</v>
      </c>
      <c r="BX196" s="125" t="e">
        <f>IF(ROUND(#REF!,3)=ROUND(BX45,3),"")</f>
        <v>#REF!</v>
      </c>
      <c r="BY196" s="125" t="e">
        <f>IF(ROUND(#REF!,3)=ROUND(BY45,3),"")</f>
        <v>#REF!</v>
      </c>
      <c r="BZ196" s="125" t="e">
        <f>IF(ROUND(#REF!,3)=ROUND(BZ45,3),"")</f>
        <v>#REF!</v>
      </c>
      <c r="CA196" s="125" t="e">
        <f>IF(ROUND(#REF!,3)=ROUND(CA45,3),"")</f>
        <v>#REF!</v>
      </c>
      <c r="CB196" s="125" t="e">
        <f>IF(ROUND(#REF!,3)=ROUND(CB45,3),"")</f>
        <v>#REF!</v>
      </c>
      <c r="CC196" s="125" t="e">
        <f>IF(ROUND(#REF!,3)=ROUND(CC45,3),"")</f>
        <v>#REF!</v>
      </c>
      <c r="CD196" s="125" t="e">
        <f>IF(ROUND(#REF!,3)=ROUND(CD45,3),"")</f>
        <v>#REF!</v>
      </c>
      <c r="CE196" s="125" t="e">
        <f>IF(ROUND(#REF!,3)=ROUND(CE45,3),"")</f>
        <v>#REF!</v>
      </c>
      <c r="CF196" s="125" t="e">
        <f>IF(ROUND(#REF!,3)=ROUND(CF45,3),"")</f>
        <v>#REF!</v>
      </c>
      <c r="CG196" s="125" t="e">
        <f>IF(ROUND(#REF!,3)=ROUND(CG45,3),"")</f>
        <v>#REF!</v>
      </c>
      <c r="CH196" s="125" t="e">
        <f>IF(ROUND(#REF!,3)=ROUND(CH45,3),"")</f>
        <v>#REF!</v>
      </c>
      <c r="CI196" s="125" t="e">
        <f>IF(ROUND(#REF!,3)=ROUND(CI45,3),"")</f>
        <v>#REF!</v>
      </c>
      <c r="CJ196" s="125" t="e">
        <f>IF(ROUND(#REF!,3)=ROUND(CJ45,3),"")</f>
        <v>#REF!</v>
      </c>
      <c r="CK196" s="125" t="e">
        <f>IF(ROUND(#REF!,3)=ROUND(CK45,3),"")</f>
        <v>#REF!</v>
      </c>
      <c r="CL196" s="125" t="e">
        <f>IF(ROUND(#REF!,3)=ROUND(CL45,3),"")</f>
        <v>#REF!</v>
      </c>
      <c r="CM196" s="125" t="e">
        <f>IF(ROUND(#REF!,3)=ROUND(CM45,3),"")</f>
        <v>#REF!</v>
      </c>
      <c r="CN196" s="125" t="e">
        <f>IF(ROUND(#REF!,3)=ROUND(CN45,3),"")</f>
        <v>#REF!</v>
      </c>
      <c r="CO196" s="125" t="e">
        <f>IF(ROUND(#REF!,3)=ROUND(CO45,3),"")</f>
        <v>#REF!</v>
      </c>
      <c r="CP196" s="125" t="e">
        <f>IF(ROUND(#REF!,3)=ROUND(CP45,3),"")</f>
        <v>#REF!</v>
      </c>
      <c r="CQ196" s="125" t="e">
        <f>IF(ROUND(#REF!,3)=ROUND(CQ45,3),"")</f>
        <v>#REF!</v>
      </c>
      <c r="CR196" s="125" t="e">
        <f>IF(ROUND(#REF!,3)=ROUND(CR45,3),"")</f>
        <v>#REF!</v>
      </c>
      <c r="CS196" s="125" t="e">
        <f>IF(ROUND(#REF!,3)=ROUND(CS45,3),"")</f>
        <v>#REF!</v>
      </c>
      <c r="CT196" s="125" t="e">
        <f>IF(ROUND(#REF!,3)=ROUND(CT45,3),"")</f>
        <v>#REF!</v>
      </c>
      <c r="CU196" s="125" t="e">
        <f>IF(ROUND(#REF!,3)=ROUND(CU45,3),"")</f>
        <v>#REF!</v>
      </c>
      <c r="CV196" s="125" t="e">
        <f>IF(ROUND(#REF!,3)=ROUND(CV45,3),"")</f>
        <v>#REF!</v>
      </c>
      <c r="CW196" s="125" t="e">
        <f>IF(ROUND(#REF!,3)=ROUND(CW45,3),"")</f>
        <v>#REF!</v>
      </c>
      <c r="CX196" s="125" t="e">
        <f>IF(ROUND(#REF!,3)=ROUND(CX45,3),"")</f>
        <v>#REF!</v>
      </c>
      <c r="CY196" s="125" t="e">
        <f>IF(ROUND(#REF!,3)=ROUND(CY45,3),"")</f>
        <v>#REF!</v>
      </c>
      <c r="DA196" s="48"/>
      <c r="DB196" s="48"/>
      <c r="DC196" s="48"/>
      <c r="DD196" s="48"/>
      <c r="DE196" s="83"/>
      <c r="DF196" s="85"/>
      <c r="DG196" s="48"/>
      <c r="DH196" s="85"/>
      <c r="DI196" s="48"/>
      <c r="DJ196" s="83"/>
      <c r="DK196" s="85"/>
      <c r="DL196" s="48"/>
      <c r="DM196" s="85"/>
      <c r="DN196" s="48"/>
      <c r="DO196" s="83"/>
      <c r="DP196" s="85"/>
      <c r="DQ196" s="48"/>
      <c r="DR196" s="85"/>
      <c r="DS196" s="48"/>
      <c r="DT196" s="83"/>
      <c r="EA196" t="e">
        <f t="shared" si="107"/>
        <v>#REF!</v>
      </c>
      <c r="EB196" t="e">
        <f t="shared" si="108"/>
        <v>#REF!</v>
      </c>
      <c r="EC196" t="e">
        <f t="shared" si="109"/>
        <v>#REF!</v>
      </c>
      <c r="ED196" t="e">
        <f t="shared" si="110"/>
        <v>#REF!</v>
      </c>
      <c r="EE196" t="e">
        <f t="shared" si="111"/>
        <v>#REF!</v>
      </c>
      <c r="EF196" t="e">
        <f t="shared" si="112"/>
        <v>#REF!</v>
      </c>
      <c r="EG196" t="e">
        <f t="shared" si="113"/>
        <v>#REF!</v>
      </c>
      <c r="EH196" t="e">
        <f t="shared" si="114"/>
        <v>#REF!</v>
      </c>
      <c r="EI196" t="e">
        <f t="shared" si="115"/>
        <v>#REF!</v>
      </c>
      <c r="EJ196" t="e">
        <f t="shared" si="116"/>
        <v>#REF!</v>
      </c>
      <c r="EK196" t="e">
        <f t="shared" si="117"/>
        <v>#REF!</v>
      </c>
      <c r="EL196" t="e">
        <f t="shared" si="118"/>
        <v>#REF!</v>
      </c>
      <c r="EM196" t="e">
        <f t="shared" si="119"/>
        <v>#REF!</v>
      </c>
      <c r="EN196" t="e">
        <f t="shared" si="120"/>
        <v>#REF!</v>
      </c>
      <c r="EO196" t="e">
        <f t="shared" si="121"/>
        <v>#REF!</v>
      </c>
    </row>
    <row r="197" spans="51:145">
      <c r="AY197" s="124" t="s">
        <v>318</v>
      </c>
      <c r="AZ197" s="125" t="e">
        <f>IF(ROUND(#REF!,3)=ROUND(AZ46,3),"")</f>
        <v>#REF!</v>
      </c>
      <c r="BA197" s="125" t="e">
        <f>IF(ROUND(#REF!,3)=ROUND(BA46,3),"")</f>
        <v>#REF!</v>
      </c>
      <c r="BB197" s="125" t="e">
        <f>IF(ROUND(#REF!,3)=ROUND(BB46,3),"")</f>
        <v>#REF!</v>
      </c>
      <c r="BC197" s="125" t="e">
        <f>IF(ROUND(#REF!,3)=ROUND(BC46,3),"")</f>
        <v>#REF!</v>
      </c>
      <c r="BD197" s="125" t="e">
        <f>IF(ROUND(#REF!,3)=ROUND(BD46,3),"")</f>
        <v>#REF!</v>
      </c>
      <c r="BE197" s="125" t="e">
        <f>IF(ROUND(#REF!,3)=ROUND(BE46,3),"")</f>
        <v>#REF!</v>
      </c>
      <c r="BF197" s="125" t="e">
        <f>IF(ROUND(#REF!,3)=ROUND(BF46,3),"")</f>
        <v>#REF!</v>
      </c>
      <c r="BG197" s="125" t="e">
        <f>IF(ROUND(#REF!,3)=ROUND(BG46,3),"")</f>
        <v>#REF!</v>
      </c>
      <c r="BH197" s="125" t="e">
        <f>IF(ROUND(#REF!,3)=ROUND(BH46,3),"")</f>
        <v>#REF!</v>
      </c>
      <c r="BI197" s="125" t="e">
        <f>IF(ROUND(#REF!,3)=ROUND(BI46,3),"")</f>
        <v>#REF!</v>
      </c>
      <c r="BJ197" s="125" t="e">
        <f>IF(ROUND(#REF!,3)=ROUND(BJ46,3),"")</f>
        <v>#REF!</v>
      </c>
      <c r="BK197" s="125" t="e">
        <f>IF(ROUND(#REF!,3)=ROUND(BK46,3),"")</f>
        <v>#REF!</v>
      </c>
      <c r="BL197" s="125" t="e">
        <f>IF(ROUND(#REF!,3)=ROUND(BL46,3),"")</f>
        <v>#REF!</v>
      </c>
      <c r="BM197" s="125" t="e">
        <f>IF(ROUND(#REF!,3)=ROUND(BM46,3),"")</f>
        <v>#REF!</v>
      </c>
      <c r="BN197" s="125" t="e">
        <f>IF(ROUND(#REF!,3)=ROUND(BN46,3),"")</f>
        <v>#REF!</v>
      </c>
      <c r="BO197" s="125" t="e">
        <f>IF(ROUND(#REF!,3)=ROUND(BO46,3),"")</f>
        <v>#REF!</v>
      </c>
      <c r="BP197" s="125" t="e">
        <f>IF(ROUND(#REF!,3)=ROUND(BP46,3),"")</f>
        <v>#REF!</v>
      </c>
      <c r="BQ197" s="125" t="e">
        <f>IF(ROUND(#REF!,3)=ROUND(BQ46,3),"")</f>
        <v>#REF!</v>
      </c>
      <c r="BR197" s="125" t="e">
        <f>IF(ROUND(#REF!,3)=ROUND(BR46,3),"")</f>
        <v>#REF!</v>
      </c>
      <c r="BS197" s="125" t="e">
        <f>IF(ROUND(#REF!,3)=ROUND(BS46,3),"")</f>
        <v>#REF!</v>
      </c>
      <c r="BT197" s="125" t="e">
        <f>IF(ROUND(#REF!,3)=ROUND(BT46,3),"")</f>
        <v>#REF!</v>
      </c>
      <c r="BU197" s="125" t="e">
        <f>IF(ROUND(#REF!,3)=ROUND(BU46,3),"")</f>
        <v>#REF!</v>
      </c>
      <c r="BV197" s="125" t="e">
        <f>IF(ROUND(#REF!,3)=ROUND(BV46,3),"")</f>
        <v>#REF!</v>
      </c>
      <c r="BW197" s="125" t="e">
        <f>IF(ROUND(#REF!,3)=ROUND(BW46,3),"")</f>
        <v>#REF!</v>
      </c>
      <c r="BX197" s="125" t="e">
        <f>IF(ROUND(#REF!,3)=ROUND(BX46,3),"")</f>
        <v>#REF!</v>
      </c>
      <c r="BY197" s="125" t="e">
        <f>IF(ROUND(#REF!,3)=ROUND(BY46,3),"")</f>
        <v>#REF!</v>
      </c>
      <c r="BZ197" s="125" t="e">
        <f>IF(ROUND(#REF!,3)=ROUND(BZ46,3),"")</f>
        <v>#REF!</v>
      </c>
      <c r="CA197" s="125" t="e">
        <f>IF(ROUND(#REF!,3)=ROUND(CA46,3),"")</f>
        <v>#REF!</v>
      </c>
      <c r="CB197" s="125" t="e">
        <f>IF(ROUND(#REF!,3)=ROUND(CB46,3),"")</f>
        <v>#REF!</v>
      </c>
      <c r="CC197" s="125" t="e">
        <f>IF(ROUND(#REF!,3)=ROUND(CC46,3),"")</f>
        <v>#REF!</v>
      </c>
      <c r="CD197" s="125" t="e">
        <f>IF(ROUND(#REF!,3)=ROUND(CD46,3),"")</f>
        <v>#REF!</v>
      </c>
      <c r="CE197" s="125" t="e">
        <f>IF(ROUND(#REF!,3)=ROUND(CE46,3),"")</f>
        <v>#REF!</v>
      </c>
      <c r="CF197" s="125" t="e">
        <f>IF(ROUND(#REF!,3)=ROUND(CF46,3),"")</f>
        <v>#REF!</v>
      </c>
      <c r="CG197" s="125" t="e">
        <f>IF(ROUND(#REF!,3)=ROUND(CG46,3),"")</f>
        <v>#REF!</v>
      </c>
      <c r="CH197" s="125" t="e">
        <f>IF(ROUND(#REF!,3)=ROUND(CH46,3),"")</f>
        <v>#REF!</v>
      </c>
      <c r="CI197" s="125" t="e">
        <f>IF(ROUND(#REF!,3)=ROUND(CI46,3),"")</f>
        <v>#REF!</v>
      </c>
      <c r="CJ197" s="125" t="e">
        <f>IF(ROUND(#REF!,3)=ROUND(CJ46,3),"")</f>
        <v>#REF!</v>
      </c>
      <c r="CK197" s="125" t="e">
        <f>IF(ROUND(#REF!,3)=ROUND(CK46,3),"")</f>
        <v>#REF!</v>
      </c>
      <c r="CL197" s="125" t="e">
        <f>IF(ROUND(#REF!,3)=ROUND(CL46,3),"")</f>
        <v>#REF!</v>
      </c>
      <c r="CM197" s="125" t="e">
        <f>IF(ROUND(#REF!,3)=ROUND(CM46,3),"")</f>
        <v>#REF!</v>
      </c>
      <c r="CN197" s="125" t="e">
        <f>IF(ROUND(#REF!,3)=ROUND(CN46,3),"")</f>
        <v>#REF!</v>
      </c>
      <c r="CO197" s="125" t="e">
        <f>IF(ROUND(#REF!,3)=ROUND(CO46,3),"")</f>
        <v>#REF!</v>
      </c>
      <c r="CP197" s="125" t="e">
        <f>IF(ROUND(#REF!,3)=ROUND(CP46,3),"")</f>
        <v>#REF!</v>
      </c>
      <c r="CQ197" s="125" t="e">
        <f>IF(ROUND(#REF!,3)=ROUND(CQ46,3),"")</f>
        <v>#REF!</v>
      </c>
      <c r="CR197" s="125" t="e">
        <f>IF(ROUND(#REF!,3)=ROUND(CR46,3),"")</f>
        <v>#REF!</v>
      </c>
      <c r="CS197" s="125" t="e">
        <f>IF(ROUND(#REF!,3)=ROUND(CS46,3),"")</f>
        <v>#REF!</v>
      </c>
      <c r="CT197" s="125" t="e">
        <f>IF(ROUND(#REF!,3)=ROUND(CT46,3),"")</f>
        <v>#REF!</v>
      </c>
      <c r="CU197" s="125" t="e">
        <f>IF(ROUND(#REF!,3)=ROUND(CU46,3),"")</f>
        <v>#REF!</v>
      </c>
      <c r="CV197" s="125" t="e">
        <f>IF(ROUND(#REF!,3)=ROUND(CV46,3),"")</f>
        <v>#REF!</v>
      </c>
      <c r="CW197" s="125" t="e">
        <f>IF(ROUND(#REF!,3)=ROUND(CW46,3),"")</f>
        <v>#REF!</v>
      </c>
      <c r="CX197" s="125" t="e">
        <f>IF(ROUND(#REF!,3)=ROUND(CX46,3),"")</f>
        <v>#REF!</v>
      </c>
      <c r="CY197" s="125" t="e">
        <f>IF(ROUND(#REF!,3)=ROUND(CY46,3),"")</f>
        <v>#REF!</v>
      </c>
      <c r="DA197" s="48"/>
      <c r="DB197" s="48"/>
      <c r="DC197" s="48"/>
      <c r="DD197" s="48"/>
      <c r="DE197" s="83"/>
      <c r="DF197" s="85"/>
      <c r="DG197" s="48"/>
      <c r="DH197" s="85"/>
      <c r="DI197" s="48"/>
      <c r="DJ197" s="83"/>
      <c r="DK197" s="85"/>
      <c r="DL197" s="48"/>
      <c r="DM197" s="85"/>
      <c r="DN197" s="48"/>
      <c r="DO197" s="83"/>
      <c r="DP197" s="85"/>
      <c r="DQ197" s="48"/>
      <c r="DR197" s="85"/>
      <c r="DS197" s="48"/>
      <c r="DT197" s="83"/>
      <c r="EA197" t="e">
        <f t="shared" si="107"/>
        <v>#REF!</v>
      </c>
      <c r="EB197" t="e">
        <f t="shared" si="108"/>
        <v>#REF!</v>
      </c>
      <c r="EC197" t="e">
        <f t="shared" si="109"/>
        <v>#REF!</v>
      </c>
      <c r="ED197" t="e">
        <f t="shared" si="110"/>
        <v>#REF!</v>
      </c>
      <c r="EE197" t="e">
        <f t="shared" si="111"/>
        <v>#REF!</v>
      </c>
      <c r="EF197" t="e">
        <f t="shared" si="112"/>
        <v>#REF!</v>
      </c>
      <c r="EG197" t="e">
        <f t="shared" si="113"/>
        <v>#REF!</v>
      </c>
      <c r="EH197" t="e">
        <f t="shared" si="114"/>
        <v>#REF!</v>
      </c>
      <c r="EI197" t="e">
        <f t="shared" si="115"/>
        <v>#REF!</v>
      </c>
      <c r="EJ197" t="e">
        <f t="shared" si="116"/>
        <v>#REF!</v>
      </c>
      <c r="EK197" t="e">
        <f t="shared" si="117"/>
        <v>#REF!</v>
      </c>
      <c r="EL197" t="e">
        <f t="shared" si="118"/>
        <v>#REF!</v>
      </c>
      <c r="EM197" t="e">
        <f t="shared" si="119"/>
        <v>#REF!</v>
      </c>
      <c r="EN197" t="e">
        <f t="shared" si="120"/>
        <v>#REF!</v>
      </c>
      <c r="EO197" t="e">
        <f t="shared" si="121"/>
        <v>#REF!</v>
      </c>
    </row>
    <row r="198" spans="51:145">
      <c r="AY198" s="124" t="s">
        <v>319</v>
      </c>
      <c r="AZ198" s="125" t="e">
        <f>IF(ROUND(#REF!,3)=ROUND(AZ47,3),"")</f>
        <v>#REF!</v>
      </c>
      <c r="BA198" s="125" t="e">
        <f>IF(ROUND(#REF!,3)=ROUND(BA47,3),"")</f>
        <v>#REF!</v>
      </c>
      <c r="BB198" s="125" t="e">
        <f>IF(ROUND(#REF!,3)=ROUND(BB47,3),"")</f>
        <v>#REF!</v>
      </c>
      <c r="BC198" s="125" t="e">
        <f>IF(ROUND(#REF!,3)=ROUND(BC47,3),"")</f>
        <v>#REF!</v>
      </c>
      <c r="BD198" s="125" t="e">
        <f>IF(ROUND(#REF!,3)=ROUND(BD47,3),"")</f>
        <v>#REF!</v>
      </c>
      <c r="BE198" s="125" t="e">
        <f>IF(ROUND(#REF!,3)=ROUND(BE47,3),"")</f>
        <v>#REF!</v>
      </c>
      <c r="BF198" s="125" t="e">
        <f>IF(ROUND(#REF!,3)=ROUND(BF47,3),"")</f>
        <v>#REF!</v>
      </c>
      <c r="BG198" s="125" t="e">
        <f>IF(ROUND(#REF!,3)=ROUND(BG47,3),"")</f>
        <v>#REF!</v>
      </c>
      <c r="BH198" s="125" t="e">
        <f>IF(ROUND(#REF!,3)=ROUND(BH47,3),"")</f>
        <v>#REF!</v>
      </c>
      <c r="BI198" s="125" t="e">
        <f>IF(ROUND(#REF!,3)=ROUND(BI47,3),"")</f>
        <v>#REF!</v>
      </c>
      <c r="BJ198" s="125" t="e">
        <f>IF(ROUND(#REF!,3)=ROUND(BJ47,3),"")</f>
        <v>#REF!</v>
      </c>
      <c r="BK198" s="125" t="e">
        <f>IF(ROUND(#REF!,3)=ROUND(BK47,3),"")</f>
        <v>#REF!</v>
      </c>
      <c r="BL198" s="125" t="e">
        <f>IF(ROUND(#REF!,3)=ROUND(BL47,3),"")</f>
        <v>#REF!</v>
      </c>
      <c r="BM198" s="125" t="e">
        <f>IF(ROUND(#REF!,3)=ROUND(BM47,3),"")</f>
        <v>#REF!</v>
      </c>
      <c r="BN198" s="125" t="e">
        <f>IF(ROUND(#REF!,3)=ROUND(BN47,3),"")</f>
        <v>#REF!</v>
      </c>
      <c r="BO198" s="125" t="e">
        <f>IF(ROUND(#REF!,3)=ROUND(BO47,3),"")</f>
        <v>#REF!</v>
      </c>
      <c r="BP198" s="125" t="e">
        <f>IF(ROUND(#REF!,3)=ROUND(BP47,3),"")</f>
        <v>#REF!</v>
      </c>
      <c r="BQ198" s="125" t="e">
        <f>IF(ROUND(#REF!,3)=ROUND(BQ47,3),"")</f>
        <v>#REF!</v>
      </c>
      <c r="BR198" s="125" t="e">
        <f>IF(ROUND(#REF!,3)=ROUND(BR47,3),"")</f>
        <v>#REF!</v>
      </c>
      <c r="BS198" s="125" t="e">
        <f>IF(ROUND(#REF!,3)=ROUND(BS47,3),"")</f>
        <v>#REF!</v>
      </c>
      <c r="BT198" s="125" t="e">
        <f>IF(ROUND(#REF!,3)=ROUND(BT47,3),"")</f>
        <v>#REF!</v>
      </c>
      <c r="BU198" s="125" t="e">
        <f>IF(ROUND(#REF!,3)=ROUND(BU47,3),"")</f>
        <v>#REF!</v>
      </c>
      <c r="BV198" s="125" t="e">
        <f>IF(ROUND(#REF!,3)=ROUND(BV47,3),"")</f>
        <v>#REF!</v>
      </c>
      <c r="BW198" s="125" t="e">
        <f>IF(ROUND(#REF!,3)=ROUND(BW47,3),"")</f>
        <v>#REF!</v>
      </c>
      <c r="BX198" s="125" t="e">
        <f>IF(ROUND(#REF!,3)=ROUND(BX47,3),"")</f>
        <v>#REF!</v>
      </c>
      <c r="BY198" s="125" t="e">
        <f>IF(ROUND(#REF!,3)=ROUND(BY47,3),"")</f>
        <v>#REF!</v>
      </c>
      <c r="BZ198" s="125" t="e">
        <f>IF(ROUND(#REF!,3)=ROUND(BZ47,3),"")</f>
        <v>#REF!</v>
      </c>
      <c r="CA198" s="125" t="e">
        <f>IF(ROUND(#REF!,3)=ROUND(CA47,3),"")</f>
        <v>#REF!</v>
      </c>
      <c r="CB198" s="125" t="e">
        <f>IF(ROUND(#REF!,3)=ROUND(CB47,3),"")</f>
        <v>#REF!</v>
      </c>
      <c r="CC198" s="125" t="e">
        <f>IF(ROUND(#REF!,3)=ROUND(CC47,3),"")</f>
        <v>#REF!</v>
      </c>
      <c r="CD198" s="125" t="e">
        <f>IF(ROUND(#REF!,3)=ROUND(CD47,3),"")</f>
        <v>#REF!</v>
      </c>
      <c r="CE198" s="125" t="e">
        <f>IF(ROUND(#REF!,3)=ROUND(CE47,3),"")</f>
        <v>#REF!</v>
      </c>
      <c r="CF198" s="125" t="e">
        <f>IF(ROUND(#REF!,3)=ROUND(CF47,3),"")</f>
        <v>#REF!</v>
      </c>
      <c r="CG198" s="125" t="e">
        <f>IF(ROUND(#REF!,3)=ROUND(CG47,3),"")</f>
        <v>#REF!</v>
      </c>
      <c r="CH198" s="125" t="e">
        <f>IF(ROUND(#REF!,3)=ROUND(CH47,3),"")</f>
        <v>#REF!</v>
      </c>
      <c r="CI198" s="125" t="e">
        <f>IF(ROUND(#REF!,3)=ROUND(CI47,3),"")</f>
        <v>#REF!</v>
      </c>
      <c r="CJ198" s="125" t="e">
        <f>IF(ROUND(#REF!,3)=ROUND(CJ47,3),"")</f>
        <v>#REF!</v>
      </c>
      <c r="CK198" s="125" t="e">
        <f>IF(ROUND(#REF!,3)=ROUND(CK47,3),"")</f>
        <v>#REF!</v>
      </c>
      <c r="CL198" s="125" t="e">
        <f>IF(ROUND(#REF!,3)=ROUND(CL47,3),"")</f>
        <v>#REF!</v>
      </c>
      <c r="CM198" s="125" t="e">
        <f>IF(ROUND(#REF!,3)=ROUND(CM47,3),"")</f>
        <v>#REF!</v>
      </c>
      <c r="CN198" s="125" t="e">
        <f>IF(ROUND(#REF!,3)=ROUND(CN47,3),"")</f>
        <v>#REF!</v>
      </c>
      <c r="CO198" s="125" t="e">
        <f>IF(ROUND(#REF!,3)=ROUND(CO47,3),"")</f>
        <v>#REF!</v>
      </c>
      <c r="CP198" s="125" t="e">
        <f>IF(ROUND(#REF!,3)=ROUND(CP47,3),"")</f>
        <v>#REF!</v>
      </c>
      <c r="CQ198" s="125" t="e">
        <f>IF(ROUND(#REF!,3)=ROUND(CQ47,3),"")</f>
        <v>#REF!</v>
      </c>
      <c r="CR198" s="125" t="e">
        <f>IF(ROUND(#REF!,3)=ROUND(CR47,3),"")</f>
        <v>#REF!</v>
      </c>
      <c r="CS198" s="125" t="e">
        <f>IF(ROUND(#REF!,3)=ROUND(CS47,3),"")</f>
        <v>#REF!</v>
      </c>
      <c r="CT198" s="125" t="e">
        <f>IF(ROUND(#REF!,3)=ROUND(CT47,3),"")</f>
        <v>#REF!</v>
      </c>
      <c r="CU198" s="125" t="e">
        <f>IF(ROUND(#REF!,3)=ROUND(CU47,3),"")</f>
        <v>#REF!</v>
      </c>
      <c r="CV198" s="125" t="e">
        <f>IF(ROUND(#REF!,3)=ROUND(CV47,3),"")</f>
        <v>#REF!</v>
      </c>
      <c r="CW198" s="125" t="e">
        <f>IF(ROUND(#REF!,3)=ROUND(CW47,3),"")</f>
        <v>#REF!</v>
      </c>
      <c r="CX198" s="125" t="e">
        <f>IF(ROUND(#REF!,3)=ROUND(CX47,3),"")</f>
        <v>#REF!</v>
      </c>
      <c r="CY198" s="125" t="e">
        <f>IF(ROUND(#REF!,3)=ROUND(CY47,3),"")</f>
        <v>#REF!</v>
      </c>
      <c r="DA198" s="48"/>
      <c r="DB198" s="48"/>
      <c r="DC198" s="48"/>
      <c r="DD198" s="48"/>
      <c r="DE198" s="83"/>
      <c r="DF198" s="85"/>
      <c r="DG198" s="48"/>
      <c r="DH198" s="85"/>
      <c r="DI198" s="48"/>
      <c r="DJ198" s="83"/>
      <c r="DK198" s="85"/>
      <c r="DL198" s="48"/>
      <c r="DM198" s="85"/>
      <c r="DN198" s="48"/>
      <c r="DO198" s="83"/>
      <c r="DP198" s="85"/>
      <c r="DQ198" s="48"/>
      <c r="DR198" s="85"/>
      <c r="DS198" s="48"/>
      <c r="DT198" s="83"/>
      <c r="EA198" t="e">
        <f t="shared" si="107"/>
        <v>#REF!</v>
      </c>
      <c r="EB198" t="e">
        <f t="shared" si="108"/>
        <v>#REF!</v>
      </c>
      <c r="EC198" t="e">
        <f t="shared" si="109"/>
        <v>#REF!</v>
      </c>
      <c r="ED198" t="e">
        <f t="shared" si="110"/>
        <v>#REF!</v>
      </c>
      <c r="EE198" t="e">
        <f t="shared" si="111"/>
        <v>#REF!</v>
      </c>
      <c r="EF198" t="e">
        <f t="shared" si="112"/>
        <v>#REF!</v>
      </c>
      <c r="EG198" t="e">
        <f t="shared" si="113"/>
        <v>#REF!</v>
      </c>
      <c r="EH198" t="e">
        <f t="shared" si="114"/>
        <v>#REF!</v>
      </c>
      <c r="EI198" t="e">
        <f t="shared" si="115"/>
        <v>#REF!</v>
      </c>
      <c r="EJ198" t="e">
        <f t="shared" si="116"/>
        <v>#REF!</v>
      </c>
      <c r="EK198" t="e">
        <f t="shared" si="117"/>
        <v>#REF!</v>
      </c>
      <c r="EL198" t="e">
        <f t="shared" si="118"/>
        <v>#REF!</v>
      </c>
      <c r="EM198" t="e">
        <f t="shared" si="119"/>
        <v>#REF!</v>
      </c>
      <c r="EN198" t="e">
        <f t="shared" si="120"/>
        <v>#REF!</v>
      </c>
      <c r="EO198" t="e">
        <f t="shared" si="121"/>
        <v>#REF!</v>
      </c>
    </row>
    <row r="199" spans="51:145">
      <c r="AY199" s="124" t="s">
        <v>320</v>
      </c>
      <c r="AZ199" s="125" t="e">
        <f>IF(ROUND(#REF!,3)=ROUND(AZ48,3),"")</f>
        <v>#REF!</v>
      </c>
      <c r="BA199" s="125" t="e">
        <f>IF(ROUND(#REF!,3)=ROUND(BA48,3),"")</f>
        <v>#REF!</v>
      </c>
      <c r="BB199" s="125" t="e">
        <f>IF(ROUND(#REF!,3)=ROUND(BB48,3),"")</f>
        <v>#REF!</v>
      </c>
      <c r="BC199" s="125" t="e">
        <f>IF(ROUND(#REF!,3)=ROUND(BC48,3),"")</f>
        <v>#REF!</v>
      </c>
      <c r="BD199" s="125" t="e">
        <f>IF(ROUND(#REF!,3)=ROUND(BD48,3),"")</f>
        <v>#REF!</v>
      </c>
      <c r="BE199" s="125" t="e">
        <f>IF(ROUND(#REF!,3)=ROUND(BE48,3),"")</f>
        <v>#REF!</v>
      </c>
      <c r="BF199" s="125" t="e">
        <f>IF(ROUND(#REF!,3)=ROUND(BF48,3),"")</f>
        <v>#REF!</v>
      </c>
      <c r="BG199" s="125" t="e">
        <f>IF(ROUND(#REF!,3)=ROUND(BG48,3),"")</f>
        <v>#REF!</v>
      </c>
      <c r="BH199" s="125" t="e">
        <f>IF(ROUND(#REF!,3)=ROUND(BH48,3),"")</f>
        <v>#REF!</v>
      </c>
      <c r="BI199" s="125" t="e">
        <f>IF(ROUND(#REF!,3)=ROUND(BI48,3),"")</f>
        <v>#REF!</v>
      </c>
      <c r="BJ199" s="125" t="e">
        <f>IF(ROUND(#REF!,3)=ROUND(BJ48,3),"")</f>
        <v>#REF!</v>
      </c>
      <c r="BK199" s="125" t="e">
        <f>IF(ROUND(#REF!,3)=ROUND(BK48,3),"")</f>
        <v>#REF!</v>
      </c>
      <c r="BL199" s="125" t="e">
        <f>IF(ROUND(#REF!,3)=ROUND(BL48,3),"")</f>
        <v>#REF!</v>
      </c>
      <c r="BM199" s="125" t="e">
        <f>IF(ROUND(#REF!,3)=ROUND(BM48,3),"")</f>
        <v>#REF!</v>
      </c>
      <c r="BN199" s="125" t="e">
        <f>IF(ROUND(#REF!,3)=ROUND(BN48,3),"")</f>
        <v>#REF!</v>
      </c>
      <c r="BO199" s="125" t="e">
        <f>IF(ROUND(#REF!,3)=ROUND(BO48,3),"")</f>
        <v>#REF!</v>
      </c>
      <c r="BP199" s="125" t="e">
        <f>IF(ROUND(#REF!,3)=ROUND(BP48,3),"")</f>
        <v>#REF!</v>
      </c>
      <c r="BQ199" s="125" t="e">
        <f>IF(ROUND(#REF!,3)=ROUND(BQ48,3),"")</f>
        <v>#REF!</v>
      </c>
      <c r="BR199" s="125" t="e">
        <f>IF(ROUND(#REF!,3)=ROUND(BR48,3),"")</f>
        <v>#REF!</v>
      </c>
      <c r="BS199" s="125" t="e">
        <f>IF(ROUND(#REF!,3)=ROUND(BS48,3),"")</f>
        <v>#REF!</v>
      </c>
      <c r="BT199" s="125" t="e">
        <f>IF(ROUND(#REF!,3)=ROUND(BT48,3),"")</f>
        <v>#REF!</v>
      </c>
      <c r="BU199" s="125" t="e">
        <f>IF(ROUND(#REF!,3)=ROUND(BU48,3),"")</f>
        <v>#REF!</v>
      </c>
      <c r="BV199" s="125" t="e">
        <f>IF(ROUND(#REF!,3)=ROUND(BV48,3),"")</f>
        <v>#REF!</v>
      </c>
      <c r="BW199" s="125" t="e">
        <f>IF(ROUND(#REF!,3)=ROUND(BW48,3),"")</f>
        <v>#REF!</v>
      </c>
      <c r="BX199" s="125" t="e">
        <f>IF(ROUND(#REF!,3)=ROUND(BX48,3),"")</f>
        <v>#REF!</v>
      </c>
      <c r="BY199" s="125" t="e">
        <f>IF(ROUND(#REF!,3)=ROUND(BY48,3),"")</f>
        <v>#REF!</v>
      </c>
      <c r="BZ199" s="125" t="e">
        <f>IF(ROUND(#REF!,3)=ROUND(BZ48,3),"")</f>
        <v>#REF!</v>
      </c>
      <c r="CA199" s="125" t="e">
        <f>IF(ROUND(#REF!,3)=ROUND(CA48,3),"")</f>
        <v>#REF!</v>
      </c>
      <c r="CB199" s="125" t="e">
        <f>IF(ROUND(#REF!,3)=ROUND(CB48,3),"")</f>
        <v>#REF!</v>
      </c>
      <c r="CC199" s="125" t="e">
        <f>IF(ROUND(#REF!,3)=ROUND(CC48,3),"")</f>
        <v>#REF!</v>
      </c>
      <c r="CD199" s="125" t="e">
        <f>IF(ROUND(#REF!,3)=ROUND(CD48,3),"")</f>
        <v>#REF!</v>
      </c>
      <c r="CE199" s="125" t="e">
        <f>IF(ROUND(#REF!,3)=ROUND(CE48,3),"")</f>
        <v>#REF!</v>
      </c>
      <c r="CF199" s="125" t="e">
        <f>IF(ROUND(#REF!,3)=ROUND(CF48,3),"")</f>
        <v>#REF!</v>
      </c>
      <c r="CG199" s="125" t="e">
        <f>IF(ROUND(#REF!,3)=ROUND(CG48,3),"")</f>
        <v>#REF!</v>
      </c>
      <c r="CH199" s="125" t="e">
        <f>IF(ROUND(#REF!,3)=ROUND(CH48,3),"")</f>
        <v>#REF!</v>
      </c>
      <c r="CI199" s="125" t="e">
        <f>IF(ROUND(#REF!,3)=ROUND(CI48,3),"")</f>
        <v>#REF!</v>
      </c>
      <c r="CJ199" s="125" t="e">
        <f>IF(ROUND(#REF!,3)=ROUND(CJ48,3),"")</f>
        <v>#REF!</v>
      </c>
      <c r="CK199" s="125" t="e">
        <f>IF(ROUND(#REF!,3)=ROUND(CK48,3),"")</f>
        <v>#REF!</v>
      </c>
      <c r="CL199" s="125" t="e">
        <f>IF(ROUND(#REF!,3)=ROUND(CL48,3),"")</f>
        <v>#REF!</v>
      </c>
      <c r="CM199" s="125" t="e">
        <f>IF(ROUND(#REF!,3)=ROUND(CM48,3),"")</f>
        <v>#REF!</v>
      </c>
      <c r="CN199" s="125" t="e">
        <f>IF(ROUND(#REF!,3)=ROUND(CN48,3),"")</f>
        <v>#REF!</v>
      </c>
      <c r="CO199" s="125" t="e">
        <f>IF(ROUND(#REF!,3)=ROUND(CO48,3),"")</f>
        <v>#REF!</v>
      </c>
      <c r="CP199" s="125" t="e">
        <f>IF(ROUND(#REF!,3)=ROUND(CP48,3),"")</f>
        <v>#REF!</v>
      </c>
      <c r="CQ199" s="125" t="e">
        <f>IF(ROUND(#REF!,3)=ROUND(CQ48,3),"")</f>
        <v>#REF!</v>
      </c>
      <c r="CR199" s="125" t="e">
        <f>IF(ROUND(#REF!,3)=ROUND(CR48,3),"")</f>
        <v>#REF!</v>
      </c>
      <c r="CS199" s="125" t="e">
        <f>IF(ROUND(#REF!,3)=ROUND(CS48,3),"")</f>
        <v>#REF!</v>
      </c>
      <c r="CT199" s="125" t="e">
        <f>IF(ROUND(#REF!,3)=ROUND(CT48,3),"")</f>
        <v>#REF!</v>
      </c>
      <c r="CU199" s="125" t="e">
        <f>IF(ROUND(#REF!,3)=ROUND(CU48,3),"")</f>
        <v>#REF!</v>
      </c>
      <c r="CV199" s="125" t="e">
        <f>IF(ROUND(#REF!,3)=ROUND(CV48,3),"")</f>
        <v>#REF!</v>
      </c>
      <c r="CW199" s="125" t="e">
        <f>IF(ROUND(#REF!,3)=ROUND(CW48,3),"")</f>
        <v>#REF!</v>
      </c>
      <c r="CX199" s="125" t="e">
        <f>IF(ROUND(#REF!,3)=ROUND(CX48,3),"")</f>
        <v>#REF!</v>
      </c>
      <c r="CY199" s="125" t="e">
        <f>IF(ROUND(#REF!,3)=ROUND(CY48,3),"")</f>
        <v>#REF!</v>
      </c>
      <c r="DA199" s="48"/>
      <c r="DB199" s="48"/>
      <c r="DC199" s="48"/>
      <c r="DD199" s="48"/>
      <c r="DE199" s="83"/>
      <c r="DF199" s="85"/>
      <c r="DG199" s="48"/>
      <c r="DH199" s="85"/>
      <c r="DI199" s="48"/>
      <c r="DJ199" s="83"/>
      <c r="DK199" s="85"/>
      <c r="DL199" s="48"/>
      <c r="DM199" s="85"/>
      <c r="DN199" s="48"/>
      <c r="DO199" s="83"/>
      <c r="DP199" s="85"/>
      <c r="DQ199" s="48"/>
      <c r="DR199" s="85"/>
      <c r="DS199" s="48"/>
      <c r="DT199" s="83"/>
      <c r="EA199" t="e">
        <f t="shared" si="107"/>
        <v>#REF!</v>
      </c>
      <c r="EB199" t="e">
        <f t="shared" si="108"/>
        <v>#REF!</v>
      </c>
      <c r="EC199" t="e">
        <f t="shared" si="109"/>
        <v>#REF!</v>
      </c>
      <c r="ED199" t="e">
        <f t="shared" si="110"/>
        <v>#REF!</v>
      </c>
      <c r="EE199" t="e">
        <f t="shared" si="111"/>
        <v>#REF!</v>
      </c>
      <c r="EF199" t="e">
        <f t="shared" si="112"/>
        <v>#REF!</v>
      </c>
      <c r="EG199" t="e">
        <f t="shared" si="113"/>
        <v>#REF!</v>
      </c>
      <c r="EH199" t="e">
        <f t="shared" si="114"/>
        <v>#REF!</v>
      </c>
      <c r="EI199" t="e">
        <f t="shared" si="115"/>
        <v>#REF!</v>
      </c>
      <c r="EJ199" t="e">
        <f t="shared" si="116"/>
        <v>#REF!</v>
      </c>
      <c r="EK199" t="e">
        <f t="shared" si="117"/>
        <v>#REF!</v>
      </c>
      <c r="EL199" t="e">
        <f t="shared" si="118"/>
        <v>#REF!</v>
      </c>
      <c r="EM199" t="e">
        <f t="shared" si="119"/>
        <v>#REF!</v>
      </c>
      <c r="EN199" t="e">
        <f t="shared" si="120"/>
        <v>#REF!</v>
      </c>
      <c r="EO199" t="e">
        <f t="shared" si="121"/>
        <v>#REF!</v>
      </c>
    </row>
    <row r="200" spans="51:145">
      <c r="AY200" s="124" t="s">
        <v>321</v>
      </c>
      <c r="AZ200" s="125" t="e">
        <f>IF(ROUND(#REF!,3)=ROUND(AZ49,3),"")</f>
        <v>#REF!</v>
      </c>
      <c r="BA200" s="125" t="e">
        <f>IF(ROUND(#REF!,3)=ROUND(BA49,3),"")</f>
        <v>#REF!</v>
      </c>
      <c r="BB200" s="125" t="e">
        <f>IF(ROUND(#REF!,3)=ROUND(BB49,3),"")</f>
        <v>#REF!</v>
      </c>
      <c r="BC200" s="125" t="e">
        <f>IF(ROUND(#REF!,3)=ROUND(BC49,3),"")</f>
        <v>#REF!</v>
      </c>
      <c r="BD200" s="125" t="e">
        <f>IF(ROUND(#REF!,3)=ROUND(BD49,3),"")</f>
        <v>#REF!</v>
      </c>
      <c r="BE200" s="125" t="e">
        <f>IF(ROUND(#REF!,3)=ROUND(BE49,3),"")</f>
        <v>#REF!</v>
      </c>
      <c r="BF200" s="125" t="e">
        <f>IF(ROUND(#REF!,3)=ROUND(BF49,3),"")</f>
        <v>#REF!</v>
      </c>
      <c r="BG200" s="125" t="e">
        <f>IF(ROUND(#REF!,3)=ROUND(BG49,3),"")</f>
        <v>#REF!</v>
      </c>
      <c r="BH200" s="125" t="e">
        <f>IF(ROUND(#REF!,3)=ROUND(BH49,3),"")</f>
        <v>#REF!</v>
      </c>
      <c r="BI200" s="125" t="e">
        <f>IF(ROUND(#REF!,3)=ROUND(BI49,3),"")</f>
        <v>#REF!</v>
      </c>
      <c r="BJ200" s="125" t="e">
        <f>IF(ROUND(#REF!,3)=ROUND(BJ49,3),"")</f>
        <v>#REF!</v>
      </c>
      <c r="BK200" s="125" t="e">
        <f>IF(ROUND(#REF!,3)=ROUND(BK49,3),"")</f>
        <v>#REF!</v>
      </c>
      <c r="BL200" s="125" t="e">
        <f>IF(ROUND(#REF!,3)=ROUND(BL49,3),"")</f>
        <v>#REF!</v>
      </c>
      <c r="BM200" s="125" t="e">
        <f>IF(ROUND(#REF!,3)=ROUND(BM49,3),"")</f>
        <v>#REF!</v>
      </c>
      <c r="BN200" s="125" t="e">
        <f>IF(ROUND(#REF!,3)=ROUND(BN49,3),"")</f>
        <v>#REF!</v>
      </c>
      <c r="BO200" s="125" t="e">
        <f>IF(ROUND(#REF!,3)=ROUND(BO49,3),"")</f>
        <v>#REF!</v>
      </c>
      <c r="BP200" s="125" t="e">
        <f>IF(ROUND(#REF!,3)=ROUND(BP49,3),"")</f>
        <v>#REF!</v>
      </c>
      <c r="BQ200" s="125" t="e">
        <f>IF(ROUND(#REF!,3)=ROUND(BQ49,3),"")</f>
        <v>#REF!</v>
      </c>
      <c r="BR200" s="125" t="e">
        <f>IF(ROUND(#REF!,3)=ROUND(BR49,3),"")</f>
        <v>#REF!</v>
      </c>
      <c r="BS200" s="125" t="e">
        <f>IF(ROUND(#REF!,3)=ROUND(BS49,3),"")</f>
        <v>#REF!</v>
      </c>
      <c r="BT200" s="125" t="e">
        <f>IF(ROUND(#REF!,3)=ROUND(BT49,3),"")</f>
        <v>#REF!</v>
      </c>
      <c r="BU200" s="125" t="e">
        <f>IF(ROUND(#REF!,3)=ROUND(BU49,3),"")</f>
        <v>#REF!</v>
      </c>
      <c r="BV200" s="125" t="e">
        <f>IF(ROUND(#REF!,3)=ROUND(BV49,3),"")</f>
        <v>#REF!</v>
      </c>
      <c r="BW200" s="125" t="e">
        <f>IF(ROUND(#REF!,3)=ROUND(BW49,3),"")</f>
        <v>#REF!</v>
      </c>
      <c r="BX200" s="125" t="e">
        <f>IF(ROUND(#REF!,3)=ROUND(BX49,3),"")</f>
        <v>#REF!</v>
      </c>
      <c r="BY200" s="125" t="e">
        <f>IF(ROUND(#REF!,3)=ROUND(BY49,3),"")</f>
        <v>#REF!</v>
      </c>
      <c r="BZ200" s="125" t="e">
        <f>IF(ROUND(#REF!,3)=ROUND(BZ49,3),"")</f>
        <v>#REF!</v>
      </c>
      <c r="CA200" s="125" t="e">
        <f>IF(ROUND(#REF!,3)=ROUND(CA49,3),"")</f>
        <v>#REF!</v>
      </c>
      <c r="CB200" s="125" t="e">
        <f>IF(ROUND(#REF!,3)=ROUND(CB49,3),"")</f>
        <v>#REF!</v>
      </c>
      <c r="CC200" s="125" t="e">
        <f>IF(ROUND(#REF!,3)=ROUND(CC49,3),"")</f>
        <v>#REF!</v>
      </c>
      <c r="CD200" s="125" t="e">
        <f>IF(ROUND(#REF!,3)=ROUND(CD49,3),"")</f>
        <v>#REF!</v>
      </c>
      <c r="CE200" s="125" t="e">
        <f>IF(ROUND(#REF!,3)=ROUND(CE49,3),"")</f>
        <v>#REF!</v>
      </c>
      <c r="CF200" s="125" t="e">
        <f>IF(ROUND(#REF!,3)=ROUND(CF49,3),"")</f>
        <v>#REF!</v>
      </c>
      <c r="CG200" s="125" t="e">
        <f>IF(ROUND(#REF!,3)=ROUND(CG49,3),"")</f>
        <v>#REF!</v>
      </c>
      <c r="CH200" s="125" t="e">
        <f>IF(ROUND(#REF!,3)=ROUND(CH49,3),"")</f>
        <v>#REF!</v>
      </c>
      <c r="CI200" s="125" t="e">
        <f>IF(ROUND(#REF!,3)=ROUND(CI49,3),"")</f>
        <v>#REF!</v>
      </c>
      <c r="CJ200" s="125" t="e">
        <f>IF(ROUND(#REF!,3)=ROUND(CJ49,3),"")</f>
        <v>#REF!</v>
      </c>
      <c r="CK200" s="125" t="e">
        <f>IF(ROUND(#REF!,3)=ROUND(CK49,3),"")</f>
        <v>#REF!</v>
      </c>
      <c r="CL200" s="125" t="e">
        <f>IF(ROUND(#REF!,3)=ROUND(CL49,3),"")</f>
        <v>#REF!</v>
      </c>
      <c r="CM200" s="125" t="e">
        <f>IF(ROUND(#REF!,3)=ROUND(CM49,3),"")</f>
        <v>#REF!</v>
      </c>
      <c r="CN200" s="125" t="e">
        <f>IF(ROUND(#REF!,3)=ROUND(CN49,3),"")</f>
        <v>#REF!</v>
      </c>
      <c r="CO200" s="125" t="e">
        <f>IF(ROUND(#REF!,3)=ROUND(CO49,3),"")</f>
        <v>#REF!</v>
      </c>
      <c r="CP200" s="125" t="e">
        <f>IF(ROUND(#REF!,3)=ROUND(CP49,3),"")</f>
        <v>#REF!</v>
      </c>
      <c r="CQ200" s="125" t="e">
        <f>IF(ROUND(#REF!,3)=ROUND(CQ49,3),"")</f>
        <v>#REF!</v>
      </c>
      <c r="CR200" s="125" t="e">
        <f>IF(ROUND(#REF!,3)=ROUND(CR49,3),"")</f>
        <v>#REF!</v>
      </c>
      <c r="CS200" s="125" t="e">
        <f>IF(ROUND(#REF!,3)=ROUND(CS49,3),"")</f>
        <v>#REF!</v>
      </c>
      <c r="CT200" s="125" t="e">
        <f>IF(ROUND(#REF!,3)=ROUND(CT49,3),"")</f>
        <v>#REF!</v>
      </c>
      <c r="CU200" s="125" t="e">
        <f>IF(ROUND(#REF!,3)=ROUND(CU49,3),"")</f>
        <v>#REF!</v>
      </c>
      <c r="CV200" s="125" t="e">
        <f>IF(ROUND(#REF!,3)=ROUND(CV49,3),"")</f>
        <v>#REF!</v>
      </c>
      <c r="CW200" s="125" t="e">
        <f>IF(ROUND(#REF!,3)=ROUND(CW49,3),"")</f>
        <v>#REF!</v>
      </c>
      <c r="CX200" s="125" t="e">
        <f>IF(ROUND(#REF!,3)=ROUND(CX49,3),"")</f>
        <v>#REF!</v>
      </c>
      <c r="CY200" s="125" t="e">
        <f>IF(ROUND(#REF!,3)=ROUND(CY49,3),"")</f>
        <v>#REF!</v>
      </c>
      <c r="DA200" s="48"/>
      <c r="DB200" s="48"/>
      <c r="DC200" s="48"/>
      <c r="DD200" s="48"/>
      <c r="DE200" s="83"/>
      <c r="DF200" s="85"/>
      <c r="DG200" s="48"/>
      <c r="DH200" s="85"/>
      <c r="DI200" s="48"/>
      <c r="DJ200" s="83"/>
      <c r="DK200" s="85"/>
      <c r="DL200" s="48"/>
      <c r="DM200" s="85"/>
      <c r="DN200" s="48"/>
      <c r="DO200" s="83"/>
      <c r="DP200" s="85"/>
      <c r="DQ200" s="48"/>
      <c r="DR200" s="85"/>
      <c r="DS200" s="48"/>
      <c r="DT200" s="83"/>
      <c r="EA200" t="e">
        <f t="shared" si="107"/>
        <v>#REF!</v>
      </c>
      <c r="EB200" t="e">
        <f t="shared" si="108"/>
        <v>#REF!</v>
      </c>
      <c r="EC200" t="e">
        <f t="shared" si="109"/>
        <v>#REF!</v>
      </c>
      <c r="ED200" t="e">
        <f t="shared" si="110"/>
        <v>#REF!</v>
      </c>
      <c r="EE200" t="e">
        <f t="shared" si="111"/>
        <v>#REF!</v>
      </c>
      <c r="EF200" t="e">
        <f t="shared" si="112"/>
        <v>#REF!</v>
      </c>
      <c r="EG200" t="e">
        <f t="shared" si="113"/>
        <v>#REF!</v>
      </c>
      <c r="EH200" t="e">
        <f t="shared" si="114"/>
        <v>#REF!</v>
      </c>
      <c r="EI200" t="e">
        <f t="shared" si="115"/>
        <v>#REF!</v>
      </c>
      <c r="EJ200" t="e">
        <f t="shared" si="116"/>
        <v>#REF!</v>
      </c>
      <c r="EK200" t="e">
        <f t="shared" si="117"/>
        <v>#REF!</v>
      </c>
      <c r="EL200" t="e">
        <f t="shared" si="118"/>
        <v>#REF!</v>
      </c>
      <c r="EM200" t="e">
        <f t="shared" si="119"/>
        <v>#REF!</v>
      </c>
      <c r="EN200" t="e">
        <f t="shared" si="120"/>
        <v>#REF!</v>
      </c>
      <c r="EO200" t="e">
        <f t="shared" si="121"/>
        <v>#REF!</v>
      </c>
    </row>
    <row r="201" spans="51:145">
      <c r="AY201" s="124" t="s">
        <v>322</v>
      </c>
      <c r="AZ201" s="125" t="e">
        <f>IF(ROUND(#REF!,3)=ROUND(AZ50,3),"")</f>
        <v>#REF!</v>
      </c>
      <c r="BA201" s="125" t="e">
        <f>IF(ROUND(#REF!,3)=ROUND(BA50,3),"")</f>
        <v>#REF!</v>
      </c>
      <c r="BB201" s="125" t="e">
        <f>IF(ROUND(#REF!,3)=ROUND(BB50,3),"")</f>
        <v>#REF!</v>
      </c>
      <c r="BC201" s="125" t="e">
        <f>IF(ROUND(#REF!,3)=ROUND(BC50,3),"")</f>
        <v>#REF!</v>
      </c>
      <c r="BD201" s="125" t="e">
        <f>IF(ROUND(#REF!,3)=ROUND(BD50,3),"")</f>
        <v>#REF!</v>
      </c>
      <c r="BE201" s="125" t="e">
        <f>IF(ROUND(#REF!,3)=ROUND(BE50,3),"")</f>
        <v>#REF!</v>
      </c>
      <c r="BF201" s="125" t="e">
        <f>IF(ROUND(#REF!,3)=ROUND(BF50,3),"")</f>
        <v>#REF!</v>
      </c>
      <c r="BG201" s="125" t="e">
        <f>IF(ROUND(#REF!,3)=ROUND(BG50,3),"")</f>
        <v>#REF!</v>
      </c>
      <c r="BH201" s="125" t="e">
        <f>IF(ROUND(#REF!,3)=ROUND(BH50,3),"")</f>
        <v>#REF!</v>
      </c>
      <c r="BI201" s="125" t="e">
        <f>IF(ROUND(#REF!,3)=ROUND(BI50,3),"")</f>
        <v>#REF!</v>
      </c>
      <c r="BJ201" s="125" t="e">
        <f>IF(ROUND(#REF!,3)=ROUND(BJ50,3),"")</f>
        <v>#REF!</v>
      </c>
      <c r="BK201" s="125" t="e">
        <f>IF(ROUND(#REF!,3)=ROUND(BK50,3),"")</f>
        <v>#REF!</v>
      </c>
      <c r="BL201" s="125" t="e">
        <f>IF(ROUND(#REF!,3)=ROUND(BL50,3),"")</f>
        <v>#REF!</v>
      </c>
      <c r="BM201" s="125" t="e">
        <f>IF(ROUND(#REF!,3)=ROUND(BM50,3),"")</f>
        <v>#REF!</v>
      </c>
      <c r="BN201" s="125" t="e">
        <f>IF(ROUND(#REF!,3)=ROUND(BN50,3),"")</f>
        <v>#REF!</v>
      </c>
      <c r="BO201" s="125" t="e">
        <f>IF(ROUND(#REF!,3)=ROUND(BO50,3),"")</f>
        <v>#REF!</v>
      </c>
      <c r="BP201" s="125" t="e">
        <f>IF(ROUND(#REF!,3)=ROUND(BP50,3),"")</f>
        <v>#REF!</v>
      </c>
      <c r="BQ201" s="125" t="e">
        <f>IF(ROUND(#REF!,3)=ROUND(BQ50,3),"")</f>
        <v>#REF!</v>
      </c>
      <c r="BR201" s="125" t="e">
        <f>IF(ROUND(#REF!,3)=ROUND(BR50,3),"")</f>
        <v>#REF!</v>
      </c>
      <c r="BS201" s="125" t="e">
        <f>IF(ROUND(#REF!,3)=ROUND(BS50,3),"")</f>
        <v>#REF!</v>
      </c>
      <c r="BT201" s="125" t="e">
        <f>IF(ROUND(#REF!,3)=ROUND(BT50,3),"")</f>
        <v>#REF!</v>
      </c>
      <c r="BU201" s="125" t="e">
        <f>IF(ROUND(#REF!,3)=ROUND(BU50,3),"")</f>
        <v>#REF!</v>
      </c>
      <c r="BV201" s="125" t="e">
        <f>IF(ROUND(#REF!,3)=ROUND(BV50,3),"")</f>
        <v>#REF!</v>
      </c>
      <c r="BW201" s="125" t="e">
        <f>IF(ROUND(#REF!,3)=ROUND(BW50,3),"")</f>
        <v>#REF!</v>
      </c>
      <c r="BX201" s="125" t="e">
        <f>IF(ROUND(#REF!,3)=ROUND(BX50,3),"")</f>
        <v>#REF!</v>
      </c>
      <c r="BY201" s="125" t="e">
        <f>IF(ROUND(#REF!,3)=ROUND(BY50,3),"")</f>
        <v>#REF!</v>
      </c>
      <c r="BZ201" s="125" t="e">
        <f>IF(ROUND(#REF!,3)=ROUND(BZ50,3),"")</f>
        <v>#REF!</v>
      </c>
      <c r="CA201" s="125" t="e">
        <f>IF(ROUND(#REF!,3)=ROUND(CA50,3),"")</f>
        <v>#REF!</v>
      </c>
      <c r="CB201" s="125" t="e">
        <f>IF(ROUND(#REF!,3)=ROUND(CB50,3),"")</f>
        <v>#REF!</v>
      </c>
      <c r="CC201" s="125" t="e">
        <f>IF(ROUND(#REF!,3)=ROUND(CC50,3),"")</f>
        <v>#REF!</v>
      </c>
      <c r="CD201" s="125" t="e">
        <f>IF(ROUND(#REF!,3)=ROUND(CD50,3),"")</f>
        <v>#REF!</v>
      </c>
      <c r="CE201" s="125" t="e">
        <f>IF(ROUND(#REF!,3)=ROUND(CE50,3),"")</f>
        <v>#REF!</v>
      </c>
      <c r="CF201" s="125" t="e">
        <f>IF(ROUND(#REF!,3)=ROUND(CF50,3),"")</f>
        <v>#REF!</v>
      </c>
      <c r="CG201" s="125" t="e">
        <f>IF(ROUND(#REF!,3)=ROUND(CG50,3),"")</f>
        <v>#REF!</v>
      </c>
      <c r="CH201" s="125" t="e">
        <f>IF(ROUND(#REF!,3)=ROUND(CH50,3),"")</f>
        <v>#REF!</v>
      </c>
      <c r="CI201" s="125" t="e">
        <f>IF(ROUND(#REF!,3)=ROUND(CI50,3),"")</f>
        <v>#REF!</v>
      </c>
      <c r="CJ201" s="125" t="e">
        <f>IF(ROUND(#REF!,3)=ROUND(CJ50,3),"")</f>
        <v>#REF!</v>
      </c>
      <c r="CK201" s="125" t="e">
        <f>IF(ROUND(#REF!,3)=ROUND(CK50,3),"")</f>
        <v>#REF!</v>
      </c>
      <c r="CL201" s="125" t="e">
        <f>IF(ROUND(#REF!,3)=ROUND(CL50,3),"")</f>
        <v>#REF!</v>
      </c>
      <c r="CM201" s="125" t="e">
        <f>IF(ROUND(#REF!,3)=ROUND(CM50,3),"")</f>
        <v>#REF!</v>
      </c>
      <c r="CN201" s="125" t="e">
        <f>IF(ROUND(#REF!,3)=ROUND(CN50,3),"")</f>
        <v>#REF!</v>
      </c>
      <c r="CO201" s="125" t="e">
        <f>IF(ROUND(#REF!,3)=ROUND(CO50,3),"")</f>
        <v>#REF!</v>
      </c>
      <c r="CP201" s="125" t="e">
        <f>IF(ROUND(#REF!,3)=ROUND(CP50,3),"")</f>
        <v>#REF!</v>
      </c>
      <c r="CQ201" s="125" t="e">
        <f>IF(ROUND(#REF!,3)=ROUND(CQ50,3),"")</f>
        <v>#REF!</v>
      </c>
      <c r="CR201" s="125" t="e">
        <f>IF(ROUND(#REF!,3)=ROUND(CR50,3),"")</f>
        <v>#REF!</v>
      </c>
      <c r="CS201" s="125" t="e">
        <f>IF(ROUND(#REF!,3)=ROUND(CS50,3),"")</f>
        <v>#REF!</v>
      </c>
      <c r="CT201" s="125" t="e">
        <f>IF(ROUND(#REF!,3)=ROUND(CT50,3),"")</f>
        <v>#REF!</v>
      </c>
      <c r="CU201" s="125" t="e">
        <f>IF(ROUND(#REF!,3)=ROUND(CU50,3),"")</f>
        <v>#REF!</v>
      </c>
      <c r="CV201" s="125" t="e">
        <f>IF(ROUND(#REF!,3)=ROUND(CV50,3),"")</f>
        <v>#REF!</v>
      </c>
      <c r="CW201" s="125" t="e">
        <f>IF(ROUND(#REF!,3)=ROUND(CW50,3),"")</f>
        <v>#REF!</v>
      </c>
      <c r="CX201" s="125" t="e">
        <f>IF(ROUND(#REF!,3)=ROUND(CX50,3),"")</f>
        <v>#REF!</v>
      </c>
      <c r="CY201" s="125" t="e">
        <f>IF(ROUND(#REF!,3)=ROUND(CY50,3),"")</f>
        <v>#REF!</v>
      </c>
      <c r="DA201" s="48"/>
      <c r="DB201" s="48"/>
      <c r="DC201" s="48"/>
      <c r="DD201" s="48"/>
      <c r="DE201" s="83"/>
      <c r="DF201" s="85"/>
      <c r="DG201" s="48"/>
      <c r="DH201" s="85"/>
      <c r="DI201" s="48"/>
      <c r="DJ201" s="83"/>
      <c r="DK201" s="85"/>
      <c r="DL201" s="48"/>
      <c r="DM201" s="85"/>
      <c r="DN201" s="48"/>
      <c r="DO201" s="83"/>
      <c r="DP201" s="85"/>
      <c r="DQ201" s="48"/>
      <c r="DR201" s="85"/>
      <c r="DS201" s="48"/>
      <c r="DT201" s="83"/>
      <c r="EA201" t="e">
        <f t="shared" si="107"/>
        <v>#REF!</v>
      </c>
      <c r="EB201" t="e">
        <f t="shared" si="108"/>
        <v>#REF!</v>
      </c>
      <c r="EC201" t="e">
        <f t="shared" si="109"/>
        <v>#REF!</v>
      </c>
      <c r="ED201" t="e">
        <f t="shared" si="110"/>
        <v>#REF!</v>
      </c>
      <c r="EE201" t="e">
        <f t="shared" si="111"/>
        <v>#REF!</v>
      </c>
      <c r="EF201" t="e">
        <f t="shared" si="112"/>
        <v>#REF!</v>
      </c>
      <c r="EG201" t="e">
        <f t="shared" si="113"/>
        <v>#REF!</v>
      </c>
      <c r="EH201" t="e">
        <f t="shared" si="114"/>
        <v>#REF!</v>
      </c>
      <c r="EI201" t="e">
        <f t="shared" si="115"/>
        <v>#REF!</v>
      </c>
      <c r="EJ201" t="e">
        <f t="shared" si="116"/>
        <v>#REF!</v>
      </c>
      <c r="EK201" t="e">
        <f t="shared" si="117"/>
        <v>#REF!</v>
      </c>
      <c r="EL201" t="e">
        <f t="shared" si="118"/>
        <v>#REF!</v>
      </c>
      <c r="EM201" t="e">
        <f t="shared" si="119"/>
        <v>#REF!</v>
      </c>
      <c r="EN201" t="e">
        <f t="shared" si="120"/>
        <v>#REF!</v>
      </c>
      <c r="EO201" t="e">
        <f t="shared" si="121"/>
        <v>#REF!</v>
      </c>
    </row>
    <row r="202" spans="51:145">
      <c r="AY202" s="124" t="s">
        <v>323</v>
      </c>
      <c r="AZ202" s="125" t="e">
        <f>IF(ROUND(#REF!,3)=ROUND(AZ51,3),"")</f>
        <v>#REF!</v>
      </c>
      <c r="BA202" s="125" t="e">
        <f>IF(ROUND(#REF!,3)=ROUND(BA51,3),"")</f>
        <v>#REF!</v>
      </c>
      <c r="BB202" s="125" t="e">
        <f>IF(ROUND(#REF!,3)=ROUND(BB51,3),"")</f>
        <v>#REF!</v>
      </c>
      <c r="BC202" s="125" t="e">
        <f>IF(ROUND(#REF!,3)=ROUND(BC51,3),"")</f>
        <v>#REF!</v>
      </c>
      <c r="BD202" s="125" t="e">
        <f>IF(ROUND(#REF!,3)=ROUND(BD51,3),"")</f>
        <v>#REF!</v>
      </c>
      <c r="BE202" s="125" t="e">
        <f>IF(ROUND(#REF!,3)=ROUND(BE51,3),"")</f>
        <v>#REF!</v>
      </c>
      <c r="BF202" s="125" t="e">
        <f>IF(ROUND(#REF!,3)=ROUND(BF51,3),"")</f>
        <v>#REF!</v>
      </c>
      <c r="BG202" s="125" t="e">
        <f>IF(ROUND(#REF!,3)=ROUND(BG51,3),"")</f>
        <v>#REF!</v>
      </c>
      <c r="BH202" s="125" t="e">
        <f>IF(ROUND(#REF!,3)=ROUND(BH51,3),"")</f>
        <v>#REF!</v>
      </c>
      <c r="BI202" s="125" t="e">
        <f>IF(ROUND(#REF!,3)=ROUND(BI51,3),"")</f>
        <v>#REF!</v>
      </c>
      <c r="BJ202" s="125" t="e">
        <f>IF(ROUND(#REF!,3)=ROUND(BJ51,3),"")</f>
        <v>#REF!</v>
      </c>
      <c r="BK202" s="125" t="e">
        <f>IF(ROUND(#REF!,3)=ROUND(BK51,3),"")</f>
        <v>#REF!</v>
      </c>
      <c r="BL202" s="125" t="e">
        <f>IF(ROUND(#REF!,3)=ROUND(BL51,3),"")</f>
        <v>#REF!</v>
      </c>
      <c r="BM202" s="125" t="e">
        <f>IF(ROUND(#REF!,3)=ROUND(BM51,3),"")</f>
        <v>#REF!</v>
      </c>
      <c r="BN202" s="125" t="e">
        <f>IF(ROUND(#REF!,3)=ROUND(BN51,3),"")</f>
        <v>#REF!</v>
      </c>
      <c r="BO202" s="125" t="e">
        <f>IF(ROUND(#REF!,3)=ROUND(BO51,3),"")</f>
        <v>#REF!</v>
      </c>
      <c r="BP202" s="125" t="e">
        <f>IF(ROUND(#REF!,3)=ROUND(BP51,3),"")</f>
        <v>#REF!</v>
      </c>
      <c r="BQ202" s="125" t="e">
        <f>IF(ROUND(#REF!,3)=ROUND(BQ51,3),"")</f>
        <v>#REF!</v>
      </c>
      <c r="BR202" s="125" t="e">
        <f>IF(ROUND(#REF!,3)=ROUND(BR51,3),"")</f>
        <v>#REF!</v>
      </c>
      <c r="BS202" s="125" t="e">
        <f>IF(ROUND(#REF!,3)=ROUND(BS51,3),"")</f>
        <v>#REF!</v>
      </c>
      <c r="BT202" s="125" t="e">
        <f>IF(ROUND(#REF!,3)=ROUND(BT51,3),"")</f>
        <v>#REF!</v>
      </c>
      <c r="BU202" s="125" t="e">
        <f>IF(ROUND(#REF!,3)=ROUND(BU51,3),"")</f>
        <v>#REF!</v>
      </c>
      <c r="BV202" s="125" t="e">
        <f>IF(ROUND(#REF!,3)=ROUND(BV51,3),"")</f>
        <v>#REF!</v>
      </c>
      <c r="BW202" s="125" t="e">
        <f>IF(ROUND(#REF!,3)=ROUND(BW51,3),"")</f>
        <v>#REF!</v>
      </c>
      <c r="BX202" s="125" t="e">
        <f>IF(ROUND(#REF!,3)=ROUND(BX51,3),"")</f>
        <v>#REF!</v>
      </c>
      <c r="BY202" s="125" t="e">
        <f>IF(ROUND(#REF!,3)=ROUND(BY51,3),"")</f>
        <v>#REF!</v>
      </c>
      <c r="BZ202" s="125" t="e">
        <f>IF(ROUND(#REF!,3)=ROUND(BZ51,3),"")</f>
        <v>#REF!</v>
      </c>
      <c r="CA202" s="125" t="e">
        <f>IF(ROUND(#REF!,3)=ROUND(CA51,3),"")</f>
        <v>#REF!</v>
      </c>
      <c r="CB202" s="125" t="e">
        <f>IF(ROUND(#REF!,3)=ROUND(CB51,3),"")</f>
        <v>#REF!</v>
      </c>
      <c r="CC202" s="125" t="e">
        <f>IF(ROUND(#REF!,3)=ROUND(CC51,3),"")</f>
        <v>#REF!</v>
      </c>
      <c r="CD202" s="125" t="e">
        <f>IF(ROUND(#REF!,3)=ROUND(CD51,3),"")</f>
        <v>#REF!</v>
      </c>
      <c r="CE202" s="125" t="e">
        <f>IF(ROUND(#REF!,3)=ROUND(CE51,3),"")</f>
        <v>#REF!</v>
      </c>
      <c r="CF202" s="125" t="e">
        <f>IF(ROUND(#REF!,3)=ROUND(CF51,3),"")</f>
        <v>#REF!</v>
      </c>
      <c r="CG202" s="125" t="e">
        <f>IF(ROUND(#REF!,3)=ROUND(CG51,3),"")</f>
        <v>#REF!</v>
      </c>
      <c r="CH202" s="125" t="e">
        <f>IF(ROUND(#REF!,3)=ROUND(CH51,3),"")</f>
        <v>#REF!</v>
      </c>
      <c r="CI202" s="125" t="e">
        <f>IF(ROUND(#REF!,3)=ROUND(CI51,3),"")</f>
        <v>#REF!</v>
      </c>
      <c r="CJ202" s="125" t="e">
        <f>IF(ROUND(#REF!,3)=ROUND(CJ51,3),"")</f>
        <v>#REF!</v>
      </c>
      <c r="CK202" s="125" t="e">
        <f>IF(ROUND(#REF!,3)=ROUND(CK51,3),"")</f>
        <v>#REF!</v>
      </c>
      <c r="CL202" s="125" t="e">
        <f>IF(ROUND(#REF!,3)=ROUND(CL51,3),"")</f>
        <v>#REF!</v>
      </c>
      <c r="CM202" s="125" t="e">
        <f>IF(ROUND(#REF!,3)=ROUND(CM51,3),"")</f>
        <v>#REF!</v>
      </c>
      <c r="CN202" s="125" t="e">
        <f>IF(ROUND(#REF!,3)=ROUND(CN51,3),"")</f>
        <v>#REF!</v>
      </c>
      <c r="CO202" s="125" t="e">
        <f>IF(ROUND(#REF!,3)=ROUND(CO51,3),"")</f>
        <v>#REF!</v>
      </c>
      <c r="CP202" s="125" t="e">
        <f>IF(ROUND(#REF!,3)=ROUND(CP51,3),"")</f>
        <v>#REF!</v>
      </c>
      <c r="CQ202" s="125" t="e">
        <f>IF(ROUND(#REF!,3)=ROUND(CQ51,3),"")</f>
        <v>#REF!</v>
      </c>
      <c r="CR202" s="125" t="e">
        <f>IF(ROUND(#REF!,3)=ROUND(CR51,3),"")</f>
        <v>#REF!</v>
      </c>
      <c r="CS202" s="125" t="e">
        <f>IF(ROUND(#REF!,3)=ROUND(CS51,3),"")</f>
        <v>#REF!</v>
      </c>
      <c r="CT202" s="125" t="e">
        <f>IF(ROUND(#REF!,3)=ROUND(CT51,3),"")</f>
        <v>#REF!</v>
      </c>
      <c r="CU202" s="125" t="e">
        <f>IF(ROUND(#REF!,3)=ROUND(CU51,3),"")</f>
        <v>#REF!</v>
      </c>
      <c r="CV202" s="125" t="e">
        <f>IF(ROUND(#REF!,3)=ROUND(CV51,3),"")</f>
        <v>#REF!</v>
      </c>
      <c r="CW202" s="125" t="e">
        <f>IF(ROUND(#REF!,3)=ROUND(CW51,3),"")</f>
        <v>#REF!</v>
      </c>
      <c r="CX202" s="125" t="e">
        <f>IF(ROUND(#REF!,3)=ROUND(CX51,3),"")</f>
        <v>#REF!</v>
      </c>
      <c r="CY202" s="125" t="e">
        <f>IF(ROUND(#REF!,3)=ROUND(CY51,3),"")</f>
        <v>#REF!</v>
      </c>
      <c r="DA202" s="48"/>
      <c r="DB202" s="48"/>
      <c r="DC202" s="48"/>
      <c r="DD202" s="48"/>
      <c r="DE202" s="83"/>
      <c r="DF202" s="85"/>
      <c r="DG202" s="48"/>
      <c r="DH202" s="85"/>
      <c r="DI202" s="48"/>
      <c r="DJ202" s="83"/>
      <c r="DK202" s="85"/>
      <c r="DL202" s="48"/>
      <c r="DM202" s="85"/>
      <c r="DN202" s="48"/>
      <c r="DO202" s="83"/>
      <c r="DP202" s="85"/>
      <c r="DQ202" s="48"/>
      <c r="DR202" s="85"/>
      <c r="DS202" s="48"/>
      <c r="DT202" s="83"/>
      <c r="EA202" t="e">
        <f t="shared" si="107"/>
        <v>#REF!</v>
      </c>
      <c r="EB202" t="e">
        <f t="shared" si="108"/>
        <v>#REF!</v>
      </c>
      <c r="EC202" t="e">
        <f t="shared" si="109"/>
        <v>#REF!</v>
      </c>
      <c r="ED202" t="e">
        <f t="shared" si="110"/>
        <v>#REF!</v>
      </c>
      <c r="EE202" t="e">
        <f t="shared" si="111"/>
        <v>#REF!</v>
      </c>
      <c r="EF202" t="e">
        <f t="shared" si="112"/>
        <v>#REF!</v>
      </c>
      <c r="EG202" t="e">
        <f t="shared" si="113"/>
        <v>#REF!</v>
      </c>
      <c r="EH202" t="e">
        <f t="shared" si="114"/>
        <v>#REF!</v>
      </c>
      <c r="EI202" t="e">
        <f t="shared" si="115"/>
        <v>#REF!</v>
      </c>
      <c r="EJ202" t="e">
        <f t="shared" si="116"/>
        <v>#REF!</v>
      </c>
      <c r="EK202" t="e">
        <f t="shared" si="117"/>
        <v>#REF!</v>
      </c>
      <c r="EL202" t="e">
        <f t="shared" si="118"/>
        <v>#REF!</v>
      </c>
      <c r="EM202" t="e">
        <f t="shared" si="119"/>
        <v>#REF!</v>
      </c>
      <c r="EN202" t="e">
        <f t="shared" si="120"/>
        <v>#REF!</v>
      </c>
      <c r="EO202" t="e">
        <f t="shared" si="121"/>
        <v>#REF!</v>
      </c>
    </row>
    <row r="203" spans="51:145">
      <c r="AY203" s="124" t="s">
        <v>324</v>
      </c>
      <c r="AZ203" s="125" t="e">
        <f>IF(ROUND(#REF!,3)=ROUND(AZ52,3),"")</f>
        <v>#REF!</v>
      </c>
      <c r="BA203" s="125" t="e">
        <f>IF(ROUND(#REF!,3)=ROUND(BA52,3),"")</f>
        <v>#REF!</v>
      </c>
      <c r="BB203" s="125" t="e">
        <f>IF(ROUND(#REF!,3)=ROUND(BB52,3),"")</f>
        <v>#REF!</v>
      </c>
      <c r="BC203" s="125" t="e">
        <f>IF(ROUND(#REF!,3)=ROUND(BC52,3),"")</f>
        <v>#REF!</v>
      </c>
      <c r="BD203" s="125" t="e">
        <f>IF(ROUND(#REF!,3)=ROUND(BD52,3),"")</f>
        <v>#REF!</v>
      </c>
      <c r="BE203" s="125" t="e">
        <f>IF(ROUND(#REF!,3)=ROUND(BE52,3),"")</f>
        <v>#REF!</v>
      </c>
      <c r="BF203" s="125" t="e">
        <f>IF(ROUND(#REF!,3)=ROUND(BF52,3),"")</f>
        <v>#REF!</v>
      </c>
      <c r="BG203" s="125" t="e">
        <f>IF(ROUND(#REF!,3)=ROUND(BG52,3),"")</f>
        <v>#REF!</v>
      </c>
      <c r="BH203" s="125" t="e">
        <f>IF(ROUND(#REF!,3)=ROUND(BH52,3),"")</f>
        <v>#REF!</v>
      </c>
      <c r="BI203" s="125" t="e">
        <f>IF(ROUND(#REF!,3)=ROUND(BI52,3),"")</f>
        <v>#REF!</v>
      </c>
      <c r="BJ203" s="125" t="e">
        <f>IF(ROUND(#REF!,3)=ROUND(BJ52,3),"")</f>
        <v>#REF!</v>
      </c>
      <c r="BK203" s="125" t="e">
        <f>IF(ROUND(#REF!,3)=ROUND(BK52,3),"")</f>
        <v>#REF!</v>
      </c>
      <c r="BL203" s="125" t="e">
        <f>IF(ROUND(#REF!,3)=ROUND(BL52,3),"")</f>
        <v>#REF!</v>
      </c>
      <c r="BM203" s="125" t="e">
        <f>IF(ROUND(#REF!,3)=ROUND(BM52,3),"")</f>
        <v>#REF!</v>
      </c>
      <c r="BN203" s="125" t="e">
        <f>IF(ROUND(#REF!,3)=ROUND(BN52,3),"")</f>
        <v>#REF!</v>
      </c>
      <c r="BO203" s="125" t="e">
        <f>IF(ROUND(#REF!,3)=ROUND(BO52,3),"")</f>
        <v>#REF!</v>
      </c>
      <c r="BP203" s="125" t="e">
        <f>IF(ROUND(#REF!,3)=ROUND(BP52,3),"")</f>
        <v>#REF!</v>
      </c>
      <c r="BQ203" s="125" t="e">
        <f>IF(ROUND(#REF!,3)=ROUND(BQ52,3),"")</f>
        <v>#REF!</v>
      </c>
      <c r="BR203" s="125" t="e">
        <f>IF(ROUND(#REF!,3)=ROUND(BR52,3),"")</f>
        <v>#REF!</v>
      </c>
      <c r="BS203" s="125" t="e">
        <f>IF(ROUND(#REF!,3)=ROUND(BS52,3),"")</f>
        <v>#REF!</v>
      </c>
      <c r="BT203" s="125" t="e">
        <f>IF(ROUND(#REF!,3)=ROUND(BT52,3),"")</f>
        <v>#REF!</v>
      </c>
      <c r="BU203" s="125" t="e">
        <f>IF(ROUND(#REF!,3)=ROUND(BU52,3),"")</f>
        <v>#REF!</v>
      </c>
      <c r="BV203" s="125" t="e">
        <f>IF(ROUND(#REF!,3)=ROUND(BV52,3),"")</f>
        <v>#REF!</v>
      </c>
      <c r="BW203" s="125" t="e">
        <f>IF(ROUND(#REF!,3)=ROUND(BW52,3),"")</f>
        <v>#REF!</v>
      </c>
      <c r="BX203" s="125" t="e">
        <f>IF(ROUND(#REF!,3)=ROUND(BX52,3),"")</f>
        <v>#REF!</v>
      </c>
      <c r="BY203" s="125" t="e">
        <f>IF(ROUND(#REF!,3)=ROUND(BY52,3),"")</f>
        <v>#REF!</v>
      </c>
      <c r="BZ203" s="125" t="e">
        <f>IF(ROUND(#REF!,3)=ROUND(BZ52,3),"")</f>
        <v>#REF!</v>
      </c>
      <c r="CA203" s="125" t="e">
        <f>IF(ROUND(#REF!,3)=ROUND(CA52,3),"")</f>
        <v>#REF!</v>
      </c>
      <c r="CB203" s="125" t="e">
        <f>IF(ROUND(#REF!,3)=ROUND(CB52,3),"")</f>
        <v>#REF!</v>
      </c>
      <c r="CC203" s="125" t="e">
        <f>IF(ROUND(#REF!,3)=ROUND(CC52,3),"")</f>
        <v>#REF!</v>
      </c>
      <c r="CD203" s="125" t="e">
        <f>IF(ROUND(#REF!,3)=ROUND(CD52,3),"")</f>
        <v>#REF!</v>
      </c>
      <c r="CE203" s="125" t="e">
        <f>IF(ROUND(#REF!,3)=ROUND(CE52,3),"")</f>
        <v>#REF!</v>
      </c>
      <c r="CF203" s="125" t="e">
        <f>IF(ROUND(#REF!,3)=ROUND(CF52,3),"")</f>
        <v>#REF!</v>
      </c>
      <c r="CG203" s="125" t="e">
        <f>IF(ROUND(#REF!,3)=ROUND(CG52,3),"")</f>
        <v>#REF!</v>
      </c>
      <c r="CH203" s="125" t="e">
        <f>IF(ROUND(#REF!,3)=ROUND(CH52,3),"")</f>
        <v>#REF!</v>
      </c>
      <c r="CI203" s="125" t="e">
        <f>IF(ROUND(#REF!,3)=ROUND(CI52,3),"")</f>
        <v>#REF!</v>
      </c>
      <c r="CJ203" s="125" t="e">
        <f>IF(ROUND(#REF!,3)=ROUND(CJ52,3),"")</f>
        <v>#REF!</v>
      </c>
      <c r="CK203" s="125" t="e">
        <f>IF(ROUND(#REF!,3)=ROUND(CK52,3),"")</f>
        <v>#REF!</v>
      </c>
      <c r="CL203" s="125" t="e">
        <f>IF(ROUND(#REF!,3)=ROUND(CL52,3),"")</f>
        <v>#REF!</v>
      </c>
      <c r="CM203" s="125" t="e">
        <f>IF(ROUND(#REF!,3)=ROUND(CM52,3),"")</f>
        <v>#REF!</v>
      </c>
      <c r="CN203" s="125" t="e">
        <f>IF(ROUND(#REF!,3)=ROUND(CN52,3),"")</f>
        <v>#REF!</v>
      </c>
      <c r="CO203" s="125" t="e">
        <f>IF(ROUND(#REF!,3)=ROUND(CO52,3),"")</f>
        <v>#REF!</v>
      </c>
      <c r="CP203" s="125" t="e">
        <f>IF(ROUND(#REF!,3)=ROUND(CP52,3),"")</f>
        <v>#REF!</v>
      </c>
      <c r="CQ203" s="125" t="e">
        <f>IF(ROUND(#REF!,3)=ROUND(CQ52,3),"")</f>
        <v>#REF!</v>
      </c>
      <c r="CR203" s="125" t="e">
        <f>IF(ROUND(#REF!,3)=ROUND(CR52,3),"")</f>
        <v>#REF!</v>
      </c>
      <c r="CS203" s="125" t="e">
        <f>IF(ROUND(#REF!,3)=ROUND(CS52,3),"")</f>
        <v>#REF!</v>
      </c>
      <c r="CT203" s="125" t="e">
        <f>IF(ROUND(#REF!,3)=ROUND(CT52,3),"")</f>
        <v>#REF!</v>
      </c>
      <c r="CU203" s="125" t="e">
        <f>IF(ROUND(#REF!,3)=ROUND(CU52,3),"")</f>
        <v>#REF!</v>
      </c>
      <c r="CV203" s="125" t="e">
        <f>IF(ROUND(#REF!,3)=ROUND(CV52,3),"")</f>
        <v>#REF!</v>
      </c>
      <c r="CW203" s="125" t="e">
        <f>IF(ROUND(#REF!,3)=ROUND(CW52,3),"")</f>
        <v>#REF!</v>
      </c>
      <c r="CX203" s="125" t="e">
        <f>IF(ROUND(#REF!,3)=ROUND(CX52,3),"")</f>
        <v>#REF!</v>
      </c>
      <c r="CY203" s="125" t="e">
        <f>IF(ROUND(#REF!,3)=ROUND(CY52,3),"")</f>
        <v>#REF!</v>
      </c>
      <c r="DA203" s="48"/>
      <c r="DB203" s="48"/>
      <c r="DC203" s="48"/>
      <c r="DD203" s="48"/>
      <c r="DE203" s="83"/>
      <c r="DF203" s="85"/>
      <c r="DG203" s="48"/>
      <c r="DH203" s="85"/>
      <c r="DI203" s="48"/>
      <c r="DJ203" s="83"/>
      <c r="DK203" s="85"/>
      <c r="DL203" s="48"/>
      <c r="DM203" s="85"/>
      <c r="DN203" s="48"/>
      <c r="DO203" s="83"/>
      <c r="DP203" s="85"/>
      <c r="DQ203" s="48"/>
      <c r="DR203" s="85"/>
      <c r="DS203" s="48"/>
      <c r="DT203" s="83"/>
      <c r="EA203" t="e">
        <f t="shared" si="107"/>
        <v>#REF!</v>
      </c>
      <c r="EB203" t="e">
        <f t="shared" si="108"/>
        <v>#REF!</v>
      </c>
      <c r="EC203" t="e">
        <f t="shared" si="109"/>
        <v>#REF!</v>
      </c>
      <c r="ED203" t="e">
        <f t="shared" si="110"/>
        <v>#REF!</v>
      </c>
      <c r="EE203" t="e">
        <f t="shared" si="111"/>
        <v>#REF!</v>
      </c>
      <c r="EF203" t="e">
        <f t="shared" si="112"/>
        <v>#REF!</v>
      </c>
      <c r="EG203" t="e">
        <f t="shared" si="113"/>
        <v>#REF!</v>
      </c>
      <c r="EH203" t="e">
        <f t="shared" si="114"/>
        <v>#REF!</v>
      </c>
      <c r="EI203" t="e">
        <f t="shared" si="115"/>
        <v>#REF!</v>
      </c>
      <c r="EJ203" t="e">
        <f t="shared" si="116"/>
        <v>#REF!</v>
      </c>
      <c r="EK203" t="e">
        <f t="shared" si="117"/>
        <v>#REF!</v>
      </c>
      <c r="EL203" t="e">
        <f t="shared" si="118"/>
        <v>#REF!</v>
      </c>
      <c r="EM203" t="e">
        <f t="shared" si="119"/>
        <v>#REF!</v>
      </c>
      <c r="EN203" t="e">
        <f t="shared" si="120"/>
        <v>#REF!</v>
      </c>
      <c r="EO203" t="e">
        <f t="shared" si="121"/>
        <v>#REF!</v>
      </c>
    </row>
    <row r="204" spans="51:145">
      <c r="AY204" s="124" t="s">
        <v>325</v>
      </c>
      <c r="AZ204" s="125" t="str">
        <f t="shared" ref="AZ204:CE204" si="164">IF(ROUND(AZ132,3)=ROUND(AZ53,3),"")</f>
        <v/>
      </c>
      <c r="BA204" s="125" t="str">
        <f t="shared" si="164"/>
        <v/>
      </c>
      <c r="BB204" s="125" t="str">
        <f t="shared" si="164"/>
        <v/>
      </c>
      <c r="BC204" s="125" t="str">
        <f t="shared" si="164"/>
        <v/>
      </c>
      <c r="BD204" s="125" t="str">
        <f t="shared" si="164"/>
        <v/>
      </c>
      <c r="BE204" s="125" t="str">
        <f t="shared" si="164"/>
        <v/>
      </c>
      <c r="BF204" s="125" t="str">
        <f t="shared" si="164"/>
        <v/>
      </c>
      <c r="BG204" s="125" t="str">
        <f t="shared" si="164"/>
        <v/>
      </c>
      <c r="BH204" s="125" t="str">
        <f t="shared" si="164"/>
        <v/>
      </c>
      <c r="BI204" s="125" t="str">
        <f t="shared" si="164"/>
        <v/>
      </c>
      <c r="BJ204" s="125" t="str">
        <f t="shared" si="164"/>
        <v/>
      </c>
      <c r="BK204" s="125" t="str">
        <f t="shared" si="164"/>
        <v/>
      </c>
      <c r="BL204" s="125" t="str">
        <f t="shared" si="164"/>
        <v/>
      </c>
      <c r="BM204" s="125" t="str">
        <f t="shared" si="164"/>
        <v/>
      </c>
      <c r="BN204" s="125" t="str">
        <f t="shared" si="164"/>
        <v/>
      </c>
      <c r="BO204" s="125" t="str">
        <f t="shared" si="164"/>
        <v/>
      </c>
      <c r="BP204" s="125" t="str">
        <f t="shared" si="164"/>
        <v/>
      </c>
      <c r="BQ204" s="125" t="str">
        <f t="shared" si="164"/>
        <v/>
      </c>
      <c r="BR204" s="125" t="str">
        <f t="shared" si="164"/>
        <v/>
      </c>
      <c r="BS204" s="125" t="str">
        <f t="shared" si="164"/>
        <v/>
      </c>
      <c r="BT204" s="125" t="str">
        <f t="shared" si="164"/>
        <v/>
      </c>
      <c r="BU204" s="125" t="str">
        <f t="shared" si="164"/>
        <v/>
      </c>
      <c r="BV204" s="125" t="str">
        <f t="shared" si="164"/>
        <v/>
      </c>
      <c r="BW204" s="125" t="str">
        <f t="shared" si="164"/>
        <v/>
      </c>
      <c r="BX204" s="125" t="str">
        <f t="shared" si="164"/>
        <v/>
      </c>
      <c r="BY204" s="125" t="str">
        <f t="shared" si="164"/>
        <v/>
      </c>
      <c r="BZ204" s="125" t="str">
        <f t="shared" si="164"/>
        <v/>
      </c>
      <c r="CA204" s="125" t="str">
        <f t="shared" si="164"/>
        <v/>
      </c>
      <c r="CB204" s="125" t="str">
        <f t="shared" si="164"/>
        <v/>
      </c>
      <c r="CC204" s="125" t="str">
        <f t="shared" si="164"/>
        <v/>
      </c>
      <c r="CD204" s="125" t="str">
        <f t="shared" si="164"/>
        <v/>
      </c>
      <c r="CE204" s="125" t="str">
        <f t="shared" si="164"/>
        <v/>
      </c>
      <c r="CF204" s="125" t="str">
        <f t="shared" ref="CF204:CN204" si="165">IF(ROUND(CF132,3)=ROUND(CF53,3),"")</f>
        <v/>
      </c>
      <c r="CG204" s="125" t="str">
        <f t="shared" si="165"/>
        <v/>
      </c>
      <c r="CH204" s="125" t="str">
        <f t="shared" si="165"/>
        <v/>
      </c>
      <c r="CI204" s="125" t="str">
        <f t="shared" si="165"/>
        <v/>
      </c>
      <c r="CJ204" s="125" t="b">
        <f t="shared" si="165"/>
        <v>0</v>
      </c>
      <c r="CK204" s="125" t="str">
        <f t="shared" si="165"/>
        <v/>
      </c>
      <c r="CL204" s="125" t="str">
        <f t="shared" si="165"/>
        <v/>
      </c>
      <c r="CM204" s="125" t="str">
        <f t="shared" si="165"/>
        <v/>
      </c>
      <c r="CN204" s="125" t="str">
        <f t="shared" si="165"/>
        <v/>
      </c>
      <c r="CO204" s="125" t="b">
        <f t="shared" ref="CO204:CY204" si="166">IF(ROUND(CO132,3)=ROUND(CO53,3),"")</f>
        <v>0</v>
      </c>
      <c r="CP204" s="125" t="str">
        <f t="shared" si="166"/>
        <v/>
      </c>
      <c r="CQ204" s="125" t="str">
        <f t="shared" si="166"/>
        <v/>
      </c>
      <c r="CR204" s="125" t="str">
        <f t="shared" si="166"/>
        <v/>
      </c>
      <c r="CS204" s="125" t="str">
        <f t="shared" si="166"/>
        <v/>
      </c>
      <c r="CT204" s="125" t="b">
        <f t="shared" si="166"/>
        <v>0</v>
      </c>
      <c r="CU204" s="125" t="str">
        <f t="shared" si="166"/>
        <v/>
      </c>
      <c r="CV204" s="125" t="str">
        <f t="shared" si="166"/>
        <v/>
      </c>
      <c r="CW204" s="125" t="str">
        <f t="shared" si="166"/>
        <v/>
      </c>
      <c r="CX204" s="125" t="str">
        <f t="shared" si="166"/>
        <v/>
      </c>
      <c r="CY204" s="125" t="b">
        <f t="shared" si="166"/>
        <v>0</v>
      </c>
      <c r="DA204" s="48"/>
      <c r="DB204" s="48"/>
      <c r="DC204" s="48"/>
      <c r="DD204" s="48"/>
      <c r="DE204" s="83"/>
      <c r="DF204" s="85"/>
      <c r="DG204" s="48"/>
      <c r="DH204" s="85"/>
      <c r="DI204" s="48"/>
      <c r="DJ204" s="83"/>
      <c r="DK204" s="85"/>
      <c r="DL204" s="48"/>
      <c r="DM204" s="85"/>
      <c r="DN204" s="48"/>
      <c r="DO204" s="83"/>
      <c r="DP204" s="85"/>
      <c r="DQ204" s="48"/>
      <c r="DR204" s="85"/>
      <c r="DS204" s="48"/>
      <c r="DT204" s="83"/>
      <c r="EA204" t="str">
        <f t="shared" si="107"/>
        <v/>
      </c>
      <c r="EB204" t="str">
        <f t="shared" si="108"/>
        <v/>
      </c>
      <c r="EC204" t="str">
        <f t="shared" si="109"/>
        <v/>
      </c>
      <c r="ED204" t="str">
        <f t="shared" si="110"/>
        <v/>
      </c>
      <c r="EE204" t="str">
        <f t="shared" si="111"/>
        <v/>
      </c>
      <c r="EF204" t="str">
        <f t="shared" si="112"/>
        <v/>
      </c>
      <c r="EG204" t="str">
        <f t="shared" si="113"/>
        <v/>
      </c>
      <c r="EH204" t="str">
        <f t="shared" si="114"/>
        <v/>
      </c>
      <c r="EI204" t="str">
        <f t="shared" si="115"/>
        <v/>
      </c>
      <c r="EJ204" t="str">
        <f t="shared" si="116"/>
        <v/>
      </c>
      <c r="EK204" t="str">
        <f t="shared" si="117"/>
        <v/>
      </c>
      <c r="EL204" t="str">
        <f t="shared" si="118"/>
        <v/>
      </c>
      <c r="EM204" t="str">
        <f t="shared" si="119"/>
        <v/>
      </c>
      <c r="EN204" t="str">
        <f t="shared" si="120"/>
        <v/>
      </c>
      <c r="EO204" t="str">
        <f t="shared" si="121"/>
        <v/>
      </c>
    </row>
    <row r="205" spans="51:145">
      <c r="AY205" s="124" t="s">
        <v>326</v>
      </c>
      <c r="AZ205" s="125" t="str">
        <f t="shared" ref="AZ205:CE205" si="167">IF(ROUND(AZ133,3)=ROUND(AZ54,3),"")</f>
        <v/>
      </c>
      <c r="BA205" s="125" t="str">
        <f t="shared" si="167"/>
        <v/>
      </c>
      <c r="BB205" s="125" t="str">
        <f t="shared" si="167"/>
        <v/>
      </c>
      <c r="BC205" s="125" t="str">
        <f t="shared" si="167"/>
        <v/>
      </c>
      <c r="BD205" s="125" t="str">
        <f t="shared" si="167"/>
        <v/>
      </c>
      <c r="BE205" s="125" t="str">
        <f t="shared" si="167"/>
        <v/>
      </c>
      <c r="BF205" s="125" t="str">
        <f t="shared" si="167"/>
        <v/>
      </c>
      <c r="BG205" s="125" t="str">
        <f t="shared" si="167"/>
        <v/>
      </c>
      <c r="BH205" s="125" t="str">
        <f t="shared" si="167"/>
        <v/>
      </c>
      <c r="BI205" s="125" t="str">
        <f t="shared" si="167"/>
        <v/>
      </c>
      <c r="BJ205" s="125" t="str">
        <f t="shared" si="167"/>
        <v/>
      </c>
      <c r="BK205" s="125" t="str">
        <f t="shared" si="167"/>
        <v/>
      </c>
      <c r="BL205" s="125" t="str">
        <f t="shared" si="167"/>
        <v/>
      </c>
      <c r="BM205" s="125" t="str">
        <f t="shared" si="167"/>
        <v/>
      </c>
      <c r="BN205" s="125" t="str">
        <f t="shared" si="167"/>
        <v/>
      </c>
      <c r="BO205" s="125" t="str">
        <f t="shared" si="167"/>
        <v/>
      </c>
      <c r="BP205" s="125" t="str">
        <f t="shared" si="167"/>
        <v/>
      </c>
      <c r="BQ205" s="125" t="str">
        <f t="shared" si="167"/>
        <v/>
      </c>
      <c r="BR205" s="125" t="str">
        <f t="shared" si="167"/>
        <v/>
      </c>
      <c r="BS205" s="125" t="str">
        <f t="shared" si="167"/>
        <v/>
      </c>
      <c r="BT205" s="125" t="str">
        <f t="shared" si="167"/>
        <v/>
      </c>
      <c r="BU205" s="125" t="str">
        <f t="shared" si="167"/>
        <v/>
      </c>
      <c r="BV205" s="125" t="str">
        <f t="shared" si="167"/>
        <v/>
      </c>
      <c r="BW205" s="125" t="str">
        <f t="shared" si="167"/>
        <v/>
      </c>
      <c r="BX205" s="125" t="str">
        <f t="shared" si="167"/>
        <v/>
      </c>
      <c r="BY205" s="125" t="str">
        <f t="shared" si="167"/>
        <v/>
      </c>
      <c r="BZ205" s="125" t="str">
        <f t="shared" si="167"/>
        <v/>
      </c>
      <c r="CA205" s="125" t="str">
        <f t="shared" si="167"/>
        <v/>
      </c>
      <c r="CB205" s="125" t="str">
        <f t="shared" si="167"/>
        <v/>
      </c>
      <c r="CC205" s="125" t="str">
        <f t="shared" si="167"/>
        <v/>
      </c>
      <c r="CD205" s="125" t="str">
        <f t="shared" si="167"/>
        <v/>
      </c>
      <c r="CE205" s="125" t="str">
        <f t="shared" si="167"/>
        <v/>
      </c>
      <c r="CF205" s="125" t="e">
        <f t="shared" ref="CF205:CN205" si="168">IF(ROUND(CF133,3)=ROUND(CF54,3),"")</f>
        <v>#VALUE!</v>
      </c>
      <c r="CG205" s="125" t="str">
        <f t="shared" si="168"/>
        <v/>
      </c>
      <c r="CH205" s="125" t="str">
        <f t="shared" si="168"/>
        <v/>
      </c>
      <c r="CI205" s="125" t="str">
        <f t="shared" si="168"/>
        <v/>
      </c>
      <c r="CJ205" s="125" t="b">
        <f t="shared" si="168"/>
        <v>0</v>
      </c>
      <c r="CK205" s="125" t="str">
        <f t="shared" si="168"/>
        <v/>
      </c>
      <c r="CL205" s="125" t="str">
        <f t="shared" si="168"/>
        <v/>
      </c>
      <c r="CM205" s="125" t="str">
        <f t="shared" si="168"/>
        <v/>
      </c>
      <c r="CN205" s="125" t="str">
        <f t="shared" si="168"/>
        <v/>
      </c>
      <c r="CO205" s="125" t="b">
        <f t="shared" ref="CO205:CY205" si="169">IF(ROUND(CO133,3)=ROUND(CO54,3),"")</f>
        <v>0</v>
      </c>
      <c r="CP205" s="125" t="str">
        <f t="shared" si="169"/>
        <v/>
      </c>
      <c r="CQ205" s="125" t="str">
        <f t="shared" si="169"/>
        <v/>
      </c>
      <c r="CR205" s="125" t="str">
        <f t="shared" si="169"/>
        <v/>
      </c>
      <c r="CS205" s="125" t="str">
        <f t="shared" si="169"/>
        <v/>
      </c>
      <c r="CT205" s="125" t="b">
        <f t="shared" si="169"/>
        <v>0</v>
      </c>
      <c r="CU205" s="125" t="str">
        <f t="shared" si="169"/>
        <v/>
      </c>
      <c r="CV205" s="125" t="str">
        <f t="shared" si="169"/>
        <v/>
      </c>
      <c r="CW205" s="125" t="str">
        <f t="shared" si="169"/>
        <v/>
      </c>
      <c r="CX205" s="125" t="str">
        <f t="shared" si="169"/>
        <v/>
      </c>
      <c r="CY205" s="125" t="b">
        <f t="shared" si="169"/>
        <v>0</v>
      </c>
      <c r="DA205" s="48"/>
      <c r="DB205" s="48"/>
      <c r="DC205" s="48"/>
      <c r="DD205" s="48"/>
      <c r="DE205" s="83"/>
      <c r="DF205" s="85"/>
      <c r="DG205" s="48"/>
      <c r="DH205" s="85"/>
      <c r="DI205" s="48"/>
      <c r="DJ205" s="83"/>
      <c r="DK205" s="85"/>
      <c r="DL205" s="48"/>
      <c r="DM205" s="85"/>
      <c r="DN205" s="48"/>
      <c r="DO205" s="83"/>
      <c r="DP205" s="85"/>
      <c r="DQ205" s="48"/>
      <c r="DR205" s="85"/>
      <c r="DS205" s="48"/>
      <c r="DT205" s="83"/>
      <c r="EA205" t="str">
        <f t="shared" si="107"/>
        <v/>
      </c>
      <c r="EB205" t="str">
        <f t="shared" si="108"/>
        <v/>
      </c>
      <c r="EC205" t="str">
        <f t="shared" si="109"/>
        <v/>
      </c>
      <c r="ED205" t="str">
        <f t="shared" si="110"/>
        <v/>
      </c>
      <c r="EE205" t="str">
        <f t="shared" si="111"/>
        <v/>
      </c>
      <c r="EF205" t="str">
        <f t="shared" si="112"/>
        <v/>
      </c>
      <c r="EG205" t="str">
        <f t="shared" si="113"/>
        <v/>
      </c>
      <c r="EH205" t="str">
        <f t="shared" si="114"/>
        <v/>
      </c>
      <c r="EI205" t="str">
        <f t="shared" si="115"/>
        <v/>
      </c>
      <c r="EJ205" t="str">
        <f t="shared" si="116"/>
        <v/>
      </c>
      <c r="EK205" t="str">
        <f t="shared" si="117"/>
        <v/>
      </c>
      <c r="EL205" t="str">
        <f t="shared" si="118"/>
        <v/>
      </c>
      <c r="EM205" t="str">
        <f t="shared" si="119"/>
        <v/>
      </c>
      <c r="EN205" t="str">
        <f t="shared" si="120"/>
        <v/>
      </c>
      <c r="EO205" t="str">
        <f t="shared" si="121"/>
        <v/>
      </c>
    </row>
    <row r="206" spans="51:145">
      <c r="AY206" s="124" t="s">
        <v>327</v>
      </c>
      <c r="AZ206" s="125" t="str">
        <f t="shared" ref="AZ206:CE206" si="170">IF(ROUND(AZ134,3)=ROUND(AZ55,3),"")</f>
        <v/>
      </c>
      <c r="BA206" s="125" t="str">
        <f t="shared" si="170"/>
        <v/>
      </c>
      <c r="BB206" s="125" t="str">
        <f t="shared" si="170"/>
        <v/>
      </c>
      <c r="BC206" s="125" t="str">
        <f t="shared" si="170"/>
        <v/>
      </c>
      <c r="BD206" s="125" t="str">
        <f t="shared" si="170"/>
        <v/>
      </c>
      <c r="BE206" s="125" t="str">
        <f t="shared" si="170"/>
        <v/>
      </c>
      <c r="BF206" s="125" t="str">
        <f t="shared" si="170"/>
        <v/>
      </c>
      <c r="BG206" s="125" t="str">
        <f t="shared" si="170"/>
        <v/>
      </c>
      <c r="BH206" s="125" t="str">
        <f t="shared" si="170"/>
        <v/>
      </c>
      <c r="BI206" s="125" t="str">
        <f t="shared" si="170"/>
        <v/>
      </c>
      <c r="BJ206" s="125" t="str">
        <f t="shared" si="170"/>
        <v/>
      </c>
      <c r="BK206" s="125" t="str">
        <f t="shared" si="170"/>
        <v/>
      </c>
      <c r="BL206" s="125" t="str">
        <f t="shared" si="170"/>
        <v/>
      </c>
      <c r="BM206" s="125" t="str">
        <f t="shared" si="170"/>
        <v/>
      </c>
      <c r="BN206" s="125" t="str">
        <f t="shared" si="170"/>
        <v/>
      </c>
      <c r="BO206" s="125" t="str">
        <f t="shared" si="170"/>
        <v/>
      </c>
      <c r="BP206" s="125" t="str">
        <f t="shared" si="170"/>
        <v/>
      </c>
      <c r="BQ206" s="125" t="str">
        <f t="shared" si="170"/>
        <v/>
      </c>
      <c r="BR206" s="125" t="str">
        <f t="shared" si="170"/>
        <v/>
      </c>
      <c r="BS206" s="125" t="str">
        <f t="shared" si="170"/>
        <v/>
      </c>
      <c r="BT206" s="125" t="str">
        <f t="shared" si="170"/>
        <v/>
      </c>
      <c r="BU206" s="125" t="str">
        <f t="shared" si="170"/>
        <v/>
      </c>
      <c r="BV206" s="125" t="str">
        <f t="shared" si="170"/>
        <v/>
      </c>
      <c r="BW206" s="125" t="str">
        <f t="shared" si="170"/>
        <v/>
      </c>
      <c r="BX206" s="125" t="str">
        <f t="shared" si="170"/>
        <v/>
      </c>
      <c r="BY206" s="125" t="str">
        <f t="shared" si="170"/>
        <v/>
      </c>
      <c r="BZ206" s="125" t="str">
        <f t="shared" si="170"/>
        <v/>
      </c>
      <c r="CA206" s="125" t="str">
        <f t="shared" si="170"/>
        <v/>
      </c>
      <c r="CB206" s="125" t="str">
        <f t="shared" si="170"/>
        <v/>
      </c>
      <c r="CC206" s="125" t="str">
        <f t="shared" si="170"/>
        <v/>
      </c>
      <c r="CD206" s="125" t="str">
        <f t="shared" si="170"/>
        <v/>
      </c>
      <c r="CE206" s="125" t="str">
        <f t="shared" si="170"/>
        <v/>
      </c>
      <c r="CF206" s="125" t="e">
        <f t="shared" ref="CF206:CN206" si="171">IF(ROUND(CF134,3)=ROUND(CF55,3),"")</f>
        <v>#VALUE!</v>
      </c>
      <c r="CG206" s="125" t="str">
        <f t="shared" si="171"/>
        <v/>
      </c>
      <c r="CH206" s="125" t="str">
        <f t="shared" si="171"/>
        <v/>
      </c>
      <c r="CI206" s="125" t="str">
        <f t="shared" si="171"/>
        <v/>
      </c>
      <c r="CJ206" s="125" t="b">
        <f t="shared" si="171"/>
        <v>0</v>
      </c>
      <c r="CK206" s="125" t="str">
        <f t="shared" si="171"/>
        <v/>
      </c>
      <c r="CL206" s="125" t="str">
        <f t="shared" si="171"/>
        <v/>
      </c>
      <c r="CM206" s="125" t="str">
        <f t="shared" si="171"/>
        <v/>
      </c>
      <c r="CN206" s="125" t="str">
        <f t="shared" si="171"/>
        <v/>
      </c>
      <c r="CO206" s="125" t="b">
        <f t="shared" ref="CO206:CY206" si="172">IF(ROUND(CO134,3)=ROUND(CO55,3),"")</f>
        <v>0</v>
      </c>
      <c r="CP206" s="125" t="str">
        <f t="shared" si="172"/>
        <v/>
      </c>
      <c r="CQ206" s="125" t="str">
        <f t="shared" si="172"/>
        <v/>
      </c>
      <c r="CR206" s="125" t="str">
        <f t="shared" si="172"/>
        <v/>
      </c>
      <c r="CS206" s="125" t="str">
        <f t="shared" si="172"/>
        <v/>
      </c>
      <c r="CT206" s="125" t="b">
        <f t="shared" si="172"/>
        <v>0</v>
      </c>
      <c r="CU206" s="125" t="str">
        <f t="shared" si="172"/>
        <v/>
      </c>
      <c r="CV206" s="125" t="str">
        <f t="shared" si="172"/>
        <v/>
      </c>
      <c r="CW206" s="125" t="str">
        <f t="shared" si="172"/>
        <v/>
      </c>
      <c r="CX206" s="125" t="str">
        <f t="shared" si="172"/>
        <v/>
      </c>
      <c r="CY206" s="125" t="b">
        <f t="shared" si="172"/>
        <v>0</v>
      </c>
      <c r="DA206" s="48"/>
      <c r="DB206" s="48"/>
      <c r="DC206" s="48"/>
      <c r="DD206" s="48"/>
      <c r="DE206" s="83"/>
      <c r="DF206" s="85"/>
      <c r="DG206" s="48"/>
      <c r="DH206" s="85"/>
      <c r="DI206" s="48"/>
      <c r="DJ206" s="83"/>
      <c r="DK206" s="85"/>
      <c r="DL206" s="48"/>
      <c r="DM206" s="85"/>
      <c r="DN206" s="48"/>
      <c r="DO206" s="83"/>
      <c r="DP206" s="85"/>
      <c r="DQ206" s="48"/>
      <c r="DR206" s="85"/>
      <c r="DS206" s="48"/>
      <c r="DT206" s="83"/>
      <c r="EA206" t="str">
        <f t="shared" si="107"/>
        <v/>
      </c>
      <c r="EB206" t="str">
        <f t="shared" si="108"/>
        <v/>
      </c>
      <c r="EC206" t="str">
        <f t="shared" si="109"/>
        <v/>
      </c>
      <c r="ED206" t="str">
        <f t="shared" si="110"/>
        <v/>
      </c>
      <c r="EE206" t="str">
        <f t="shared" si="111"/>
        <v/>
      </c>
      <c r="EF206" t="str">
        <f t="shared" si="112"/>
        <v/>
      </c>
      <c r="EG206" t="str">
        <f t="shared" si="113"/>
        <v/>
      </c>
      <c r="EH206" t="str">
        <f t="shared" si="114"/>
        <v/>
      </c>
      <c r="EI206" t="str">
        <f t="shared" si="115"/>
        <v/>
      </c>
      <c r="EJ206" t="str">
        <f t="shared" si="116"/>
        <v/>
      </c>
      <c r="EK206" t="str">
        <f t="shared" si="117"/>
        <v/>
      </c>
      <c r="EL206" t="str">
        <f t="shared" si="118"/>
        <v/>
      </c>
      <c r="EM206" t="str">
        <f t="shared" si="119"/>
        <v/>
      </c>
      <c r="EN206" t="str">
        <f t="shared" si="120"/>
        <v/>
      </c>
      <c r="EO206" t="str">
        <f t="shared" si="121"/>
        <v/>
      </c>
    </row>
    <row r="207" spans="51:145">
      <c r="AY207" s="124" t="s">
        <v>328</v>
      </c>
      <c r="AZ207" s="125" t="str">
        <f t="shared" ref="AZ207:CE207" si="173">IF(ROUND(AZ135,3)=ROUND(AZ56,3),"")</f>
        <v/>
      </c>
      <c r="BA207" s="125" t="str">
        <f t="shared" si="173"/>
        <v/>
      </c>
      <c r="BB207" s="125" t="str">
        <f t="shared" si="173"/>
        <v/>
      </c>
      <c r="BC207" s="125" t="str">
        <f t="shared" si="173"/>
        <v/>
      </c>
      <c r="BD207" s="125" t="str">
        <f t="shared" si="173"/>
        <v/>
      </c>
      <c r="BE207" s="125" t="str">
        <f t="shared" si="173"/>
        <v/>
      </c>
      <c r="BF207" s="125" t="str">
        <f t="shared" si="173"/>
        <v/>
      </c>
      <c r="BG207" s="125" t="str">
        <f t="shared" si="173"/>
        <v/>
      </c>
      <c r="BH207" s="125" t="str">
        <f t="shared" si="173"/>
        <v/>
      </c>
      <c r="BI207" s="125" t="str">
        <f t="shared" si="173"/>
        <v/>
      </c>
      <c r="BJ207" s="125" t="str">
        <f t="shared" si="173"/>
        <v/>
      </c>
      <c r="BK207" s="125" t="str">
        <f t="shared" si="173"/>
        <v/>
      </c>
      <c r="BL207" s="125" t="str">
        <f t="shared" si="173"/>
        <v/>
      </c>
      <c r="BM207" s="125" t="str">
        <f t="shared" si="173"/>
        <v/>
      </c>
      <c r="BN207" s="125" t="str">
        <f t="shared" si="173"/>
        <v/>
      </c>
      <c r="BO207" s="125" t="str">
        <f t="shared" si="173"/>
        <v/>
      </c>
      <c r="BP207" s="125" t="str">
        <f t="shared" si="173"/>
        <v/>
      </c>
      <c r="BQ207" s="125" t="str">
        <f t="shared" si="173"/>
        <v/>
      </c>
      <c r="BR207" s="125" t="str">
        <f t="shared" si="173"/>
        <v/>
      </c>
      <c r="BS207" s="125" t="str">
        <f t="shared" si="173"/>
        <v/>
      </c>
      <c r="BT207" s="125" t="str">
        <f t="shared" si="173"/>
        <v/>
      </c>
      <c r="BU207" s="125" t="str">
        <f t="shared" si="173"/>
        <v/>
      </c>
      <c r="BV207" s="125" t="str">
        <f t="shared" si="173"/>
        <v/>
      </c>
      <c r="BW207" s="125" t="str">
        <f t="shared" si="173"/>
        <v/>
      </c>
      <c r="BX207" s="125" t="str">
        <f t="shared" si="173"/>
        <v/>
      </c>
      <c r="BY207" s="125" t="str">
        <f t="shared" si="173"/>
        <v/>
      </c>
      <c r="BZ207" s="125" t="str">
        <f t="shared" si="173"/>
        <v/>
      </c>
      <c r="CA207" s="125" t="str">
        <f t="shared" si="173"/>
        <v/>
      </c>
      <c r="CB207" s="125" t="str">
        <f t="shared" si="173"/>
        <v/>
      </c>
      <c r="CC207" s="125" t="str">
        <f t="shared" si="173"/>
        <v/>
      </c>
      <c r="CD207" s="125" t="str">
        <f t="shared" si="173"/>
        <v/>
      </c>
      <c r="CE207" s="125" t="str">
        <f t="shared" si="173"/>
        <v/>
      </c>
      <c r="CF207" s="125" t="str">
        <f t="shared" ref="CF207:CN207" si="174">IF(ROUND(CF135,3)=ROUND(CF56,3),"")</f>
        <v/>
      </c>
      <c r="CG207" s="125" t="str">
        <f t="shared" si="174"/>
        <v/>
      </c>
      <c r="CH207" s="125" t="str">
        <f t="shared" si="174"/>
        <v/>
      </c>
      <c r="CI207" s="125" t="str">
        <f t="shared" si="174"/>
        <v/>
      </c>
      <c r="CJ207" s="125" t="b">
        <f t="shared" si="174"/>
        <v>0</v>
      </c>
      <c r="CK207" s="125" t="str">
        <f t="shared" si="174"/>
        <v/>
      </c>
      <c r="CL207" s="125" t="str">
        <f t="shared" si="174"/>
        <v/>
      </c>
      <c r="CM207" s="125" t="str">
        <f t="shared" si="174"/>
        <v/>
      </c>
      <c r="CN207" s="125" t="str">
        <f t="shared" si="174"/>
        <v/>
      </c>
      <c r="CO207" s="125" t="b">
        <f t="shared" ref="CO207:CY207" si="175">IF(ROUND(CO135,3)=ROUND(CO56,3),"")</f>
        <v>0</v>
      </c>
      <c r="CP207" s="125" t="str">
        <f t="shared" si="175"/>
        <v/>
      </c>
      <c r="CQ207" s="125" t="str">
        <f t="shared" si="175"/>
        <v/>
      </c>
      <c r="CR207" s="125" t="str">
        <f t="shared" si="175"/>
        <v/>
      </c>
      <c r="CS207" s="125" t="str">
        <f t="shared" si="175"/>
        <v/>
      </c>
      <c r="CT207" s="125" t="b">
        <f t="shared" si="175"/>
        <v>0</v>
      </c>
      <c r="CU207" s="125" t="str">
        <f t="shared" si="175"/>
        <v/>
      </c>
      <c r="CV207" s="125" t="str">
        <f t="shared" si="175"/>
        <v/>
      </c>
      <c r="CW207" s="125" t="str">
        <f t="shared" si="175"/>
        <v/>
      </c>
      <c r="CX207" s="125" t="str">
        <f t="shared" si="175"/>
        <v/>
      </c>
      <c r="CY207" s="125" t="b">
        <f t="shared" si="175"/>
        <v>0</v>
      </c>
      <c r="DA207" s="48"/>
      <c r="DB207" s="48"/>
      <c r="DC207" s="48"/>
      <c r="DD207" s="48"/>
      <c r="DE207" s="83"/>
      <c r="DF207" s="85"/>
      <c r="DG207" s="48"/>
      <c r="DH207" s="85"/>
      <c r="DI207" s="48"/>
      <c r="DJ207" s="83"/>
      <c r="DK207" s="85"/>
      <c r="DL207" s="48"/>
      <c r="DM207" s="85"/>
      <c r="DN207" s="48"/>
      <c r="DO207" s="83"/>
      <c r="DP207" s="85"/>
      <c r="DQ207" s="48"/>
      <c r="DR207" s="85"/>
      <c r="DS207" s="48"/>
      <c r="DT207" s="83"/>
      <c r="EA207" t="str">
        <f t="shared" si="107"/>
        <v/>
      </c>
      <c r="EB207" t="str">
        <f t="shared" si="108"/>
        <v/>
      </c>
      <c r="EC207" t="str">
        <f t="shared" si="109"/>
        <v/>
      </c>
      <c r="ED207" t="str">
        <f t="shared" si="110"/>
        <v/>
      </c>
      <c r="EE207" t="str">
        <f t="shared" si="111"/>
        <v/>
      </c>
      <c r="EF207" t="str">
        <f t="shared" si="112"/>
        <v/>
      </c>
      <c r="EG207" t="str">
        <f t="shared" si="113"/>
        <v/>
      </c>
      <c r="EH207" t="str">
        <f t="shared" si="114"/>
        <v/>
      </c>
      <c r="EI207" t="str">
        <f t="shared" si="115"/>
        <v/>
      </c>
      <c r="EJ207" t="str">
        <f t="shared" si="116"/>
        <v/>
      </c>
      <c r="EK207" t="str">
        <f t="shared" si="117"/>
        <v/>
      </c>
      <c r="EL207" t="str">
        <f t="shared" si="118"/>
        <v/>
      </c>
      <c r="EM207" t="str">
        <f t="shared" si="119"/>
        <v/>
      </c>
      <c r="EN207" t="str">
        <f t="shared" si="120"/>
        <v/>
      </c>
      <c r="EO207" t="str">
        <f t="shared" si="121"/>
        <v/>
      </c>
    </row>
    <row r="208" spans="51:145">
      <c r="AY208" s="124" t="s">
        <v>329</v>
      </c>
      <c r="AZ208" s="125" t="str">
        <f t="shared" ref="AZ208:CE208" si="176">IF(ROUND(AZ136,3)=ROUND(AZ57,3),"")</f>
        <v/>
      </c>
      <c r="BA208" s="125" t="str">
        <f t="shared" si="176"/>
        <v/>
      </c>
      <c r="BB208" s="125" t="str">
        <f t="shared" si="176"/>
        <v/>
      </c>
      <c r="BC208" s="125" t="str">
        <f t="shared" si="176"/>
        <v/>
      </c>
      <c r="BD208" s="125" t="str">
        <f t="shared" si="176"/>
        <v/>
      </c>
      <c r="BE208" s="125" t="str">
        <f t="shared" si="176"/>
        <v/>
      </c>
      <c r="BF208" s="125" t="str">
        <f t="shared" si="176"/>
        <v/>
      </c>
      <c r="BG208" s="125" t="str">
        <f t="shared" si="176"/>
        <v/>
      </c>
      <c r="BH208" s="125" t="str">
        <f t="shared" si="176"/>
        <v/>
      </c>
      <c r="BI208" s="125" t="str">
        <f t="shared" si="176"/>
        <v/>
      </c>
      <c r="BJ208" s="125" t="str">
        <f t="shared" si="176"/>
        <v/>
      </c>
      <c r="BK208" s="125" t="str">
        <f t="shared" si="176"/>
        <v/>
      </c>
      <c r="BL208" s="125" t="str">
        <f t="shared" si="176"/>
        <v/>
      </c>
      <c r="BM208" s="125" t="str">
        <f t="shared" si="176"/>
        <v/>
      </c>
      <c r="BN208" s="125" t="str">
        <f t="shared" si="176"/>
        <v/>
      </c>
      <c r="BO208" s="125" t="str">
        <f t="shared" si="176"/>
        <v/>
      </c>
      <c r="BP208" s="125" t="str">
        <f t="shared" si="176"/>
        <v/>
      </c>
      <c r="BQ208" s="125" t="str">
        <f t="shared" si="176"/>
        <v/>
      </c>
      <c r="BR208" s="125" t="str">
        <f t="shared" si="176"/>
        <v/>
      </c>
      <c r="BS208" s="125" t="str">
        <f t="shared" si="176"/>
        <v/>
      </c>
      <c r="BT208" s="125" t="str">
        <f t="shared" si="176"/>
        <v/>
      </c>
      <c r="BU208" s="125" t="str">
        <f t="shared" si="176"/>
        <v/>
      </c>
      <c r="BV208" s="125" t="str">
        <f t="shared" si="176"/>
        <v/>
      </c>
      <c r="BW208" s="125" t="str">
        <f t="shared" si="176"/>
        <v/>
      </c>
      <c r="BX208" s="125" t="str">
        <f t="shared" si="176"/>
        <v/>
      </c>
      <c r="BY208" s="125" t="str">
        <f t="shared" si="176"/>
        <v/>
      </c>
      <c r="BZ208" s="125" t="str">
        <f t="shared" si="176"/>
        <v/>
      </c>
      <c r="CA208" s="125" t="str">
        <f t="shared" si="176"/>
        <v/>
      </c>
      <c r="CB208" s="125" t="str">
        <f t="shared" si="176"/>
        <v/>
      </c>
      <c r="CC208" s="125" t="str">
        <f t="shared" si="176"/>
        <v/>
      </c>
      <c r="CD208" s="125" t="str">
        <f t="shared" si="176"/>
        <v/>
      </c>
      <c r="CE208" s="125" t="str">
        <f t="shared" si="176"/>
        <v/>
      </c>
      <c r="CF208" s="125" t="str">
        <f t="shared" ref="CF208:CN208" si="177">IF(ROUND(CF136,3)=ROUND(CF57,3),"")</f>
        <v/>
      </c>
      <c r="CG208" s="125" t="str">
        <f t="shared" si="177"/>
        <v/>
      </c>
      <c r="CH208" s="125" t="str">
        <f t="shared" si="177"/>
        <v/>
      </c>
      <c r="CI208" s="125" t="str">
        <f t="shared" si="177"/>
        <v/>
      </c>
      <c r="CJ208" s="125" t="b">
        <f t="shared" si="177"/>
        <v>0</v>
      </c>
      <c r="CK208" s="125" t="str">
        <f t="shared" si="177"/>
        <v/>
      </c>
      <c r="CL208" s="125" t="str">
        <f t="shared" si="177"/>
        <v/>
      </c>
      <c r="CM208" s="125" t="str">
        <f t="shared" si="177"/>
        <v/>
      </c>
      <c r="CN208" s="125" t="str">
        <f t="shared" si="177"/>
        <v/>
      </c>
      <c r="CO208" s="125" t="b">
        <f t="shared" ref="CO208:CY208" si="178">IF(ROUND(CO136,3)=ROUND(CO57,3),"")</f>
        <v>0</v>
      </c>
      <c r="CP208" s="125" t="str">
        <f t="shared" si="178"/>
        <v/>
      </c>
      <c r="CQ208" s="125" t="str">
        <f t="shared" si="178"/>
        <v/>
      </c>
      <c r="CR208" s="125" t="str">
        <f t="shared" si="178"/>
        <v/>
      </c>
      <c r="CS208" s="125" t="str">
        <f t="shared" si="178"/>
        <v/>
      </c>
      <c r="CT208" s="125" t="b">
        <f t="shared" si="178"/>
        <v>0</v>
      </c>
      <c r="CU208" s="125" t="str">
        <f t="shared" si="178"/>
        <v/>
      </c>
      <c r="CV208" s="125" t="str">
        <f t="shared" si="178"/>
        <v/>
      </c>
      <c r="CW208" s="125" t="str">
        <f t="shared" si="178"/>
        <v/>
      </c>
      <c r="CX208" s="125" t="str">
        <f t="shared" si="178"/>
        <v/>
      </c>
      <c r="CY208" s="125" t="b">
        <f t="shared" si="178"/>
        <v>0</v>
      </c>
      <c r="DA208" s="48"/>
      <c r="DB208" s="48"/>
      <c r="DC208" s="48"/>
      <c r="DD208" s="48"/>
      <c r="DE208" s="83"/>
      <c r="DF208" s="85"/>
      <c r="DG208" s="48"/>
      <c r="DH208" s="85"/>
      <c r="DI208" s="48"/>
      <c r="DJ208" s="83"/>
      <c r="DK208" s="85"/>
      <c r="DL208" s="48"/>
      <c r="DM208" s="85"/>
      <c r="DN208" s="48"/>
      <c r="DO208" s="83"/>
      <c r="DP208" s="85"/>
      <c r="DQ208" s="48"/>
      <c r="DR208" s="85"/>
      <c r="DS208" s="48"/>
      <c r="DT208" s="83"/>
      <c r="EA208" t="str">
        <f t="shared" si="107"/>
        <v/>
      </c>
      <c r="EB208" t="str">
        <f t="shared" si="108"/>
        <v/>
      </c>
      <c r="EC208" t="str">
        <f t="shared" si="109"/>
        <v/>
      </c>
      <c r="ED208" t="str">
        <f t="shared" si="110"/>
        <v/>
      </c>
      <c r="EE208" t="str">
        <f t="shared" si="111"/>
        <v/>
      </c>
      <c r="EF208" t="str">
        <f t="shared" si="112"/>
        <v/>
      </c>
      <c r="EG208" t="str">
        <f t="shared" si="113"/>
        <v/>
      </c>
      <c r="EH208" t="str">
        <f t="shared" si="114"/>
        <v/>
      </c>
      <c r="EI208" t="str">
        <f t="shared" si="115"/>
        <v/>
      </c>
      <c r="EJ208" t="str">
        <f t="shared" si="116"/>
        <v/>
      </c>
      <c r="EK208" t="str">
        <f t="shared" si="117"/>
        <v/>
      </c>
      <c r="EL208" t="str">
        <f t="shared" si="118"/>
        <v/>
      </c>
      <c r="EM208" t="str">
        <f t="shared" si="119"/>
        <v/>
      </c>
      <c r="EN208" t="str">
        <f t="shared" si="120"/>
        <v/>
      </c>
      <c r="EO208" t="str">
        <f t="shared" si="121"/>
        <v/>
      </c>
    </row>
    <row r="209" spans="51:145">
      <c r="AY209" s="124" t="s">
        <v>330</v>
      </c>
      <c r="AZ209" s="125" t="str">
        <f t="shared" ref="AZ209:CE209" si="179">IF(ROUND(AZ137,3)=ROUND(AZ58,3),"")</f>
        <v/>
      </c>
      <c r="BA209" s="125" t="str">
        <f t="shared" si="179"/>
        <v/>
      </c>
      <c r="BB209" s="125" t="str">
        <f t="shared" si="179"/>
        <v/>
      </c>
      <c r="BC209" s="125" t="str">
        <f t="shared" si="179"/>
        <v/>
      </c>
      <c r="BD209" s="125" t="str">
        <f t="shared" si="179"/>
        <v/>
      </c>
      <c r="BE209" s="125" t="str">
        <f t="shared" si="179"/>
        <v/>
      </c>
      <c r="BF209" s="125" t="str">
        <f t="shared" si="179"/>
        <v/>
      </c>
      <c r="BG209" s="125" t="str">
        <f t="shared" si="179"/>
        <v/>
      </c>
      <c r="BH209" s="125" t="str">
        <f t="shared" si="179"/>
        <v/>
      </c>
      <c r="BI209" s="125" t="str">
        <f t="shared" si="179"/>
        <v/>
      </c>
      <c r="BJ209" s="125" t="str">
        <f t="shared" si="179"/>
        <v/>
      </c>
      <c r="BK209" s="125" t="str">
        <f t="shared" si="179"/>
        <v/>
      </c>
      <c r="BL209" s="125" t="str">
        <f t="shared" si="179"/>
        <v/>
      </c>
      <c r="BM209" s="125" t="str">
        <f t="shared" si="179"/>
        <v/>
      </c>
      <c r="BN209" s="125" t="str">
        <f t="shared" si="179"/>
        <v/>
      </c>
      <c r="BO209" s="125" t="str">
        <f t="shared" si="179"/>
        <v/>
      </c>
      <c r="BP209" s="125" t="str">
        <f t="shared" si="179"/>
        <v/>
      </c>
      <c r="BQ209" s="125" t="str">
        <f t="shared" si="179"/>
        <v/>
      </c>
      <c r="BR209" s="125" t="str">
        <f t="shared" si="179"/>
        <v/>
      </c>
      <c r="BS209" s="125" t="str">
        <f t="shared" si="179"/>
        <v/>
      </c>
      <c r="BT209" s="125" t="str">
        <f t="shared" si="179"/>
        <v/>
      </c>
      <c r="BU209" s="125" t="str">
        <f t="shared" si="179"/>
        <v/>
      </c>
      <c r="BV209" s="125" t="str">
        <f t="shared" si="179"/>
        <v/>
      </c>
      <c r="BW209" s="125" t="str">
        <f t="shared" si="179"/>
        <v/>
      </c>
      <c r="BX209" s="125" t="str">
        <f t="shared" si="179"/>
        <v/>
      </c>
      <c r="BY209" s="125" t="str">
        <f t="shared" si="179"/>
        <v/>
      </c>
      <c r="BZ209" s="125" t="str">
        <f t="shared" si="179"/>
        <v/>
      </c>
      <c r="CA209" s="125" t="str">
        <f t="shared" si="179"/>
        <v/>
      </c>
      <c r="CB209" s="125" t="str">
        <f t="shared" si="179"/>
        <v/>
      </c>
      <c r="CC209" s="125" t="str">
        <f t="shared" si="179"/>
        <v/>
      </c>
      <c r="CD209" s="125" t="str">
        <f t="shared" si="179"/>
        <v/>
      </c>
      <c r="CE209" s="125" t="str">
        <f t="shared" si="179"/>
        <v/>
      </c>
      <c r="CF209" s="125" t="str">
        <f t="shared" ref="CF209:CN209" si="180">IF(ROUND(CF137,3)=ROUND(CF58,3),"")</f>
        <v/>
      </c>
      <c r="CG209" s="125" t="str">
        <f t="shared" si="180"/>
        <v/>
      </c>
      <c r="CH209" s="125" t="str">
        <f t="shared" si="180"/>
        <v/>
      </c>
      <c r="CI209" s="125" t="str">
        <f t="shared" si="180"/>
        <v/>
      </c>
      <c r="CJ209" s="125" t="b">
        <f t="shared" si="180"/>
        <v>0</v>
      </c>
      <c r="CK209" s="125" t="str">
        <f t="shared" si="180"/>
        <v/>
      </c>
      <c r="CL209" s="125" t="str">
        <f t="shared" si="180"/>
        <v/>
      </c>
      <c r="CM209" s="125" t="str">
        <f t="shared" si="180"/>
        <v/>
      </c>
      <c r="CN209" s="125" t="str">
        <f t="shared" si="180"/>
        <v/>
      </c>
      <c r="CO209" s="125" t="b">
        <f t="shared" ref="CO209:CY209" si="181">IF(ROUND(CO137,3)=ROUND(CO58,3),"")</f>
        <v>0</v>
      </c>
      <c r="CP209" s="125" t="str">
        <f t="shared" si="181"/>
        <v/>
      </c>
      <c r="CQ209" s="125" t="str">
        <f t="shared" si="181"/>
        <v/>
      </c>
      <c r="CR209" s="125" t="str">
        <f t="shared" si="181"/>
        <v/>
      </c>
      <c r="CS209" s="125" t="str">
        <f t="shared" si="181"/>
        <v/>
      </c>
      <c r="CT209" s="125" t="b">
        <f t="shared" si="181"/>
        <v>0</v>
      </c>
      <c r="CU209" s="125" t="str">
        <f t="shared" si="181"/>
        <v/>
      </c>
      <c r="CV209" s="125" t="str">
        <f t="shared" si="181"/>
        <v/>
      </c>
      <c r="CW209" s="125" t="str">
        <f t="shared" si="181"/>
        <v/>
      </c>
      <c r="CX209" s="125" t="str">
        <f t="shared" si="181"/>
        <v/>
      </c>
      <c r="CY209" s="125" t="b">
        <f t="shared" si="181"/>
        <v>0</v>
      </c>
      <c r="DA209" s="48"/>
      <c r="DB209" s="48"/>
      <c r="DC209" s="48"/>
      <c r="DD209" s="48"/>
      <c r="DE209" s="83"/>
      <c r="DF209" s="85"/>
      <c r="DG209" s="48"/>
      <c r="DH209" s="85"/>
      <c r="DI209" s="48"/>
      <c r="DJ209" s="83"/>
      <c r="DK209" s="85"/>
      <c r="DL209" s="48"/>
      <c r="DM209" s="85"/>
      <c r="DN209" s="48"/>
      <c r="DO209" s="83"/>
      <c r="DP209" s="85"/>
      <c r="DQ209" s="48"/>
      <c r="DR209" s="85"/>
      <c r="DS209" s="48"/>
      <c r="DT209" s="83"/>
      <c r="EA209" t="str">
        <f t="shared" si="107"/>
        <v/>
      </c>
      <c r="EB209" t="str">
        <f t="shared" si="108"/>
        <v/>
      </c>
      <c r="EC209" t="str">
        <f t="shared" si="109"/>
        <v/>
      </c>
      <c r="ED209" t="str">
        <f t="shared" si="110"/>
        <v/>
      </c>
      <c r="EE209" t="str">
        <f t="shared" si="111"/>
        <v/>
      </c>
      <c r="EF209" t="str">
        <f t="shared" si="112"/>
        <v/>
      </c>
      <c r="EG209" t="str">
        <f t="shared" si="113"/>
        <v/>
      </c>
      <c r="EH209" t="str">
        <f t="shared" si="114"/>
        <v/>
      </c>
      <c r="EI209" t="str">
        <f t="shared" si="115"/>
        <v/>
      </c>
      <c r="EJ209" t="str">
        <f t="shared" si="116"/>
        <v/>
      </c>
      <c r="EK209" t="str">
        <f t="shared" si="117"/>
        <v/>
      </c>
      <c r="EL209" t="str">
        <f t="shared" si="118"/>
        <v/>
      </c>
      <c r="EM209" t="str">
        <f t="shared" si="119"/>
        <v/>
      </c>
      <c r="EN209" t="str">
        <f t="shared" si="120"/>
        <v/>
      </c>
      <c r="EO209" t="str">
        <f t="shared" si="121"/>
        <v/>
      </c>
    </row>
    <row r="210" spans="51:145">
      <c r="AY210" s="124" t="s">
        <v>331</v>
      </c>
      <c r="AZ210" s="125" t="str">
        <f t="shared" ref="AZ210:CE210" si="182">IF(ROUND(AZ138,3)=ROUND(AZ59,3),"")</f>
        <v/>
      </c>
      <c r="BA210" s="125" t="str">
        <f t="shared" si="182"/>
        <v/>
      </c>
      <c r="BB210" s="125" t="str">
        <f t="shared" si="182"/>
        <v/>
      </c>
      <c r="BC210" s="125" t="str">
        <f t="shared" si="182"/>
        <v/>
      </c>
      <c r="BD210" s="125" t="str">
        <f t="shared" si="182"/>
        <v/>
      </c>
      <c r="BE210" s="125" t="str">
        <f t="shared" si="182"/>
        <v/>
      </c>
      <c r="BF210" s="125" t="str">
        <f t="shared" si="182"/>
        <v/>
      </c>
      <c r="BG210" s="125" t="str">
        <f t="shared" si="182"/>
        <v/>
      </c>
      <c r="BH210" s="125" t="str">
        <f t="shared" si="182"/>
        <v/>
      </c>
      <c r="BI210" s="125" t="str">
        <f t="shared" si="182"/>
        <v/>
      </c>
      <c r="BJ210" s="125" t="str">
        <f t="shared" si="182"/>
        <v/>
      </c>
      <c r="BK210" s="125" t="str">
        <f t="shared" si="182"/>
        <v/>
      </c>
      <c r="BL210" s="125" t="str">
        <f t="shared" si="182"/>
        <v/>
      </c>
      <c r="BM210" s="125" t="str">
        <f t="shared" si="182"/>
        <v/>
      </c>
      <c r="BN210" s="125" t="str">
        <f t="shared" si="182"/>
        <v/>
      </c>
      <c r="BO210" s="125" t="str">
        <f t="shared" si="182"/>
        <v/>
      </c>
      <c r="BP210" s="125" t="str">
        <f t="shared" si="182"/>
        <v/>
      </c>
      <c r="BQ210" s="125" t="str">
        <f t="shared" si="182"/>
        <v/>
      </c>
      <c r="BR210" s="125" t="str">
        <f t="shared" si="182"/>
        <v/>
      </c>
      <c r="BS210" s="125" t="str">
        <f t="shared" si="182"/>
        <v/>
      </c>
      <c r="BT210" s="125" t="str">
        <f t="shared" si="182"/>
        <v/>
      </c>
      <c r="BU210" s="125" t="str">
        <f t="shared" si="182"/>
        <v/>
      </c>
      <c r="BV210" s="125" t="str">
        <f t="shared" si="182"/>
        <v/>
      </c>
      <c r="BW210" s="125" t="str">
        <f t="shared" si="182"/>
        <v/>
      </c>
      <c r="BX210" s="125" t="str">
        <f t="shared" si="182"/>
        <v/>
      </c>
      <c r="BY210" s="125" t="str">
        <f t="shared" si="182"/>
        <v/>
      </c>
      <c r="BZ210" s="125" t="str">
        <f t="shared" si="182"/>
        <v/>
      </c>
      <c r="CA210" s="125" t="str">
        <f t="shared" si="182"/>
        <v/>
      </c>
      <c r="CB210" s="125" t="str">
        <f t="shared" si="182"/>
        <v/>
      </c>
      <c r="CC210" s="125" t="str">
        <f t="shared" si="182"/>
        <v/>
      </c>
      <c r="CD210" s="125" t="str">
        <f t="shared" si="182"/>
        <v/>
      </c>
      <c r="CE210" s="125" t="str">
        <f t="shared" si="182"/>
        <v/>
      </c>
      <c r="CF210" s="125" t="str">
        <f t="shared" ref="CF210:CN210" si="183">IF(ROUND(CF138,3)=ROUND(CF59,3),"")</f>
        <v/>
      </c>
      <c r="CG210" s="125" t="str">
        <f t="shared" si="183"/>
        <v/>
      </c>
      <c r="CH210" s="125" t="str">
        <f t="shared" si="183"/>
        <v/>
      </c>
      <c r="CI210" s="125" t="str">
        <f t="shared" si="183"/>
        <v/>
      </c>
      <c r="CJ210" s="125" t="b">
        <f t="shared" si="183"/>
        <v>0</v>
      </c>
      <c r="CK210" s="125" t="str">
        <f t="shared" si="183"/>
        <v/>
      </c>
      <c r="CL210" s="125" t="str">
        <f t="shared" si="183"/>
        <v/>
      </c>
      <c r="CM210" s="125" t="str">
        <f t="shared" si="183"/>
        <v/>
      </c>
      <c r="CN210" s="125" t="str">
        <f t="shared" si="183"/>
        <v/>
      </c>
      <c r="CO210" s="125" t="b">
        <f t="shared" ref="CO210:CY210" si="184">IF(ROUND(CO138,3)=ROUND(CO59,3),"")</f>
        <v>0</v>
      </c>
      <c r="CP210" s="125" t="str">
        <f t="shared" si="184"/>
        <v/>
      </c>
      <c r="CQ210" s="125" t="str">
        <f t="shared" si="184"/>
        <v/>
      </c>
      <c r="CR210" s="125" t="str">
        <f t="shared" si="184"/>
        <v/>
      </c>
      <c r="CS210" s="125" t="str">
        <f t="shared" si="184"/>
        <v/>
      </c>
      <c r="CT210" s="125" t="b">
        <f t="shared" si="184"/>
        <v>0</v>
      </c>
      <c r="CU210" s="125" t="str">
        <f t="shared" si="184"/>
        <v/>
      </c>
      <c r="CV210" s="125" t="str">
        <f t="shared" si="184"/>
        <v/>
      </c>
      <c r="CW210" s="125" t="str">
        <f t="shared" si="184"/>
        <v/>
      </c>
      <c r="CX210" s="125" t="str">
        <f t="shared" si="184"/>
        <v/>
      </c>
      <c r="CY210" s="125" t="b">
        <f t="shared" si="184"/>
        <v>0</v>
      </c>
      <c r="DA210" s="48"/>
      <c r="DB210" s="48"/>
      <c r="DC210" s="48"/>
      <c r="DD210" s="48"/>
      <c r="DE210" s="83"/>
      <c r="DF210" s="85"/>
      <c r="DG210" s="48"/>
      <c r="DH210" s="85"/>
      <c r="DI210" s="48"/>
      <c r="DJ210" s="83"/>
      <c r="DK210" s="85"/>
      <c r="DL210" s="48"/>
      <c r="DM210" s="85"/>
      <c r="DN210" s="48"/>
      <c r="DO210" s="83"/>
      <c r="DP210" s="85"/>
      <c r="DQ210" s="48"/>
      <c r="DR210" s="85"/>
      <c r="DS210" s="48"/>
      <c r="DT210" s="83"/>
      <c r="EA210" t="str">
        <f t="shared" si="107"/>
        <v/>
      </c>
      <c r="EB210" t="str">
        <f t="shared" si="108"/>
        <v/>
      </c>
      <c r="EC210" t="str">
        <f t="shared" si="109"/>
        <v/>
      </c>
      <c r="ED210" t="str">
        <f t="shared" si="110"/>
        <v/>
      </c>
      <c r="EE210" t="str">
        <f t="shared" si="111"/>
        <v/>
      </c>
      <c r="EF210" t="str">
        <f t="shared" si="112"/>
        <v/>
      </c>
      <c r="EG210" t="str">
        <f t="shared" si="113"/>
        <v/>
      </c>
      <c r="EH210" t="str">
        <f t="shared" si="114"/>
        <v/>
      </c>
      <c r="EI210" t="str">
        <f t="shared" si="115"/>
        <v/>
      </c>
      <c r="EJ210" t="str">
        <f t="shared" si="116"/>
        <v/>
      </c>
      <c r="EK210" t="str">
        <f t="shared" si="117"/>
        <v/>
      </c>
      <c r="EL210" t="str">
        <f t="shared" si="118"/>
        <v/>
      </c>
      <c r="EM210" t="str">
        <f t="shared" si="119"/>
        <v/>
      </c>
      <c r="EN210" t="str">
        <f t="shared" si="120"/>
        <v/>
      </c>
      <c r="EO210" t="str">
        <f t="shared" si="121"/>
        <v/>
      </c>
    </row>
    <row r="211" spans="51:145">
      <c r="AY211" s="124" t="s">
        <v>332</v>
      </c>
      <c r="AZ211" s="125" t="str">
        <f t="shared" ref="AZ211:CE211" si="185">IF(ROUND(AZ139,3)=ROUND(AZ60,3),"")</f>
        <v/>
      </c>
      <c r="BA211" s="125" t="str">
        <f t="shared" si="185"/>
        <v/>
      </c>
      <c r="BB211" s="125" t="str">
        <f t="shared" si="185"/>
        <v/>
      </c>
      <c r="BC211" s="125" t="str">
        <f t="shared" si="185"/>
        <v/>
      </c>
      <c r="BD211" s="125" t="str">
        <f t="shared" si="185"/>
        <v/>
      </c>
      <c r="BE211" s="125" t="str">
        <f t="shared" si="185"/>
        <v/>
      </c>
      <c r="BF211" s="125" t="str">
        <f t="shared" si="185"/>
        <v/>
      </c>
      <c r="BG211" s="125" t="str">
        <f t="shared" si="185"/>
        <v/>
      </c>
      <c r="BH211" s="125" t="str">
        <f t="shared" si="185"/>
        <v/>
      </c>
      <c r="BI211" s="125" t="str">
        <f t="shared" si="185"/>
        <v/>
      </c>
      <c r="BJ211" s="125" t="str">
        <f t="shared" si="185"/>
        <v/>
      </c>
      <c r="BK211" s="125" t="str">
        <f t="shared" si="185"/>
        <v/>
      </c>
      <c r="BL211" s="125" t="str">
        <f t="shared" si="185"/>
        <v/>
      </c>
      <c r="BM211" s="125" t="str">
        <f t="shared" si="185"/>
        <v/>
      </c>
      <c r="BN211" s="125" t="str">
        <f t="shared" si="185"/>
        <v/>
      </c>
      <c r="BO211" s="125" t="str">
        <f t="shared" si="185"/>
        <v/>
      </c>
      <c r="BP211" s="125" t="str">
        <f t="shared" si="185"/>
        <v/>
      </c>
      <c r="BQ211" s="125" t="str">
        <f t="shared" si="185"/>
        <v/>
      </c>
      <c r="BR211" s="125" t="str">
        <f t="shared" si="185"/>
        <v/>
      </c>
      <c r="BS211" s="125" t="str">
        <f t="shared" si="185"/>
        <v/>
      </c>
      <c r="BT211" s="125" t="str">
        <f t="shared" si="185"/>
        <v/>
      </c>
      <c r="BU211" s="125" t="str">
        <f t="shared" si="185"/>
        <v/>
      </c>
      <c r="BV211" s="125" t="str">
        <f t="shared" si="185"/>
        <v/>
      </c>
      <c r="BW211" s="125" t="str">
        <f t="shared" si="185"/>
        <v/>
      </c>
      <c r="BX211" s="125" t="str">
        <f t="shared" si="185"/>
        <v/>
      </c>
      <c r="BY211" s="125" t="str">
        <f t="shared" si="185"/>
        <v/>
      </c>
      <c r="BZ211" s="125" t="str">
        <f t="shared" si="185"/>
        <v/>
      </c>
      <c r="CA211" s="125" t="str">
        <f t="shared" si="185"/>
        <v/>
      </c>
      <c r="CB211" s="125" t="str">
        <f t="shared" si="185"/>
        <v/>
      </c>
      <c r="CC211" s="125" t="str">
        <f t="shared" si="185"/>
        <v/>
      </c>
      <c r="CD211" s="125" t="str">
        <f t="shared" si="185"/>
        <v/>
      </c>
      <c r="CE211" s="125" t="str">
        <f t="shared" si="185"/>
        <v/>
      </c>
      <c r="CF211" s="125" t="str">
        <f t="shared" ref="CF211:CN211" si="186">IF(ROUND(CF139,3)=ROUND(CF60,3),"")</f>
        <v/>
      </c>
      <c r="CG211" s="125" t="str">
        <f t="shared" si="186"/>
        <v/>
      </c>
      <c r="CH211" s="125" t="str">
        <f t="shared" si="186"/>
        <v/>
      </c>
      <c r="CI211" s="125" t="str">
        <f t="shared" si="186"/>
        <v/>
      </c>
      <c r="CJ211" s="125" t="b">
        <f t="shared" si="186"/>
        <v>0</v>
      </c>
      <c r="CK211" s="125" t="str">
        <f t="shared" si="186"/>
        <v/>
      </c>
      <c r="CL211" s="125" t="str">
        <f t="shared" si="186"/>
        <v/>
      </c>
      <c r="CM211" s="125" t="str">
        <f t="shared" si="186"/>
        <v/>
      </c>
      <c r="CN211" s="125" t="str">
        <f t="shared" si="186"/>
        <v/>
      </c>
      <c r="CO211" s="125" t="b">
        <f t="shared" ref="CO211:CY211" si="187">IF(ROUND(CO139,3)=ROUND(CO60,3),"")</f>
        <v>0</v>
      </c>
      <c r="CP211" s="125" t="str">
        <f t="shared" si="187"/>
        <v/>
      </c>
      <c r="CQ211" s="125" t="str">
        <f t="shared" si="187"/>
        <v/>
      </c>
      <c r="CR211" s="125" t="str">
        <f t="shared" si="187"/>
        <v/>
      </c>
      <c r="CS211" s="125" t="str">
        <f t="shared" si="187"/>
        <v/>
      </c>
      <c r="CT211" s="125" t="b">
        <f t="shared" si="187"/>
        <v>0</v>
      </c>
      <c r="CU211" s="125" t="str">
        <f t="shared" si="187"/>
        <v/>
      </c>
      <c r="CV211" s="125" t="str">
        <f t="shared" si="187"/>
        <v/>
      </c>
      <c r="CW211" s="125" t="str">
        <f t="shared" si="187"/>
        <v/>
      </c>
      <c r="CX211" s="125" t="str">
        <f t="shared" si="187"/>
        <v/>
      </c>
      <c r="CY211" s="125" t="b">
        <f t="shared" si="187"/>
        <v>0</v>
      </c>
      <c r="DA211" s="48"/>
      <c r="DB211" s="48"/>
      <c r="DC211" s="48"/>
      <c r="DD211" s="48"/>
      <c r="DE211" s="83"/>
      <c r="DF211" s="85"/>
      <c r="DG211" s="48"/>
      <c r="DH211" s="85"/>
      <c r="DI211" s="48"/>
      <c r="DJ211" s="83"/>
      <c r="DK211" s="85"/>
      <c r="DL211" s="48"/>
      <c r="DM211" s="85"/>
      <c r="DN211" s="48"/>
      <c r="DO211" s="83"/>
      <c r="DP211" s="85"/>
      <c r="DQ211" s="48"/>
      <c r="DR211" s="85"/>
      <c r="DS211" s="48"/>
      <c r="DT211" s="83"/>
      <c r="EA211" t="str">
        <f t="shared" si="107"/>
        <v/>
      </c>
      <c r="EB211" t="str">
        <f t="shared" si="108"/>
        <v/>
      </c>
      <c r="EC211" t="str">
        <f t="shared" si="109"/>
        <v/>
      </c>
      <c r="ED211" t="str">
        <f t="shared" si="110"/>
        <v/>
      </c>
      <c r="EE211" t="str">
        <f t="shared" si="111"/>
        <v/>
      </c>
      <c r="EF211" t="str">
        <f t="shared" si="112"/>
        <v/>
      </c>
      <c r="EG211" t="str">
        <f t="shared" si="113"/>
        <v/>
      </c>
      <c r="EH211" t="str">
        <f t="shared" si="114"/>
        <v/>
      </c>
      <c r="EI211" t="str">
        <f t="shared" si="115"/>
        <v/>
      </c>
      <c r="EJ211" t="str">
        <f t="shared" si="116"/>
        <v/>
      </c>
      <c r="EK211" t="str">
        <f t="shared" si="117"/>
        <v/>
      </c>
      <c r="EL211" t="str">
        <f t="shared" si="118"/>
        <v/>
      </c>
      <c r="EM211" t="str">
        <f t="shared" si="119"/>
        <v/>
      </c>
      <c r="EN211" t="str">
        <f t="shared" si="120"/>
        <v/>
      </c>
      <c r="EO211" t="str">
        <f t="shared" si="121"/>
        <v/>
      </c>
    </row>
    <row r="212" spans="51:145">
      <c r="AY212" s="124" t="s">
        <v>333</v>
      </c>
      <c r="AZ212" s="125" t="str">
        <f t="shared" ref="AZ212:CE212" si="188">IF(ROUND(AZ140,3)=ROUND(AZ61,3),"")</f>
        <v/>
      </c>
      <c r="BA212" s="125" t="str">
        <f t="shared" si="188"/>
        <v/>
      </c>
      <c r="BB212" s="125" t="str">
        <f t="shared" si="188"/>
        <v/>
      </c>
      <c r="BC212" s="125" t="str">
        <f t="shared" si="188"/>
        <v/>
      </c>
      <c r="BD212" s="125" t="str">
        <f t="shared" si="188"/>
        <v/>
      </c>
      <c r="BE212" s="125" t="str">
        <f t="shared" si="188"/>
        <v/>
      </c>
      <c r="BF212" s="125" t="str">
        <f t="shared" si="188"/>
        <v/>
      </c>
      <c r="BG212" s="125" t="str">
        <f t="shared" si="188"/>
        <v/>
      </c>
      <c r="BH212" s="125" t="str">
        <f t="shared" si="188"/>
        <v/>
      </c>
      <c r="BI212" s="125" t="str">
        <f t="shared" si="188"/>
        <v/>
      </c>
      <c r="BJ212" s="125" t="str">
        <f t="shared" si="188"/>
        <v/>
      </c>
      <c r="BK212" s="125" t="str">
        <f t="shared" si="188"/>
        <v/>
      </c>
      <c r="BL212" s="125" t="str">
        <f t="shared" si="188"/>
        <v/>
      </c>
      <c r="BM212" s="125" t="str">
        <f t="shared" si="188"/>
        <v/>
      </c>
      <c r="BN212" s="125" t="str">
        <f t="shared" si="188"/>
        <v/>
      </c>
      <c r="BO212" s="125" t="str">
        <f t="shared" si="188"/>
        <v/>
      </c>
      <c r="BP212" s="125" t="str">
        <f t="shared" si="188"/>
        <v/>
      </c>
      <c r="BQ212" s="125" t="str">
        <f t="shared" si="188"/>
        <v/>
      </c>
      <c r="BR212" s="125" t="str">
        <f t="shared" si="188"/>
        <v/>
      </c>
      <c r="BS212" s="125" t="str">
        <f t="shared" si="188"/>
        <v/>
      </c>
      <c r="BT212" s="125" t="str">
        <f t="shared" si="188"/>
        <v/>
      </c>
      <c r="BU212" s="125" t="str">
        <f t="shared" si="188"/>
        <v/>
      </c>
      <c r="BV212" s="125" t="str">
        <f t="shared" si="188"/>
        <v/>
      </c>
      <c r="BW212" s="125" t="str">
        <f t="shared" si="188"/>
        <v/>
      </c>
      <c r="BX212" s="125" t="str">
        <f t="shared" si="188"/>
        <v/>
      </c>
      <c r="BY212" s="125" t="str">
        <f t="shared" si="188"/>
        <v/>
      </c>
      <c r="BZ212" s="125" t="str">
        <f t="shared" si="188"/>
        <v/>
      </c>
      <c r="CA212" s="125" t="str">
        <f t="shared" si="188"/>
        <v/>
      </c>
      <c r="CB212" s="125" t="str">
        <f t="shared" si="188"/>
        <v/>
      </c>
      <c r="CC212" s="125" t="str">
        <f t="shared" si="188"/>
        <v/>
      </c>
      <c r="CD212" s="125" t="str">
        <f t="shared" si="188"/>
        <v/>
      </c>
      <c r="CE212" s="125" t="str">
        <f t="shared" si="188"/>
        <v/>
      </c>
      <c r="CF212" s="125" t="str">
        <f t="shared" ref="CF212:CN212" si="189">IF(ROUND(CF140,3)=ROUND(CF61,3),"")</f>
        <v/>
      </c>
      <c r="CG212" s="125" t="str">
        <f t="shared" si="189"/>
        <v/>
      </c>
      <c r="CH212" s="125" t="str">
        <f t="shared" si="189"/>
        <v/>
      </c>
      <c r="CI212" s="125" t="str">
        <f t="shared" si="189"/>
        <v/>
      </c>
      <c r="CJ212" s="125" t="b">
        <f t="shared" si="189"/>
        <v>0</v>
      </c>
      <c r="CK212" s="125" t="str">
        <f t="shared" si="189"/>
        <v/>
      </c>
      <c r="CL212" s="125" t="str">
        <f t="shared" si="189"/>
        <v/>
      </c>
      <c r="CM212" s="125" t="str">
        <f t="shared" si="189"/>
        <v/>
      </c>
      <c r="CN212" s="125" t="str">
        <f t="shared" si="189"/>
        <v/>
      </c>
      <c r="CO212" s="125" t="str">
        <f t="shared" ref="CO212:CY212" si="190">IF(ROUND(CO140,3)=ROUND(CO61,3),"")</f>
        <v/>
      </c>
      <c r="CP212" s="125" t="str">
        <f t="shared" si="190"/>
        <v/>
      </c>
      <c r="CQ212" s="125" t="str">
        <f t="shared" si="190"/>
        <v/>
      </c>
      <c r="CR212" s="125" t="str">
        <f t="shared" si="190"/>
        <v/>
      </c>
      <c r="CS212" s="125" t="str">
        <f t="shared" si="190"/>
        <v/>
      </c>
      <c r="CT212" s="125" t="b">
        <f t="shared" si="190"/>
        <v>0</v>
      </c>
      <c r="CU212" s="125" t="str">
        <f t="shared" si="190"/>
        <v/>
      </c>
      <c r="CV212" s="125" t="str">
        <f t="shared" si="190"/>
        <v/>
      </c>
      <c r="CW212" s="125" t="str">
        <f t="shared" si="190"/>
        <v/>
      </c>
      <c r="CX212" s="125" t="str">
        <f t="shared" si="190"/>
        <v/>
      </c>
      <c r="CY212" s="125" t="b">
        <f t="shared" si="190"/>
        <v>0</v>
      </c>
      <c r="DA212" s="48"/>
      <c r="DB212" s="48"/>
      <c r="DC212" s="48"/>
      <c r="DD212" s="48"/>
      <c r="DE212" s="83"/>
      <c r="DF212" s="85"/>
      <c r="DG212" s="48"/>
      <c r="DH212" s="85"/>
      <c r="DI212" s="48"/>
      <c r="DJ212" s="83"/>
      <c r="DK212" s="85"/>
      <c r="DL212" s="48"/>
      <c r="DM212" s="85"/>
      <c r="DN212" s="48"/>
      <c r="DO212" s="83"/>
      <c r="DP212" s="85"/>
      <c r="DQ212" s="48"/>
      <c r="DR212" s="85"/>
      <c r="DS212" s="48"/>
      <c r="DT212" s="83"/>
      <c r="EA212" t="str">
        <f t="shared" si="107"/>
        <v/>
      </c>
      <c r="EB212" t="str">
        <f t="shared" si="108"/>
        <v/>
      </c>
      <c r="EC212" t="str">
        <f t="shared" si="109"/>
        <v/>
      </c>
      <c r="ED212" t="str">
        <f t="shared" si="110"/>
        <v/>
      </c>
      <c r="EE212" t="str">
        <f t="shared" si="111"/>
        <v/>
      </c>
      <c r="EF212" t="str">
        <f t="shared" si="112"/>
        <v/>
      </c>
      <c r="EG212" t="str">
        <f t="shared" si="113"/>
        <v/>
      </c>
      <c r="EH212" t="str">
        <f t="shared" si="114"/>
        <v/>
      </c>
      <c r="EI212" t="str">
        <f t="shared" si="115"/>
        <v/>
      </c>
      <c r="EJ212" t="str">
        <f t="shared" si="116"/>
        <v/>
      </c>
      <c r="EK212" t="str">
        <f t="shared" si="117"/>
        <v/>
      </c>
      <c r="EL212" t="str">
        <f t="shared" si="118"/>
        <v/>
      </c>
      <c r="EM212" t="str">
        <f t="shared" si="119"/>
        <v/>
      </c>
      <c r="EN212" t="str">
        <f t="shared" si="120"/>
        <v/>
      </c>
      <c r="EO212" t="str">
        <f t="shared" si="121"/>
        <v/>
      </c>
    </row>
    <row r="213" spans="51:145">
      <c r="AY213" s="124" t="s">
        <v>334</v>
      </c>
      <c r="AZ213" s="125" t="str">
        <f t="shared" ref="AZ213:CE213" si="191">IF(ROUND(AZ141,3)=ROUND(AZ62,3),"")</f>
        <v/>
      </c>
      <c r="BA213" s="125" t="str">
        <f t="shared" si="191"/>
        <v/>
      </c>
      <c r="BB213" s="125" t="str">
        <f t="shared" si="191"/>
        <v/>
      </c>
      <c r="BC213" s="125" t="str">
        <f t="shared" si="191"/>
        <v/>
      </c>
      <c r="BD213" s="125" t="str">
        <f t="shared" si="191"/>
        <v/>
      </c>
      <c r="BE213" s="125" t="str">
        <f t="shared" si="191"/>
        <v/>
      </c>
      <c r="BF213" s="125" t="str">
        <f t="shared" si="191"/>
        <v/>
      </c>
      <c r="BG213" s="125" t="str">
        <f t="shared" si="191"/>
        <v/>
      </c>
      <c r="BH213" s="125" t="str">
        <f t="shared" si="191"/>
        <v/>
      </c>
      <c r="BI213" s="125" t="str">
        <f t="shared" si="191"/>
        <v/>
      </c>
      <c r="BJ213" s="125" t="str">
        <f t="shared" si="191"/>
        <v/>
      </c>
      <c r="BK213" s="125" t="str">
        <f t="shared" si="191"/>
        <v/>
      </c>
      <c r="BL213" s="125" t="str">
        <f t="shared" si="191"/>
        <v/>
      </c>
      <c r="BM213" s="125" t="str">
        <f t="shared" si="191"/>
        <v/>
      </c>
      <c r="BN213" s="125" t="str">
        <f t="shared" si="191"/>
        <v/>
      </c>
      <c r="BO213" s="125" t="str">
        <f t="shared" si="191"/>
        <v/>
      </c>
      <c r="BP213" s="125" t="str">
        <f t="shared" si="191"/>
        <v/>
      </c>
      <c r="BQ213" s="125" t="str">
        <f t="shared" si="191"/>
        <v/>
      </c>
      <c r="BR213" s="125" t="str">
        <f t="shared" si="191"/>
        <v/>
      </c>
      <c r="BS213" s="125" t="str">
        <f t="shared" si="191"/>
        <v/>
      </c>
      <c r="BT213" s="125" t="str">
        <f t="shared" si="191"/>
        <v/>
      </c>
      <c r="BU213" s="125" t="str">
        <f t="shared" si="191"/>
        <v/>
      </c>
      <c r="BV213" s="125" t="str">
        <f t="shared" si="191"/>
        <v/>
      </c>
      <c r="BW213" s="125" t="str">
        <f t="shared" si="191"/>
        <v/>
      </c>
      <c r="BX213" s="125" t="str">
        <f t="shared" si="191"/>
        <v/>
      </c>
      <c r="BY213" s="125" t="str">
        <f t="shared" si="191"/>
        <v/>
      </c>
      <c r="BZ213" s="125" t="str">
        <f t="shared" si="191"/>
        <v/>
      </c>
      <c r="CA213" s="125" t="str">
        <f t="shared" si="191"/>
        <v/>
      </c>
      <c r="CB213" s="125" t="str">
        <f t="shared" si="191"/>
        <v/>
      </c>
      <c r="CC213" s="125" t="str">
        <f t="shared" si="191"/>
        <v/>
      </c>
      <c r="CD213" s="125" t="str">
        <f t="shared" si="191"/>
        <v/>
      </c>
      <c r="CE213" s="125" t="str">
        <f t="shared" si="191"/>
        <v/>
      </c>
      <c r="CF213" s="125" t="str">
        <f t="shared" ref="CF213:CN213" si="192">IF(ROUND(CF141,3)=ROUND(CF62,3),"")</f>
        <v/>
      </c>
      <c r="CG213" s="125" t="str">
        <f t="shared" si="192"/>
        <v/>
      </c>
      <c r="CH213" s="125" t="str">
        <f t="shared" si="192"/>
        <v/>
      </c>
      <c r="CI213" s="125" t="str">
        <f t="shared" si="192"/>
        <v/>
      </c>
      <c r="CJ213" s="125" t="b">
        <f t="shared" si="192"/>
        <v>0</v>
      </c>
      <c r="CK213" s="125" t="str">
        <f t="shared" si="192"/>
        <v/>
      </c>
      <c r="CL213" s="125" t="str">
        <f t="shared" si="192"/>
        <v/>
      </c>
      <c r="CM213" s="125" t="str">
        <f t="shared" si="192"/>
        <v/>
      </c>
      <c r="CN213" s="125" t="str">
        <f t="shared" si="192"/>
        <v/>
      </c>
      <c r="CO213" s="125" t="b">
        <f t="shared" ref="CO213:CY213" si="193">IF(ROUND(CO141,3)=ROUND(CO62,3),"")</f>
        <v>0</v>
      </c>
      <c r="CP213" s="125" t="str">
        <f t="shared" si="193"/>
        <v/>
      </c>
      <c r="CQ213" s="125" t="str">
        <f t="shared" si="193"/>
        <v/>
      </c>
      <c r="CR213" s="125" t="str">
        <f t="shared" si="193"/>
        <v/>
      </c>
      <c r="CS213" s="125" t="str">
        <f t="shared" si="193"/>
        <v/>
      </c>
      <c r="CT213" s="125" t="b">
        <f t="shared" si="193"/>
        <v>0</v>
      </c>
      <c r="CU213" s="125" t="str">
        <f t="shared" si="193"/>
        <v/>
      </c>
      <c r="CV213" s="125" t="str">
        <f t="shared" si="193"/>
        <v/>
      </c>
      <c r="CW213" s="125" t="str">
        <f t="shared" si="193"/>
        <v/>
      </c>
      <c r="CX213" s="125" t="str">
        <f t="shared" si="193"/>
        <v/>
      </c>
      <c r="CY213" s="125" t="b">
        <f t="shared" si="193"/>
        <v>0</v>
      </c>
      <c r="DA213" s="48"/>
      <c r="DB213" s="48"/>
      <c r="DC213" s="48"/>
      <c r="DD213" s="48"/>
      <c r="DE213" s="83"/>
      <c r="DF213" s="85"/>
      <c r="DG213" s="48"/>
      <c r="DH213" s="85"/>
      <c r="DI213" s="48"/>
      <c r="DJ213" s="83"/>
      <c r="DK213" s="85"/>
      <c r="DL213" s="48"/>
      <c r="DM213" s="85"/>
      <c r="DN213" s="48"/>
      <c r="DO213" s="83"/>
      <c r="DP213" s="85"/>
      <c r="DQ213" s="48"/>
      <c r="DR213" s="85"/>
      <c r="DS213" s="48"/>
      <c r="DT213" s="83"/>
      <c r="EA213" t="str">
        <f t="shared" si="107"/>
        <v/>
      </c>
      <c r="EB213" t="str">
        <f t="shared" si="108"/>
        <v/>
      </c>
      <c r="EC213" t="str">
        <f t="shared" si="109"/>
        <v/>
      </c>
      <c r="ED213" t="str">
        <f t="shared" si="110"/>
        <v/>
      </c>
      <c r="EE213" t="str">
        <f t="shared" si="111"/>
        <v/>
      </c>
      <c r="EF213" t="str">
        <f t="shared" si="112"/>
        <v/>
      </c>
      <c r="EG213" t="str">
        <f t="shared" si="113"/>
        <v/>
      </c>
      <c r="EH213" t="str">
        <f t="shared" si="114"/>
        <v/>
      </c>
      <c r="EI213" t="str">
        <f t="shared" si="115"/>
        <v/>
      </c>
      <c r="EJ213" t="str">
        <f t="shared" si="116"/>
        <v/>
      </c>
      <c r="EK213" t="str">
        <f t="shared" si="117"/>
        <v/>
      </c>
      <c r="EL213" t="str">
        <f t="shared" si="118"/>
        <v/>
      </c>
      <c r="EM213" t="str">
        <f t="shared" si="119"/>
        <v/>
      </c>
      <c r="EN213" t="str">
        <f t="shared" si="120"/>
        <v/>
      </c>
      <c r="EO213" t="str">
        <f t="shared" si="121"/>
        <v/>
      </c>
    </row>
    <row r="214" spans="51:145">
      <c r="AY214" s="124" t="s">
        <v>335</v>
      </c>
      <c r="AZ214" s="125" t="str">
        <f t="shared" ref="AZ214:CE214" si="194">IF(ROUND(AZ142,3)=ROUND(AZ63,3),"")</f>
        <v/>
      </c>
      <c r="BA214" s="125" t="str">
        <f t="shared" si="194"/>
        <v/>
      </c>
      <c r="BB214" s="125" t="str">
        <f t="shared" si="194"/>
        <v/>
      </c>
      <c r="BC214" s="125" t="str">
        <f t="shared" si="194"/>
        <v/>
      </c>
      <c r="BD214" s="125" t="str">
        <f t="shared" si="194"/>
        <v/>
      </c>
      <c r="BE214" s="125" t="str">
        <f t="shared" si="194"/>
        <v/>
      </c>
      <c r="BF214" s="125" t="str">
        <f t="shared" si="194"/>
        <v/>
      </c>
      <c r="BG214" s="125" t="str">
        <f t="shared" si="194"/>
        <v/>
      </c>
      <c r="BH214" s="125" t="str">
        <f t="shared" si="194"/>
        <v/>
      </c>
      <c r="BI214" s="125" t="str">
        <f t="shared" si="194"/>
        <v/>
      </c>
      <c r="BJ214" s="125" t="str">
        <f t="shared" si="194"/>
        <v/>
      </c>
      <c r="BK214" s="125" t="str">
        <f t="shared" si="194"/>
        <v/>
      </c>
      <c r="BL214" s="125" t="str">
        <f t="shared" si="194"/>
        <v/>
      </c>
      <c r="BM214" s="125" t="str">
        <f t="shared" si="194"/>
        <v/>
      </c>
      <c r="BN214" s="125" t="str">
        <f t="shared" si="194"/>
        <v/>
      </c>
      <c r="BO214" s="125" t="str">
        <f t="shared" si="194"/>
        <v/>
      </c>
      <c r="BP214" s="125" t="str">
        <f t="shared" si="194"/>
        <v/>
      </c>
      <c r="BQ214" s="125" t="str">
        <f t="shared" si="194"/>
        <v/>
      </c>
      <c r="BR214" s="125" t="str">
        <f t="shared" si="194"/>
        <v/>
      </c>
      <c r="BS214" s="125" t="str">
        <f t="shared" si="194"/>
        <v/>
      </c>
      <c r="BT214" s="125" t="str">
        <f t="shared" si="194"/>
        <v/>
      </c>
      <c r="BU214" s="125" t="str">
        <f t="shared" si="194"/>
        <v/>
      </c>
      <c r="BV214" s="125" t="str">
        <f t="shared" si="194"/>
        <v/>
      </c>
      <c r="BW214" s="125" t="str">
        <f t="shared" si="194"/>
        <v/>
      </c>
      <c r="BX214" s="125" t="str">
        <f t="shared" si="194"/>
        <v/>
      </c>
      <c r="BY214" s="125" t="str">
        <f t="shared" si="194"/>
        <v/>
      </c>
      <c r="BZ214" s="125" t="str">
        <f t="shared" si="194"/>
        <v/>
      </c>
      <c r="CA214" s="125" t="str">
        <f t="shared" si="194"/>
        <v/>
      </c>
      <c r="CB214" s="125" t="str">
        <f t="shared" si="194"/>
        <v/>
      </c>
      <c r="CC214" s="125" t="str">
        <f t="shared" si="194"/>
        <v/>
      </c>
      <c r="CD214" s="125" t="str">
        <f t="shared" si="194"/>
        <v/>
      </c>
      <c r="CE214" s="125" t="str">
        <f t="shared" si="194"/>
        <v/>
      </c>
      <c r="CF214" s="125" t="str">
        <f t="shared" ref="CF214:CN214" si="195">IF(ROUND(CF142,3)=ROUND(CF63,3),"")</f>
        <v/>
      </c>
      <c r="CG214" s="125" t="str">
        <f t="shared" si="195"/>
        <v/>
      </c>
      <c r="CH214" s="125" t="str">
        <f t="shared" si="195"/>
        <v/>
      </c>
      <c r="CI214" s="125" t="str">
        <f t="shared" si="195"/>
        <v/>
      </c>
      <c r="CJ214" s="125" t="b">
        <f t="shared" si="195"/>
        <v>0</v>
      </c>
      <c r="CK214" s="125" t="str">
        <f t="shared" si="195"/>
        <v/>
      </c>
      <c r="CL214" s="125" t="str">
        <f t="shared" si="195"/>
        <v/>
      </c>
      <c r="CM214" s="125" t="str">
        <f t="shared" si="195"/>
        <v/>
      </c>
      <c r="CN214" s="125" t="str">
        <f t="shared" si="195"/>
        <v/>
      </c>
      <c r="CO214" s="125" t="b">
        <f t="shared" ref="CO214:CY214" si="196">IF(ROUND(CO142,3)=ROUND(CO63,3),"")</f>
        <v>0</v>
      </c>
      <c r="CP214" s="125" t="str">
        <f t="shared" si="196"/>
        <v/>
      </c>
      <c r="CQ214" s="125" t="str">
        <f t="shared" si="196"/>
        <v/>
      </c>
      <c r="CR214" s="125" t="str">
        <f t="shared" si="196"/>
        <v/>
      </c>
      <c r="CS214" s="125" t="str">
        <f t="shared" si="196"/>
        <v/>
      </c>
      <c r="CT214" s="125" t="b">
        <f t="shared" si="196"/>
        <v>0</v>
      </c>
      <c r="CU214" s="125" t="str">
        <f t="shared" si="196"/>
        <v/>
      </c>
      <c r="CV214" s="125" t="str">
        <f t="shared" si="196"/>
        <v/>
      </c>
      <c r="CW214" s="125" t="str">
        <f t="shared" si="196"/>
        <v/>
      </c>
      <c r="CX214" s="125" t="str">
        <f t="shared" si="196"/>
        <v/>
      </c>
      <c r="CY214" s="125" t="b">
        <f t="shared" si="196"/>
        <v>0</v>
      </c>
      <c r="DA214" s="48"/>
      <c r="DB214" s="48"/>
      <c r="DC214" s="48"/>
      <c r="DD214" s="48"/>
      <c r="DE214" s="83"/>
      <c r="DF214" s="85"/>
      <c r="DG214" s="48"/>
      <c r="DH214" s="85"/>
      <c r="DI214" s="48"/>
      <c r="DJ214" s="83"/>
      <c r="DK214" s="85"/>
      <c r="DL214" s="48"/>
      <c r="DM214" s="85"/>
      <c r="DN214" s="48"/>
      <c r="DO214" s="83"/>
      <c r="DP214" s="85"/>
      <c r="DQ214" s="48"/>
      <c r="DR214" s="85"/>
      <c r="DS214" s="48"/>
      <c r="DT214" s="83"/>
      <c r="EA214" t="str">
        <f t="shared" si="107"/>
        <v/>
      </c>
      <c r="EB214" t="str">
        <f t="shared" si="108"/>
        <v/>
      </c>
      <c r="EC214" t="str">
        <f t="shared" si="109"/>
        <v/>
      </c>
      <c r="ED214" t="str">
        <f t="shared" si="110"/>
        <v/>
      </c>
      <c r="EE214" t="str">
        <f t="shared" si="111"/>
        <v/>
      </c>
      <c r="EF214" t="str">
        <f t="shared" si="112"/>
        <v/>
      </c>
      <c r="EG214" t="str">
        <f t="shared" si="113"/>
        <v/>
      </c>
      <c r="EH214" t="str">
        <f t="shared" si="114"/>
        <v/>
      </c>
      <c r="EI214" t="str">
        <f t="shared" si="115"/>
        <v/>
      </c>
      <c r="EJ214" t="str">
        <f t="shared" si="116"/>
        <v/>
      </c>
      <c r="EK214" t="str">
        <f t="shared" si="117"/>
        <v/>
      </c>
      <c r="EL214" t="str">
        <f t="shared" si="118"/>
        <v/>
      </c>
      <c r="EM214" t="str">
        <f t="shared" si="119"/>
        <v/>
      </c>
      <c r="EN214" t="str">
        <f t="shared" si="120"/>
        <v/>
      </c>
      <c r="EO214" t="str">
        <f t="shared" si="121"/>
        <v/>
      </c>
    </row>
    <row r="215" spans="51:145">
      <c r="AY215" s="124" t="s">
        <v>336</v>
      </c>
      <c r="AZ215" s="125" t="str">
        <f t="shared" ref="AZ215:CE215" si="197">IF(ROUND(AZ143,3)=ROUND(AZ64,3),"")</f>
        <v/>
      </c>
      <c r="BA215" s="125" t="str">
        <f t="shared" si="197"/>
        <v/>
      </c>
      <c r="BB215" s="125" t="str">
        <f t="shared" si="197"/>
        <v/>
      </c>
      <c r="BC215" s="125" t="str">
        <f t="shared" si="197"/>
        <v/>
      </c>
      <c r="BD215" s="125" t="str">
        <f t="shared" si="197"/>
        <v/>
      </c>
      <c r="BE215" s="125" t="str">
        <f t="shared" si="197"/>
        <v/>
      </c>
      <c r="BF215" s="125" t="str">
        <f t="shared" si="197"/>
        <v/>
      </c>
      <c r="BG215" s="125" t="str">
        <f t="shared" si="197"/>
        <v/>
      </c>
      <c r="BH215" s="125" t="str">
        <f t="shared" si="197"/>
        <v/>
      </c>
      <c r="BI215" s="125" t="str">
        <f t="shared" si="197"/>
        <v/>
      </c>
      <c r="BJ215" s="125" t="str">
        <f t="shared" si="197"/>
        <v/>
      </c>
      <c r="BK215" s="125" t="str">
        <f t="shared" si="197"/>
        <v/>
      </c>
      <c r="BL215" s="125" t="str">
        <f t="shared" si="197"/>
        <v/>
      </c>
      <c r="BM215" s="125" t="str">
        <f t="shared" si="197"/>
        <v/>
      </c>
      <c r="BN215" s="125" t="str">
        <f t="shared" si="197"/>
        <v/>
      </c>
      <c r="BO215" s="125" t="str">
        <f t="shared" si="197"/>
        <v/>
      </c>
      <c r="BP215" s="125" t="str">
        <f t="shared" si="197"/>
        <v/>
      </c>
      <c r="BQ215" s="125" t="str">
        <f t="shared" si="197"/>
        <v/>
      </c>
      <c r="BR215" s="125" t="str">
        <f t="shared" si="197"/>
        <v/>
      </c>
      <c r="BS215" s="125" t="str">
        <f t="shared" si="197"/>
        <v/>
      </c>
      <c r="BT215" s="125" t="str">
        <f t="shared" si="197"/>
        <v/>
      </c>
      <c r="BU215" s="125" t="str">
        <f t="shared" si="197"/>
        <v/>
      </c>
      <c r="BV215" s="125" t="str">
        <f t="shared" si="197"/>
        <v/>
      </c>
      <c r="BW215" s="125" t="str">
        <f t="shared" si="197"/>
        <v/>
      </c>
      <c r="BX215" s="125" t="str">
        <f t="shared" si="197"/>
        <v/>
      </c>
      <c r="BY215" s="125" t="str">
        <f t="shared" si="197"/>
        <v/>
      </c>
      <c r="BZ215" s="125" t="str">
        <f t="shared" si="197"/>
        <v/>
      </c>
      <c r="CA215" s="125" t="str">
        <f t="shared" si="197"/>
        <v/>
      </c>
      <c r="CB215" s="125" t="str">
        <f t="shared" si="197"/>
        <v/>
      </c>
      <c r="CC215" s="125" t="str">
        <f t="shared" si="197"/>
        <v/>
      </c>
      <c r="CD215" s="125" t="str">
        <f t="shared" si="197"/>
        <v/>
      </c>
      <c r="CE215" s="125" t="str">
        <f t="shared" si="197"/>
        <v/>
      </c>
      <c r="CF215" s="125" t="e">
        <f t="shared" ref="CF215:CN215" si="198">IF(ROUND(CF143,3)=ROUND(CF64,3),"")</f>
        <v>#VALUE!</v>
      </c>
      <c r="CG215" s="125" t="str">
        <f t="shared" si="198"/>
        <v/>
      </c>
      <c r="CH215" s="125" t="str">
        <f t="shared" si="198"/>
        <v/>
      </c>
      <c r="CI215" s="125" t="str">
        <f t="shared" si="198"/>
        <v/>
      </c>
      <c r="CJ215" s="125" t="b">
        <f t="shared" si="198"/>
        <v>0</v>
      </c>
      <c r="CK215" s="125" t="str">
        <f t="shared" si="198"/>
        <v/>
      </c>
      <c r="CL215" s="125" t="str">
        <f t="shared" si="198"/>
        <v/>
      </c>
      <c r="CM215" s="125" t="str">
        <f t="shared" si="198"/>
        <v/>
      </c>
      <c r="CN215" s="125" t="str">
        <f t="shared" si="198"/>
        <v/>
      </c>
      <c r="CO215" s="125" t="str">
        <f t="shared" ref="CO215:CY215" si="199">IF(ROUND(CO143,3)=ROUND(CO64,3),"")</f>
        <v/>
      </c>
      <c r="CP215" s="125" t="str">
        <f t="shared" si="199"/>
        <v/>
      </c>
      <c r="CQ215" s="125" t="str">
        <f t="shared" si="199"/>
        <v/>
      </c>
      <c r="CR215" s="125" t="str">
        <f t="shared" si="199"/>
        <v/>
      </c>
      <c r="CS215" s="125" t="str">
        <f t="shared" si="199"/>
        <v/>
      </c>
      <c r="CT215" s="125" t="b">
        <f t="shared" si="199"/>
        <v>0</v>
      </c>
      <c r="CU215" s="125" t="str">
        <f t="shared" si="199"/>
        <v/>
      </c>
      <c r="CV215" s="125" t="str">
        <f t="shared" si="199"/>
        <v/>
      </c>
      <c r="CW215" s="125" t="str">
        <f t="shared" si="199"/>
        <v/>
      </c>
      <c r="CX215" s="125" t="str">
        <f t="shared" si="199"/>
        <v/>
      </c>
      <c r="CY215" s="125" t="b">
        <f t="shared" si="199"/>
        <v>0</v>
      </c>
      <c r="DA215" s="48"/>
      <c r="DB215" s="48"/>
      <c r="DC215" s="48"/>
      <c r="DD215" s="48"/>
      <c r="DE215" s="83"/>
      <c r="DF215" s="85"/>
      <c r="DG215" s="48"/>
      <c r="DH215" s="85"/>
      <c r="DI215" s="48"/>
      <c r="DJ215" s="83"/>
      <c r="DK215" s="85"/>
      <c r="DL215" s="48"/>
      <c r="DM215" s="85"/>
      <c r="DN215" s="48"/>
      <c r="DO215" s="83"/>
      <c r="DP215" s="85"/>
      <c r="DQ215" s="48"/>
      <c r="DR215" s="85"/>
      <c r="DS215" s="48"/>
      <c r="DT215" s="83"/>
      <c r="EA215" t="str">
        <f t="shared" si="107"/>
        <v/>
      </c>
      <c r="EB215" t="str">
        <f t="shared" si="108"/>
        <v/>
      </c>
      <c r="EC215" t="str">
        <f t="shared" si="109"/>
        <v/>
      </c>
      <c r="ED215" t="str">
        <f t="shared" si="110"/>
        <v/>
      </c>
      <c r="EE215" t="str">
        <f t="shared" si="111"/>
        <v/>
      </c>
      <c r="EF215" t="str">
        <f t="shared" si="112"/>
        <v/>
      </c>
      <c r="EG215" t="str">
        <f t="shared" si="113"/>
        <v/>
      </c>
      <c r="EH215" t="str">
        <f t="shared" si="114"/>
        <v/>
      </c>
      <c r="EI215" t="str">
        <f t="shared" si="115"/>
        <v/>
      </c>
      <c r="EJ215" t="str">
        <f t="shared" si="116"/>
        <v/>
      </c>
      <c r="EK215" t="str">
        <f t="shared" si="117"/>
        <v/>
      </c>
      <c r="EL215" t="str">
        <f t="shared" si="118"/>
        <v/>
      </c>
      <c r="EM215" t="str">
        <f t="shared" si="119"/>
        <v/>
      </c>
      <c r="EN215" t="str">
        <f t="shared" si="120"/>
        <v/>
      </c>
      <c r="EO215" t="str">
        <f t="shared" si="121"/>
        <v/>
      </c>
    </row>
    <row r="216" spans="51:145">
      <c r="AY216" s="124" t="s">
        <v>337</v>
      </c>
      <c r="AZ216" s="125" t="str">
        <f t="shared" ref="AZ216:CE216" si="200">IF(ROUND(AZ144,3)=ROUND(AZ65,3),"")</f>
        <v/>
      </c>
      <c r="BA216" s="125" t="str">
        <f t="shared" si="200"/>
        <v/>
      </c>
      <c r="BB216" s="125" t="str">
        <f t="shared" si="200"/>
        <v/>
      </c>
      <c r="BC216" s="125" t="str">
        <f t="shared" si="200"/>
        <v/>
      </c>
      <c r="BD216" s="125" t="str">
        <f t="shared" si="200"/>
        <v/>
      </c>
      <c r="BE216" s="125" t="str">
        <f t="shared" si="200"/>
        <v/>
      </c>
      <c r="BF216" s="125" t="str">
        <f t="shared" si="200"/>
        <v/>
      </c>
      <c r="BG216" s="125" t="str">
        <f t="shared" si="200"/>
        <v/>
      </c>
      <c r="BH216" s="125" t="str">
        <f t="shared" si="200"/>
        <v/>
      </c>
      <c r="BI216" s="125" t="str">
        <f t="shared" si="200"/>
        <v/>
      </c>
      <c r="BJ216" s="125" t="str">
        <f t="shared" si="200"/>
        <v/>
      </c>
      <c r="BK216" s="125" t="str">
        <f t="shared" si="200"/>
        <v/>
      </c>
      <c r="BL216" s="125" t="str">
        <f t="shared" si="200"/>
        <v/>
      </c>
      <c r="BM216" s="125" t="str">
        <f t="shared" si="200"/>
        <v/>
      </c>
      <c r="BN216" s="125" t="str">
        <f t="shared" si="200"/>
        <v/>
      </c>
      <c r="BO216" s="125" t="str">
        <f t="shared" si="200"/>
        <v/>
      </c>
      <c r="BP216" s="125" t="str">
        <f t="shared" si="200"/>
        <v/>
      </c>
      <c r="BQ216" s="125" t="str">
        <f t="shared" si="200"/>
        <v/>
      </c>
      <c r="BR216" s="125" t="str">
        <f t="shared" si="200"/>
        <v/>
      </c>
      <c r="BS216" s="125" t="str">
        <f t="shared" si="200"/>
        <v/>
      </c>
      <c r="BT216" s="125" t="str">
        <f t="shared" si="200"/>
        <v/>
      </c>
      <c r="BU216" s="125" t="str">
        <f t="shared" si="200"/>
        <v/>
      </c>
      <c r="BV216" s="125" t="str">
        <f t="shared" si="200"/>
        <v/>
      </c>
      <c r="BW216" s="125" t="str">
        <f t="shared" si="200"/>
        <v/>
      </c>
      <c r="BX216" s="125" t="str">
        <f t="shared" si="200"/>
        <v/>
      </c>
      <c r="BY216" s="125" t="str">
        <f t="shared" si="200"/>
        <v/>
      </c>
      <c r="BZ216" s="125" t="str">
        <f t="shared" si="200"/>
        <v/>
      </c>
      <c r="CA216" s="125" t="str">
        <f t="shared" si="200"/>
        <v/>
      </c>
      <c r="CB216" s="125" t="str">
        <f t="shared" si="200"/>
        <v/>
      </c>
      <c r="CC216" s="125" t="str">
        <f t="shared" si="200"/>
        <v/>
      </c>
      <c r="CD216" s="125" t="str">
        <f t="shared" si="200"/>
        <v/>
      </c>
      <c r="CE216" s="125" t="str">
        <f t="shared" si="200"/>
        <v/>
      </c>
      <c r="CF216" s="125" t="str">
        <f t="shared" ref="CF216:CN216" si="201">IF(ROUND(CF144,3)=ROUND(CF65,3),"")</f>
        <v/>
      </c>
      <c r="CG216" s="125" t="str">
        <f t="shared" si="201"/>
        <v/>
      </c>
      <c r="CH216" s="125" t="str">
        <f t="shared" si="201"/>
        <v/>
      </c>
      <c r="CI216" s="125" t="str">
        <f t="shared" si="201"/>
        <v/>
      </c>
      <c r="CJ216" s="125" t="b">
        <f t="shared" si="201"/>
        <v>0</v>
      </c>
      <c r="CK216" s="125" t="str">
        <f t="shared" si="201"/>
        <v/>
      </c>
      <c r="CL216" s="125" t="str">
        <f t="shared" si="201"/>
        <v/>
      </c>
      <c r="CM216" s="125" t="str">
        <f t="shared" si="201"/>
        <v/>
      </c>
      <c r="CN216" s="125" t="str">
        <f t="shared" si="201"/>
        <v/>
      </c>
      <c r="CO216" s="125" t="b">
        <f t="shared" ref="CO216:CY216" si="202">IF(ROUND(CO144,3)=ROUND(CO65,3),"")</f>
        <v>0</v>
      </c>
      <c r="CP216" s="125" t="str">
        <f t="shared" si="202"/>
        <v/>
      </c>
      <c r="CQ216" s="125" t="str">
        <f t="shared" si="202"/>
        <v/>
      </c>
      <c r="CR216" s="125" t="str">
        <f t="shared" si="202"/>
        <v/>
      </c>
      <c r="CS216" s="125" t="str">
        <f t="shared" si="202"/>
        <v/>
      </c>
      <c r="CT216" s="125" t="b">
        <f t="shared" si="202"/>
        <v>0</v>
      </c>
      <c r="CU216" s="125" t="str">
        <f t="shared" si="202"/>
        <v/>
      </c>
      <c r="CV216" s="125" t="str">
        <f t="shared" si="202"/>
        <v/>
      </c>
      <c r="CW216" s="125" t="str">
        <f t="shared" si="202"/>
        <v/>
      </c>
      <c r="CX216" s="125" t="str">
        <f t="shared" si="202"/>
        <v/>
      </c>
      <c r="CY216" s="125" t="b">
        <f t="shared" si="202"/>
        <v>0</v>
      </c>
      <c r="DA216" s="48"/>
      <c r="DB216" s="48"/>
      <c r="DC216" s="48"/>
      <c r="DD216" s="48"/>
      <c r="DE216" s="83"/>
      <c r="DF216" s="85"/>
      <c r="DG216" s="48"/>
      <c r="DH216" s="85"/>
      <c r="DI216" s="48"/>
      <c r="DJ216" s="83"/>
      <c r="DK216" s="85"/>
      <c r="DL216" s="48"/>
      <c r="DM216" s="85"/>
      <c r="DN216" s="48"/>
      <c r="DO216" s="83"/>
      <c r="DP216" s="85"/>
      <c r="DQ216" s="48"/>
      <c r="DR216" s="85"/>
      <c r="DS216" s="48"/>
      <c r="DT216" s="83"/>
      <c r="EA216" t="str">
        <f t="shared" si="107"/>
        <v/>
      </c>
      <c r="EB216" t="str">
        <f t="shared" si="108"/>
        <v/>
      </c>
      <c r="EC216" t="str">
        <f t="shared" si="109"/>
        <v/>
      </c>
      <c r="ED216" t="str">
        <f t="shared" si="110"/>
        <v/>
      </c>
      <c r="EE216" t="str">
        <f t="shared" si="111"/>
        <v/>
      </c>
      <c r="EF216" t="str">
        <f t="shared" si="112"/>
        <v/>
      </c>
      <c r="EG216" t="str">
        <f t="shared" si="113"/>
        <v/>
      </c>
      <c r="EH216" t="str">
        <f t="shared" si="114"/>
        <v/>
      </c>
      <c r="EI216" t="str">
        <f t="shared" si="115"/>
        <v/>
      </c>
      <c r="EJ216" t="str">
        <f t="shared" si="116"/>
        <v/>
      </c>
      <c r="EK216" t="str">
        <f t="shared" si="117"/>
        <v/>
      </c>
      <c r="EL216" t="str">
        <f t="shared" si="118"/>
        <v/>
      </c>
      <c r="EM216" t="str">
        <f t="shared" si="119"/>
        <v/>
      </c>
      <c r="EN216" t="str">
        <f t="shared" si="120"/>
        <v/>
      </c>
      <c r="EO216" t="str">
        <f t="shared" si="121"/>
        <v/>
      </c>
    </row>
    <row r="217" spans="51:145">
      <c r="AY217" s="124" t="s">
        <v>338</v>
      </c>
      <c r="AZ217" s="125" t="str">
        <f t="shared" ref="AZ217:CE217" si="203">IF(ROUND(AZ145,3)=ROUND(AZ66,3),"")</f>
        <v/>
      </c>
      <c r="BA217" s="125" t="str">
        <f t="shared" si="203"/>
        <v/>
      </c>
      <c r="BB217" s="125" t="str">
        <f t="shared" si="203"/>
        <v/>
      </c>
      <c r="BC217" s="125" t="str">
        <f t="shared" si="203"/>
        <v/>
      </c>
      <c r="BD217" s="125" t="str">
        <f t="shared" si="203"/>
        <v/>
      </c>
      <c r="BE217" s="125" t="str">
        <f t="shared" si="203"/>
        <v/>
      </c>
      <c r="BF217" s="125" t="str">
        <f t="shared" si="203"/>
        <v/>
      </c>
      <c r="BG217" s="125" t="str">
        <f t="shared" si="203"/>
        <v/>
      </c>
      <c r="BH217" s="125" t="str">
        <f t="shared" si="203"/>
        <v/>
      </c>
      <c r="BI217" s="125" t="str">
        <f t="shared" si="203"/>
        <v/>
      </c>
      <c r="BJ217" s="125" t="str">
        <f t="shared" si="203"/>
        <v/>
      </c>
      <c r="BK217" s="125" t="str">
        <f t="shared" si="203"/>
        <v/>
      </c>
      <c r="BL217" s="125" t="str">
        <f t="shared" si="203"/>
        <v/>
      </c>
      <c r="BM217" s="125" t="str">
        <f t="shared" si="203"/>
        <v/>
      </c>
      <c r="BN217" s="125" t="str">
        <f t="shared" si="203"/>
        <v/>
      </c>
      <c r="BO217" s="125" t="str">
        <f t="shared" si="203"/>
        <v/>
      </c>
      <c r="BP217" s="125" t="str">
        <f t="shared" si="203"/>
        <v/>
      </c>
      <c r="BQ217" s="125" t="str">
        <f t="shared" si="203"/>
        <v/>
      </c>
      <c r="BR217" s="125" t="str">
        <f t="shared" si="203"/>
        <v/>
      </c>
      <c r="BS217" s="125" t="str">
        <f t="shared" si="203"/>
        <v/>
      </c>
      <c r="BT217" s="125" t="str">
        <f t="shared" si="203"/>
        <v/>
      </c>
      <c r="BU217" s="125" t="str">
        <f t="shared" si="203"/>
        <v/>
      </c>
      <c r="BV217" s="125" t="str">
        <f t="shared" si="203"/>
        <v/>
      </c>
      <c r="BW217" s="125" t="str">
        <f t="shared" si="203"/>
        <v/>
      </c>
      <c r="BX217" s="125" t="str">
        <f t="shared" si="203"/>
        <v/>
      </c>
      <c r="BY217" s="125" t="str">
        <f t="shared" si="203"/>
        <v/>
      </c>
      <c r="BZ217" s="125" t="str">
        <f t="shared" si="203"/>
        <v/>
      </c>
      <c r="CA217" s="125" t="str">
        <f t="shared" si="203"/>
        <v/>
      </c>
      <c r="CB217" s="125" t="str">
        <f t="shared" si="203"/>
        <v/>
      </c>
      <c r="CC217" s="125" t="str">
        <f t="shared" si="203"/>
        <v/>
      </c>
      <c r="CD217" s="125" t="str">
        <f t="shared" si="203"/>
        <v/>
      </c>
      <c r="CE217" s="125" t="str">
        <f t="shared" si="203"/>
        <v/>
      </c>
      <c r="CF217" s="125" t="str">
        <f t="shared" ref="CF217:CN217" si="204">IF(ROUND(CF145,3)=ROUND(CF66,3),"")</f>
        <v/>
      </c>
      <c r="CG217" s="125" t="str">
        <f t="shared" si="204"/>
        <v/>
      </c>
      <c r="CH217" s="125" t="str">
        <f t="shared" si="204"/>
        <v/>
      </c>
      <c r="CI217" s="125" t="str">
        <f t="shared" si="204"/>
        <v/>
      </c>
      <c r="CJ217" s="125" t="b">
        <f t="shared" si="204"/>
        <v>0</v>
      </c>
      <c r="CK217" s="125" t="str">
        <f t="shared" si="204"/>
        <v/>
      </c>
      <c r="CL217" s="125" t="str">
        <f t="shared" si="204"/>
        <v/>
      </c>
      <c r="CM217" s="125" t="str">
        <f t="shared" si="204"/>
        <v/>
      </c>
      <c r="CN217" s="125" t="str">
        <f t="shared" si="204"/>
        <v/>
      </c>
      <c r="CO217" s="125" t="b">
        <f t="shared" ref="CO217:CY217" si="205">IF(ROUND(CO145,3)=ROUND(CO66,3),"")</f>
        <v>0</v>
      </c>
      <c r="CP217" s="125" t="str">
        <f t="shared" si="205"/>
        <v/>
      </c>
      <c r="CQ217" s="125" t="str">
        <f t="shared" si="205"/>
        <v/>
      </c>
      <c r="CR217" s="125" t="str">
        <f t="shared" si="205"/>
        <v/>
      </c>
      <c r="CS217" s="125" t="str">
        <f t="shared" si="205"/>
        <v/>
      </c>
      <c r="CT217" s="125" t="b">
        <f t="shared" si="205"/>
        <v>0</v>
      </c>
      <c r="CU217" s="125" t="str">
        <f t="shared" si="205"/>
        <v/>
      </c>
      <c r="CV217" s="125" t="str">
        <f t="shared" si="205"/>
        <v/>
      </c>
      <c r="CW217" s="125" t="str">
        <f t="shared" si="205"/>
        <v/>
      </c>
      <c r="CX217" s="125" t="str">
        <f t="shared" si="205"/>
        <v/>
      </c>
      <c r="CY217" s="125" t="b">
        <f t="shared" si="205"/>
        <v>0</v>
      </c>
      <c r="DA217" s="48"/>
      <c r="DB217" s="48"/>
      <c r="DC217" s="48"/>
      <c r="DD217" s="48"/>
      <c r="DE217" s="83"/>
      <c r="DF217" s="85"/>
      <c r="DG217" s="48"/>
      <c r="DH217" s="85"/>
      <c r="DI217" s="48"/>
      <c r="DJ217" s="83"/>
      <c r="DK217" s="85"/>
      <c r="DL217" s="48"/>
      <c r="DM217" s="85"/>
      <c r="DN217" s="48"/>
      <c r="DO217" s="83"/>
      <c r="DP217" s="85"/>
      <c r="DQ217" s="48"/>
      <c r="DR217" s="85"/>
      <c r="DS217" s="48"/>
      <c r="DT217" s="83"/>
      <c r="EA217" t="str">
        <f t="shared" si="107"/>
        <v/>
      </c>
      <c r="EB217" t="str">
        <f t="shared" si="108"/>
        <v/>
      </c>
      <c r="EC217" t="str">
        <f t="shared" si="109"/>
        <v/>
      </c>
      <c r="ED217" t="str">
        <f t="shared" si="110"/>
        <v/>
      </c>
      <c r="EE217" t="str">
        <f t="shared" si="111"/>
        <v/>
      </c>
      <c r="EF217" t="str">
        <f t="shared" si="112"/>
        <v/>
      </c>
      <c r="EG217" t="str">
        <f t="shared" si="113"/>
        <v/>
      </c>
      <c r="EH217" t="str">
        <f t="shared" si="114"/>
        <v/>
      </c>
      <c r="EI217" t="str">
        <f t="shared" si="115"/>
        <v/>
      </c>
      <c r="EJ217" t="str">
        <f t="shared" si="116"/>
        <v/>
      </c>
      <c r="EK217" t="str">
        <f t="shared" si="117"/>
        <v/>
      </c>
      <c r="EL217" t="str">
        <f t="shared" si="118"/>
        <v/>
      </c>
      <c r="EM217" t="str">
        <f t="shared" si="119"/>
        <v/>
      </c>
      <c r="EN217" t="str">
        <f t="shared" si="120"/>
        <v/>
      </c>
      <c r="EO217" t="str">
        <f t="shared" si="121"/>
        <v/>
      </c>
    </row>
    <row r="218" spans="51:145">
      <c r="AY218" s="124" t="s">
        <v>339</v>
      </c>
      <c r="AZ218" s="125" t="str">
        <f t="shared" ref="AZ218:CE218" si="206">IF(ROUND(AZ146,3)=ROUND(AZ67,3),"")</f>
        <v/>
      </c>
      <c r="BA218" s="125" t="str">
        <f t="shared" si="206"/>
        <v/>
      </c>
      <c r="BB218" s="125" t="str">
        <f t="shared" si="206"/>
        <v/>
      </c>
      <c r="BC218" s="125" t="str">
        <f t="shared" si="206"/>
        <v/>
      </c>
      <c r="BD218" s="125" t="str">
        <f t="shared" si="206"/>
        <v/>
      </c>
      <c r="BE218" s="125" t="str">
        <f t="shared" si="206"/>
        <v/>
      </c>
      <c r="BF218" s="125" t="str">
        <f t="shared" si="206"/>
        <v/>
      </c>
      <c r="BG218" s="125" t="str">
        <f t="shared" si="206"/>
        <v/>
      </c>
      <c r="BH218" s="125" t="str">
        <f t="shared" si="206"/>
        <v/>
      </c>
      <c r="BI218" s="125" t="str">
        <f t="shared" si="206"/>
        <v/>
      </c>
      <c r="BJ218" s="125" t="str">
        <f t="shared" si="206"/>
        <v/>
      </c>
      <c r="BK218" s="125" t="str">
        <f t="shared" si="206"/>
        <v/>
      </c>
      <c r="BL218" s="125" t="str">
        <f t="shared" si="206"/>
        <v/>
      </c>
      <c r="BM218" s="125" t="str">
        <f t="shared" si="206"/>
        <v/>
      </c>
      <c r="BN218" s="125" t="str">
        <f t="shared" si="206"/>
        <v/>
      </c>
      <c r="BO218" s="125" t="str">
        <f t="shared" si="206"/>
        <v/>
      </c>
      <c r="BP218" s="125" t="str">
        <f t="shared" si="206"/>
        <v/>
      </c>
      <c r="BQ218" s="125" t="str">
        <f t="shared" si="206"/>
        <v/>
      </c>
      <c r="BR218" s="125" t="str">
        <f t="shared" si="206"/>
        <v/>
      </c>
      <c r="BS218" s="125" t="str">
        <f t="shared" si="206"/>
        <v/>
      </c>
      <c r="BT218" s="125" t="str">
        <f t="shared" si="206"/>
        <v/>
      </c>
      <c r="BU218" s="125" t="str">
        <f t="shared" si="206"/>
        <v/>
      </c>
      <c r="BV218" s="125" t="str">
        <f t="shared" si="206"/>
        <v/>
      </c>
      <c r="BW218" s="125" t="str">
        <f t="shared" si="206"/>
        <v/>
      </c>
      <c r="BX218" s="125" t="str">
        <f t="shared" si="206"/>
        <v/>
      </c>
      <c r="BY218" s="125" t="str">
        <f t="shared" si="206"/>
        <v/>
      </c>
      <c r="BZ218" s="125" t="str">
        <f t="shared" si="206"/>
        <v/>
      </c>
      <c r="CA218" s="125" t="str">
        <f t="shared" si="206"/>
        <v/>
      </c>
      <c r="CB218" s="125" t="str">
        <f t="shared" si="206"/>
        <v/>
      </c>
      <c r="CC218" s="125" t="str">
        <f t="shared" si="206"/>
        <v/>
      </c>
      <c r="CD218" s="125" t="str">
        <f t="shared" si="206"/>
        <v/>
      </c>
      <c r="CE218" s="125" t="str">
        <f t="shared" si="206"/>
        <v/>
      </c>
      <c r="CF218" s="125" t="str">
        <f t="shared" ref="CF218:CN218" si="207">IF(ROUND(CF146,3)=ROUND(CF67,3),"")</f>
        <v/>
      </c>
      <c r="CG218" s="125" t="str">
        <f t="shared" si="207"/>
        <v/>
      </c>
      <c r="CH218" s="125" t="str">
        <f t="shared" si="207"/>
        <v/>
      </c>
      <c r="CI218" s="125" t="str">
        <f t="shared" si="207"/>
        <v/>
      </c>
      <c r="CJ218" s="125" t="b">
        <f t="shared" si="207"/>
        <v>0</v>
      </c>
      <c r="CK218" s="125" t="str">
        <f t="shared" si="207"/>
        <v/>
      </c>
      <c r="CL218" s="125" t="str">
        <f t="shared" si="207"/>
        <v/>
      </c>
      <c r="CM218" s="125" t="str">
        <f t="shared" si="207"/>
        <v/>
      </c>
      <c r="CN218" s="125" t="str">
        <f t="shared" si="207"/>
        <v/>
      </c>
      <c r="CO218" s="125" t="b">
        <f t="shared" ref="CO218:CY218" si="208">IF(ROUND(CO146,3)=ROUND(CO67,3),"")</f>
        <v>0</v>
      </c>
      <c r="CP218" s="125" t="str">
        <f t="shared" si="208"/>
        <v/>
      </c>
      <c r="CQ218" s="125" t="str">
        <f t="shared" si="208"/>
        <v/>
      </c>
      <c r="CR218" s="125" t="str">
        <f t="shared" si="208"/>
        <v/>
      </c>
      <c r="CS218" s="125" t="str">
        <f t="shared" si="208"/>
        <v/>
      </c>
      <c r="CT218" s="125" t="b">
        <f t="shared" si="208"/>
        <v>0</v>
      </c>
      <c r="CU218" s="125" t="str">
        <f t="shared" si="208"/>
        <v/>
      </c>
      <c r="CV218" s="125" t="str">
        <f t="shared" si="208"/>
        <v/>
      </c>
      <c r="CW218" s="125" t="str">
        <f t="shared" si="208"/>
        <v/>
      </c>
      <c r="CX218" s="125" t="str">
        <f t="shared" si="208"/>
        <v/>
      </c>
      <c r="CY218" s="125" t="b">
        <f t="shared" si="208"/>
        <v>0</v>
      </c>
      <c r="DA218" s="48"/>
      <c r="DB218" s="48"/>
      <c r="DC218" s="48"/>
      <c r="DD218" s="48"/>
      <c r="DE218" s="83"/>
      <c r="DF218" s="85"/>
      <c r="DG218" s="48"/>
      <c r="DH218" s="85"/>
      <c r="DI218" s="48"/>
      <c r="DJ218" s="83"/>
      <c r="DK218" s="85"/>
      <c r="DL218" s="48"/>
      <c r="DM218" s="85"/>
      <c r="DN218" s="48"/>
      <c r="DO218" s="83"/>
      <c r="DP218" s="85"/>
      <c r="DQ218" s="48"/>
      <c r="DR218" s="85"/>
      <c r="DS218" s="48"/>
      <c r="DT218" s="83"/>
      <c r="EA218" t="str">
        <f t="shared" si="107"/>
        <v/>
      </c>
      <c r="EB218" t="str">
        <f t="shared" si="108"/>
        <v/>
      </c>
      <c r="EC218" t="str">
        <f t="shared" si="109"/>
        <v/>
      </c>
      <c r="ED218" t="str">
        <f t="shared" si="110"/>
        <v/>
      </c>
      <c r="EE218" t="str">
        <f t="shared" si="111"/>
        <v/>
      </c>
      <c r="EF218" t="str">
        <f t="shared" si="112"/>
        <v/>
      </c>
      <c r="EG218" t="str">
        <f t="shared" si="113"/>
        <v/>
      </c>
      <c r="EH218" t="str">
        <f t="shared" si="114"/>
        <v/>
      </c>
      <c r="EI218" t="str">
        <f t="shared" si="115"/>
        <v/>
      </c>
      <c r="EJ218" t="str">
        <f t="shared" si="116"/>
        <v/>
      </c>
      <c r="EK218" t="str">
        <f t="shared" si="117"/>
        <v/>
      </c>
      <c r="EL218" t="str">
        <f t="shared" si="118"/>
        <v/>
      </c>
      <c r="EM218" t="str">
        <f t="shared" si="119"/>
        <v/>
      </c>
      <c r="EN218" t="str">
        <f t="shared" si="120"/>
        <v/>
      </c>
      <c r="EO218" t="str">
        <f t="shared" si="121"/>
        <v/>
      </c>
    </row>
    <row r="219" spans="51:145">
      <c r="AY219" s="124" t="s">
        <v>340</v>
      </c>
      <c r="AZ219" s="125" t="str">
        <f t="shared" ref="AZ219:CE219" si="209">IF(ROUND(AZ147,3)=ROUND(AZ68,3),"")</f>
        <v/>
      </c>
      <c r="BA219" s="125" t="str">
        <f t="shared" si="209"/>
        <v/>
      </c>
      <c r="BB219" s="125" t="str">
        <f t="shared" si="209"/>
        <v/>
      </c>
      <c r="BC219" s="125" t="str">
        <f t="shared" si="209"/>
        <v/>
      </c>
      <c r="BD219" s="125" t="str">
        <f t="shared" si="209"/>
        <v/>
      </c>
      <c r="BE219" s="125" t="str">
        <f t="shared" si="209"/>
        <v/>
      </c>
      <c r="BF219" s="125" t="str">
        <f t="shared" si="209"/>
        <v/>
      </c>
      <c r="BG219" s="125" t="str">
        <f t="shared" si="209"/>
        <v/>
      </c>
      <c r="BH219" s="125" t="str">
        <f t="shared" si="209"/>
        <v/>
      </c>
      <c r="BI219" s="125" t="str">
        <f t="shared" si="209"/>
        <v/>
      </c>
      <c r="BJ219" s="125" t="str">
        <f t="shared" si="209"/>
        <v/>
      </c>
      <c r="BK219" s="125" t="str">
        <f t="shared" si="209"/>
        <v/>
      </c>
      <c r="BL219" s="125" t="str">
        <f t="shared" si="209"/>
        <v/>
      </c>
      <c r="BM219" s="125" t="str">
        <f t="shared" si="209"/>
        <v/>
      </c>
      <c r="BN219" s="125" t="str">
        <f t="shared" si="209"/>
        <v/>
      </c>
      <c r="BO219" s="125" t="str">
        <f t="shared" si="209"/>
        <v/>
      </c>
      <c r="BP219" s="125" t="str">
        <f t="shared" si="209"/>
        <v/>
      </c>
      <c r="BQ219" s="125" t="str">
        <f t="shared" si="209"/>
        <v/>
      </c>
      <c r="BR219" s="125" t="str">
        <f t="shared" si="209"/>
        <v/>
      </c>
      <c r="BS219" s="125" t="str">
        <f t="shared" si="209"/>
        <v/>
      </c>
      <c r="BT219" s="125" t="str">
        <f t="shared" si="209"/>
        <v/>
      </c>
      <c r="BU219" s="125" t="str">
        <f t="shared" si="209"/>
        <v/>
      </c>
      <c r="BV219" s="125" t="str">
        <f t="shared" si="209"/>
        <v/>
      </c>
      <c r="BW219" s="125" t="str">
        <f t="shared" si="209"/>
        <v/>
      </c>
      <c r="BX219" s="125" t="str">
        <f t="shared" si="209"/>
        <v/>
      </c>
      <c r="BY219" s="125" t="str">
        <f t="shared" si="209"/>
        <v/>
      </c>
      <c r="BZ219" s="125" t="str">
        <f t="shared" si="209"/>
        <v/>
      </c>
      <c r="CA219" s="125" t="str">
        <f t="shared" si="209"/>
        <v/>
      </c>
      <c r="CB219" s="125" t="str">
        <f t="shared" si="209"/>
        <v/>
      </c>
      <c r="CC219" s="125" t="str">
        <f t="shared" si="209"/>
        <v/>
      </c>
      <c r="CD219" s="125" t="str">
        <f t="shared" si="209"/>
        <v/>
      </c>
      <c r="CE219" s="125" t="str">
        <f t="shared" si="209"/>
        <v/>
      </c>
      <c r="CF219" s="125" t="str">
        <f t="shared" ref="CF219:CN219" si="210">IF(ROUND(CF147,3)=ROUND(CF68,3),"")</f>
        <v/>
      </c>
      <c r="CG219" s="125" t="str">
        <f t="shared" si="210"/>
        <v/>
      </c>
      <c r="CH219" s="125" t="str">
        <f t="shared" si="210"/>
        <v/>
      </c>
      <c r="CI219" s="125" t="e">
        <f t="shared" si="210"/>
        <v>#VALUE!</v>
      </c>
      <c r="CJ219" s="125" t="b">
        <f t="shared" si="210"/>
        <v>0</v>
      </c>
      <c r="CK219" s="125" t="str">
        <f t="shared" si="210"/>
        <v/>
      </c>
      <c r="CL219" s="125" t="str">
        <f t="shared" si="210"/>
        <v/>
      </c>
      <c r="CM219" s="125" t="str">
        <f t="shared" si="210"/>
        <v/>
      </c>
      <c r="CN219" s="125" t="str">
        <f t="shared" si="210"/>
        <v/>
      </c>
      <c r="CO219" s="125" t="str">
        <f t="shared" ref="CO219:CY219" si="211">IF(ROUND(CO147,3)=ROUND(CO68,3),"")</f>
        <v/>
      </c>
      <c r="CP219" s="125" t="str">
        <f t="shared" si="211"/>
        <v/>
      </c>
      <c r="CQ219" s="125" t="str">
        <f t="shared" si="211"/>
        <v/>
      </c>
      <c r="CR219" s="125" t="str">
        <f t="shared" si="211"/>
        <v/>
      </c>
      <c r="CS219" s="125" t="str">
        <f t="shared" si="211"/>
        <v/>
      </c>
      <c r="CT219" s="125" t="b">
        <f t="shared" si="211"/>
        <v>0</v>
      </c>
      <c r="CU219" s="125" t="str">
        <f t="shared" si="211"/>
        <v/>
      </c>
      <c r="CV219" s="125" t="str">
        <f t="shared" si="211"/>
        <v/>
      </c>
      <c r="CW219" s="125" t="str">
        <f t="shared" si="211"/>
        <v/>
      </c>
      <c r="CX219" s="125" t="str">
        <f t="shared" si="211"/>
        <v/>
      </c>
      <c r="CY219" s="125" t="str">
        <f t="shared" si="211"/>
        <v/>
      </c>
      <c r="DA219" s="48"/>
      <c r="DB219" s="48"/>
      <c r="DC219" s="48"/>
      <c r="DD219" s="48"/>
      <c r="DE219" s="83"/>
      <c r="DF219" s="85"/>
      <c r="DG219" s="48"/>
      <c r="DH219" s="85"/>
      <c r="DI219" s="48"/>
      <c r="DJ219" s="83"/>
      <c r="DK219" s="85"/>
      <c r="DL219" s="48"/>
      <c r="DM219" s="85"/>
      <c r="DN219" s="48"/>
      <c r="DO219" s="83"/>
      <c r="DP219" s="85"/>
      <c r="DQ219" s="48"/>
      <c r="DR219" s="85"/>
      <c r="DS219" s="48"/>
      <c r="DT219" s="83"/>
      <c r="EA219" t="str">
        <f t="shared" si="107"/>
        <v/>
      </c>
      <c r="EB219" t="str">
        <f t="shared" si="108"/>
        <v/>
      </c>
      <c r="EC219" t="str">
        <f t="shared" si="109"/>
        <v/>
      </c>
      <c r="ED219" t="str">
        <f t="shared" si="110"/>
        <v/>
      </c>
      <c r="EE219" t="str">
        <f t="shared" si="111"/>
        <v/>
      </c>
      <c r="EF219" t="str">
        <f t="shared" si="112"/>
        <v/>
      </c>
      <c r="EG219" t="str">
        <f t="shared" si="113"/>
        <v/>
      </c>
      <c r="EH219" t="str">
        <f t="shared" si="114"/>
        <v/>
      </c>
      <c r="EI219" t="str">
        <f t="shared" si="115"/>
        <v/>
      </c>
      <c r="EJ219" t="str">
        <f t="shared" si="116"/>
        <v/>
      </c>
      <c r="EK219" t="str">
        <f t="shared" si="117"/>
        <v/>
      </c>
      <c r="EL219" t="str">
        <f t="shared" si="118"/>
        <v/>
      </c>
      <c r="EM219" t="str">
        <f t="shared" si="119"/>
        <v/>
      </c>
      <c r="EN219" t="str">
        <f t="shared" si="120"/>
        <v/>
      </c>
      <c r="EO219" t="str">
        <f t="shared" si="121"/>
        <v/>
      </c>
    </row>
    <row r="220" spans="51:145">
      <c r="AY220" s="124" t="s">
        <v>341</v>
      </c>
      <c r="AZ220" s="125" t="str">
        <f t="shared" ref="AZ220:CE220" si="212">IF(ROUND(AZ148,3)=ROUND(AZ69,3),"")</f>
        <v/>
      </c>
      <c r="BA220" s="125" t="str">
        <f t="shared" si="212"/>
        <v/>
      </c>
      <c r="BB220" s="125" t="str">
        <f t="shared" si="212"/>
        <v/>
      </c>
      <c r="BC220" s="125" t="str">
        <f t="shared" si="212"/>
        <v/>
      </c>
      <c r="BD220" s="125" t="str">
        <f t="shared" si="212"/>
        <v/>
      </c>
      <c r="BE220" s="125" t="str">
        <f t="shared" si="212"/>
        <v/>
      </c>
      <c r="BF220" s="125" t="str">
        <f t="shared" si="212"/>
        <v/>
      </c>
      <c r="BG220" s="125" t="str">
        <f t="shared" si="212"/>
        <v/>
      </c>
      <c r="BH220" s="125" t="str">
        <f t="shared" si="212"/>
        <v/>
      </c>
      <c r="BI220" s="125" t="str">
        <f t="shared" si="212"/>
        <v/>
      </c>
      <c r="BJ220" s="125" t="str">
        <f t="shared" si="212"/>
        <v/>
      </c>
      <c r="BK220" s="125" t="str">
        <f t="shared" si="212"/>
        <v/>
      </c>
      <c r="BL220" s="125" t="str">
        <f t="shared" si="212"/>
        <v/>
      </c>
      <c r="BM220" s="125" t="str">
        <f t="shared" si="212"/>
        <v/>
      </c>
      <c r="BN220" s="125" t="str">
        <f t="shared" si="212"/>
        <v/>
      </c>
      <c r="BO220" s="125" t="str">
        <f t="shared" si="212"/>
        <v/>
      </c>
      <c r="BP220" s="125" t="str">
        <f t="shared" si="212"/>
        <v/>
      </c>
      <c r="BQ220" s="125" t="str">
        <f t="shared" si="212"/>
        <v/>
      </c>
      <c r="BR220" s="125" t="str">
        <f t="shared" si="212"/>
        <v/>
      </c>
      <c r="BS220" s="125" t="str">
        <f t="shared" si="212"/>
        <v/>
      </c>
      <c r="BT220" s="125" t="str">
        <f t="shared" si="212"/>
        <v/>
      </c>
      <c r="BU220" s="125" t="str">
        <f t="shared" si="212"/>
        <v/>
      </c>
      <c r="BV220" s="125" t="str">
        <f t="shared" si="212"/>
        <v/>
      </c>
      <c r="BW220" s="125" t="str">
        <f t="shared" si="212"/>
        <v/>
      </c>
      <c r="BX220" s="125" t="str">
        <f t="shared" si="212"/>
        <v/>
      </c>
      <c r="BY220" s="125" t="str">
        <f t="shared" si="212"/>
        <v/>
      </c>
      <c r="BZ220" s="125" t="str">
        <f t="shared" si="212"/>
        <v/>
      </c>
      <c r="CA220" s="125" t="str">
        <f t="shared" si="212"/>
        <v/>
      </c>
      <c r="CB220" s="125" t="str">
        <f t="shared" si="212"/>
        <v/>
      </c>
      <c r="CC220" s="125" t="str">
        <f t="shared" si="212"/>
        <v/>
      </c>
      <c r="CD220" s="125" t="str">
        <f t="shared" si="212"/>
        <v/>
      </c>
      <c r="CE220" s="125" t="str">
        <f t="shared" si="212"/>
        <v/>
      </c>
      <c r="CF220" s="125" t="str">
        <f t="shared" ref="CF220:CN220" si="213">IF(ROUND(CF148,3)=ROUND(CF69,3),"")</f>
        <v/>
      </c>
      <c r="CG220" s="125" t="str">
        <f t="shared" si="213"/>
        <v/>
      </c>
      <c r="CH220" s="125" t="str">
        <f t="shared" si="213"/>
        <v/>
      </c>
      <c r="CI220" s="125" t="str">
        <f t="shared" si="213"/>
        <v/>
      </c>
      <c r="CJ220" s="125" t="b">
        <f t="shared" si="213"/>
        <v>0</v>
      </c>
      <c r="CK220" s="125" t="str">
        <f t="shared" si="213"/>
        <v/>
      </c>
      <c r="CL220" s="125" t="str">
        <f t="shared" si="213"/>
        <v/>
      </c>
      <c r="CM220" s="125" t="str">
        <f t="shared" si="213"/>
        <v/>
      </c>
      <c r="CN220" s="125" t="str">
        <f t="shared" si="213"/>
        <v/>
      </c>
      <c r="CO220" s="125" t="b">
        <f t="shared" ref="CO220:CY220" si="214">IF(ROUND(CO148,3)=ROUND(CO69,3),"")</f>
        <v>0</v>
      </c>
      <c r="CP220" s="125" t="str">
        <f t="shared" si="214"/>
        <v/>
      </c>
      <c r="CQ220" s="125" t="str">
        <f t="shared" si="214"/>
        <v/>
      </c>
      <c r="CR220" s="125" t="str">
        <f t="shared" si="214"/>
        <v/>
      </c>
      <c r="CS220" s="125" t="str">
        <f t="shared" si="214"/>
        <v/>
      </c>
      <c r="CT220" s="125" t="b">
        <f t="shared" si="214"/>
        <v>0</v>
      </c>
      <c r="CU220" s="125" t="str">
        <f t="shared" si="214"/>
        <v/>
      </c>
      <c r="CV220" s="125" t="str">
        <f t="shared" si="214"/>
        <v/>
      </c>
      <c r="CW220" s="125" t="str">
        <f t="shared" si="214"/>
        <v/>
      </c>
      <c r="CX220" s="125" t="str">
        <f t="shared" si="214"/>
        <v/>
      </c>
      <c r="CY220" s="125" t="b">
        <f t="shared" si="214"/>
        <v>0</v>
      </c>
      <c r="DA220" s="48"/>
      <c r="DB220" s="48"/>
      <c r="DC220" s="48"/>
      <c r="DD220" s="48"/>
      <c r="DE220" s="83"/>
      <c r="DF220" s="85"/>
      <c r="DG220" s="48"/>
      <c r="DH220" s="85"/>
      <c r="DI220" s="48"/>
      <c r="DJ220" s="83"/>
      <c r="DK220" s="85"/>
      <c r="DL220" s="48"/>
      <c r="DM220" s="85"/>
      <c r="DN220" s="48"/>
      <c r="DO220" s="83"/>
      <c r="DP220" s="85"/>
      <c r="DQ220" s="48"/>
      <c r="DR220" s="85"/>
      <c r="DS220" s="48"/>
      <c r="DT220" s="83"/>
      <c r="EA220" t="str">
        <f t="shared" si="107"/>
        <v/>
      </c>
      <c r="EB220" t="str">
        <f t="shared" si="108"/>
        <v/>
      </c>
      <c r="EC220" t="str">
        <f t="shared" si="109"/>
        <v/>
      </c>
      <c r="ED220" t="str">
        <f t="shared" si="110"/>
        <v/>
      </c>
      <c r="EE220" t="str">
        <f t="shared" si="111"/>
        <v/>
      </c>
      <c r="EF220" t="str">
        <f t="shared" si="112"/>
        <v/>
      </c>
      <c r="EG220" t="str">
        <f t="shared" si="113"/>
        <v/>
      </c>
      <c r="EH220" t="str">
        <f t="shared" si="114"/>
        <v/>
      </c>
      <c r="EI220" t="str">
        <f t="shared" si="115"/>
        <v/>
      </c>
      <c r="EJ220" t="str">
        <f t="shared" si="116"/>
        <v/>
      </c>
      <c r="EK220" t="str">
        <f t="shared" si="117"/>
        <v/>
      </c>
      <c r="EL220" t="str">
        <f t="shared" si="118"/>
        <v/>
      </c>
      <c r="EM220" t="str">
        <f t="shared" si="119"/>
        <v/>
      </c>
      <c r="EN220" t="str">
        <f t="shared" si="120"/>
        <v/>
      </c>
      <c r="EO220" t="str">
        <f t="shared" si="121"/>
        <v/>
      </c>
    </row>
    <row r="221" spans="51:145">
      <c r="AY221" s="124" t="s">
        <v>342</v>
      </c>
      <c r="AZ221" s="125" t="str">
        <f t="shared" ref="AZ221:CE221" si="215">IF(ROUND(AZ149,3)=ROUND(AZ70,3),"")</f>
        <v/>
      </c>
      <c r="BA221" s="125" t="str">
        <f t="shared" si="215"/>
        <v/>
      </c>
      <c r="BB221" s="125" t="str">
        <f t="shared" si="215"/>
        <v/>
      </c>
      <c r="BC221" s="125" t="str">
        <f t="shared" si="215"/>
        <v/>
      </c>
      <c r="BD221" s="125" t="str">
        <f t="shared" si="215"/>
        <v/>
      </c>
      <c r="BE221" s="125" t="str">
        <f t="shared" si="215"/>
        <v/>
      </c>
      <c r="BF221" s="125" t="str">
        <f t="shared" si="215"/>
        <v/>
      </c>
      <c r="BG221" s="125" t="str">
        <f t="shared" si="215"/>
        <v/>
      </c>
      <c r="BH221" s="125" t="str">
        <f t="shared" si="215"/>
        <v/>
      </c>
      <c r="BI221" s="125" t="str">
        <f t="shared" si="215"/>
        <v/>
      </c>
      <c r="BJ221" s="125" t="str">
        <f t="shared" si="215"/>
        <v/>
      </c>
      <c r="BK221" s="125" t="str">
        <f t="shared" si="215"/>
        <v/>
      </c>
      <c r="BL221" s="125" t="str">
        <f t="shared" si="215"/>
        <v/>
      </c>
      <c r="BM221" s="125" t="str">
        <f t="shared" si="215"/>
        <v/>
      </c>
      <c r="BN221" s="125" t="str">
        <f t="shared" si="215"/>
        <v/>
      </c>
      <c r="BO221" s="125" t="str">
        <f t="shared" si="215"/>
        <v/>
      </c>
      <c r="BP221" s="125" t="str">
        <f t="shared" si="215"/>
        <v/>
      </c>
      <c r="BQ221" s="125" t="str">
        <f t="shared" si="215"/>
        <v/>
      </c>
      <c r="BR221" s="125" t="str">
        <f t="shared" si="215"/>
        <v/>
      </c>
      <c r="BS221" s="125" t="str">
        <f t="shared" si="215"/>
        <v/>
      </c>
      <c r="BT221" s="125" t="str">
        <f t="shared" si="215"/>
        <v/>
      </c>
      <c r="BU221" s="125" t="str">
        <f t="shared" si="215"/>
        <v/>
      </c>
      <c r="BV221" s="125" t="str">
        <f t="shared" si="215"/>
        <v/>
      </c>
      <c r="BW221" s="125" t="str">
        <f t="shared" si="215"/>
        <v/>
      </c>
      <c r="BX221" s="125" t="str">
        <f t="shared" si="215"/>
        <v/>
      </c>
      <c r="BY221" s="125" t="str">
        <f t="shared" si="215"/>
        <v/>
      </c>
      <c r="BZ221" s="125" t="str">
        <f t="shared" si="215"/>
        <v/>
      </c>
      <c r="CA221" s="125" t="str">
        <f t="shared" si="215"/>
        <v/>
      </c>
      <c r="CB221" s="125" t="str">
        <f t="shared" si="215"/>
        <v/>
      </c>
      <c r="CC221" s="125" t="str">
        <f t="shared" si="215"/>
        <v/>
      </c>
      <c r="CD221" s="125" t="str">
        <f t="shared" si="215"/>
        <v/>
      </c>
      <c r="CE221" s="125" t="str">
        <f t="shared" si="215"/>
        <v/>
      </c>
      <c r="CF221" s="125" t="str">
        <f t="shared" ref="CF221:CN221" si="216">IF(ROUND(CF149,3)=ROUND(CF70,3),"")</f>
        <v/>
      </c>
      <c r="CG221" s="125" t="str">
        <f t="shared" si="216"/>
        <v/>
      </c>
      <c r="CH221" s="125" t="str">
        <f t="shared" si="216"/>
        <v/>
      </c>
      <c r="CI221" s="125" t="str">
        <f t="shared" si="216"/>
        <v/>
      </c>
      <c r="CJ221" s="125" t="b">
        <f t="shared" si="216"/>
        <v>0</v>
      </c>
      <c r="CK221" s="125" t="str">
        <f t="shared" si="216"/>
        <v/>
      </c>
      <c r="CL221" s="125" t="str">
        <f t="shared" si="216"/>
        <v/>
      </c>
      <c r="CM221" s="125" t="str">
        <f t="shared" si="216"/>
        <v/>
      </c>
      <c r="CN221" s="125" t="str">
        <f t="shared" si="216"/>
        <v/>
      </c>
      <c r="CO221" s="125" t="b">
        <f t="shared" ref="CO221:CY221" si="217">IF(ROUND(CO149,3)=ROUND(CO70,3),"")</f>
        <v>0</v>
      </c>
      <c r="CP221" s="125" t="str">
        <f t="shared" si="217"/>
        <v/>
      </c>
      <c r="CQ221" s="125" t="str">
        <f t="shared" si="217"/>
        <v/>
      </c>
      <c r="CR221" s="125" t="str">
        <f t="shared" si="217"/>
        <v/>
      </c>
      <c r="CS221" s="125" t="str">
        <f t="shared" si="217"/>
        <v/>
      </c>
      <c r="CT221" s="125" t="b">
        <f t="shared" si="217"/>
        <v>0</v>
      </c>
      <c r="CU221" s="125" t="str">
        <f t="shared" si="217"/>
        <v/>
      </c>
      <c r="CV221" s="125" t="str">
        <f t="shared" si="217"/>
        <v/>
      </c>
      <c r="CW221" s="125" t="str">
        <f t="shared" si="217"/>
        <v/>
      </c>
      <c r="CX221" s="125" t="str">
        <f t="shared" si="217"/>
        <v/>
      </c>
      <c r="CY221" s="125" t="b">
        <f t="shared" si="217"/>
        <v>0</v>
      </c>
      <c r="DA221" s="48"/>
      <c r="DB221" s="48"/>
      <c r="DC221" s="48"/>
      <c r="DD221" s="48"/>
      <c r="DE221" s="83"/>
      <c r="DF221" s="85"/>
      <c r="DG221" s="48"/>
      <c r="DH221" s="85"/>
      <c r="DI221" s="48"/>
      <c r="DJ221" s="83"/>
      <c r="DK221" s="85"/>
      <c r="DL221" s="48"/>
      <c r="DM221" s="85"/>
      <c r="DN221" s="48"/>
      <c r="DO221" s="83"/>
      <c r="DP221" s="85"/>
      <c r="DQ221" s="48"/>
      <c r="DR221" s="85"/>
      <c r="DS221" s="48"/>
      <c r="DT221" s="83"/>
      <c r="EA221" t="str">
        <f t="shared" si="107"/>
        <v/>
      </c>
      <c r="EB221" t="str">
        <f t="shared" si="108"/>
        <v/>
      </c>
      <c r="EC221" t="str">
        <f t="shared" si="109"/>
        <v/>
      </c>
      <c r="ED221" t="str">
        <f t="shared" si="110"/>
        <v/>
      </c>
      <c r="EE221" t="str">
        <f t="shared" si="111"/>
        <v/>
      </c>
      <c r="EF221" t="str">
        <f t="shared" si="112"/>
        <v/>
      </c>
      <c r="EG221" t="str">
        <f t="shared" si="113"/>
        <v/>
      </c>
      <c r="EH221" t="str">
        <f t="shared" si="114"/>
        <v/>
      </c>
      <c r="EI221" t="str">
        <f t="shared" si="115"/>
        <v/>
      </c>
      <c r="EJ221" t="str">
        <f t="shared" si="116"/>
        <v/>
      </c>
      <c r="EK221" t="str">
        <f t="shared" si="117"/>
        <v/>
      </c>
      <c r="EL221" t="str">
        <f t="shared" si="118"/>
        <v/>
      </c>
      <c r="EM221" t="str">
        <f t="shared" si="119"/>
        <v/>
      </c>
      <c r="EN221" t="str">
        <f t="shared" si="120"/>
        <v/>
      </c>
      <c r="EO221" t="str">
        <f t="shared" si="121"/>
        <v/>
      </c>
    </row>
    <row r="222" spans="51:145">
      <c r="AY222" s="124" t="s">
        <v>343</v>
      </c>
      <c r="AZ222" s="125" t="str">
        <f t="shared" ref="AZ222:CE222" si="218">IF(ROUND(AZ150,3)=ROUND(AZ71,3),"")</f>
        <v/>
      </c>
      <c r="BA222" s="125" t="str">
        <f t="shared" si="218"/>
        <v/>
      </c>
      <c r="BB222" s="125" t="str">
        <f t="shared" si="218"/>
        <v/>
      </c>
      <c r="BC222" s="125" t="str">
        <f t="shared" si="218"/>
        <v/>
      </c>
      <c r="BD222" s="125" t="str">
        <f t="shared" si="218"/>
        <v/>
      </c>
      <c r="BE222" s="125" t="str">
        <f t="shared" si="218"/>
        <v/>
      </c>
      <c r="BF222" s="125" t="str">
        <f t="shared" si="218"/>
        <v/>
      </c>
      <c r="BG222" s="125" t="str">
        <f t="shared" si="218"/>
        <v/>
      </c>
      <c r="BH222" s="125" t="str">
        <f t="shared" si="218"/>
        <v/>
      </c>
      <c r="BI222" s="125" t="str">
        <f t="shared" si="218"/>
        <v/>
      </c>
      <c r="BJ222" s="125" t="str">
        <f t="shared" si="218"/>
        <v/>
      </c>
      <c r="BK222" s="125" t="str">
        <f t="shared" si="218"/>
        <v/>
      </c>
      <c r="BL222" s="125" t="str">
        <f t="shared" si="218"/>
        <v/>
      </c>
      <c r="BM222" s="125" t="str">
        <f t="shared" si="218"/>
        <v/>
      </c>
      <c r="BN222" s="125" t="str">
        <f t="shared" si="218"/>
        <v/>
      </c>
      <c r="BO222" s="125" t="str">
        <f t="shared" si="218"/>
        <v/>
      </c>
      <c r="BP222" s="125" t="str">
        <f t="shared" si="218"/>
        <v/>
      </c>
      <c r="BQ222" s="125" t="str">
        <f t="shared" si="218"/>
        <v/>
      </c>
      <c r="BR222" s="125" t="str">
        <f t="shared" si="218"/>
        <v/>
      </c>
      <c r="BS222" s="125" t="str">
        <f t="shared" si="218"/>
        <v/>
      </c>
      <c r="BT222" s="125" t="str">
        <f t="shared" si="218"/>
        <v/>
      </c>
      <c r="BU222" s="125" t="str">
        <f t="shared" si="218"/>
        <v/>
      </c>
      <c r="BV222" s="125" t="str">
        <f t="shared" si="218"/>
        <v/>
      </c>
      <c r="BW222" s="125" t="str">
        <f t="shared" si="218"/>
        <v/>
      </c>
      <c r="BX222" s="125" t="str">
        <f t="shared" si="218"/>
        <v/>
      </c>
      <c r="BY222" s="125" t="str">
        <f t="shared" si="218"/>
        <v/>
      </c>
      <c r="BZ222" s="125" t="str">
        <f t="shared" si="218"/>
        <v/>
      </c>
      <c r="CA222" s="125" t="str">
        <f t="shared" si="218"/>
        <v/>
      </c>
      <c r="CB222" s="125" t="str">
        <f t="shared" si="218"/>
        <v/>
      </c>
      <c r="CC222" s="125" t="str">
        <f t="shared" si="218"/>
        <v/>
      </c>
      <c r="CD222" s="125" t="str">
        <f t="shared" si="218"/>
        <v/>
      </c>
      <c r="CE222" s="125" t="str">
        <f t="shared" si="218"/>
        <v/>
      </c>
      <c r="CF222" s="125" t="str">
        <f t="shared" ref="CF222:CN222" si="219">IF(ROUND(CF150,3)=ROUND(CF71,3),"")</f>
        <v/>
      </c>
      <c r="CG222" s="125" t="str">
        <f t="shared" si="219"/>
        <v/>
      </c>
      <c r="CH222" s="125" t="str">
        <f t="shared" si="219"/>
        <v/>
      </c>
      <c r="CI222" s="125" t="str">
        <f t="shared" si="219"/>
        <v/>
      </c>
      <c r="CJ222" s="125" t="b">
        <f t="shared" si="219"/>
        <v>0</v>
      </c>
      <c r="CK222" s="125" t="str">
        <f t="shared" si="219"/>
        <v/>
      </c>
      <c r="CL222" s="125" t="str">
        <f t="shared" si="219"/>
        <v/>
      </c>
      <c r="CM222" s="125" t="str">
        <f t="shared" si="219"/>
        <v/>
      </c>
      <c r="CN222" s="125" t="str">
        <f t="shared" si="219"/>
        <v/>
      </c>
      <c r="CO222" s="125" t="b">
        <f t="shared" ref="CO222:CY222" si="220">IF(ROUND(CO150,3)=ROUND(CO71,3),"")</f>
        <v>0</v>
      </c>
      <c r="CP222" s="125" t="str">
        <f t="shared" si="220"/>
        <v/>
      </c>
      <c r="CQ222" s="125" t="str">
        <f t="shared" si="220"/>
        <v/>
      </c>
      <c r="CR222" s="125" t="str">
        <f t="shared" si="220"/>
        <v/>
      </c>
      <c r="CS222" s="125" t="str">
        <f t="shared" si="220"/>
        <v/>
      </c>
      <c r="CT222" s="125" t="b">
        <f t="shared" si="220"/>
        <v>0</v>
      </c>
      <c r="CU222" s="125" t="str">
        <f t="shared" si="220"/>
        <v/>
      </c>
      <c r="CV222" s="125" t="str">
        <f t="shared" si="220"/>
        <v/>
      </c>
      <c r="CW222" s="125" t="str">
        <f t="shared" si="220"/>
        <v/>
      </c>
      <c r="CX222" s="125" t="str">
        <f t="shared" si="220"/>
        <v/>
      </c>
      <c r="CY222" s="125" t="b">
        <f t="shared" si="220"/>
        <v>0</v>
      </c>
      <c r="DA222" s="48"/>
      <c r="DB222" s="48"/>
      <c r="DC222" s="48"/>
      <c r="DD222" s="48"/>
      <c r="DE222" s="83"/>
      <c r="DF222" s="85"/>
      <c r="DG222" s="48"/>
      <c r="DH222" s="85"/>
      <c r="DI222" s="48"/>
      <c r="DJ222" s="83"/>
      <c r="DK222" s="85"/>
      <c r="DL222" s="48"/>
      <c r="DM222" s="85"/>
      <c r="DN222" s="48"/>
      <c r="DO222" s="83"/>
      <c r="DP222" s="85"/>
      <c r="DQ222" s="48"/>
      <c r="DR222" s="85"/>
      <c r="DS222" s="48"/>
      <c r="DT222" s="83"/>
      <c r="EA222" t="str">
        <f t="shared" si="107"/>
        <v/>
      </c>
      <c r="EB222" t="str">
        <f t="shared" si="108"/>
        <v/>
      </c>
      <c r="EC222" t="str">
        <f t="shared" si="109"/>
        <v/>
      </c>
      <c r="ED222" t="str">
        <f t="shared" si="110"/>
        <v/>
      </c>
      <c r="EE222" t="str">
        <f t="shared" si="111"/>
        <v/>
      </c>
      <c r="EF222" t="str">
        <f t="shared" si="112"/>
        <v/>
      </c>
      <c r="EG222" t="str">
        <f t="shared" si="113"/>
        <v/>
      </c>
      <c r="EH222" t="str">
        <f t="shared" si="114"/>
        <v/>
      </c>
      <c r="EI222" t="str">
        <f t="shared" si="115"/>
        <v/>
      </c>
      <c r="EJ222" t="str">
        <f t="shared" si="116"/>
        <v/>
      </c>
      <c r="EK222" t="str">
        <f t="shared" si="117"/>
        <v/>
      </c>
      <c r="EL222" t="str">
        <f t="shared" si="118"/>
        <v/>
      </c>
      <c r="EM222" t="str">
        <f t="shared" si="119"/>
        <v/>
      </c>
      <c r="EN222" t="str">
        <f t="shared" si="120"/>
        <v/>
      </c>
      <c r="EO222" t="str">
        <f t="shared" si="121"/>
        <v/>
      </c>
    </row>
    <row r="223" spans="51:145">
      <c r="AY223" s="124" t="s">
        <v>344</v>
      </c>
      <c r="AZ223" s="125" t="str">
        <f t="shared" ref="AZ223:CE223" si="221">IF(ROUND(AZ151,3)=ROUND(AZ72,3),"")</f>
        <v/>
      </c>
      <c r="BA223" s="125" t="str">
        <f t="shared" si="221"/>
        <v/>
      </c>
      <c r="BB223" s="125" t="str">
        <f t="shared" si="221"/>
        <v/>
      </c>
      <c r="BC223" s="125" t="str">
        <f t="shared" si="221"/>
        <v/>
      </c>
      <c r="BD223" s="125" t="str">
        <f t="shared" si="221"/>
        <v/>
      </c>
      <c r="BE223" s="125" t="str">
        <f t="shared" si="221"/>
        <v/>
      </c>
      <c r="BF223" s="125" t="str">
        <f t="shared" si="221"/>
        <v/>
      </c>
      <c r="BG223" s="125" t="str">
        <f t="shared" si="221"/>
        <v/>
      </c>
      <c r="BH223" s="125" t="str">
        <f t="shared" si="221"/>
        <v/>
      </c>
      <c r="BI223" s="125" t="str">
        <f t="shared" si="221"/>
        <v/>
      </c>
      <c r="BJ223" s="125" t="str">
        <f t="shared" si="221"/>
        <v/>
      </c>
      <c r="BK223" s="125" t="str">
        <f t="shared" si="221"/>
        <v/>
      </c>
      <c r="BL223" s="125" t="str">
        <f t="shared" si="221"/>
        <v/>
      </c>
      <c r="BM223" s="125" t="str">
        <f t="shared" si="221"/>
        <v/>
      </c>
      <c r="BN223" s="125" t="str">
        <f t="shared" si="221"/>
        <v/>
      </c>
      <c r="BO223" s="125" t="str">
        <f t="shared" si="221"/>
        <v/>
      </c>
      <c r="BP223" s="125" t="str">
        <f t="shared" si="221"/>
        <v/>
      </c>
      <c r="BQ223" s="125" t="str">
        <f t="shared" si="221"/>
        <v/>
      </c>
      <c r="BR223" s="125" t="str">
        <f t="shared" si="221"/>
        <v/>
      </c>
      <c r="BS223" s="125" t="str">
        <f t="shared" si="221"/>
        <v/>
      </c>
      <c r="BT223" s="125" t="str">
        <f t="shared" si="221"/>
        <v/>
      </c>
      <c r="BU223" s="125" t="str">
        <f t="shared" si="221"/>
        <v/>
      </c>
      <c r="BV223" s="125" t="str">
        <f t="shared" si="221"/>
        <v/>
      </c>
      <c r="BW223" s="125" t="str">
        <f t="shared" si="221"/>
        <v/>
      </c>
      <c r="BX223" s="125" t="str">
        <f t="shared" si="221"/>
        <v/>
      </c>
      <c r="BY223" s="125" t="str">
        <f t="shared" si="221"/>
        <v/>
      </c>
      <c r="BZ223" s="125" t="str">
        <f t="shared" si="221"/>
        <v/>
      </c>
      <c r="CA223" s="125" t="str">
        <f t="shared" si="221"/>
        <v/>
      </c>
      <c r="CB223" s="125" t="str">
        <f t="shared" si="221"/>
        <v/>
      </c>
      <c r="CC223" s="125" t="str">
        <f t="shared" si="221"/>
        <v/>
      </c>
      <c r="CD223" s="125" t="str">
        <f t="shared" si="221"/>
        <v/>
      </c>
      <c r="CE223" s="125" t="str">
        <f t="shared" si="221"/>
        <v/>
      </c>
      <c r="CF223" s="125" t="str">
        <f t="shared" ref="CF223:CN223" si="222">IF(ROUND(CF151,3)=ROUND(CF72,3),"")</f>
        <v/>
      </c>
      <c r="CG223" s="125" t="str">
        <f t="shared" si="222"/>
        <v/>
      </c>
      <c r="CH223" s="125" t="str">
        <f t="shared" si="222"/>
        <v/>
      </c>
      <c r="CI223" s="125" t="str">
        <f t="shared" si="222"/>
        <v/>
      </c>
      <c r="CJ223" s="125" t="b">
        <f t="shared" si="222"/>
        <v>0</v>
      </c>
      <c r="CK223" s="125" t="str">
        <f t="shared" si="222"/>
        <v/>
      </c>
      <c r="CL223" s="125" t="str">
        <f t="shared" si="222"/>
        <v/>
      </c>
      <c r="CM223" s="125" t="str">
        <f t="shared" si="222"/>
        <v/>
      </c>
      <c r="CN223" s="125" t="str">
        <f t="shared" si="222"/>
        <v/>
      </c>
      <c r="CO223" s="125" t="b">
        <f t="shared" ref="CO223:CY223" si="223">IF(ROUND(CO151,3)=ROUND(CO72,3),"")</f>
        <v>0</v>
      </c>
      <c r="CP223" s="125" t="str">
        <f t="shared" si="223"/>
        <v/>
      </c>
      <c r="CQ223" s="125" t="str">
        <f t="shared" si="223"/>
        <v/>
      </c>
      <c r="CR223" s="125" t="str">
        <f t="shared" si="223"/>
        <v/>
      </c>
      <c r="CS223" s="125" t="str">
        <f t="shared" si="223"/>
        <v/>
      </c>
      <c r="CT223" s="125" t="b">
        <f t="shared" si="223"/>
        <v>0</v>
      </c>
      <c r="CU223" s="125" t="str">
        <f t="shared" si="223"/>
        <v/>
      </c>
      <c r="CV223" s="125" t="str">
        <f t="shared" si="223"/>
        <v/>
      </c>
      <c r="CW223" s="125" t="str">
        <f t="shared" si="223"/>
        <v/>
      </c>
      <c r="CX223" s="125" t="str">
        <f t="shared" si="223"/>
        <v/>
      </c>
      <c r="CY223" s="125" t="str">
        <f t="shared" si="223"/>
        <v/>
      </c>
      <c r="DA223" s="48"/>
      <c r="DB223" s="48"/>
      <c r="DC223" s="48"/>
      <c r="DD223" s="48"/>
      <c r="DE223" s="83"/>
      <c r="DF223" s="85"/>
      <c r="DG223" s="48"/>
      <c r="DH223" s="85"/>
      <c r="DI223" s="48"/>
      <c r="DJ223" s="83"/>
      <c r="DK223" s="85"/>
      <c r="DL223" s="48"/>
      <c r="DM223" s="85"/>
      <c r="DN223" s="48"/>
      <c r="DO223" s="83"/>
      <c r="DP223" s="85"/>
      <c r="DQ223" s="48"/>
      <c r="DR223" s="85"/>
      <c r="DS223" s="48"/>
      <c r="DT223" s="83"/>
      <c r="EA223" t="str">
        <f t="shared" si="107"/>
        <v/>
      </c>
      <c r="EB223" t="str">
        <f t="shared" si="108"/>
        <v/>
      </c>
      <c r="EC223" t="str">
        <f t="shared" si="109"/>
        <v/>
      </c>
      <c r="ED223" t="str">
        <f t="shared" si="110"/>
        <v/>
      </c>
      <c r="EE223" t="str">
        <f t="shared" si="111"/>
        <v/>
      </c>
      <c r="EF223" t="str">
        <f t="shared" si="112"/>
        <v/>
      </c>
      <c r="EG223" t="str">
        <f t="shared" si="113"/>
        <v/>
      </c>
      <c r="EH223" t="str">
        <f t="shared" si="114"/>
        <v/>
      </c>
      <c r="EI223" t="str">
        <f t="shared" si="115"/>
        <v/>
      </c>
      <c r="EJ223" t="str">
        <f t="shared" si="116"/>
        <v/>
      </c>
      <c r="EK223" t="str">
        <f t="shared" si="117"/>
        <v/>
      </c>
      <c r="EL223" t="str">
        <f t="shared" si="118"/>
        <v/>
      </c>
      <c r="EM223" t="str">
        <f t="shared" si="119"/>
        <v/>
      </c>
      <c r="EN223" t="str">
        <f t="shared" si="120"/>
        <v/>
      </c>
      <c r="EO223" t="str">
        <f t="shared" si="121"/>
        <v/>
      </c>
    </row>
    <row r="224" spans="51:145">
      <c r="AY224" s="124" t="s">
        <v>345</v>
      </c>
      <c r="AZ224" s="125" t="str">
        <f t="shared" ref="AZ224:CE224" si="224">IF(ROUND(AZ152,3)=ROUND(AZ73,3),"")</f>
        <v/>
      </c>
      <c r="BA224" s="125" t="str">
        <f t="shared" si="224"/>
        <v/>
      </c>
      <c r="BB224" s="125" t="str">
        <f t="shared" si="224"/>
        <v/>
      </c>
      <c r="BC224" s="125" t="str">
        <f t="shared" si="224"/>
        <v/>
      </c>
      <c r="BD224" s="125" t="str">
        <f t="shared" si="224"/>
        <v/>
      </c>
      <c r="BE224" s="125" t="str">
        <f t="shared" si="224"/>
        <v/>
      </c>
      <c r="BF224" s="125" t="str">
        <f t="shared" si="224"/>
        <v/>
      </c>
      <c r="BG224" s="125" t="str">
        <f t="shared" si="224"/>
        <v/>
      </c>
      <c r="BH224" s="125" t="str">
        <f t="shared" si="224"/>
        <v/>
      </c>
      <c r="BI224" s="125" t="str">
        <f t="shared" si="224"/>
        <v/>
      </c>
      <c r="BJ224" s="125" t="str">
        <f t="shared" si="224"/>
        <v/>
      </c>
      <c r="BK224" s="125" t="str">
        <f t="shared" si="224"/>
        <v/>
      </c>
      <c r="BL224" s="125" t="str">
        <f t="shared" si="224"/>
        <v/>
      </c>
      <c r="BM224" s="125" t="str">
        <f t="shared" si="224"/>
        <v/>
      </c>
      <c r="BN224" s="125" t="str">
        <f t="shared" si="224"/>
        <v/>
      </c>
      <c r="BO224" s="125" t="str">
        <f t="shared" si="224"/>
        <v/>
      </c>
      <c r="BP224" s="125" t="str">
        <f t="shared" si="224"/>
        <v/>
      </c>
      <c r="BQ224" s="125" t="str">
        <f t="shared" si="224"/>
        <v/>
      </c>
      <c r="BR224" s="125" t="str">
        <f t="shared" si="224"/>
        <v/>
      </c>
      <c r="BS224" s="125" t="str">
        <f t="shared" si="224"/>
        <v/>
      </c>
      <c r="BT224" s="125" t="str">
        <f t="shared" si="224"/>
        <v/>
      </c>
      <c r="BU224" s="125" t="str">
        <f t="shared" si="224"/>
        <v/>
      </c>
      <c r="BV224" s="125" t="str">
        <f t="shared" si="224"/>
        <v/>
      </c>
      <c r="BW224" s="125" t="str">
        <f t="shared" si="224"/>
        <v/>
      </c>
      <c r="BX224" s="125" t="str">
        <f t="shared" si="224"/>
        <v/>
      </c>
      <c r="BY224" s="125" t="str">
        <f t="shared" si="224"/>
        <v/>
      </c>
      <c r="BZ224" s="125" t="str">
        <f t="shared" si="224"/>
        <v/>
      </c>
      <c r="CA224" s="125" t="str">
        <f t="shared" si="224"/>
        <v/>
      </c>
      <c r="CB224" s="125" t="str">
        <f t="shared" si="224"/>
        <v/>
      </c>
      <c r="CC224" s="125" t="str">
        <f t="shared" si="224"/>
        <v/>
      </c>
      <c r="CD224" s="125" t="str">
        <f t="shared" si="224"/>
        <v/>
      </c>
      <c r="CE224" s="125" t="str">
        <f t="shared" si="224"/>
        <v/>
      </c>
      <c r="CF224" s="125" t="str">
        <f t="shared" ref="CF224:CN224" si="225">IF(ROUND(CF152,3)=ROUND(CF73,3),"")</f>
        <v/>
      </c>
      <c r="CG224" s="125" t="str">
        <f t="shared" si="225"/>
        <v/>
      </c>
      <c r="CH224" s="125" t="str">
        <f t="shared" si="225"/>
        <v/>
      </c>
      <c r="CI224" s="125" t="str">
        <f t="shared" si="225"/>
        <v/>
      </c>
      <c r="CJ224" s="125" t="b">
        <f t="shared" si="225"/>
        <v>0</v>
      </c>
      <c r="CK224" s="125" t="str">
        <f t="shared" si="225"/>
        <v/>
      </c>
      <c r="CL224" s="125" t="str">
        <f t="shared" si="225"/>
        <v/>
      </c>
      <c r="CM224" s="125" t="str">
        <f t="shared" si="225"/>
        <v/>
      </c>
      <c r="CN224" s="125" t="str">
        <f t="shared" si="225"/>
        <v/>
      </c>
      <c r="CO224" s="125" t="b">
        <f t="shared" ref="CO224:CY224" si="226">IF(ROUND(CO152,3)=ROUND(CO73,3),"")</f>
        <v>0</v>
      </c>
      <c r="CP224" s="125" t="str">
        <f t="shared" si="226"/>
        <v/>
      </c>
      <c r="CQ224" s="125" t="str">
        <f t="shared" si="226"/>
        <v/>
      </c>
      <c r="CR224" s="125" t="str">
        <f t="shared" si="226"/>
        <v/>
      </c>
      <c r="CS224" s="125" t="str">
        <f t="shared" si="226"/>
        <v/>
      </c>
      <c r="CT224" s="125" t="b">
        <f t="shared" si="226"/>
        <v>0</v>
      </c>
      <c r="CU224" s="125" t="str">
        <f t="shared" si="226"/>
        <v/>
      </c>
      <c r="CV224" s="125" t="str">
        <f t="shared" si="226"/>
        <v/>
      </c>
      <c r="CW224" s="125" t="str">
        <f t="shared" si="226"/>
        <v/>
      </c>
      <c r="CX224" s="125" t="str">
        <f t="shared" si="226"/>
        <v/>
      </c>
      <c r="CY224" s="125" t="b">
        <f t="shared" si="226"/>
        <v>0</v>
      </c>
      <c r="DA224" s="48"/>
      <c r="DB224" s="48"/>
      <c r="DC224" s="48"/>
      <c r="DD224" s="48"/>
      <c r="DE224" s="83"/>
      <c r="DF224" s="85"/>
      <c r="DG224" s="48"/>
      <c r="DH224" s="85"/>
      <c r="DI224" s="48"/>
      <c r="DJ224" s="83"/>
      <c r="DK224" s="85"/>
      <c r="DL224" s="48"/>
      <c r="DM224" s="85"/>
      <c r="DN224" s="48"/>
      <c r="DO224" s="83"/>
      <c r="DP224" s="85"/>
      <c r="DQ224" s="48"/>
      <c r="DR224" s="85"/>
      <c r="DS224" s="48"/>
      <c r="DT224" s="83"/>
      <c r="EA224" t="str">
        <f t="shared" si="107"/>
        <v/>
      </c>
      <c r="EB224" t="str">
        <f t="shared" si="108"/>
        <v/>
      </c>
      <c r="EC224" t="str">
        <f t="shared" si="109"/>
        <v/>
      </c>
      <c r="ED224" t="str">
        <f t="shared" si="110"/>
        <v/>
      </c>
      <c r="EE224" t="str">
        <f t="shared" si="111"/>
        <v/>
      </c>
      <c r="EF224" t="str">
        <f t="shared" si="112"/>
        <v/>
      </c>
      <c r="EG224" t="str">
        <f t="shared" si="113"/>
        <v/>
      </c>
      <c r="EH224" t="str">
        <f t="shared" si="114"/>
        <v/>
      </c>
      <c r="EI224" t="str">
        <f t="shared" si="115"/>
        <v/>
      </c>
      <c r="EJ224" t="str">
        <f t="shared" si="116"/>
        <v/>
      </c>
      <c r="EK224" t="str">
        <f t="shared" si="117"/>
        <v/>
      </c>
      <c r="EL224" t="str">
        <f t="shared" si="118"/>
        <v/>
      </c>
      <c r="EM224" t="str">
        <f t="shared" si="119"/>
        <v/>
      </c>
      <c r="EN224" t="str">
        <f t="shared" si="120"/>
        <v/>
      </c>
      <c r="EO224" t="str">
        <f t="shared" si="121"/>
        <v/>
      </c>
    </row>
    <row r="225" spans="51:145">
      <c r="AY225" s="124" t="s">
        <v>346</v>
      </c>
      <c r="AZ225" s="125" t="str">
        <f t="shared" ref="AZ225:CE225" si="227">IF(ROUND(AZ153,3)=ROUND(AZ74,3),"")</f>
        <v/>
      </c>
      <c r="BA225" s="125" t="str">
        <f t="shared" si="227"/>
        <v/>
      </c>
      <c r="BB225" s="125" t="str">
        <f t="shared" si="227"/>
        <v/>
      </c>
      <c r="BC225" s="125" t="str">
        <f t="shared" si="227"/>
        <v/>
      </c>
      <c r="BD225" s="125" t="str">
        <f t="shared" si="227"/>
        <v/>
      </c>
      <c r="BE225" s="125" t="b">
        <f t="shared" si="227"/>
        <v>0</v>
      </c>
      <c r="BF225" s="125" t="str">
        <f t="shared" si="227"/>
        <v/>
      </c>
      <c r="BG225" s="125" t="b">
        <f t="shared" si="227"/>
        <v>0</v>
      </c>
      <c r="BH225" s="125" t="b">
        <f t="shared" si="227"/>
        <v>0</v>
      </c>
      <c r="BI225" s="125" t="b">
        <f t="shared" si="227"/>
        <v>0</v>
      </c>
      <c r="BJ225" s="125" t="b">
        <f t="shared" si="227"/>
        <v>0</v>
      </c>
      <c r="BK225" s="125" t="b">
        <f t="shared" si="227"/>
        <v>0</v>
      </c>
      <c r="BL225" s="125" t="str">
        <f t="shared" si="227"/>
        <v/>
      </c>
      <c r="BM225" s="125" t="str">
        <f t="shared" si="227"/>
        <v/>
      </c>
      <c r="BN225" s="125" t="str">
        <f t="shared" si="227"/>
        <v/>
      </c>
      <c r="BO225" s="125" t="str">
        <f t="shared" si="227"/>
        <v/>
      </c>
      <c r="BP225" s="125" t="str">
        <f t="shared" si="227"/>
        <v/>
      </c>
      <c r="BQ225" s="125" t="str">
        <f t="shared" si="227"/>
        <v/>
      </c>
      <c r="BR225" s="125" t="str">
        <f t="shared" si="227"/>
        <v/>
      </c>
      <c r="BS225" s="125" t="str">
        <f t="shared" si="227"/>
        <v/>
      </c>
      <c r="BT225" s="125" t="str">
        <f t="shared" si="227"/>
        <v/>
      </c>
      <c r="BU225" s="125" t="str">
        <f t="shared" si="227"/>
        <v/>
      </c>
      <c r="BV225" s="125" t="str">
        <f t="shared" si="227"/>
        <v/>
      </c>
      <c r="BW225" s="125" t="str">
        <f t="shared" si="227"/>
        <v/>
      </c>
      <c r="BX225" s="125" t="str">
        <f t="shared" si="227"/>
        <v/>
      </c>
      <c r="BY225" s="125" t="str">
        <f t="shared" si="227"/>
        <v/>
      </c>
      <c r="BZ225" s="125" t="str">
        <f t="shared" si="227"/>
        <v/>
      </c>
      <c r="CA225" s="125" t="str">
        <f t="shared" si="227"/>
        <v/>
      </c>
      <c r="CB225" s="125" t="str">
        <f t="shared" si="227"/>
        <v/>
      </c>
      <c r="CC225" s="125" t="str">
        <f t="shared" si="227"/>
        <v/>
      </c>
      <c r="CD225" s="125" t="str">
        <f t="shared" si="227"/>
        <v/>
      </c>
      <c r="CE225" s="125" t="str">
        <f t="shared" si="227"/>
        <v/>
      </c>
      <c r="CF225" s="125" t="e">
        <f t="shared" ref="CF225:CN225" si="228">IF(ROUND(CF153,3)=ROUND(CF74,3),"")</f>
        <v>#VALUE!</v>
      </c>
      <c r="CG225" s="125" t="str">
        <f t="shared" si="228"/>
        <v/>
      </c>
      <c r="CH225" s="125" t="str">
        <f t="shared" si="228"/>
        <v/>
      </c>
      <c r="CI225" s="125" t="str">
        <f t="shared" si="228"/>
        <v/>
      </c>
      <c r="CJ225" s="125" t="b">
        <f t="shared" si="228"/>
        <v>0</v>
      </c>
      <c r="CK225" s="125" t="str">
        <f t="shared" si="228"/>
        <v/>
      </c>
      <c r="CL225" s="125" t="str">
        <f t="shared" si="228"/>
        <v/>
      </c>
      <c r="CM225" s="125" t="str">
        <f t="shared" si="228"/>
        <v/>
      </c>
      <c r="CN225" s="125" t="str">
        <f t="shared" si="228"/>
        <v/>
      </c>
      <c r="CO225" s="125" t="b">
        <f t="shared" ref="CO225:CY225" si="229">IF(ROUND(CO153,3)=ROUND(CO74,3),"")</f>
        <v>0</v>
      </c>
      <c r="CP225" s="125" t="str">
        <f t="shared" si="229"/>
        <v/>
      </c>
      <c r="CQ225" s="125" t="str">
        <f t="shared" si="229"/>
        <v/>
      </c>
      <c r="CR225" s="125" t="str">
        <f t="shared" si="229"/>
        <v/>
      </c>
      <c r="CS225" s="125" t="str">
        <f t="shared" si="229"/>
        <v/>
      </c>
      <c r="CT225" s="125" t="b">
        <f t="shared" si="229"/>
        <v>0</v>
      </c>
      <c r="CU225" s="125" t="str">
        <f t="shared" si="229"/>
        <v/>
      </c>
      <c r="CV225" s="125" t="str">
        <f t="shared" si="229"/>
        <v/>
      </c>
      <c r="CW225" s="125" t="str">
        <f t="shared" si="229"/>
        <v/>
      </c>
      <c r="CX225" s="125" t="str">
        <f t="shared" si="229"/>
        <v/>
      </c>
      <c r="CY225" s="125" t="b">
        <f t="shared" si="229"/>
        <v>0</v>
      </c>
      <c r="DA225" s="48"/>
      <c r="DB225" s="48"/>
      <c r="DC225" s="48"/>
      <c r="DD225" s="48"/>
      <c r="DE225" s="83"/>
      <c r="DF225" s="85"/>
      <c r="DG225" s="48"/>
      <c r="DH225" s="85"/>
      <c r="DI225" s="48"/>
      <c r="DJ225" s="83"/>
      <c r="DK225" s="85"/>
      <c r="DL225" s="48"/>
      <c r="DM225" s="85"/>
      <c r="DN225" s="48"/>
      <c r="DO225" s="83"/>
      <c r="DP225" s="85"/>
      <c r="DQ225" s="48"/>
      <c r="DR225" s="85"/>
      <c r="DS225" s="48"/>
      <c r="DT225" s="83"/>
      <c r="EA225" t="str">
        <f t="shared" si="107"/>
        <v/>
      </c>
      <c r="EB225" t="str">
        <f t="shared" si="108"/>
        <v/>
      </c>
      <c r="EC225" t="str">
        <f t="shared" si="109"/>
        <v/>
      </c>
      <c r="ED225" t="str">
        <f t="shared" si="110"/>
        <v/>
      </c>
      <c r="EE225" t="str">
        <f t="shared" si="111"/>
        <v/>
      </c>
      <c r="EF225" t="str">
        <f t="shared" si="112"/>
        <v/>
      </c>
      <c r="EG225" t="str">
        <f t="shared" si="113"/>
        <v/>
      </c>
      <c r="EH225" t="str">
        <f t="shared" si="114"/>
        <v/>
      </c>
      <c r="EI225" t="str">
        <f t="shared" si="115"/>
        <v/>
      </c>
      <c r="EJ225" t="str">
        <f t="shared" si="116"/>
        <v/>
      </c>
      <c r="EK225" t="str">
        <f t="shared" si="117"/>
        <v/>
      </c>
      <c r="EL225" t="str">
        <f t="shared" si="118"/>
        <v/>
      </c>
      <c r="EM225" t="str">
        <f t="shared" si="119"/>
        <v/>
      </c>
      <c r="EN225" t="str">
        <f t="shared" si="120"/>
        <v/>
      </c>
      <c r="EO225" t="str">
        <f t="shared" si="121"/>
        <v/>
      </c>
    </row>
    <row r="226" spans="51:145">
      <c r="AY226" s="124" t="s">
        <v>347</v>
      </c>
      <c r="AZ226" s="125" t="str">
        <f t="shared" ref="AZ226:CE226" si="230">IF(ROUND(AZ154,3)=ROUND(AZ75,3),"")</f>
        <v/>
      </c>
      <c r="BA226" s="125" t="str">
        <f t="shared" si="230"/>
        <v/>
      </c>
      <c r="BB226" s="125" t="str">
        <f t="shared" si="230"/>
        <v/>
      </c>
      <c r="BC226" s="125" t="str">
        <f t="shared" si="230"/>
        <v/>
      </c>
      <c r="BD226" s="125" t="str">
        <f t="shared" si="230"/>
        <v/>
      </c>
      <c r="BE226" s="125" t="str">
        <f t="shared" si="230"/>
        <v/>
      </c>
      <c r="BF226" s="125" t="str">
        <f t="shared" si="230"/>
        <v/>
      </c>
      <c r="BG226" s="125" t="str">
        <f t="shared" si="230"/>
        <v/>
      </c>
      <c r="BH226" s="125" t="str">
        <f t="shared" si="230"/>
        <v/>
      </c>
      <c r="BI226" s="125" t="str">
        <f t="shared" si="230"/>
        <v/>
      </c>
      <c r="BJ226" s="125" t="str">
        <f t="shared" si="230"/>
        <v/>
      </c>
      <c r="BK226" s="125" t="str">
        <f t="shared" si="230"/>
        <v/>
      </c>
      <c r="BL226" s="125" t="str">
        <f t="shared" si="230"/>
        <v/>
      </c>
      <c r="BM226" s="125" t="str">
        <f t="shared" si="230"/>
        <v/>
      </c>
      <c r="BN226" s="125" t="str">
        <f t="shared" si="230"/>
        <v/>
      </c>
      <c r="BO226" s="125" t="str">
        <f t="shared" si="230"/>
        <v/>
      </c>
      <c r="BP226" s="125" t="str">
        <f t="shared" si="230"/>
        <v/>
      </c>
      <c r="BQ226" s="125" t="str">
        <f t="shared" si="230"/>
        <v/>
      </c>
      <c r="BR226" s="125" t="str">
        <f t="shared" si="230"/>
        <v/>
      </c>
      <c r="BS226" s="125" t="str">
        <f t="shared" si="230"/>
        <v/>
      </c>
      <c r="BT226" s="125" t="str">
        <f t="shared" si="230"/>
        <v/>
      </c>
      <c r="BU226" s="125" t="str">
        <f t="shared" si="230"/>
        <v/>
      </c>
      <c r="BV226" s="125" t="str">
        <f t="shared" si="230"/>
        <v/>
      </c>
      <c r="BW226" s="125" t="str">
        <f t="shared" si="230"/>
        <v/>
      </c>
      <c r="BX226" s="125" t="str">
        <f t="shared" si="230"/>
        <v/>
      </c>
      <c r="BY226" s="125" t="str">
        <f t="shared" si="230"/>
        <v/>
      </c>
      <c r="BZ226" s="125" t="str">
        <f t="shared" si="230"/>
        <v/>
      </c>
      <c r="CA226" s="125" t="str">
        <f t="shared" si="230"/>
        <v/>
      </c>
      <c r="CB226" s="125" t="str">
        <f t="shared" si="230"/>
        <v/>
      </c>
      <c r="CC226" s="125" t="str">
        <f t="shared" si="230"/>
        <v/>
      </c>
      <c r="CD226" s="125" t="str">
        <f t="shared" si="230"/>
        <v/>
      </c>
      <c r="CE226" s="125" t="str">
        <f t="shared" si="230"/>
        <v/>
      </c>
      <c r="CF226" s="125" t="e">
        <f t="shared" ref="CF226:CN226" si="231">IF(ROUND(CF154,3)=ROUND(CF75,3),"")</f>
        <v>#VALUE!</v>
      </c>
      <c r="CG226" s="125" t="str">
        <f t="shared" si="231"/>
        <v/>
      </c>
      <c r="CH226" s="125" t="e">
        <f t="shared" si="231"/>
        <v>#VALUE!</v>
      </c>
      <c r="CI226" s="125" t="e">
        <f t="shared" si="231"/>
        <v>#VALUE!</v>
      </c>
      <c r="CJ226" s="125" t="b">
        <f t="shared" si="231"/>
        <v>0</v>
      </c>
      <c r="CK226" s="125" t="str">
        <f t="shared" si="231"/>
        <v/>
      </c>
      <c r="CL226" s="125" t="str">
        <f t="shared" si="231"/>
        <v/>
      </c>
      <c r="CM226" s="125" t="str">
        <f t="shared" si="231"/>
        <v/>
      </c>
      <c r="CN226" s="125" t="str">
        <f t="shared" si="231"/>
        <v/>
      </c>
      <c r="CO226" s="125" t="str">
        <f t="shared" ref="CO226:CY226" si="232">IF(ROUND(CO154,3)=ROUND(CO75,3),"")</f>
        <v/>
      </c>
      <c r="CP226" s="125" t="str">
        <f t="shared" si="232"/>
        <v/>
      </c>
      <c r="CQ226" s="125" t="str">
        <f t="shared" si="232"/>
        <v/>
      </c>
      <c r="CR226" s="125" t="str">
        <f t="shared" si="232"/>
        <v/>
      </c>
      <c r="CS226" s="125" t="str">
        <f t="shared" si="232"/>
        <v/>
      </c>
      <c r="CT226" s="125" t="str">
        <f t="shared" si="232"/>
        <v/>
      </c>
      <c r="CU226" s="125" t="str">
        <f t="shared" si="232"/>
        <v/>
      </c>
      <c r="CV226" s="125" t="str">
        <f t="shared" si="232"/>
        <v/>
      </c>
      <c r="CW226" s="125" t="str">
        <f t="shared" si="232"/>
        <v/>
      </c>
      <c r="CX226" s="125" t="str">
        <f t="shared" si="232"/>
        <v/>
      </c>
      <c r="CY226" s="125" t="str">
        <f t="shared" si="232"/>
        <v/>
      </c>
      <c r="DA226" s="48"/>
      <c r="DB226" s="48"/>
      <c r="DC226" s="48"/>
      <c r="DD226" s="48"/>
      <c r="DE226" s="83"/>
      <c r="DF226" s="85"/>
      <c r="DG226" s="48"/>
      <c r="DH226" s="85"/>
      <c r="DI226" s="48"/>
      <c r="DJ226" s="83"/>
      <c r="DK226" s="85"/>
      <c r="DL226" s="48"/>
      <c r="DM226" s="85"/>
      <c r="DN226" s="48"/>
      <c r="DO226" s="83"/>
      <c r="DP226" s="85"/>
      <c r="DQ226" s="48"/>
      <c r="DR226" s="85"/>
      <c r="DS226" s="48"/>
      <c r="DT226" s="83"/>
      <c r="EA226" t="str">
        <f t="shared" si="107"/>
        <v/>
      </c>
      <c r="EB226" t="str">
        <f t="shared" si="108"/>
        <v/>
      </c>
      <c r="EC226" t="str">
        <f t="shared" si="109"/>
        <v/>
      </c>
      <c r="ED226" t="str">
        <f t="shared" si="110"/>
        <v/>
      </c>
      <c r="EE226" t="str">
        <f t="shared" si="111"/>
        <v/>
      </c>
      <c r="EF226" t="str">
        <f t="shared" si="112"/>
        <v/>
      </c>
      <c r="EG226" t="str">
        <f t="shared" si="113"/>
        <v/>
      </c>
      <c r="EH226" t="str">
        <f t="shared" si="114"/>
        <v/>
      </c>
      <c r="EI226" t="str">
        <f t="shared" si="115"/>
        <v/>
      </c>
      <c r="EJ226" t="str">
        <f t="shared" si="116"/>
        <v/>
      </c>
      <c r="EK226" t="str">
        <f t="shared" si="117"/>
        <v/>
      </c>
      <c r="EL226" t="str">
        <f t="shared" si="118"/>
        <v/>
      </c>
      <c r="EM226" t="str">
        <f t="shared" si="119"/>
        <v/>
      </c>
      <c r="EN226" t="str">
        <f t="shared" si="120"/>
        <v/>
      </c>
      <c r="EO226" t="str">
        <f t="shared" si="121"/>
        <v/>
      </c>
    </row>
    <row r="227" spans="51:145">
      <c r="AY227" s="124" t="s">
        <v>348</v>
      </c>
      <c r="AZ227" s="125" t="str">
        <f t="shared" ref="AZ227:CE227" si="233">IF(ROUND(AZ155,3)=ROUND(AZ76,3),"")</f>
        <v/>
      </c>
      <c r="BA227" s="125" t="str">
        <f t="shared" si="233"/>
        <v/>
      </c>
      <c r="BB227" s="125" t="str">
        <f t="shared" si="233"/>
        <v/>
      </c>
      <c r="BC227" s="125" t="str">
        <f t="shared" si="233"/>
        <v/>
      </c>
      <c r="BD227" s="125" t="str">
        <f t="shared" si="233"/>
        <v/>
      </c>
      <c r="BE227" s="125" t="str">
        <f t="shared" si="233"/>
        <v/>
      </c>
      <c r="BF227" s="125" t="str">
        <f t="shared" si="233"/>
        <v/>
      </c>
      <c r="BG227" s="125" t="str">
        <f t="shared" si="233"/>
        <v/>
      </c>
      <c r="BH227" s="125" t="str">
        <f t="shared" si="233"/>
        <v/>
      </c>
      <c r="BI227" s="125" t="str">
        <f t="shared" si="233"/>
        <v/>
      </c>
      <c r="BJ227" s="125" t="str">
        <f t="shared" si="233"/>
        <v/>
      </c>
      <c r="BK227" s="125" t="str">
        <f t="shared" si="233"/>
        <v/>
      </c>
      <c r="BL227" s="125" t="str">
        <f t="shared" si="233"/>
        <v/>
      </c>
      <c r="BM227" s="125" t="str">
        <f t="shared" si="233"/>
        <v/>
      </c>
      <c r="BN227" s="125" t="str">
        <f t="shared" si="233"/>
        <v/>
      </c>
      <c r="BO227" s="125" t="str">
        <f t="shared" si="233"/>
        <v/>
      </c>
      <c r="BP227" s="125" t="str">
        <f t="shared" si="233"/>
        <v/>
      </c>
      <c r="BQ227" s="125" t="str">
        <f t="shared" si="233"/>
        <v/>
      </c>
      <c r="BR227" s="125" t="str">
        <f t="shared" si="233"/>
        <v/>
      </c>
      <c r="BS227" s="125" t="str">
        <f t="shared" si="233"/>
        <v/>
      </c>
      <c r="BT227" s="125" t="str">
        <f t="shared" si="233"/>
        <v/>
      </c>
      <c r="BU227" s="125" t="str">
        <f t="shared" si="233"/>
        <v/>
      </c>
      <c r="BV227" s="125" t="str">
        <f t="shared" si="233"/>
        <v/>
      </c>
      <c r="BW227" s="125" t="str">
        <f t="shared" si="233"/>
        <v/>
      </c>
      <c r="BX227" s="125" t="str">
        <f t="shared" si="233"/>
        <v/>
      </c>
      <c r="BY227" s="125" t="str">
        <f t="shared" si="233"/>
        <v/>
      </c>
      <c r="BZ227" s="125" t="str">
        <f t="shared" si="233"/>
        <v/>
      </c>
      <c r="CA227" s="125" t="str">
        <f t="shared" si="233"/>
        <v/>
      </c>
      <c r="CB227" s="125" t="str">
        <f t="shared" si="233"/>
        <v/>
      </c>
      <c r="CC227" s="125" t="str">
        <f t="shared" si="233"/>
        <v/>
      </c>
      <c r="CD227" s="125" t="str">
        <f t="shared" si="233"/>
        <v/>
      </c>
      <c r="CE227" s="125" t="str">
        <f t="shared" si="233"/>
        <v/>
      </c>
      <c r="CF227" s="125" t="e">
        <f t="shared" ref="CF227:CN227" si="234">IF(ROUND(CF155,3)=ROUND(CF76,3),"")</f>
        <v>#VALUE!</v>
      </c>
      <c r="CG227" s="125" t="str">
        <f t="shared" si="234"/>
        <v/>
      </c>
      <c r="CH227" s="125" t="str">
        <f t="shared" si="234"/>
        <v/>
      </c>
      <c r="CI227" s="125" t="str">
        <f t="shared" si="234"/>
        <v/>
      </c>
      <c r="CJ227" s="125" t="b">
        <f t="shared" si="234"/>
        <v>0</v>
      </c>
      <c r="CK227" s="125" t="str">
        <f t="shared" si="234"/>
        <v/>
      </c>
      <c r="CL227" s="125" t="str">
        <f t="shared" si="234"/>
        <v/>
      </c>
      <c r="CM227" s="125" t="str">
        <f t="shared" si="234"/>
        <v/>
      </c>
      <c r="CN227" s="125" t="str">
        <f t="shared" si="234"/>
        <v/>
      </c>
      <c r="CO227" s="125" t="str">
        <f t="shared" ref="CO227:CY227" si="235">IF(ROUND(CO155,3)=ROUND(CO76,3),"")</f>
        <v/>
      </c>
      <c r="CP227" s="125" t="str">
        <f t="shared" si="235"/>
        <v/>
      </c>
      <c r="CQ227" s="125" t="str">
        <f t="shared" si="235"/>
        <v/>
      </c>
      <c r="CR227" s="125" t="str">
        <f t="shared" si="235"/>
        <v/>
      </c>
      <c r="CS227" s="125" t="str">
        <f t="shared" si="235"/>
        <v/>
      </c>
      <c r="CT227" s="125" t="b">
        <f t="shared" si="235"/>
        <v>0</v>
      </c>
      <c r="CU227" s="125" t="str">
        <f t="shared" si="235"/>
        <v/>
      </c>
      <c r="CV227" s="125" t="str">
        <f t="shared" si="235"/>
        <v/>
      </c>
      <c r="CW227" s="125" t="str">
        <f t="shared" si="235"/>
        <v/>
      </c>
      <c r="CX227" s="125" t="str">
        <f t="shared" si="235"/>
        <v/>
      </c>
      <c r="CY227" s="125" t="str">
        <f t="shared" si="235"/>
        <v/>
      </c>
      <c r="DA227" s="48"/>
      <c r="DB227" s="48"/>
      <c r="DC227" s="48"/>
      <c r="DD227" s="48"/>
      <c r="DE227" s="83"/>
      <c r="DF227" s="85"/>
      <c r="DG227" s="48"/>
      <c r="DH227" s="85"/>
      <c r="DI227" s="48"/>
      <c r="DJ227" s="83"/>
      <c r="DK227" s="85"/>
      <c r="DL227" s="48"/>
      <c r="DM227" s="85"/>
      <c r="DN227" s="48"/>
      <c r="DO227" s="83"/>
      <c r="DP227" s="85"/>
      <c r="DQ227" s="48"/>
      <c r="DR227" s="85"/>
      <c r="DS227" s="48"/>
      <c r="DT227" s="83"/>
      <c r="EA227" t="str">
        <f t="shared" si="107"/>
        <v/>
      </c>
      <c r="EB227" t="str">
        <f t="shared" si="108"/>
        <v/>
      </c>
      <c r="EC227" t="str">
        <f t="shared" si="109"/>
        <v/>
      </c>
      <c r="ED227" t="str">
        <f t="shared" si="110"/>
        <v/>
      </c>
      <c r="EE227" t="str">
        <f t="shared" si="111"/>
        <v/>
      </c>
      <c r="EF227" t="str">
        <f t="shared" si="112"/>
        <v/>
      </c>
      <c r="EG227" t="str">
        <f t="shared" si="113"/>
        <v/>
      </c>
      <c r="EH227" t="str">
        <f t="shared" si="114"/>
        <v/>
      </c>
      <c r="EI227" t="str">
        <f t="shared" si="115"/>
        <v/>
      </c>
      <c r="EJ227" t="str">
        <f t="shared" si="116"/>
        <v/>
      </c>
      <c r="EK227" t="str">
        <f t="shared" si="117"/>
        <v/>
      </c>
      <c r="EL227" t="str">
        <f t="shared" si="118"/>
        <v/>
      </c>
      <c r="EM227" t="str">
        <f t="shared" si="119"/>
        <v/>
      </c>
      <c r="EN227" t="str">
        <f t="shared" si="120"/>
        <v/>
      </c>
      <c r="EO227" t="str">
        <f t="shared" si="121"/>
        <v/>
      </c>
    </row>
    <row r="228" spans="51:145">
      <c r="AY228" s="124" t="s">
        <v>349</v>
      </c>
      <c r="AZ228" s="125" t="str">
        <f t="shared" ref="AZ228:CE228" si="236">IF(ROUND(AZ156,3)=ROUND(AZ77,3),"")</f>
        <v/>
      </c>
      <c r="BA228" s="125" t="str">
        <f t="shared" si="236"/>
        <v/>
      </c>
      <c r="BB228" s="125" t="str">
        <f t="shared" si="236"/>
        <v/>
      </c>
      <c r="BC228" s="125" t="str">
        <f t="shared" si="236"/>
        <v/>
      </c>
      <c r="BD228" s="125" t="str">
        <f t="shared" si="236"/>
        <v/>
      </c>
      <c r="BE228" s="125" t="str">
        <f t="shared" si="236"/>
        <v/>
      </c>
      <c r="BF228" s="125" t="str">
        <f t="shared" si="236"/>
        <v/>
      </c>
      <c r="BG228" s="125" t="str">
        <f t="shared" si="236"/>
        <v/>
      </c>
      <c r="BH228" s="125" t="str">
        <f t="shared" si="236"/>
        <v/>
      </c>
      <c r="BI228" s="125" t="str">
        <f t="shared" si="236"/>
        <v/>
      </c>
      <c r="BJ228" s="125" t="str">
        <f t="shared" si="236"/>
        <v/>
      </c>
      <c r="BK228" s="125" t="str">
        <f t="shared" si="236"/>
        <v/>
      </c>
      <c r="BL228" s="125" t="str">
        <f t="shared" si="236"/>
        <v/>
      </c>
      <c r="BM228" s="125" t="str">
        <f t="shared" si="236"/>
        <v/>
      </c>
      <c r="BN228" s="125" t="str">
        <f t="shared" si="236"/>
        <v/>
      </c>
      <c r="BO228" s="125" t="str">
        <f t="shared" si="236"/>
        <v/>
      </c>
      <c r="BP228" s="125" t="str">
        <f t="shared" si="236"/>
        <v/>
      </c>
      <c r="BQ228" s="125" t="str">
        <f t="shared" si="236"/>
        <v/>
      </c>
      <c r="BR228" s="125" t="str">
        <f t="shared" si="236"/>
        <v/>
      </c>
      <c r="BS228" s="125" t="str">
        <f t="shared" si="236"/>
        <v/>
      </c>
      <c r="BT228" s="125" t="str">
        <f t="shared" si="236"/>
        <v/>
      </c>
      <c r="BU228" s="125" t="str">
        <f t="shared" si="236"/>
        <v/>
      </c>
      <c r="BV228" s="125" t="str">
        <f t="shared" si="236"/>
        <v/>
      </c>
      <c r="BW228" s="125" t="str">
        <f t="shared" si="236"/>
        <v/>
      </c>
      <c r="BX228" s="125" t="str">
        <f t="shared" si="236"/>
        <v/>
      </c>
      <c r="BY228" s="125" t="str">
        <f t="shared" si="236"/>
        <v/>
      </c>
      <c r="BZ228" s="125" t="str">
        <f t="shared" si="236"/>
        <v/>
      </c>
      <c r="CA228" s="125" t="str">
        <f t="shared" si="236"/>
        <v/>
      </c>
      <c r="CB228" s="125" t="str">
        <f t="shared" si="236"/>
        <v/>
      </c>
      <c r="CC228" s="125" t="str">
        <f t="shared" si="236"/>
        <v/>
      </c>
      <c r="CD228" s="125" t="str">
        <f t="shared" si="236"/>
        <v/>
      </c>
      <c r="CE228" s="125" t="str">
        <f t="shared" si="236"/>
        <v/>
      </c>
      <c r="CF228" s="125" t="e">
        <f t="shared" ref="CF228:CN228" si="237">IF(ROUND(CF156,3)=ROUND(CF77,3),"")</f>
        <v>#VALUE!</v>
      </c>
      <c r="CG228" s="125" t="str">
        <f t="shared" si="237"/>
        <v/>
      </c>
      <c r="CH228" s="125" t="e">
        <f t="shared" si="237"/>
        <v>#VALUE!</v>
      </c>
      <c r="CI228" s="125" t="e">
        <f t="shared" si="237"/>
        <v>#VALUE!</v>
      </c>
      <c r="CJ228" s="125" t="b">
        <f t="shared" si="237"/>
        <v>0</v>
      </c>
      <c r="CK228" s="125" t="str">
        <f t="shared" si="237"/>
        <v/>
      </c>
      <c r="CL228" s="125" t="str">
        <f t="shared" si="237"/>
        <v/>
      </c>
      <c r="CM228" s="125" t="str">
        <f t="shared" si="237"/>
        <v/>
      </c>
      <c r="CN228" s="125" t="str">
        <f t="shared" si="237"/>
        <v/>
      </c>
      <c r="CO228" s="125" t="str">
        <f t="shared" ref="CO228:CY228" si="238">IF(ROUND(CO156,3)=ROUND(CO77,3),"")</f>
        <v/>
      </c>
      <c r="CP228" s="125" t="str">
        <f t="shared" si="238"/>
        <v/>
      </c>
      <c r="CQ228" s="125" t="str">
        <f t="shared" si="238"/>
        <v/>
      </c>
      <c r="CR228" s="125" t="str">
        <f t="shared" si="238"/>
        <v/>
      </c>
      <c r="CS228" s="125" t="str">
        <f t="shared" si="238"/>
        <v/>
      </c>
      <c r="CT228" s="125" t="b">
        <f t="shared" si="238"/>
        <v>0</v>
      </c>
      <c r="CU228" s="125" t="str">
        <f t="shared" si="238"/>
        <v/>
      </c>
      <c r="CV228" s="125" t="str">
        <f t="shared" si="238"/>
        <v/>
      </c>
      <c r="CW228" s="125" t="str">
        <f t="shared" si="238"/>
        <v/>
      </c>
      <c r="CX228" s="125" t="str">
        <f t="shared" si="238"/>
        <v/>
      </c>
      <c r="CY228" s="125" t="str">
        <f t="shared" si="238"/>
        <v/>
      </c>
      <c r="DA228" s="48"/>
      <c r="DB228" s="48"/>
      <c r="DC228" s="48"/>
      <c r="DD228" s="48"/>
      <c r="DE228" s="83"/>
      <c r="DF228" s="85"/>
      <c r="DG228" s="48"/>
      <c r="DH228" s="85"/>
      <c r="DI228" s="48"/>
      <c r="DJ228" s="83"/>
      <c r="DK228" s="85"/>
      <c r="DL228" s="48"/>
      <c r="DM228" s="85"/>
      <c r="DN228" s="48"/>
      <c r="DO228" s="83"/>
      <c r="DP228" s="85"/>
      <c r="DQ228" s="48"/>
      <c r="DR228" s="85"/>
      <c r="DS228" s="48"/>
      <c r="DT228" s="83"/>
      <c r="EA228" t="str">
        <f t="shared" si="107"/>
        <v/>
      </c>
      <c r="EB228" t="str">
        <f t="shared" si="108"/>
        <v/>
      </c>
      <c r="EC228" t="str">
        <f t="shared" si="109"/>
        <v/>
      </c>
      <c r="ED228" t="str">
        <f t="shared" si="110"/>
        <v/>
      </c>
      <c r="EE228" t="str">
        <f t="shared" si="111"/>
        <v/>
      </c>
      <c r="EF228" t="str">
        <f t="shared" si="112"/>
        <v/>
      </c>
      <c r="EG228" t="str">
        <f t="shared" si="113"/>
        <v/>
      </c>
      <c r="EH228" t="str">
        <f t="shared" si="114"/>
        <v/>
      </c>
      <c r="EI228" t="str">
        <f t="shared" si="115"/>
        <v/>
      </c>
      <c r="EJ228" t="str">
        <f t="shared" si="116"/>
        <v/>
      </c>
      <c r="EK228" t="str">
        <f t="shared" si="117"/>
        <v/>
      </c>
      <c r="EL228" t="str">
        <f t="shared" si="118"/>
        <v/>
      </c>
      <c r="EM228" t="str">
        <f t="shared" si="119"/>
        <v/>
      </c>
      <c r="EN228" t="str">
        <f t="shared" si="120"/>
        <v/>
      </c>
      <c r="EO228" t="str">
        <f t="shared" si="121"/>
        <v/>
      </c>
    </row>
    <row r="229" spans="51:145">
      <c r="AY229" s="124" t="s">
        <v>350</v>
      </c>
      <c r="AZ229" s="125" t="str">
        <f t="shared" ref="AZ229:CE229" si="239">IF(ROUND(AZ157,3)=ROUND(AZ78,3),"")</f>
        <v/>
      </c>
      <c r="BA229" s="125" t="str">
        <f t="shared" si="239"/>
        <v/>
      </c>
      <c r="BB229" s="125" t="str">
        <f t="shared" si="239"/>
        <v/>
      </c>
      <c r="BC229" s="125" t="str">
        <f t="shared" si="239"/>
        <v/>
      </c>
      <c r="BD229" s="125" t="str">
        <f t="shared" si="239"/>
        <v/>
      </c>
      <c r="BE229" s="125" t="str">
        <f t="shared" si="239"/>
        <v/>
      </c>
      <c r="BF229" s="125" t="str">
        <f t="shared" si="239"/>
        <v/>
      </c>
      <c r="BG229" s="125" t="str">
        <f t="shared" si="239"/>
        <v/>
      </c>
      <c r="BH229" s="125" t="str">
        <f t="shared" si="239"/>
        <v/>
      </c>
      <c r="BI229" s="125" t="str">
        <f t="shared" si="239"/>
        <v/>
      </c>
      <c r="BJ229" s="125" t="str">
        <f t="shared" si="239"/>
        <v/>
      </c>
      <c r="BK229" s="125" t="str">
        <f t="shared" si="239"/>
        <v/>
      </c>
      <c r="BL229" s="125" t="str">
        <f t="shared" si="239"/>
        <v/>
      </c>
      <c r="BM229" s="125" t="str">
        <f t="shared" si="239"/>
        <v/>
      </c>
      <c r="BN229" s="125" t="str">
        <f t="shared" si="239"/>
        <v/>
      </c>
      <c r="BO229" s="125" t="str">
        <f t="shared" si="239"/>
        <v/>
      </c>
      <c r="BP229" s="125" t="str">
        <f t="shared" si="239"/>
        <v/>
      </c>
      <c r="BQ229" s="125" t="str">
        <f t="shared" si="239"/>
        <v/>
      </c>
      <c r="BR229" s="125" t="str">
        <f t="shared" si="239"/>
        <v/>
      </c>
      <c r="BS229" s="125" t="str">
        <f t="shared" si="239"/>
        <v/>
      </c>
      <c r="BT229" s="125" t="str">
        <f t="shared" si="239"/>
        <v/>
      </c>
      <c r="BU229" s="125" t="str">
        <f t="shared" si="239"/>
        <v/>
      </c>
      <c r="BV229" s="125" t="str">
        <f t="shared" si="239"/>
        <v/>
      </c>
      <c r="BW229" s="125" t="str">
        <f t="shared" si="239"/>
        <v/>
      </c>
      <c r="BX229" s="125" t="str">
        <f t="shared" si="239"/>
        <v/>
      </c>
      <c r="BY229" s="125" t="str">
        <f t="shared" si="239"/>
        <v/>
      </c>
      <c r="BZ229" s="125" t="str">
        <f t="shared" si="239"/>
        <v/>
      </c>
      <c r="CA229" s="125" t="str">
        <f t="shared" si="239"/>
        <v/>
      </c>
      <c r="CB229" s="125" t="str">
        <f t="shared" si="239"/>
        <v/>
      </c>
      <c r="CC229" s="125" t="str">
        <f t="shared" si="239"/>
        <v/>
      </c>
      <c r="CD229" s="125" t="str">
        <f t="shared" si="239"/>
        <v/>
      </c>
      <c r="CE229" s="125" t="str">
        <f t="shared" si="239"/>
        <v/>
      </c>
      <c r="CF229" s="125" t="e">
        <f t="shared" ref="CF229:CN229" si="240">IF(ROUND(CF157,3)=ROUND(CF78,3),"")</f>
        <v>#VALUE!</v>
      </c>
      <c r="CG229" s="125" t="str">
        <f t="shared" si="240"/>
        <v/>
      </c>
      <c r="CH229" s="125" t="str">
        <f t="shared" si="240"/>
        <v/>
      </c>
      <c r="CI229" s="125" t="str">
        <f t="shared" si="240"/>
        <v/>
      </c>
      <c r="CJ229" s="125" t="b">
        <f t="shared" si="240"/>
        <v>0</v>
      </c>
      <c r="CK229" s="125" t="str">
        <f t="shared" si="240"/>
        <v/>
      </c>
      <c r="CL229" s="125" t="str">
        <f t="shared" si="240"/>
        <v/>
      </c>
      <c r="CM229" s="125" t="str">
        <f t="shared" si="240"/>
        <v/>
      </c>
      <c r="CN229" s="125" t="str">
        <f t="shared" si="240"/>
        <v/>
      </c>
      <c r="CO229" s="125" t="str">
        <f t="shared" ref="CO229:CY229" si="241">IF(ROUND(CO157,3)=ROUND(CO78,3),"")</f>
        <v/>
      </c>
      <c r="CP229" s="125" t="str">
        <f t="shared" si="241"/>
        <v/>
      </c>
      <c r="CQ229" s="125" t="str">
        <f t="shared" si="241"/>
        <v/>
      </c>
      <c r="CR229" s="125" t="str">
        <f t="shared" si="241"/>
        <v/>
      </c>
      <c r="CS229" s="125" t="str">
        <f t="shared" si="241"/>
        <v/>
      </c>
      <c r="CT229" s="125" t="b">
        <f t="shared" si="241"/>
        <v>0</v>
      </c>
      <c r="CU229" s="125" t="str">
        <f t="shared" si="241"/>
        <v/>
      </c>
      <c r="CV229" s="125" t="str">
        <f t="shared" si="241"/>
        <v/>
      </c>
      <c r="CW229" s="125" t="str">
        <f t="shared" si="241"/>
        <v/>
      </c>
      <c r="CX229" s="125" t="str">
        <f t="shared" si="241"/>
        <v/>
      </c>
      <c r="CY229" s="125" t="str">
        <f t="shared" si="241"/>
        <v/>
      </c>
      <c r="DA229" s="48"/>
      <c r="DB229" s="48"/>
      <c r="DC229" s="48"/>
      <c r="DD229" s="48"/>
      <c r="DE229" s="83"/>
      <c r="DF229" s="85"/>
      <c r="DG229" s="48"/>
      <c r="DH229" s="85"/>
      <c r="DI229" s="48"/>
      <c r="DJ229" s="83"/>
      <c r="DK229" s="85"/>
      <c r="DL229" s="48"/>
      <c r="DM229" s="85"/>
      <c r="DN229" s="48"/>
      <c r="DO229" s="83"/>
      <c r="DP229" s="85"/>
      <c r="DQ229" s="48"/>
      <c r="DR229" s="85"/>
      <c r="DS229" s="48"/>
      <c r="DT229" s="83"/>
      <c r="EA229" t="str">
        <f t="shared" si="107"/>
        <v/>
      </c>
      <c r="EB229" t="str">
        <f t="shared" si="108"/>
        <v/>
      </c>
      <c r="EC229" t="str">
        <f t="shared" si="109"/>
        <v/>
      </c>
      <c r="ED229" t="str">
        <f t="shared" si="110"/>
        <v/>
      </c>
      <c r="EE229" t="str">
        <f t="shared" si="111"/>
        <v/>
      </c>
      <c r="EF229" t="str">
        <f t="shared" si="112"/>
        <v/>
      </c>
      <c r="EG229" t="str">
        <f t="shared" si="113"/>
        <v/>
      </c>
      <c r="EH229" t="str">
        <f t="shared" si="114"/>
        <v/>
      </c>
      <c r="EI229" t="str">
        <f t="shared" si="115"/>
        <v/>
      </c>
      <c r="EJ229" t="str">
        <f t="shared" si="116"/>
        <v/>
      </c>
      <c r="EK229" t="str">
        <f t="shared" si="117"/>
        <v/>
      </c>
      <c r="EL229" t="str">
        <f t="shared" si="118"/>
        <v/>
      </c>
      <c r="EM229" t="str">
        <f t="shared" si="119"/>
        <v/>
      </c>
      <c r="EN229" t="str">
        <f t="shared" si="120"/>
        <v/>
      </c>
      <c r="EO229" t="str">
        <f t="shared" si="121"/>
        <v/>
      </c>
    </row>
    <row r="230" spans="51:145">
      <c r="AY230" s="124" t="s">
        <v>351</v>
      </c>
      <c r="AZ230" s="125" t="str">
        <f t="shared" ref="AZ230:CE230" si="242">IF(ROUND(AZ158,3)=ROUND(AZ79,3),"")</f>
        <v/>
      </c>
      <c r="BA230" s="125" t="str">
        <f t="shared" si="242"/>
        <v/>
      </c>
      <c r="BB230" s="125" t="str">
        <f t="shared" si="242"/>
        <v/>
      </c>
      <c r="BC230" s="125" t="str">
        <f t="shared" si="242"/>
        <v/>
      </c>
      <c r="BD230" s="125" t="str">
        <f t="shared" si="242"/>
        <v/>
      </c>
      <c r="BE230" s="125" t="str">
        <f t="shared" si="242"/>
        <v/>
      </c>
      <c r="BF230" s="125" t="str">
        <f t="shared" si="242"/>
        <v/>
      </c>
      <c r="BG230" s="125" t="str">
        <f t="shared" si="242"/>
        <v/>
      </c>
      <c r="BH230" s="125" t="str">
        <f t="shared" si="242"/>
        <v/>
      </c>
      <c r="BI230" s="125" t="str">
        <f t="shared" si="242"/>
        <v/>
      </c>
      <c r="BJ230" s="125" t="str">
        <f t="shared" si="242"/>
        <v/>
      </c>
      <c r="BK230" s="125" t="str">
        <f t="shared" si="242"/>
        <v/>
      </c>
      <c r="BL230" s="125" t="str">
        <f t="shared" si="242"/>
        <v/>
      </c>
      <c r="BM230" s="125" t="str">
        <f t="shared" si="242"/>
        <v/>
      </c>
      <c r="BN230" s="125" t="str">
        <f t="shared" si="242"/>
        <v/>
      </c>
      <c r="BO230" s="125" t="str">
        <f t="shared" si="242"/>
        <v/>
      </c>
      <c r="BP230" s="125" t="str">
        <f t="shared" si="242"/>
        <v/>
      </c>
      <c r="BQ230" s="125" t="str">
        <f t="shared" si="242"/>
        <v/>
      </c>
      <c r="BR230" s="125" t="str">
        <f t="shared" si="242"/>
        <v/>
      </c>
      <c r="BS230" s="125" t="str">
        <f t="shared" si="242"/>
        <v/>
      </c>
      <c r="BT230" s="125" t="str">
        <f t="shared" si="242"/>
        <v/>
      </c>
      <c r="BU230" s="125" t="str">
        <f t="shared" si="242"/>
        <v/>
      </c>
      <c r="BV230" s="125" t="str">
        <f t="shared" si="242"/>
        <v/>
      </c>
      <c r="BW230" s="125" t="str">
        <f t="shared" si="242"/>
        <v/>
      </c>
      <c r="BX230" s="125" t="str">
        <f t="shared" si="242"/>
        <v/>
      </c>
      <c r="BY230" s="125" t="str">
        <f t="shared" si="242"/>
        <v/>
      </c>
      <c r="BZ230" s="125" t="str">
        <f t="shared" si="242"/>
        <v/>
      </c>
      <c r="CA230" s="125" t="str">
        <f t="shared" si="242"/>
        <v/>
      </c>
      <c r="CB230" s="125" t="str">
        <f t="shared" si="242"/>
        <v/>
      </c>
      <c r="CC230" s="125" t="str">
        <f t="shared" si="242"/>
        <v/>
      </c>
      <c r="CD230" s="125" t="str">
        <f t="shared" si="242"/>
        <v/>
      </c>
      <c r="CE230" s="125" t="str">
        <f t="shared" si="242"/>
        <v/>
      </c>
      <c r="CF230" s="125" t="e">
        <f t="shared" ref="CF230:CN230" si="243">IF(ROUND(CF158,3)=ROUND(CF79,3),"")</f>
        <v>#VALUE!</v>
      </c>
      <c r="CG230" s="125" t="str">
        <f t="shared" si="243"/>
        <v/>
      </c>
      <c r="CH230" s="125" t="str">
        <f t="shared" si="243"/>
        <v/>
      </c>
      <c r="CI230" s="125" t="e">
        <f t="shared" si="243"/>
        <v>#VALUE!</v>
      </c>
      <c r="CJ230" s="125" t="b">
        <f t="shared" si="243"/>
        <v>0</v>
      </c>
      <c r="CK230" s="125" t="str">
        <f t="shared" si="243"/>
        <v/>
      </c>
      <c r="CL230" s="125" t="str">
        <f t="shared" si="243"/>
        <v/>
      </c>
      <c r="CM230" s="125" t="str">
        <f t="shared" si="243"/>
        <v/>
      </c>
      <c r="CN230" s="125" t="str">
        <f t="shared" si="243"/>
        <v/>
      </c>
      <c r="CO230" s="125" t="b">
        <f t="shared" ref="CO230:CY230" si="244">IF(ROUND(CO158,3)=ROUND(CO79,3),"")</f>
        <v>0</v>
      </c>
      <c r="CP230" s="125" t="str">
        <f t="shared" si="244"/>
        <v/>
      </c>
      <c r="CQ230" s="125" t="str">
        <f t="shared" si="244"/>
        <v/>
      </c>
      <c r="CR230" s="125" t="str">
        <f t="shared" si="244"/>
        <v/>
      </c>
      <c r="CS230" s="125" t="str">
        <f t="shared" si="244"/>
        <v/>
      </c>
      <c r="CT230" s="125" t="b">
        <f t="shared" si="244"/>
        <v>0</v>
      </c>
      <c r="CU230" s="125" t="str">
        <f t="shared" si="244"/>
        <v/>
      </c>
      <c r="CV230" s="125" t="str">
        <f t="shared" si="244"/>
        <v/>
      </c>
      <c r="CW230" s="125" t="str">
        <f t="shared" si="244"/>
        <v/>
      </c>
      <c r="CX230" s="125" t="str">
        <f t="shared" si="244"/>
        <v/>
      </c>
      <c r="CY230" s="125" t="b">
        <f t="shared" si="244"/>
        <v>0</v>
      </c>
      <c r="DA230" s="48"/>
      <c r="DB230" s="48"/>
      <c r="DC230" s="48"/>
      <c r="DD230" s="48"/>
      <c r="DE230" s="83"/>
      <c r="DF230" s="85"/>
      <c r="DG230" s="48"/>
      <c r="DH230" s="85"/>
      <c r="DI230" s="48"/>
      <c r="DJ230" s="83"/>
      <c r="DK230" s="85"/>
      <c r="DL230" s="48"/>
      <c r="DM230" s="85"/>
      <c r="DN230" s="48"/>
      <c r="DO230" s="83"/>
      <c r="DP230" s="85"/>
      <c r="DQ230" s="48"/>
      <c r="DR230" s="85"/>
      <c r="DS230" s="48"/>
      <c r="DT230" s="83"/>
      <c r="EA230" t="str">
        <f t="shared" si="107"/>
        <v/>
      </c>
      <c r="EB230" t="str">
        <f t="shared" si="108"/>
        <v/>
      </c>
      <c r="EC230" t="str">
        <f t="shared" si="109"/>
        <v/>
      </c>
      <c r="ED230" t="str">
        <f t="shared" si="110"/>
        <v/>
      </c>
      <c r="EE230" t="str">
        <f t="shared" si="111"/>
        <v/>
      </c>
      <c r="EF230" t="str">
        <f t="shared" si="112"/>
        <v/>
      </c>
      <c r="EG230" t="str">
        <f t="shared" si="113"/>
        <v/>
      </c>
      <c r="EH230" t="str">
        <f t="shared" si="114"/>
        <v/>
      </c>
      <c r="EI230" t="str">
        <f t="shared" si="115"/>
        <v/>
      </c>
      <c r="EJ230" t="str">
        <f t="shared" si="116"/>
        <v/>
      </c>
      <c r="EK230" t="str">
        <f t="shared" si="117"/>
        <v/>
      </c>
      <c r="EL230" t="str">
        <f t="shared" si="118"/>
        <v/>
      </c>
      <c r="EM230" t="str">
        <f t="shared" si="119"/>
        <v/>
      </c>
      <c r="EN230" t="str">
        <f t="shared" si="120"/>
        <v/>
      </c>
      <c r="EO230" t="str">
        <f t="shared" si="121"/>
        <v/>
      </c>
    </row>
    <row r="231" spans="51:145">
      <c r="AY231" s="124" t="s">
        <v>352</v>
      </c>
      <c r="AZ231" s="125" t="str">
        <f t="shared" ref="AZ231:CE231" si="245">IF(ROUND(AZ159,3)=ROUND(AZ80,3),"")</f>
        <v/>
      </c>
      <c r="BA231" s="125" t="str">
        <f t="shared" si="245"/>
        <v/>
      </c>
      <c r="BB231" s="125" t="str">
        <f t="shared" si="245"/>
        <v/>
      </c>
      <c r="BC231" s="125" t="str">
        <f t="shared" si="245"/>
        <v/>
      </c>
      <c r="BD231" s="125" t="str">
        <f t="shared" si="245"/>
        <v/>
      </c>
      <c r="BE231" s="125" t="str">
        <f t="shared" si="245"/>
        <v/>
      </c>
      <c r="BF231" s="125" t="str">
        <f t="shared" si="245"/>
        <v/>
      </c>
      <c r="BG231" s="125" t="str">
        <f t="shared" si="245"/>
        <v/>
      </c>
      <c r="BH231" s="125" t="str">
        <f t="shared" si="245"/>
        <v/>
      </c>
      <c r="BI231" s="125" t="str">
        <f t="shared" si="245"/>
        <v/>
      </c>
      <c r="BJ231" s="125" t="str">
        <f t="shared" si="245"/>
        <v/>
      </c>
      <c r="BK231" s="125" t="str">
        <f t="shared" si="245"/>
        <v/>
      </c>
      <c r="BL231" s="125" t="str">
        <f t="shared" si="245"/>
        <v/>
      </c>
      <c r="BM231" s="125" t="str">
        <f t="shared" si="245"/>
        <v/>
      </c>
      <c r="BN231" s="125" t="str">
        <f t="shared" si="245"/>
        <v/>
      </c>
      <c r="BO231" s="125" t="str">
        <f t="shared" si="245"/>
        <v/>
      </c>
      <c r="BP231" s="125" t="str">
        <f t="shared" si="245"/>
        <v/>
      </c>
      <c r="BQ231" s="125" t="str">
        <f t="shared" si="245"/>
        <v/>
      </c>
      <c r="BR231" s="125" t="str">
        <f t="shared" si="245"/>
        <v/>
      </c>
      <c r="BS231" s="125" t="str">
        <f t="shared" si="245"/>
        <v/>
      </c>
      <c r="BT231" s="125" t="str">
        <f t="shared" si="245"/>
        <v/>
      </c>
      <c r="BU231" s="125" t="str">
        <f t="shared" si="245"/>
        <v/>
      </c>
      <c r="BV231" s="125" t="str">
        <f t="shared" si="245"/>
        <v/>
      </c>
      <c r="BW231" s="125" t="str">
        <f t="shared" si="245"/>
        <v/>
      </c>
      <c r="BX231" s="125" t="str">
        <f t="shared" si="245"/>
        <v/>
      </c>
      <c r="BY231" s="125" t="str">
        <f t="shared" si="245"/>
        <v/>
      </c>
      <c r="BZ231" s="125" t="str">
        <f t="shared" si="245"/>
        <v/>
      </c>
      <c r="CA231" s="125" t="str">
        <f t="shared" si="245"/>
        <v/>
      </c>
      <c r="CB231" s="125" t="str">
        <f t="shared" si="245"/>
        <v/>
      </c>
      <c r="CC231" s="125" t="str">
        <f t="shared" si="245"/>
        <v/>
      </c>
      <c r="CD231" s="125" t="str">
        <f t="shared" si="245"/>
        <v/>
      </c>
      <c r="CE231" s="125" t="str">
        <f t="shared" si="245"/>
        <v/>
      </c>
      <c r="CF231" s="125" t="e">
        <f t="shared" ref="CF231:CN231" si="246">IF(ROUND(CF159,3)=ROUND(CF80,3),"")</f>
        <v>#VALUE!</v>
      </c>
      <c r="CG231" s="125" t="str">
        <f t="shared" si="246"/>
        <v/>
      </c>
      <c r="CH231" s="125" t="str">
        <f t="shared" si="246"/>
        <v/>
      </c>
      <c r="CI231" s="125" t="str">
        <f t="shared" si="246"/>
        <v/>
      </c>
      <c r="CJ231" s="125" t="b">
        <f t="shared" si="246"/>
        <v>0</v>
      </c>
      <c r="CK231" s="125" t="str">
        <f t="shared" si="246"/>
        <v/>
      </c>
      <c r="CL231" s="125" t="str">
        <f t="shared" si="246"/>
        <v/>
      </c>
      <c r="CM231" s="125" t="str">
        <f t="shared" si="246"/>
        <v/>
      </c>
      <c r="CN231" s="125" t="str">
        <f t="shared" si="246"/>
        <v/>
      </c>
      <c r="CO231" s="125" t="b">
        <f t="shared" ref="CO231:CY231" si="247">IF(ROUND(CO159,3)=ROUND(CO80,3),"")</f>
        <v>0</v>
      </c>
      <c r="CP231" s="125" t="str">
        <f t="shared" si="247"/>
        <v/>
      </c>
      <c r="CQ231" s="125" t="str">
        <f t="shared" si="247"/>
        <v/>
      </c>
      <c r="CR231" s="125" t="str">
        <f t="shared" si="247"/>
        <v/>
      </c>
      <c r="CS231" s="125" t="str">
        <f t="shared" si="247"/>
        <v/>
      </c>
      <c r="CT231" s="125" t="b">
        <f t="shared" si="247"/>
        <v>0</v>
      </c>
      <c r="CU231" s="125" t="str">
        <f t="shared" si="247"/>
        <v/>
      </c>
      <c r="CV231" s="125" t="str">
        <f t="shared" si="247"/>
        <v/>
      </c>
      <c r="CW231" s="125" t="str">
        <f t="shared" si="247"/>
        <v/>
      </c>
      <c r="CX231" s="125" t="str">
        <f t="shared" si="247"/>
        <v/>
      </c>
      <c r="CY231" s="125" t="b">
        <f t="shared" si="247"/>
        <v>0</v>
      </c>
      <c r="DA231" s="48"/>
      <c r="DB231" s="48"/>
      <c r="DC231" s="48"/>
      <c r="DD231" s="48"/>
      <c r="DE231" s="83"/>
      <c r="DF231" s="85"/>
      <c r="DG231" s="48"/>
      <c r="DH231" s="85"/>
      <c r="DI231" s="48"/>
      <c r="DJ231" s="83"/>
      <c r="DK231" s="85"/>
      <c r="DL231" s="48"/>
      <c r="DM231" s="85"/>
      <c r="DN231" s="48"/>
      <c r="DO231" s="83"/>
      <c r="DP231" s="85"/>
      <c r="DQ231" s="48"/>
      <c r="DR231" s="85"/>
      <c r="DS231" s="48"/>
      <c r="DT231" s="83"/>
      <c r="EA231" t="str">
        <f t="shared" si="107"/>
        <v/>
      </c>
      <c r="EB231" t="str">
        <f t="shared" si="108"/>
        <v/>
      </c>
      <c r="EC231" t="str">
        <f t="shared" si="109"/>
        <v/>
      </c>
      <c r="ED231" t="str">
        <f t="shared" si="110"/>
        <v/>
      </c>
      <c r="EE231" t="str">
        <f t="shared" si="111"/>
        <v/>
      </c>
      <c r="EF231" t="str">
        <f t="shared" si="112"/>
        <v/>
      </c>
      <c r="EG231" t="str">
        <f t="shared" si="113"/>
        <v/>
      </c>
      <c r="EH231" t="str">
        <f t="shared" si="114"/>
        <v/>
      </c>
      <c r="EI231" t="str">
        <f t="shared" si="115"/>
        <v/>
      </c>
      <c r="EJ231" t="str">
        <f t="shared" si="116"/>
        <v/>
      </c>
      <c r="EK231" t="str">
        <f t="shared" si="117"/>
        <v/>
      </c>
      <c r="EL231" t="str">
        <f t="shared" si="118"/>
        <v/>
      </c>
      <c r="EM231" t="str">
        <f t="shared" si="119"/>
        <v/>
      </c>
      <c r="EN231" t="str">
        <f t="shared" si="120"/>
        <v/>
      </c>
      <c r="EO231" t="str">
        <f t="shared" si="121"/>
        <v/>
      </c>
    </row>
    <row r="232" spans="51:145">
      <c r="AY232" s="124" t="s">
        <v>353</v>
      </c>
      <c r="AZ232" s="125" t="str">
        <f t="shared" ref="AZ232:CE232" si="248">IF(ROUND(AZ160,3)=ROUND(AZ81,3),"")</f>
        <v/>
      </c>
      <c r="BA232" s="125" t="str">
        <f t="shared" si="248"/>
        <v/>
      </c>
      <c r="BB232" s="125" t="str">
        <f t="shared" si="248"/>
        <v/>
      </c>
      <c r="BC232" s="125" t="str">
        <f t="shared" si="248"/>
        <v/>
      </c>
      <c r="BD232" s="125" t="str">
        <f t="shared" si="248"/>
        <v/>
      </c>
      <c r="BE232" s="125" t="str">
        <f t="shared" si="248"/>
        <v/>
      </c>
      <c r="BF232" s="125" t="str">
        <f t="shared" si="248"/>
        <v/>
      </c>
      <c r="BG232" s="125" t="str">
        <f t="shared" si="248"/>
        <v/>
      </c>
      <c r="BH232" s="125" t="str">
        <f t="shared" si="248"/>
        <v/>
      </c>
      <c r="BI232" s="125" t="str">
        <f t="shared" si="248"/>
        <v/>
      </c>
      <c r="BJ232" s="125" t="str">
        <f t="shared" si="248"/>
        <v/>
      </c>
      <c r="BK232" s="125" t="str">
        <f t="shared" si="248"/>
        <v/>
      </c>
      <c r="BL232" s="125" t="str">
        <f t="shared" si="248"/>
        <v/>
      </c>
      <c r="BM232" s="125" t="str">
        <f t="shared" si="248"/>
        <v/>
      </c>
      <c r="BN232" s="125" t="str">
        <f t="shared" si="248"/>
        <v/>
      </c>
      <c r="BO232" s="125" t="str">
        <f t="shared" si="248"/>
        <v/>
      </c>
      <c r="BP232" s="125" t="str">
        <f t="shared" si="248"/>
        <v/>
      </c>
      <c r="BQ232" s="125" t="str">
        <f t="shared" si="248"/>
        <v/>
      </c>
      <c r="BR232" s="125" t="str">
        <f t="shared" si="248"/>
        <v/>
      </c>
      <c r="BS232" s="125" t="str">
        <f t="shared" si="248"/>
        <v/>
      </c>
      <c r="BT232" s="125" t="str">
        <f t="shared" si="248"/>
        <v/>
      </c>
      <c r="BU232" s="125" t="str">
        <f t="shared" si="248"/>
        <v/>
      </c>
      <c r="BV232" s="125" t="str">
        <f t="shared" si="248"/>
        <v/>
      </c>
      <c r="BW232" s="125" t="str">
        <f t="shared" si="248"/>
        <v/>
      </c>
      <c r="BX232" s="125" t="str">
        <f t="shared" si="248"/>
        <v/>
      </c>
      <c r="BY232" s="125" t="str">
        <f t="shared" si="248"/>
        <v/>
      </c>
      <c r="BZ232" s="125" t="str">
        <f t="shared" si="248"/>
        <v/>
      </c>
      <c r="CA232" s="125" t="str">
        <f t="shared" si="248"/>
        <v/>
      </c>
      <c r="CB232" s="125" t="str">
        <f t="shared" si="248"/>
        <v/>
      </c>
      <c r="CC232" s="125" t="str">
        <f t="shared" si="248"/>
        <v/>
      </c>
      <c r="CD232" s="125" t="str">
        <f t="shared" si="248"/>
        <v/>
      </c>
      <c r="CE232" s="125" t="str">
        <f t="shared" si="248"/>
        <v/>
      </c>
      <c r="CF232" s="125" t="e">
        <f t="shared" ref="CF232:CN232" si="249">IF(ROUND(CF160,3)=ROUND(CF81,3),"")</f>
        <v>#VALUE!</v>
      </c>
      <c r="CG232" s="125" t="str">
        <f t="shared" si="249"/>
        <v/>
      </c>
      <c r="CH232" s="125" t="e">
        <f t="shared" si="249"/>
        <v>#VALUE!</v>
      </c>
      <c r="CI232" s="125" t="e">
        <f t="shared" si="249"/>
        <v>#VALUE!</v>
      </c>
      <c r="CJ232" s="125" t="b">
        <f t="shared" si="249"/>
        <v>0</v>
      </c>
      <c r="CK232" s="125" t="str">
        <f t="shared" si="249"/>
        <v/>
      </c>
      <c r="CL232" s="125" t="str">
        <f t="shared" si="249"/>
        <v/>
      </c>
      <c r="CM232" s="125" t="str">
        <f t="shared" si="249"/>
        <v/>
      </c>
      <c r="CN232" s="125" t="str">
        <f t="shared" si="249"/>
        <v/>
      </c>
      <c r="CO232" s="125" t="str">
        <f t="shared" ref="CO232:CY232" si="250">IF(ROUND(CO160,3)=ROUND(CO81,3),"")</f>
        <v/>
      </c>
      <c r="CP232" s="125" t="str">
        <f t="shared" si="250"/>
        <v/>
      </c>
      <c r="CQ232" s="125" t="str">
        <f t="shared" si="250"/>
        <v/>
      </c>
      <c r="CR232" s="125" t="str">
        <f t="shared" si="250"/>
        <v/>
      </c>
      <c r="CS232" s="125" t="str">
        <f t="shared" si="250"/>
        <v/>
      </c>
      <c r="CT232" s="125" t="b">
        <f t="shared" si="250"/>
        <v>0</v>
      </c>
      <c r="CU232" s="125" t="str">
        <f t="shared" si="250"/>
        <v/>
      </c>
      <c r="CV232" s="125" t="str">
        <f t="shared" si="250"/>
        <v/>
      </c>
      <c r="CW232" s="125" t="str">
        <f t="shared" si="250"/>
        <v/>
      </c>
      <c r="CX232" s="125" t="str">
        <f t="shared" si="250"/>
        <v/>
      </c>
      <c r="CY232" s="125" t="b">
        <f t="shared" si="250"/>
        <v>0</v>
      </c>
      <c r="DA232" s="48"/>
      <c r="DB232" s="48"/>
      <c r="DC232" s="48"/>
      <c r="DD232" s="48"/>
      <c r="DE232" s="83"/>
      <c r="DF232" s="85"/>
      <c r="DG232" s="48"/>
      <c r="DH232" s="85"/>
      <c r="DI232" s="48"/>
      <c r="DJ232" s="83"/>
      <c r="DK232" s="85"/>
      <c r="DL232" s="48"/>
      <c r="DM232" s="85"/>
      <c r="DN232" s="48"/>
      <c r="DO232" s="83"/>
      <c r="DP232" s="85"/>
      <c r="DQ232" s="48"/>
      <c r="DR232" s="85"/>
      <c r="DS232" s="48"/>
      <c r="DT232" s="83"/>
      <c r="EA232" t="str">
        <f t="shared" ref="EA232:EA271" si="251">IF(DF232=CK232,"")</f>
        <v/>
      </c>
      <c r="EB232" t="str">
        <f t="shared" ref="EB232:EB271" si="252">IF(DG232=CL232,"")</f>
        <v/>
      </c>
      <c r="EC232" t="str">
        <f t="shared" ref="EC232:EC271" si="253">IF(DH232=CM232,"")</f>
        <v/>
      </c>
      <c r="ED232" t="str">
        <f t="shared" ref="ED232:ED271" si="254">IF(DI232=CN232,"")</f>
        <v/>
      </c>
      <c r="EE232" t="str">
        <f t="shared" ref="EE232:EE271" si="255">IF(DJ232=CO232,"")</f>
        <v/>
      </c>
      <c r="EF232" t="str">
        <f t="shared" ref="EF232:EF271" si="256">IF(DK232=CP232,"")</f>
        <v/>
      </c>
      <c r="EG232" t="str">
        <f t="shared" ref="EG232:EG271" si="257">IF(DL232=CQ232,"")</f>
        <v/>
      </c>
      <c r="EH232" t="str">
        <f t="shared" ref="EH232:EH271" si="258">IF(DM232=CR232,"")</f>
        <v/>
      </c>
      <c r="EI232" t="str">
        <f t="shared" ref="EI232:EI271" si="259">IF(DN232=CS232,"")</f>
        <v/>
      </c>
      <c r="EJ232" t="str">
        <f t="shared" ref="EJ232:EJ271" si="260">IF(DO232=CT232,"")</f>
        <v/>
      </c>
      <c r="EK232" t="str">
        <f t="shared" ref="EK232:EK271" si="261">IF(DP232=CU232,"")</f>
        <v/>
      </c>
      <c r="EL232" t="str">
        <f t="shared" ref="EL232:EL271" si="262">IF(DQ232=CV232,"")</f>
        <v/>
      </c>
      <c r="EM232" t="str">
        <f t="shared" ref="EM232:EM271" si="263">IF(DR232=CW232,"")</f>
        <v/>
      </c>
      <c r="EN232" t="str">
        <f t="shared" ref="EN232:EN271" si="264">IF(DS232=CX232,"")</f>
        <v/>
      </c>
      <c r="EO232" t="str">
        <f t="shared" ref="EO232:EO271" si="265">IF(DT232=CY232,"")</f>
        <v/>
      </c>
    </row>
    <row r="233" spans="51:145">
      <c r="AY233" s="124" t="s">
        <v>354</v>
      </c>
      <c r="AZ233" s="125" t="str">
        <f t="shared" ref="AZ233:CE233" si="266">IF(ROUND(AZ161,3)=ROUND(AZ82,3),"")</f>
        <v/>
      </c>
      <c r="BA233" s="125" t="str">
        <f t="shared" si="266"/>
        <v/>
      </c>
      <c r="BB233" s="125" t="str">
        <f t="shared" si="266"/>
        <v/>
      </c>
      <c r="BC233" s="125" t="str">
        <f t="shared" si="266"/>
        <v/>
      </c>
      <c r="BD233" s="125" t="str">
        <f t="shared" si="266"/>
        <v/>
      </c>
      <c r="BE233" s="125" t="str">
        <f t="shared" si="266"/>
        <v/>
      </c>
      <c r="BF233" s="125" t="str">
        <f t="shared" si="266"/>
        <v/>
      </c>
      <c r="BG233" s="125" t="str">
        <f t="shared" si="266"/>
        <v/>
      </c>
      <c r="BH233" s="125" t="str">
        <f t="shared" si="266"/>
        <v/>
      </c>
      <c r="BI233" s="125" t="str">
        <f t="shared" si="266"/>
        <v/>
      </c>
      <c r="BJ233" s="125" t="str">
        <f t="shared" si="266"/>
        <v/>
      </c>
      <c r="BK233" s="125" t="str">
        <f t="shared" si="266"/>
        <v/>
      </c>
      <c r="BL233" s="125" t="str">
        <f t="shared" si="266"/>
        <v/>
      </c>
      <c r="BM233" s="125" t="str">
        <f t="shared" si="266"/>
        <v/>
      </c>
      <c r="BN233" s="125" t="str">
        <f t="shared" si="266"/>
        <v/>
      </c>
      <c r="BO233" s="125" t="str">
        <f t="shared" si="266"/>
        <v/>
      </c>
      <c r="BP233" s="125" t="str">
        <f t="shared" si="266"/>
        <v/>
      </c>
      <c r="BQ233" s="125" t="str">
        <f t="shared" si="266"/>
        <v/>
      </c>
      <c r="BR233" s="125" t="str">
        <f t="shared" si="266"/>
        <v/>
      </c>
      <c r="BS233" s="125" t="str">
        <f t="shared" si="266"/>
        <v/>
      </c>
      <c r="BT233" s="125" t="str">
        <f t="shared" si="266"/>
        <v/>
      </c>
      <c r="BU233" s="125" t="str">
        <f t="shared" si="266"/>
        <v/>
      </c>
      <c r="BV233" s="125" t="str">
        <f t="shared" si="266"/>
        <v/>
      </c>
      <c r="BW233" s="125" t="str">
        <f t="shared" si="266"/>
        <v/>
      </c>
      <c r="BX233" s="125" t="str">
        <f t="shared" si="266"/>
        <v/>
      </c>
      <c r="BY233" s="125" t="str">
        <f t="shared" si="266"/>
        <v/>
      </c>
      <c r="BZ233" s="125" t="str">
        <f t="shared" si="266"/>
        <v/>
      </c>
      <c r="CA233" s="125" t="str">
        <f t="shared" si="266"/>
        <v/>
      </c>
      <c r="CB233" s="125" t="str">
        <f t="shared" si="266"/>
        <v/>
      </c>
      <c r="CC233" s="125" t="str">
        <f t="shared" si="266"/>
        <v/>
      </c>
      <c r="CD233" s="125" t="str">
        <f t="shared" si="266"/>
        <v/>
      </c>
      <c r="CE233" s="125" t="str">
        <f t="shared" si="266"/>
        <v/>
      </c>
      <c r="CF233" s="125" t="e">
        <f t="shared" ref="CF233:CN233" si="267">IF(ROUND(CF161,3)=ROUND(CF82,3),"")</f>
        <v>#VALUE!</v>
      </c>
      <c r="CG233" s="125" t="str">
        <f t="shared" si="267"/>
        <v/>
      </c>
      <c r="CH233" s="125" t="e">
        <f t="shared" si="267"/>
        <v>#VALUE!</v>
      </c>
      <c r="CI233" s="125" t="e">
        <f t="shared" si="267"/>
        <v>#VALUE!</v>
      </c>
      <c r="CJ233" s="125" t="b">
        <f t="shared" si="267"/>
        <v>0</v>
      </c>
      <c r="CK233" s="125" t="str">
        <f t="shared" si="267"/>
        <v/>
      </c>
      <c r="CL233" s="125" t="str">
        <f t="shared" si="267"/>
        <v/>
      </c>
      <c r="CM233" s="125" t="str">
        <f t="shared" si="267"/>
        <v/>
      </c>
      <c r="CN233" s="125" t="str">
        <f t="shared" si="267"/>
        <v/>
      </c>
      <c r="CO233" s="125" t="str">
        <f t="shared" ref="CO233:CY233" si="268">IF(ROUND(CO161,3)=ROUND(CO82,3),"")</f>
        <v/>
      </c>
      <c r="CP233" s="125" t="str">
        <f t="shared" si="268"/>
        <v/>
      </c>
      <c r="CQ233" s="125" t="str">
        <f t="shared" si="268"/>
        <v/>
      </c>
      <c r="CR233" s="125" t="str">
        <f t="shared" si="268"/>
        <v/>
      </c>
      <c r="CS233" s="125" t="str">
        <f t="shared" si="268"/>
        <v/>
      </c>
      <c r="CT233" s="125" t="str">
        <f t="shared" si="268"/>
        <v/>
      </c>
      <c r="CU233" s="125" t="str">
        <f t="shared" si="268"/>
        <v/>
      </c>
      <c r="CV233" s="125" t="str">
        <f t="shared" si="268"/>
        <v/>
      </c>
      <c r="CW233" s="125" t="str">
        <f t="shared" si="268"/>
        <v/>
      </c>
      <c r="CX233" s="125" t="str">
        <f t="shared" si="268"/>
        <v/>
      </c>
      <c r="CY233" s="125" t="str">
        <f t="shared" si="268"/>
        <v/>
      </c>
      <c r="DA233" s="48"/>
      <c r="DB233" s="48"/>
      <c r="DC233" s="48"/>
      <c r="DD233" s="48"/>
      <c r="DE233" s="83"/>
      <c r="DF233" s="85"/>
      <c r="DG233" s="48"/>
      <c r="DH233" s="85"/>
      <c r="DI233" s="48"/>
      <c r="DJ233" s="83"/>
      <c r="DK233" s="85"/>
      <c r="DL233" s="48"/>
      <c r="DM233" s="85"/>
      <c r="DN233" s="48"/>
      <c r="DO233" s="83"/>
      <c r="DP233" s="85"/>
      <c r="DQ233" s="48"/>
      <c r="DR233" s="85"/>
      <c r="DS233" s="48"/>
      <c r="DT233" s="83"/>
      <c r="EA233" t="str">
        <f t="shared" si="251"/>
        <v/>
      </c>
      <c r="EB233" t="str">
        <f t="shared" si="252"/>
        <v/>
      </c>
      <c r="EC233" t="str">
        <f t="shared" si="253"/>
        <v/>
      </c>
      <c r="ED233" t="str">
        <f t="shared" si="254"/>
        <v/>
      </c>
      <c r="EE233" t="str">
        <f t="shared" si="255"/>
        <v/>
      </c>
      <c r="EF233" t="str">
        <f t="shared" si="256"/>
        <v/>
      </c>
      <c r="EG233" t="str">
        <f t="shared" si="257"/>
        <v/>
      </c>
      <c r="EH233" t="str">
        <f t="shared" si="258"/>
        <v/>
      </c>
      <c r="EI233" t="str">
        <f t="shared" si="259"/>
        <v/>
      </c>
      <c r="EJ233" t="str">
        <f t="shared" si="260"/>
        <v/>
      </c>
      <c r="EK233" t="str">
        <f t="shared" si="261"/>
        <v/>
      </c>
      <c r="EL233" t="str">
        <f t="shared" si="262"/>
        <v/>
      </c>
      <c r="EM233" t="str">
        <f t="shared" si="263"/>
        <v/>
      </c>
      <c r="EN233" t="str">
        <f t="shared" si="264"/>
        <v/>
      </c>
      <c r="EO233" t="str">
        <f t="shared" si="265"/>
        <v/>
      </c>
    </row>
    <row r="234" spans="51:145">
      <c r="AY234" s="124" t="s">
        <v>355</v>
      </c>
      <c r="AZ234" s="125" t="str">
        <f t="shared" ref="AZ234:CE234" si="269">IF(ROUND(AZ162,3)=ROUND(AZ83,3),"")</f>
        <v/>
      </c>
      <c r="BA234" s="125" t="str">
        <f t="shared" si="269"/>
        <v/>
      </c>
      <c r="BB234" s="125" t="str">
        <f t="shared" si="269"/>
        <v/>
      </c>
      <c r="BC234" s="125" t="str">
        <f t="shared" si="269"/>
        <v/>
      </c>
      <c r="BD234" s="125" t="str">
        <f t="shared" si="269"/>
        <v/>
      </c>
      <c r="BE234" s="125" t="str">
        <f t="shared" si="269"/>
        <v/>
      </c>
      <c r="BF234" s="125" t="str">
        <f t="shared" si="269"/>
        <v/>
      </c>
      <c r="BG234" s="125" t="str">
        <f t="shared" si="269"/>
        <v/>
      </c>
      <c r="BH234" s="125" t="str">
        <f t="shared" si="269"/>
        <v/>
      </c>
      <c r="BI234" s="125" t="str">
        <f t="shared" si="269"/>
        <v/>
      </c>
      <c r="BJ234" s="125" t="str">
        <f t="shared" si="269"/>
        <v/>
      </c>
      <c r="BK234" s="125" t="str">
        <f t="shared" si="269"/>
        <v/>
      </c>
      <c r="BL234" s="125" t="str">
        <f t="shared" si="269"/>
        <v/>
      </c>
      <c r="BM234" s="125" t="str">
        <f t="shared" si="269"/>
        <v/>
      </c>
      <c r="BN234" s="125" t="str">
        <f t="shared" si="269"/>
        <v/>
      </c>
      <c r="BO234" s="125" t="str">
        <f t="shared" si="269"/>
        <v/>
      </c>
      <c r="BP234" s="125" t="str">
        <f t="shared" si="269"/>
        <v/>
      </c>
      <c r="BQ234" s="125" t="str">
        <f t="shared" si="269"/>
        <v/>
      </c>
      <c r="BR234" s="125" t="str">
        <f t="shared" si="269"/>
        <v/>
      </c>
      <c r="BS234" s="125" t="str">
        <f t="shared" si="269"/>
        <v/>
      </c>
      <c r="BT234" s="125" t="str">
        <f t="shared" si="269"/>
        <v/>
      </c>
      <c r="BU234" s="125" t="str">
        <f t="shared" si="269"/>
        <v/>
      </c>
      <c r="BV234" s="125" t="str">
        <f t="shared" si="269"/>
        <v/>
      </c>
      <c r="BW234" s="125" t="str">
        <f t="shared" si="269"/>
        <v/>
      </c>
      <c r="BX234" s="125" t="str">
        <f t="shared" si="269"/>
        <v/>
      </c>
      <c r="BY234" s="125" t="str">
        <f t="shared" si="269"/>
        <v/>
      </c>
      <c r="BZ234" s="125" t="str">
        <f t="shared" si="269"/>
        <v/>
      </c>
      <c r="CA234" s="125" t="str">
        <f t="shared" si="269"/>
        <v/>
      </c>
      <c r="CB234" s="125" t="str">
        <f t="shared" si="269"/>
        <v/>
      </c>
      <c r="CC234" s="125" t="str">
        <f t="shared" si="269"/>
        <v/>
      </c>
      <c r="CD234" s="125" t="str">
        <f t="shared" si="269"/>
        <v/>
      </c>
      <c r="CE234" s="125" t="str">
        <f t="shared" si="269"/>
        <v/>
      </c>
      <c r="CF234" s="125" t="e">
        <f t="shared" ref="CF234:CN234" si="270">IF(ROUND(CF162,3)=ROUND(CF83,3),"")</f>
        <v>#VALUE!</v>
      </c>
      <c r="CG234" s="125" t="e">
        <f t="shared" si="270"/>
        <v>#VALUE!</v>
      </c>
      <c r="CH234" s="125" t="e">
        <f t="shared" si="270"/>
        <v>#VALUE!</v>
      </c>
      <c r="CI234" s="125" t="e">
        <f t="shared" si="270"/>
        <v>#VALUE!</v>
      </c>
      <c r="CJ234" s="125" t="b">
        <f t="shared" si="270"/>
        <v>0</v>
      </c>
      <c r="CK234" s="125" t="str">
        <f t="shared" si="270"/>
        <v/>
      </c>
      <c r="CL234" s="125" t="str">
        <f t="shared" si="270"/>
        <v/>
      </c>
      <c r="CM234" s="125" t="str">
        <f t="shared" si="270"/>
        <v/>
      </c>
      <c r="CN234" s="125" t="str">
        <f t="shared" si="270"/>
        <v/>
      </c>
      <c r="CO234" s="125" t="str">
        <f t="shared" ref="CO234:CY234" si="271">IF(ROUND(CO162,3)=ROUND(CO83,3),"")</f>
        <v/>
      </c>
      <c r="CP234" s="125" t="str">
        <f t="shared" si="271"/>
        <v/>
      </c>
      <c r="CQ234" s="125" t="str">
        <f t="shared" si="271"/>
        <v/>
      </c>
      <c r="CR234" s="125" t="str">
        <f t="shared" si="271"/>
        <v/>
      </c>
      <c r="CS234" s="125" t="str">
        <f t="shared" si="271"/>
        <v/>
      </c>
      <c r="CT234" s="125" t="b">
        <f t="shared" si="271"/>
        <v>0</v>
      </c>
      <c r="CU234" s="125" t="str">
        <f t="shared" si="271"/>
        <v/>
      </c>
      <c r="CV234" s="125" t="str">
        <f t="shared" si="271"/>
        <v/>
      </c>
      <c r="CW234" s="125" t="str">
        <f t="shared" si="271"/>
        <v/>
      </c>
      <c r="CX234" s="125" t="str">
        <f t="shared" si="271"/>
        <v/>
      </c>
      <c r="CY234" s="125" t="b">
        <f t="shared" si="271"/>
        <v>0</v>
      </c>
      <c r="DA234" s="48"/>
      <c r="DB234" s="48"/>
      <c r="DC234" s="48"/>
      <c r="DD234" s="48"/>
      <c r="DE234" s="83"/>
      <c r="DF234" s="85"/>
      <c r="DG234" s="48"/>
      <c r="DH234" s="85"/>
      <c r="DI234" s="48"/>
      <c r="DJ234" s="83"/>
      <c r="DK234" s="85"/>
      <c r="DL234" s="48"/>
      <c r="DM234" s="85"/>
      <c r="DN234" s="48"/>
      <c r="DO234" s="83"/>
      <c r="DP234" s="85"/>
      <c r="DQ234" s="48"/>
      <c r="DR234" s="85"/>
      <c r="DS234" s="48"/>
      <c r="DT234" s="83"/>
      <c r="EA234" t="str">
        <f t="shared" si="251"/>
        <v/>
      </c>
      <c r="EB234" t="str">
        <f t="shared" si="252"/>
        <v/>
      </c>
      <c r="EC234" t="str">
        <f t="shared" si="253"/>
        <v/>
      </c>
      <c r="ED234" t="str">
        <f t="shared" si="254"/>
        <v/>
      </c>
      <c r="EE234" t="str">
        <f t="shared" si="255"/>
        <v/>
      </c>
      <c r="EF234" t="str">
        <f t="shared" si="256"/>
        <v/>
      </c>
      <c r="EG234" t="str">
        <f t="shared" si="257"/>
        <v/>
      </c>
      <c r="EH234" t="str">
        <f t="shared" si="258"/>
        <v/>
      </c>
      <c r="EI234" t="str">
        <f t="shared" si="259"/>
        <v/>
      </c>
      <c r="EJ234" t="str">
        <f t="shared" si="260"/>
        <v/>
      </c>
      <c r="EK234" t="str">
        <f t="shared" si="261"/>
        <v/>
      </c>
      <c r="EL234" t="str">
        <f t="shared" si="262"/>
        <v/>
      </c>
      <c r="EM234" t="str">
        <f t="shared" si="263"/>
        <v/>
      </c>
      <c r="EN234" t="str">
        <f t="shared" si="264"/>
        <v/>
      </c>
      <c r="EO234" t="str">
        <f t="shared" si="265"/>
        <v/>
      </c>
    </row>
    <row r="235" spans="51:145">
      <c r="AY235" s="124" t="s">
        <v>356</v>
      </c>
      <c r="AZ235" s="125" t="str">
        <f t="shared" ref="AZ235:CE235" si="272">IF(ROUND(AZ163,3)=ROUND(AZ84,3),"")</f>
        <v/>
      </c>
      <c r="BA235" s="125" t="str">
        <f t="shared" si="272"/>
        <v/>
      </c>
      <c r="BB235" s="125" t="str">
        <f t="shared" si="272"/>
        <v/>
      </c>
      <c r="BC235" s="125" t="str">
        <f t="shared" si="272"/>
        <v/>
      </c>
      <c r="BD235" s="125" t="str">
        <f t="shared" si="272"/>
        <v/>
      </c>
      <c r="BE235" s="125" t="str">
        <f t="shared" si="272"/>
        <v/>
      </c>
      <c r="BF235" s="125" t="str">
        <f t="shared" si="272"/>
        <v/>
      </c>
      <c r="BG235" s="125" t="str">
        <f t="shared" si="272"/>
        <v/>
      </c>
      <c r="BH235" s="125" t="str">
        <f t="shared" si="272"/>
        <v/>
      </c>
      <c r="BI235" s="125" t="str">
        <f t="shared" si="272"/>
        <v/>
      </c>
      <c r="BJ235" s="125" t="str">
        <f t="shared" si="272"/>
        <v/>
      </c>
      <c r="BK235" s="125" t="str">
        <f t="shared" si="272"/>
        <v/>
      </c>
      <c r="BL235" s="125" t="str">
        <f t="shared" si="272"/>
        <v/>
      </c>
      <c r="BM235" s="125" t="str">
        <f t="shared" si="272"/>
        <v/>
      </c>
      <c r="BN235" s="125" t="str">
        <f t="shared" si="272"/>
        <v/>
      </c>
      <c r="BO235" s="125" t="str">
        <f t="shared" si="272"/>
        <v/>
      </c>
      <c r="BP235" s="125" t="str">
        <f t="shared" si="272"/>
        <v/>
      </c>
      <c r="BQ235" s="125" t="str">
        <f t="shared" si="272"/>
        <v/>
      </c>
      <c r="BR235" s="125" t="str">
        <f t="shared" si="272"/>
        <v/>
      </c>
      <c r="BS235" s="125" t="str">
        <f t="shared" si="272"/>
        <v/>
      </c>
      <c r="BT235" s="125" t="str">
        <f t="shared" si="272"/>
        <v/>
      </c>
      <c r="BU235" s="125" t="str">
        <f t="shared" si="272"/>
        <v/>
      </c>
      <c r="BV235" s="125" t="str">
        <f t="shared" si="272"/>
        <v/>
      </c>
      <c r="BW235" s="125" t="str">
        <f t="shared" si="272"/>
        <v/>
      </c>
      <c r="BX235" s="125" t="str">
        <f t="shared" si="272"/>
        <v/>
      </c>
      <c r="BY235" s="125" t="str">
        <f t="shared" si="272"/>
        <v/>
      </c>
      <c r="BZ235" s="125" t="str">
        <f t="shared" si="272"/>
        <v/>
      </c>
      <c r="CA235" s="125" t="str">
        <f t="shared" si="272"/>
        <v/>
      </c>
      <c r="CB235" s="125" t="str">
        <f t="shared" si="272"/>
        <v/>
      </c>
      <c r="CC235" s="125" t="str">
        <f t="shared" si="272"/>
        <v/>
      </c>
      <c r="CD235" s="125" t="str">
        <f t="shared" si="272"/>
        <v/>
      </c>
      <c r="CE235" s="125" t="str">
        <f t="shared" si="272"/>
        <v/>
      </c>
      <c r="CF235" s="125" t="e">
        <f t="shared" ref="CF235:CN235" si="273">IF(ROUND(CF163,3)=ROUND(CF84,3),"")</f>
        <v>#VALUE!</v>
      </c>
      <c r="CG235" s="125" t="str">
        <f t="shared" si="273"/>
        <v/>
      </c>
      <c r="CH235" s="125" t="str">
        <f t="shared" si="273"/>
        <v/>
      </c>
      <c r="CI235" s="125" t="str">
        <f t="shared" si="273"/>
        <v/>
      </c>
      <c r="CJ235" s="125" t="b">
        <f t="shared" si="273"/>
        <v>0</v>
      </c>
      <c r="CK235" s="125" t="str">
        <f t="shared" si="273"/>
        <v/>
      </c>
      <c r="CL235" s="125" t="str">
        <f t="shared" si="273"/>
        <v/>
      </c>
      <c r="CM235" s="125" t="str">
        <f t="shared" si="273"/>
        <v/>
      </c>
      <c r="CN235" s="125" t="str">
        <f t="shared" si="273"/>
        <v/>
      </c>
      <c r="CO235" s="125" t="b">
        <f t="shared" ref="CO235:CY235" si="274">IF(ROUND(CO163,3)=ROUND(CO84,3),"")</f>
        <v>0</v>
      </c>
      <c r="CP235" s="125" t="str">
        <f t="shared" si="274"/>
        <v/>
      </c>
      <c r="CQ235" s="125" t="str">
        <f t="shared" si="274"/>
        <v/>
      </c>
      <c r="CR235" s="125" t="str">
        <f t="shared" si="274"/>
        <v/>
      </c>
      <c r="CS235" s="125" t="str">
        <f t="shared" si="274"/>
        <v/>
      </c>
      <c r="CT235" s="125" t="b">
        <f t="shared" si="274"/>
        <v>0</v>
      </c>
      <c r="CU235" s="125" t="str">
        <f t="shared" si="274"/>
        <v/>
      </c>
      <c r="CV235" s="125" t="str">
        <f t="shared" si="274"/>
        <v/>
      </c>
      <c r="CW235" s="125" t="str">
        <f t="shared" si="274"/>
        <v/>
      </c>
      <c r="CX235" s="125" t="str">
        <f t="shared" si="274"/>
        <v/>
      </c>
      <c r="CY235" s="125" t="b">
        <f t="shared" si="274"/>
        <v>0</v>
      </c>
      <c r="DA235" s="48"/>
      <c r="DB235" s="48"/>
      <c r="DC235" s="48"/>
      <c r="DD235" s="48"/>
      <c r="DE235" s="83"/>
      <c r="DF235" s="85"/>
      <c r="DG235" s="48"/>
      <c r="DH235" s="85"/>
      <c r="DI235" s="48"/>
      <c r="DJ235" s="83"/>
      <c r="DK235" s="85"/>
      <c r="DL235" s="48"/>
      <c r="DM235" s="85"/>
      <c r="DN235" s="48"/>
      <c r="DO235" s="83"/>
      <c r="DP235" s="85"/>
      <c r="DQ235" s="48"/>
      <c r="DR235" s="85"/>
      <c r="DS235" s="48"/>
      <c r="DT235" s="83"/>
      <c r="EA235" t="str">
        <f t="shared" si="251"/>
        <v/>
      </c>
      <c r="EB235" t="str">
        <f t="shared" si="252"/>
        <v/>
      </c>
      <c r="EC235" t="str">
        <f t="shared" si="253"/>
        <v/>
      </c>
      <c r="ED235" t="str">
        <f t="shared" si="254"/>
        <v/>
      </c>
      <c r="EE235" t="str">
        <f t="shared" si="255"/>
        <v/>
      </c>
      <c r="EF235" t="str">
        <f t="shared" si="256"/>
        <v/>
      </c>
      <c r="EG235" t="str">
        <f t="shared" si="257"/>
        <v/>
      </c>
      <c r="EH235" t="str">
        <f t="shared" si="258"/>
        <v/>
      </c>
      <c r="EI235" t="str">
        <f t="shared" si="259"/>
        <v/>
      </c>
      <c r="EJ235" t="str">
        <f t="shared" si="260"/>
        <v/>
      </c>
      <c r="EK235" t="str">
        <f t="shared" si="261"/>
        <v/>
      </c>
      <c r="EL235" t="str">
        <f t="shared" si="262"/>
        <v/>
      </c>
      <c r="EM235" t="str">
        <f t="shared" si="263"/>
        <v/>
      </c>
      <c r="EN235" t="str">
        <f t="shared" si="264"/>
        <v/>
      </c>
      <c r="EO235" t="str">
        <f t="shared" si="265"/>
        <v/>
      </c>
    </row>
    <row r="236" spans="51:145">
      <c r="AY236" s="124" t="s">
        <v>357</v>
      </c>
      <c r="AZ236" s="125" t="str">
        <f t="shared" ref="AZ236:CE236" si="275">IF(ROUND(AZ164,3)=ROUND(AZ85,3),"")</f>
        <v/>
      </c>
      <c r="BA236" s="125" t="str">
        <f t="shared" si="275"/>
        <v/>
      </c>
      <c r="BB236" s="125" t="str">
        <f t="shared" si="275"/>
        <v/>
      </c>
      <c r="BC236" s="125" t="str">
        <f t="shared" si="275"/>
        <v/>
      </c>
      <c r="BD236" s="125" t="str">
        <f t="shared" si="275"/>
        <v/>
      </c>
      <c r="BE236" s="125" t="str">
        <f t="shared" si="275"/>
        <v/>
      </c>
      <c r="BF236" s="125" t="str">
        <f t="shared" si="275"/>
        <v/>
      </c>
      <c r="BG236" s="125" t="str">
        <f t="shared" si="275"/>
        <v/>
      </c>
      <c r="BH236" s="125" t="str">
        <f t="shared" si="275"/>
        <v/>
      </c>
      <c r="BI236" s="125" t="str">
        <f t="shared" si="275"/>
        <v/>
      </c>
      <c r="BJ236" s="125" t="str">
        <f t="shared" si="275"/>
        <v/>
      </c>
      <c r="BK236" s="125" t="str">
        <f t="shared" si="275"/>
        <v/>
      </c>
      <c r="BL236" s="125" t="str">
        <f t="shared" si="275"/>
        <v/>
      </c>
      <c r="BM236" s="125" t="str">
        <f t="shared" si="275"/>
        <v/>
      </c>
      <c r="BN236" s="125" t="str">
        <f t="shared" si="275"/>
        <v/>
      </c>
      <c r="BO236" s="125" t="str">
        <f t="shared" si="275"/>
        <v/>
      </c>
      <c r="BP236" s="125" t="str">
        <f t="shared" si="275"/>
        <v/>
      </c>
      <c r="BQ236" s="125" t="str">
        <f t="shared" si="275"/>
        <v/>
      </c>
      <c r="BR236" s="125" t="str">
        <f t="shared" si="275"/>
        <v/>
      </c>
      <c r="BS236" s="125" t="str">
        <f t="shared" si="275"/>
        <v/>
      </c>
      <c r="BT236" s="125" t="str">
        <f t="shared" si="275"/>
        <v/>
      </c>
      <c r="BU236" s="125" t="str">
        <f t="shared" si="275"/>
        <v/>
      </c>
      <c r="BV236" s="125" t="str">
        <f t="shared" si="275"/>
        <v/>
      </c>
      <c r="BW236" s="125" t="str">
        <f t="shared" si="275"/>
        <v/>
      </c>
      <c r="BX236" s="125" t="str">
        <f t="shared" si="275"/>
        <v/>
      </c>
      <c r="BY236" s="125" t="str">
        <f t="shared" si="275"/>
        <v/>
      </c>
      <c r="BZ236" s="125" t="str">
        <f t="shared" si="275"/>
        <v/>
      </c>
      <c r="CA236" s="125" t="str">
        <f t="shared" si="275"/>
        <v/>
      </c>
      <c r="CB236" s="125" t="str">
        <f t="shared" si="275"/>
        <v/>
      </c>
      <c r="CC236" s="125" t="str">
        <f t="shared" si="275"/>
        <v/>
      </c>
      <c r="CD236" s="125" t="str">
        <f t="shared" si="275"/>
        <v/>
      </c>
      <c r="CE236" s="125" t="str">
        <f t="shared" si="275"/>
        <v/>
      </c>
      <c r="CF236" s="125" t="e">
        <f t="shared" ref="CF236:CN236" si="276">IF(ROUND(CF164,3)=ROUND(CF85,3),"")</f>
        <v>#VALUE!</v>
      </c>
      <c r="CG236" s="125" t="str">
        <f t="shared" si="276"/>
        <v/>
      </c>
      <c r="CH236" s="125" t="str">
        <f t="shared" si="276"/>
        <v/>
      </c>
      <c r="CI236" s="125" t="str">
        <f t="shared" si="276"/>
        <v/>
      </c>
      <c r="CJ236" s="125" t="b">
        <f t="shared" si="276"/>
        <v>0</v>
      </c>
      <c r="CK236" s="125" t="str">
        <f t="shared" si="276"/>
        <v/>
      </c>
      <c r="CL236" s="125" t="str">
        <f t="shared" si="276"/>
        <v/>
      </c>
      <c r="CM236" s="125" t="str">
        <f t="shared" si="276"/>
        <v/>
      </c>
      <c r="CN236" s="125" t="str">
        <f t="shared" si="276"/>
        <v/>
      </c>
      <c r="CO236" s="125" t="str">
        <f t="shared" ref="CO236:CY236" si="277">IF(ROUND(CO164,3)=ROUND(CO85,3),"")</f>
        <v/>
      </c>
      <c r="CP236" s="125" t="str">
        <f t="shared" si="277"/>
        <v/>
      </c>
      <c r="CQ236" s="125" t="str">
        <f t="shared" si="277"/>
        <v/>
      </c>
      <c r="CR236" s="125" t="str">
        <f t="shared" si="277"/>
        <v/>
      </c>
      <c r="CS236" s="125" t="str">
        <f t="shared" si="277"/>
        <v/>
      </c>
      <c r="CT236" s="125" t="b">
        <f t="shared" si="277"/>
        <v>0</v>
      </c>
      <c r="CU236" s="125" t="str">
        <f t="shared" si="277"/>
        <v/>
      </c>
      <c r="CV236" s="125" t="str">
        <f t="shared" si="277"/>
        <v/>
      </c>
      <c r="CW236" s="125" t="str">
        <f t="shared" si="277"/>
        <v/>
      </c>
      <c r="CX236" s="125" t="str">
        <f t="shared" si="277"/>
        <v/>
      </c>
      <c r="CY236" s="125" t="str">
        <f t="shared" si="277"/>
        <v/>
      </c>
      <c r="DA236" s="48"/>
      <c r="DB236" s="48"/>
      <c r="DC236" s="48"/>
      <c r="DD236" s="48"/>
      <c r="DE236" s="83"/>
      <c r="DF236" s="85"/>
      <c r="DG236" s="48"/>
      <c r="DH236" s="85"/>
      <c r="DI236" s="48"/>
      <c r="DJ236" s="83"/>
      <c r="DK236" s="85"/>
      <c r="DL236" s="48"/>
      <c r="DM236" s="85"/>
      <c r="DN236" s="48"/>
      <c r="DO236" s="83"/>
      <c r="DP236" s="85"/>
      <c r="DQ236" s="48"/>
      <c r="DR236" s="85"/>
      <c r="DS236" s="48"/>
      <c r="DT236" s="83"/>
      <c r="EA236" t="str">
        <f t="shared" si="251"/>
        <v/>
      </c>
      <c r="EB236" t="str">
        <f t="shared" si="252"/>
        <v/>
      </c>
      <c r="EC236" t="str">
        <f t="shared" si="253"/>
        <v/>
      </c>
      <c r="ED236" t="str">
        <f t="shared" si="254"/>
        <v/>
      </c>
      <c r="EE236" t="str">
        <f t="shared" si="255"/>
        <v/>
      </c>
      <c r="EF236" t="str">
        <f t="shared" si="256"/>
        <v/>
      </c>
      <c r="EG236" t="str">
        <f t="shared" si="257"/>
        <v/>
      </c>
      <c r="EH236" t="str">
        <f t="shared" si="258"/>
        <v/>
      </c>
      <c r="EI236" t="str">
        <f t="shared" si="259"/>
        <v/>
      </c>
      <c r="EJ236" t="str">
        <f t="shared" si="260"/>
        <v/>
      </c>
      <c r="EK236" t="str">
        <f t="shared" si="261"/>
        <v/>
      </c>
      <c r="EL236" t="str">
        <f t="shared" si="262"/>
        <v/>
      </c>
      <c r="EM236" t="str">
        <f t="shared" si="263"/>
        <v/>
      </c>
      <c r="EN236" t="str">
        <f t="shared" si="264"/>
        <v/>
      </c>
      <c r="EO236" t="str">
        <f t="shared" si="265"/>
        <v/>
      </c>
    </row>
    <row r="237" spans="51:145">
      <c r="AY237" s="124" t="s">
        <v>358</v>
      </c>
      <c r="AZ237" s="125" t="str">
        <f t="shared" ref="AZ237:CE237" si="278">IF(ROUND(AZ165,3)=ROUND(AZ86,3),"")</f>
        <v/>
      </c>
      <c r="BA237" s="125" t="str">
        <f t="shared" si="278"/>
        <v/>
      </c>
      <c r="BB237" s="125" t="str">
        <f t="shared" si="278"/>
        <v/>
      </c>
      <c r="BC237" s="125" t="str">
        <f t="shared" si="278"/>
        <v/>
      </c>
      <c r="BD237" s="125" t="str">
        <f t="shared" si="278"/>
        <v/>
      </c>
      <c r="BE237" s="125" t="str">
        <f t="shared" si="278"/>
        <v/>
      </c>
      <c r="BF237" s="125" t="str">
        <f t="shared" si="278"/>
        <v/>
      </c>
      <c r="BG237" s="125" t="str">
        <f t="shared" si="278"/>
        <v/>
      </c>
      <c r="BH237" s="125" t="str">
        <f t="shared" si="278"/>
        <v/>
      </c>
      <c r="BI237" s="125" t="str">
        <f t="shared" si="278"/>
        <v/>
      </c>
      <c r="BJ237" s="125" t="str">
        <f t="shared" si="278"/>
        <v/>
      </c>
      <c r="BK237" s="125" t="str">
        <f t="shared" si="278"/>
        <v/>
      </c>
      <c r="BL237" s="125" t="str">
        <f t="shared" si="278"/>
        <v/>
      </c>
      <c r="BM237" s="125" t="str">
        <f t="shared" si="278"/>
        <v/>
      </c>
      <c r="BN237" s="125" t="str">
        <f t="shared" si="278"/>
        <v/>
      </c>
      <c r="BO237" s="125" t="str">
        <f t="shared" si="278"/>
        <v/>
      </c>
      <c r="BP237" s="125" t="str">
        <f t="shared" si="278"/>
        <v/>
      </c>
      <c r="BQ237" s="125" t="str">
        <f t="shared" si="278"/>
        <v/>
      </c>
      <c r="BR237" s="125" t="str">
        <f t="shared" si="278"/>
        <v/>
      </c>
      <c r="BS237" s="125" t="str">
        <f t="shared" si="278"/>
        <v/>
      </c>
      <c r="BT237" s="125" t="str">
        <f t="shared" si="278"/>
        <v/>
      </c>
      <c r="BU237" s="125" t="str">
        <f t="shared" si="278"/>
        <v/>
      </c>
      <c r="BV237" s="125" t="str">
        <f t="shared" si="278"/>
        <v/>
      </c>
      <c r="BW237" s="125" t="str">
        <f t="shared" si="278"/>
        <v/>
      </c>
      <c r="BX237" s="125" t="str">
        <f t="shared" si="278"/>
        <v/>
      </c>
      <c r="BY237" s="125" t="str">
        <f t="shared" si="278"/>
        <v/>
      </c>
      <c r="BZ237" s="125" t="str">
        <f t="shared" si="278"/>
        <v/>
      </c>
      <c r="CA237" s="125" t="str">
        <f t="shared" si="278"/>
        <v/>
      </c>
      <c r="CB237" s="125" t="str">
        <f t="shared" si="278"/>
        <v/>
      </c>
      <c r="CC237" s="125" t="str">
        <f t="shared" si="278"/>
        <v/>
      </c>
      <c r="CD237" s="125" t="str">
        <f t="shared" si="278"/>
        <v/>
      </c>
      <c r="CE237" s="125" t="str">
        <f t="shared" si="278"/>
        <v/>
      </c>
      <c r="CF237" s="125" t="e">
        <f t="shared" ref="CF237:CN237" si="279">IF(ROUND(CF165,3)=ROUND(CF86,3),"")</f>
        <v>#VALUE!</v>
      </c>
      <c r="CG237" s="125" t="str">
        <f t="shared" si="279"/>
        <v/>
      </c>
      <c r="CH237" s="125" t="str">
        <f t="shared" si="279"/>
        <v/>
      </c>
      <c r="CI237" s="125" t="e">
        <f t="shared" si="279"/>
        <v>#VALUE!</v>
      </c>
      <c r="CJ237" s="125" t="b">
        <f t="shared" si="279"/>
        <v>0</v>
      </c>
      <c r="CK237" s="125" t="str">
        <f t="shared" si="279"/>
        <v/>
      </c>
      <c r="CL237" s="125" t="str">
        <f t="shared" si="279"/>
        <v/>
      </c>
      <c r="CM237" s="125" t="str">
        <f t="shared" si="279"/>
        <v/>
      </c>
      <c r="CN237" s="125" t="str">
        <f t="shared" si="279"/>
        <v/>
      </c>
      <c r="CO237" s="125" t="str">
        <f t="shared" ref="CO237:CY237" si="280">IF(ROUND(CO165,3)=ROUND(CO86,3),"")</f>
        <v/>
      </c>
      <c r="CP237" s="125" t="str">
        <f t="shared" si="280"/>
        <v/>
      </c>
      <c r="CQ237" s="125" t="str">
        <f t="shared" si="280"/>
        <v/>
      </c>
      <c r="CR237" s="125" t="str">
        <f t="shared" si="280"/>
        <v/>
      </c>
      <c r="CS237" s="125" t="str">
        <f t="shared" si="280"/>
        <v/>
      </c>
      <c r="CT237" s="125" t="b">
        <f t="shared" si="280"/>
        <v>0</v>
      </c>
      <c r="CU237" s="125" t="str">
        <f t="shared" si="280"/>
        <v/>
      </c>
      <c r="CV237" s="125" t="str">
        <f t="shared" si="280"/>
        <v/>
      </c>
      <c r="CW237" s="125" t="str">
        <f t="shared" si="280"/>
        <v/>
      </c>
      <c r="CX237" s="125" t="str">
        <f t="shared" si="280"/>
        <v/>
      </c>
      <c r="CY237" s="125" t="b">
        <f t="shared" si="280"/>
        <v>0</v>
      </c>
      <c r="DA237" s="48"/>
      <c r="DB237" s="48"/>
      <c r="DC237" s="48"/>
      <c r="DD237" s="48"/>
      <c r="DE237" s="83"/>
      <c r="DF237" s="85"/>
      <c r="DG237" s="48"/>
      <c r="DH237" s="85"/>
      <c r="DI237" s="48"/>
      <c r="DJ237" s="83"/>
      <c r="DK237" s="85"/>
      <c r="DL237" s="48"/>
      <c r="DM237" s="85"/>
      <c r="DN237" s="48"/>
      <c r="DO237" s="83"/>
      <c r="DP237" s="85"/>
      <c r="DQ237" s="48"/>
      <c r="DR237" s="85"/>
      <c r="DS237" s="48"/>
      <c r="DT237" s="83"/>
      <c r="EA237" t="str">
        <f t="shared" si="251"/>
        <v/>
      </c>
      <c r="EB237" t="str">
        <f t="shared" si="252"/>
        <v/>
      </c>
      <c r="EC237" t="str">
        <f t="shared" si="253"/>
        <v/>
      </c>
      <c r="ED237" t="str">
        <f t="shared" si="254"/>
        <v/>
      </c>
      <c r="EE237" t="str">
        <f t="shared" si="255"/>
        <v/>
      </c>
      <c r="EF237" t="str">
        <f t="shared" si="256"/>
        <v/>
      </c>
      <c r="EG237" t="str">
        <f t="shared" si="257"/>
        <v/>
      </c>
      <c r="EH237" t="str">
        <f t="shared" si="258"/>
        <v/>
      </c>
      <c r="EI237" t="str">
        <f t="shared" si="259"/>
        <v/>
      </c>
      <c r="EJ237" t="str">
        <f t="shared" si="260"/>
        <v/>
      </c>
      <c r="EK237" t="str">
        <f t="shared" si="261"/>
        <v/>
      </c>
      <c r="EL237" t="str">
        <f t="shared" si="262"/>
        <v/>
      </c>
      <c r="EM237" t="str">
        <f t="shared" si="263"/>
        <v/>
      </c>
      <c r="EN237" t="str">
        <f t="shared" si="264"/>
        <v/>
      </c>
      <c r="EO237" t="str">
        <f t="shared" si="265"/>
        <v/>
      </c>
    </row>
    <row r="238" spans="51:145">
      <c r="AY238" s="124" t="s">
        <v>359</v>
      </c>
      <c r="AZ238" s="125" t="str">
        <f t="shared" ref="AZ238:CE238" si="281">IF(ROUND(AZ166,3)=ROUND(AZ87,3),"")</f>
        <v/>
      </c>
      <c r="BA238" s="125" t="str">
        <f t="shared" si="281"/>
        <v/>
      </c>
      <c r="BB238" s="125" t="str">
        <f t="shared" si="281"/>
        <v/>
      </c>
      <c r="BC238" s="125" t="str">
        <f t="shared" si="281"/>
        <v/>
      </c>
      <c r="BD238" s="125" t="str">
        <f t="shared" si="281"/>
        <v/>
      </c>
      <c r="BE238" s="125" t="str">
        <f t="shared" si="281"/>
        <v/>
      </c>
      <c r="BF238" s="125" t="str">
        <f t="shared" si="281"/>
        <v/>
      </c>
      <c r="BG238" s="125" t="str">
        <f t="shared" si="281"/>
        <v/>
      </c>
      <c r="BH238" s="125" t="str">
        <f t="shared" si="281"/>
        <v/>
      </c>
      <c r="BI238" s="125" t="str">
        <f t="shared" si="281"/>
        <v/>
      </c>
      <c r="BJ238" s="125" t="str">
        <f t="shared" si="281"/>
        <v/>
      </c>
      <c r="BK238" s="125" t="str">
        <f t="shared" si="281"/>
        <v/>
      </c>
      <c r="BL238" s="125" t="str">
        <f t="shared" si="281"/>
        <v/>
      </c>
      <c r="BM238" s="125" t="str">
        <f t="shared" si="281"/>
        <v/>
      </c>
      <c r="BN238" s="125" t="str">
        <f t="shared" si="281"/>
        <v/>
      </c>
      <c r="BO238" s="125" t="str">
        <f t="shared" si="281"/>
        <v/>
      </c>
      <c r="BP238" s="125" t="str">
        <f t="shared" si="281"/>
        <v/>
      </c>
      <c r="BQ238" s="125" t="str">
        <f t="shared" si="281"/>
        <v/>
      </c>
      <c r="BR238" s="125" t="str">
        <f t="shared" si="281"/>
        <v/>
      </c>
      <c r="BS238" s="125" t="str">
        <f t="shared" si="281"/>
        <v/>
      </c>
      <c r="BT238" s="125" t="str">
        <f t="shared" si="281"/>
        <v/>
      </c>
      <c r="BU238" s="125" t="str">
        <f t="shared" si="281"/>
        <v/>
      </c>
      <c r="BV238" s="125" t="str">
        <f t="shared" si="281"/>
        <v/>
      </c>
      <c r="BW238" s="125" t="str">
        <f t="shared" si="281"/>
        <v/>
      </c>
      <c r="BX238" s="125" t="str">
        <f t="shared" si="281"/>
        <v/>
      </c>
      <c r="BY238" s="125" t="str">
        <f t="shared" si="281"/>
        <v/>
      </c>
      <c r="BZ238" s="125" t="str">
        <f t="shared" si="281"/>
        <v/>
      </c>
      <c r="CA238" s="125" t="str">
        <f t="shared" si="281"/>
        <v/>
      </c>
      <c r="CB238" s="125" t="str">
        <f t="shared" si="281"/>
        <v/>
      </c>
      <c r="CC238" s="125" t="str">
        <f t="shared" si="281"/>
        <v/>
      </c>
      <c r="CD238" s="125" t="str">
        <f t="shared" si="281"/>
        <v/>
      </c>
      <c r="CE238" s="125" t="str">
        <f t="shared" si="281"/>
        <v/>
      </c>
      <c r="CF238" s="125" t="e">
        <f t="shared" ref="CF238:CN238" si="282">IF(ROUND(CF166,3)=ROUND(CF87,3),"")</f>
        <v>#VALUE!</v>
      </c>
      <c r="CG238" s="125" t="str">
        <f t="shared" si="282"/>
        <v/>
      </c>
      <c r="CH238" s="125" t="str">
        <f t="shared" si="282"/>
        <v/>
      </c>
      <c r="CI238" s="125" t="e">
        <f t="shared" si="282"/>
        <v>#VALUE!</v>
      </c>
      <c r="CJ238" s="125" t="b">
        <f t="shared" si="282"/>
        <v>0</v>
      </c>
      <c r="CK238" s="125" t="str">
        <f t="shared" si="282"/>
        <v/>
      </c>
      <c r="CL238" s="125" t="str">
        <f t="shared" si="282"/>
        <v/>
      </c>
      <c r="CM238" s="125" t="str">
        <f t="shared" si="282"/>
        <v/>
      </c>
      <c r="CN238" s="125" t="str">
        <f t="shared" si="282"/>
        <v/>
      </c>
      <c r="CO238" s="125" t="str">
        <f t="shared" ref="CO238:CY238" si="283">IF(ROUND(CO166,3)=ROUND(CO87,3),"")</f>
        <v/>
      </c>
      <c r="CP238" s="125" t="str">
        <f t="shared" si="283"/>
        <v/>
      </c>
      <c r="CQ238" s="125" t="str">
        <f t="shared" si="283"/>
        <v/>
      </c>
      <c r="CR238" s="125" t="str">
        <f t="shared" si="283"/>
        <v/>
      </c>
      <c r="CS238" s="125" t="str">
        <f t="shared" si="283"/>
        <v/>
      </c>
      <c r="CT238" s="125" t="b">
        <f t="shared" si="283"/>
        <v>0</v>
      </c>
      <c r="CU238" s="125" t="str">
        <f t="shared" si="283"/>
        <v/>
      </c>
      <c r="CV238" s="125" t="str">
        <f t="shared" si="283"/>
        <v/>
      </c>
      <c r="CW238" s="125" t="str">
        <f t="shared" si="283"/>
        <v/>
      </c>
      <c r="CX238" s="125" t="str">
        <f t="shared" si="283"/>
        <v/>
      </c>
      <c r="CY238" s="125" t="str">
        <f t="shared" si="283"/>
        <v/>
      </c>
      <c r="DA238" s="48"/>
      <c r="DB238" s="48"/>
      <c r="DC238" s="48"/>
      <c r="DD238" s="48"/>
      <c r="DE238" s="83"/>
      <c r="DF238" s="85"/>
      <c r="DG238" s="48"/>
      <c r="DH238" s="85"/>
      <c r="DI238" s="48"/>
      <c r="DJ238" s="83"/>
      <c r="DK238" s="85"/>
      <c r="DL238" s="48"/>
      <c r="DM238" s="85"/>
      <c r="DN238" s="48"/>
      <c r="DO238" s="83"/>
      <c r="DP238" s="85"/>
      <c r="DQ238" s="48"/>
      <c r="DR238" s="85"/>
      <c r="DS238" s="48"/>
      <c r="DT238" s="83"/>
      <c r="EA238" t="str">
        <f t="shared" si="251"/>
        <v/>
      </c>
      <c r="EB238" t="str">
        <f t="shared" si="252"/>
        <v/>
      </c>
      <c r="EC238" t="str">
        <f t="shared" si="253"/>
        <v/>
      </c>
      <c r="ED238" t="str">
        <f t="shared" si="254"/>
        <v/>
      </c>
      <c r="EE238" t="str">
        <f t="shared" si="255"/>
        <v/>
      </c>
      <c r="EF238" t="str">
        <f t="shared" si="256"/>
        <v/>
      </c>
      <c r="EG238" t="str">
        <f t="shared" si="257"/>
        <v/>
      </c>
      <c r="EH238" t="str">
        <f t="shared" si="258"/>
        <v/>
      </c>
      <c r="EI238" t="str">
        <f t="shared" si="259"/>
        <v/>
      </c>
      <c r="EJ238" t="str">
        <f t="shared" si="260"/>
        <v/>
      </c>
      <c r="EK238" t="str">
        <f t="shared" si="261"/>
        <v/>
      </c>
      <c r="EL238" t="str">
        <f t="shared" si="262"/>
        <v/>
      </c>
      <c r="EM238" t="str">
        <f t="shared" si="263"/>
        <v/>
      </c>
      <c r="EN238" t="str">
        <f t="shared" si="264"/>
        <v/>
      </c>
      <c r="EO238" t="str">
        <f t="shared" si="265"/>
        <v/>
      </c>
    </row>
    <row r="239" spans="51:145">
      <c r="AY239" s="124" t="s">
        <v>360</v>
      </c>
      <c r="AZ239" s="125" t="str">
        <f t="shared" ref="AZ239:CE239" si="284">IF(ROUND(AZ167,3)=ROUND(AZ88,3),"")</f>
        <v/>
      </c>
      <c r="BA239" s="125" t="str">
        <f t="shared" si="284"/>
        <v/>
      </c>
      <c r="BB239" s="125" t="str">
        <f t="shared" si="284"/>
        <v/>
      </c>
      <c r="BC239" s="125" t="str">
        <f t="shared" si="284"/>
        <v/>
      </c>
      <c r="BD239" s="125" t="str">
        <f t="shared" si="284"/>
        <v/>
      </c>
      <c r="BE239" s="125" t="str">
        <f t="shared" si="284"/>
        <v/>
      </c>
      <c r="BF239" s="125" t="str">
        <f t="shared" si="284"/>
        <v/>
      </c>
      <c r="BG239" s="125" t="str">
        <f t="shared" si="284"/>
        <v/>
      </c>
      <c r="BH239" s="125" t="str">
        <f t="shared" si="284"/>
        <v/>
      </c>
      <c r="BI239" s="125" t="str">
        <f t="shared" si="284"/>
        <v/>
      </c>
      <c r="BJ239" s="125" t="str">
        <f t="shared" si="284"/>
        <v/>
      </c>
      <c r="BK239" s="125" t="str">
        <f t="shared" si="284"/>
        <v/>
      </c>
      <c r="BL239" s="125" t="str">
        <f t="shared" si="284"/>
        <v/>
      </c>
      <c r="BM239" s="125" t="str">
        <f t="shared" si="284"/>
        <v/>
      </c>
      <c r="BN239" s="125" t="str">
        <f t="shared" si="284"/>
        <v/>
      </c>
      <c r="BO239" s="125" t="str">
        <f t="shared" si="284"/>
        <v/>
      </c>
      <c r="BP239" s="125" t="str">
        <f t="shared" si="284"/>
        <v/>
      </c>
      <c r="BQ239" s="125" t="str">
        <f t="shared" si="284"/>
        <v/>
      </c>
      <c r="BR239" s="125" t="str">
        <f t="shared" si="284"/>
        <v/>
      </c>
      <c r="BS239" s="125" t="str">
        <f t="shared" si="284"/>
        <v/>
      </c>
      <c r="BT239" s="125" t="str">
        <f t="shared" si="284"/>
        <v/>
      </c>
      <c r="BU239" s="125" t="str">
        <f t="shared" si="284"/>
        <v/>
      </c>
      <c r="BV239" s="125" t="str">
        <f t="shared" si="284"/>
        <v/>
      </c>
      <c r="BW239" s="125" t="str">
        <f t="shared" si="284"/>
        <v/>
      </c>
      <c r="BX239" s="125" t="str">
        <f t="shared" si="284"/>
        <v/>
      </c>
      <c r="BY239" s="125" t="str">
        <f t="shared" si="284"/>
        <v/>
      </c>
      <c r="BZ239" s="125" t="str">
        <f t="shared" si="284"/>
        <v/>
      </c>
      <c r="CA239" s="125" t="str">
        <f t="shared" si="284"/>
        <v/>
      </c>
      <c r="CB239" s="125" t="str">
        <f t="shared" si="284"/>
        <v/>
      </c>
      <c r="CC239" s="125" t="str">
        <f t="shared" si="284"/>
        <v/>
      </c>
      <c r="CD239" s="125" t="str">
        <f t="shared" si="284"/>
        <v/>
      </c>
      <c r="CE239" s="125" t="str">
        <f t="shared" si="284"/>
        <v/>
      </c>
      <c r="CF239" s="125" t="e">
        <f t="shared" ref="CF239:CN239" si="285">IF(ROUND(CF167,3)=ROUND(CF88,3),"")</f>
        <v>#VALUE!</v>
      </c>
      <c r="CG239" s="125" t="str">
        <f t="shared" si="285"/>
        <v/>
      </c>
      <c r="CH239" s="125" t="str">
        <f t="shared" si="285"/>
        <v/>
      </c>
      <c r="CI239" s="125" t="str">
        <f t="shared" si="285"/>
        <v/>
      </c>
      <c r="CJ239" s="125" t="b">
        <f t="shared" si="285"/>
        <v>0</v>
      </c>
      <c r="CK239" s="125" t="str">
        <f t="shared" si="285"/>
        <v/>
      </c>
      <c r="CL239" s="125" t="str">
        <f t="shared" si="285"/>
        <v/>
      </c>
      <c r="CM239" s="125" t="str">
        <f t="shared" si="285"/>
        <v/>
      </c>
      <c r="CN239" s="125" t="str">
        <f t="shared" si="285"/>
        <v/>
      </c>
      <c r="CO239" s="125" t="b">
        <f t="shared" ref="CO239:CY239" si="286">IF(ROUND(CO167,3)=ROUND(CO88,3),"")</f>
        <v>0</v>
      </c>
      <c r="CP239" s="125" t="str">
        <f t="shared" si="286"/>
        <v/>
      </c>
      <c r="CQ239" s="125" t="str">
        <f t="shared" si="286"/>
        <v/>
      </c>
      <c r="CR239" s="125" t="str">
        <f t="shared" si="286"/>
        <v/>
      </c>
      <c r="CS239" s="125" t="str">
        <f t="shared" si="286"/>
        <v/>
      </c>
      <c r="CT239" s="125" t="b">
        <f t="shared" si="286"/>
        <v>0</v>
      </c>
      <c r="CU239" s="125" t="str">
        <f t="shared" si="286"/>
        <v/>
      </c>
      <c r="CV239" s="125" t="str">
        <f t="shared" si="286"/>
        <v/>
      </c>
      <c r="CW239" s="125" t="str">
        <f t="shared" si="286"/>
        <v/>
      </c>
      <c r="CX239" s="125" t="str">
        <f t="shared" si="286"/>
        <v/>
      </c>
      <c r="CY239" s="125" t="b">
        <f t="shared" si="286"/>
        <v>0</v>
      </c>
      <c r="DA239" s="48"/>
      <c r="DB239" s="48"/>
      <c r="DC239" s="48"/>
      <c r="DD239" s="48"/>
      <c r="DE239" s="83"/>
      <c r="DF239" s="85"/>
      <c r="DG239" s="48"/>
      <c r="DH239" s="85"/>
      <c r="DI239" s="48"/>
      <c r="DJ239" s="83"/>
      <c r="DK239" s="85"/>
      <c r="DL239" s="48"/>
      <c r="DM239" s="85"/>
      <c r="DN239" s="48"/>
      <c r="DO239" s="83"/>
      <c r="DP239" s="85"/>
      <c r="DQ239" s="48"/>
      <c r="DR239" s="85"/>
      <c r="DS239" s="48"/>
      <c r="DT239" s="83"/>
      <c r="EA239" t="str">
        <f t="shared" si="251"/>
        <v/>
      </c>
      <c r="EB239" t="str">
        <f t="shared" si="252"/>
        <v/>
      </c>
      <c r="EC239" t="str">
        <f t="shared" si="253"/>
        <v/>
      </c>
      <c r="ED239" t="str">
        <f t="shared" si="254"/>
        <v/>
      </c>
      <c r="EE239" t="str">
        <f t="shared" si="255"/>
        <v/>
      </c>
      <c r="EF239" t="str">
        <f t="shared" si="256"/>
        <v/>
      </c>
      <c r="EG239" t="str">
        <f t="shared" si="257"/>
        <v/>
      </c>
      <c r="EH239" t="str">
        <f t="shared" si="258"/>
        <v/>
      </c>
      <c r="EI239" t="str">
        <f t="shared" si="259"/>
        <v/>
      </c>
      <c r="EJ239" t="str">
        <f t="shared" si="260"/>
        <v/>
      </c>
      <c r="EK239" t="str">
        <f t="shared" si="261"/>
        <v/>
      </c>
      <c r="EL239" t="str">
        <f t="shared" si="262"/>
        <v/>
      </c>
      <c r="EM239" t="str">
        <f t="shared" si="263"/>
        <v/>
      </c>
      <c r="EN239" t="str">
        <f t="shared" si="264"/>
        <v/>
      </c>
      <c r="EO239" t="str">
        <f t="shared" si="265"/>
        <v/>
      </c>
    </row>
    <row r="240" spans="51:145">
      <c r="AY240" s="124" t="s">
        <v>361</v>
      </c>
      <c r="AZ240" s="125" t="str">
        <f t="shared" ref="AZ240:CE240" si="287">IF(ROUND(AZ168,3)=ROUND(AZ89,3),"")</f>
        <v/>
      </c>
      <c r="BA240" s="125" t="str">
        <f t="shared" si="287"/>
        <v/>
      </c>
      <c r="BB240" s="125" t="str">
        <f t="shared" si="287"/>
        <v/>
      </c>
      <c r="BC240" s="125" t="str">
        <f t="shared" si="287"/>
        <v/>
      </c>
      <c r="BD240" s="125" t="str">
        <f t="shared" si="287"/>
        <v/>
      </c>
      <c r="BE240" s="125" t="str">
        <f t="shared" si="287"/>
        <v/>
      </c>
      <c r="BF240" s="125" t="str">
        <f t="shared" si="287"/>
        <v/>
      </c>
      <c r="BG240" s="125" t="str">
        <f t="shared" si="287"/>
        <v/>
      </c>
      <c r="BH240" s="125" t="str">
        <f t="shared" si="287"/>
        <v/>
      </c>
      <c r="BI240" s="125" t="str">
        <f t="shared" si="287"/>
        <v/>
      </c>
      <c r="BJ240" s="125" t="str">
        <f t="shared" si="287"/>
        <v/>
      </c>
      <c r="BK240" s="125" t="str">
        <f t="shared" si="287"/>
        <v/>
      </c>
      <c r="BL240" s="125" t="str">
        <f t="shared" si="287"/>
        <v/>
      </c>
      <c r="BM240" s="125" t="str">
        <f t="shared" si="287"/>
        <v/>
      </c>
      <c r="BN240" s="125" t="str">
        <f t="shared" si="287"/>
        <v/>
      </c>
      <c r="BO240" s="125" t="str">
        <f t="shared" si="287"/>
        <v/>
      </c>
      <c r="BP240" s="125" t="str">
        <f t="shared" si="287"/>
        <v/>
      </c>
      <c r="BQ240" s="125" t="str">
        <f t="shared" si="287"/>
        <v/>
      </c>
      <c r="BR240" s="125" t="str">
        <f t="shared" si="287"/>
        <v/>
      </c>
      <c r="BS240" s="125" t="str">
        <f t="shared" si="287"/>
        <v/>
      </c>
      <c r="BT240" s="125" t="str">
        <f t="shared" si="287"/>
        <v/>
      </c>
      <c r="BU240" s="125" t="str">
        <f t="shared" si="287"/>
        <v/>
      </c>
      <c r="BV240" s="125" t="str">
        <f t="shared" si="287"/>
        <v/>
      </c>
      <c r="BW240" s="125" t="str">
        <f t="shared" si="287"/>
        <v/>
      </c>
      <c r="BX240" s="125" t="str">
        <f t="shared" si="287"/>
        <v/>
      </c>
      <c r="BY240" s="125" t="str">
        <f t="shared" si="287"/>
        <v/>
      </c>
      <c r="BZ240" s="125" t="str">
        <f t="shared" si="287"/>
        <v/>
      </c>
      <c r="CA240" s="125" t="str">
        <f t="shared" si="287"/>
        <v/>
      </c>
      <c r="CB240" s="125" t="str">
        <f t="shared" si="287"/>
        <v/>
      </c>
      <c r="CC240" s="125" t="str">
        <f t="shared" si="287"/>
        <v/>
      </c>
      <c r="CD240" s="125" t="str">
        <f t="shared" si="287"/>
        <v/>
      </c>
      <c r="CE240" s="125" t="str">
        <f t="shared" si="287"/>
        <v/>
      </c>
      <c r="CF240" s="125" t="e">
        <f t="shared" ref="CF240:CN240" si="288">IF(ROUND(CF168,3)=ROUND(CF89,3),"")</f>
        <v>#VALUE!</v>
      </c>
      <c r="CG240" s="125" t="e">
        <f t="shared" si="288"/>
        <v>#VALUE!</v>
      </c>
      <c r="CH240" s="125" t="str">
        <f t="shared" si="288"/>
        <v/>
      </c>
      <c r="CI240" s="125" t="e">
        <f t="shared" si="288"/>
        <v>#VALUE!</v>
      </c>
      <c r="CJ240" s="125" t="b">
        <f t="shared" si="288"/>
        <v>0</v>
      </c>
      <c r="CK240" s="125" t="str">
        <f t="shared" si="288"/>
        <v/>
      </c>
      <c r="CL240" s="125" t="str">
        <f t="shared" si="288"/>
        <v/>
      </c>
      <c r="CM240" s="125" t="str">
        <f t="shared" si="288"/>
        <v/>
      </c>
      <c r="CN240" s="125" t="str">
        <f t="shared" si="288"/>
        <v/>
      </c>
      <c r="CO240" s="125" t="str">
        <f t="shared" ref="CO240:CY240" si="289">IF(ROUND(CO168,3)=ROUND(CO89,3),"")</f>
        <v/>
      </c>
      <c r="CP240" s="125" t="str">
        <f t="shared" si="289"/>
        <v/>
      </c>
      <c r="CQ240" s="125" t="str">
        <f t="shared" si="289"/>
        <v/>
      </c>
      <c r="CR240" s="125" t="str">
        <f t="shared" si="289"/>
        <v/>
      </c>
      <c r="CS240" s="125" t="str">
        <f t="shared" si="289"/>
        <v/>
      </c>
      <c r="CT240" s="125" t="str">
        <f t="shared" si="289"/>
        <v/>
      </c>
      <c r="CU240" s="125" t="str">
        <f t="shared" si="289"/>
        <v/>
      </c>
      <c r="CV240" s="125" t="str">
        <f t="shared" si="289"/>
        <v/>
      </c>
      <c r="CW240" s="125" t="str">
        <f t="shared" si="289"/>
        <v/>
      </c>
      <c r="CX240" s="125" t="str">
        <f t="shared" si="289"/>
        <v/>
      </c>
      <c r="CY240" s="125" t="str">
        <f t="shared" si="289"/>
        <v/>
      </c>
      <c r="DA240" s="48"/>
      <c r="DB240" s="48"/>
      <c r="DC240" s="48"/>
      <c r="DD240" s="48"/>
      <c r="DE240" s="83"/>
      <c r="DF240" s="85"/>
      <c r="DG240" s="48"/>
      <c r="DH240" s="85"/>
      <c r="DI240" s="48"/>
      <c r="DJ240" s="83"/>
      <c r="DK240" s="85"/>
      <c r="DL240" s="48"/>
      <c r="DM240" s="85"/>
      <c r="DN240" s="48"/>
      <c r="DO240" s="83"/>
      <c r="DP240" s="85"/>
      <c r="DQ240" s="48"/>
      <c r="DR240" s="85"/>
      <c r="DS240" s="48"/>
      <c r="DT240" s="83"/>
      <c r="EA240" t="str">
        <f t="shared" si="251"/>
        <v/>
      </c>
      <c r="EB240" t="str">
        <f t="shared" si="252"/>
        <v/>
      </c>
      <c r="EC240" t="str">
        <f t="shared" si="253"/>
        <v/>
      </c>
      <c r="ED240" t="str">
        <f t="shared" si="254"/>
        <v/>
      </c>
      <c r="EE240" t="str">
        <f t="shared" si="255"/>
        <v/>
      </c>
      <c r="EF240" t="str">
        <f t="shared" si="256"/>
        <v/>
      </c>
      <c r="EG240" t="str">
        <f t="shared" si="257"/>
        <v/>
      </c>
      <c r="EH240" t="str">
        <f t="shared" si="258"/>
        <v/>
      </c>
      <c r="EI240" t="str">
        <f t="shared" si="259"/>
        <v/>
      </c>
      <c r="EJ240" t="str">
        <f t="shared" si="260"/>
        <v/>
      </c>
      <c r="EK240" t="str">
        <f t="shared" si="261"/>
        <v/>
      </c>
      <c r="EL240" t="str">
        <f t="shared" si="262"/>
        <v/>
      </c>
      <c r="EM240" t="str">
        <f t="shared" si="263"/>
        <v/>
      </c>
      <c r="EN240" t="str">
        <f t="shared" si="264"/>
        <v/>
      </c>
      <c r="EO240" t="str">
        <f t="shared" si="265"/>
        <v/>
      </c>
    </row>
    <row r="241" spans="51:145">
      <c r="AY241" s="124" t="s">
        <v>362</v>
      </c>
      <c r="AZ241" s="125" t="str">
        <f t="shared" ref="AZ241:CE241" si="290">IF(ROUND(AZ169,3)=ROUND(AZ90,3),"")</f>
        <v/>
      </c>
      <c r="BA241" s="125" t="str">
        <f t="shared" si="290"/>
        <v/>
      </c>
      <c r="BB241" s="125" t="str">
        <f t="shared" si="290"/>
        <v/>
      </c>
      <c r="BC241" s="125" t="str">
        <f t="shared" si="290"/>
        <v/>
      </c>
      <c r="BD241" s="125" t="str">
        <f t="shared" si="290"/>
        <v/>
      </c>
      <c r="BE241" s="125" t="str">
        <f t="shared" si="290"/>
        <v/>
      </c>
      <c r="BF241" s="125" t="str">
        <f t="shared" si="290"/>
        <v/>
      </c>
      <c r="BG241" s="125" t="str">
        <f t="shared" si="290"/>
        <v/>
      </c>
      <c r="BH241" s="125" t="str">
        <f t="shared" si="290"/>
        <v/>
      </c>
      <c r="BI241" s="125" t="str">
        <f t="shared" si="290"/>
        <v/>
      </c>
      <c r="BJ241" s="125" t="str">
        <f t="shared" si="290"/>
        <v/>
      </c>
      <c r="BK241" s="125" t="str">
        <f t="shared" si="290"/>
        <v/>
      </c>
      <c r="BL241" s="125" t="str">
        <f t="shared" si="290"/>
        <v/>
      </c>
      <c r="BM241" s="125" t="str">
        <f t="shared" si="290"/>
        <v/>
      </c>
      <c r="BN241" s="125" t="str">
        <f t="shared" si="290"/>
        <v/>
      </c>
      <c r="BO241" s="125" t="str">
        <f t="shared" si="290"/>
        <v/>
      </c>
      <c r="BP241" s="125" t="str">
        <f t="shared" si="290"/>
        <v/>
      </c>
      <c r="BQ241" s="125" t="str">
        <f t="shared" si="290"/>
        <v/>
      </c>
      <c r="BR241" s="125" t="str">
        <f t="shared" si="290"/>
        <v/>
      </c>
      <c r="BS241" s="125" t="str">
        <f t="shared" si="290"/>
        <v/>
      </c>
      <c r="BT241" s="125" t="str">
        <f t="shared" si="290"/>
        <v/>
      </c>
      <c r="BU241" s="125" t="str">
        <f t="shared" si="290"/>
        <v/>
      </c>
      <c r="BV241" s="125" t="str">
        <f t="shared" si="290"/>
        <v/>
      </c>
      <c r="BW241" s="125" t="str">
        <f t="shared" si="290"/>
        <v/>
      </c>
      <c r="BX241" s="125" t="str">
        <f t="shared" si="290"/>
        <v/>
      </c>
      <c r="BY241" s="125" t="str">
        <f t="shared" si="290"/>
        <v/>
      </c>
      <c r="BZ241" s="125" t="str">
        <f t="shared" si="290"/>
        <v/>
      </c>
      <c r="CA241" s="125" t="str">
        <f t="shared" si="290"/>
        <v/>
      </c>
      <c r="CB241" s="125" t="str">
        <f t="shared" si="290"/>
        <v/>
      </c>
      <c r="CC241" s="125" t="str">
        <f t="shared" si="290"/>
        <v/>
      </c>
      <c r="CD241" s="125" t="str">
        <f t="shared" si="290"/>
        <v/>
      </c>
      <c r="CE241" s="125" t="str">
        <f t="shared" si="290"/>
        <v/>
      </c>
      <c r="CF241" s="125" t="e">
        <f t="shared" ref="CF241:CN241" si="291">IF(ROUND(CF169,3)=ROUND(CF90,3),"")</f>
        <v>#VALUE!</v>
      </c>
      <c r="CG241" s="125" t="str">
        <f t="shared" si="291"/>
        <v/>
      </c>
      <c r="CH241" s="125" t="str">
        <f t="shared" si="291"/>
        <v/>
      </c>
      <c r="CI241" s="125" t="str">
        <f t="shared" si="291"/>
        <v/>
      </c>
      <c r="CJ241" s="125" t="b">
        <f t="shared" si="291"/>
        <v>0</v>
      </c>
      <c r="CK241" s="125" t="str">
        <f t="shared" si="291"/>
        <v/>
      </c>
      <c r="CL241" s="125" t="str">
        <f t="shared" si="291"/>
        <v/>
      </c>
      <c r="CM241" s="125" t="str">
        <f t="shared" si="291"/>
        <v/>
      </c>
      <c r="CN241" s="125" t="str">
        <f t="shared" si="291"/>
        <v/>
      </c>
      <c r="CO241" s="125" t="b">
        <f t="shared" ref="CO241:CY241" si="292">IF(ROUND(CO169,3)=ROUND(CO90,3),"")</f>
        <v>0</v>
      </c>
      <c r="CP241" s="125" t="str">
        <f t="shared" si="292"/>
        <v/>
      </c>
      <c r="CQ241" s="125" t="str">
        <f t="shared" si="292"/>
        <v/>
      </c>
      <c r="CR241" s="125" t="str">
        <f t="shared" si="292"/>
        <v/>
      </c>
      <c r="CS241" s="125" t="str">
        <f t="shared" si="292"/>
        <v/>
      </c>
      <c r="CT241" s="125" t="b">
        <f t="shared" si="292"/>
        <v>0</v>
      </c>
      <c r="CU241" s="125" t="str">
        <f t="shared" si="292"/>
        <v/>
      </c>
      <c r="CV241" s="125" t="str">
        <f t="shared" si="292"/>
        <v/>
      </c>
      <c r="CW241" s="125" t="str">
        <f t="shared" si="292"/>
        <v/>
      </c>
      <c r="CX241" s="125" t="str">
        <f t="shared" si="292"/>
        <v/>
      </c>
      <c r="CY241" s="125" t="b">
        <f t="shared" si="292"/>
        <v>0</v>
      </c>
      <c r="DA241" s="48"/>
      <c r="DB241" s="48"/>
      <c r="DC241" s="48"/>
      <c r="DD241" s="48"/>
      <c r="DE241" s="83"/>
      <c r="DF241" s="85"/>
      <c r="DG241" s="48"/>
      <c r="DH241" s="85"/>
      <c r="DI241" s="48"/>
      <c r="DJ241" s="83"/>
      <c r="DK241" s="85"/>
      <c r="DL241" s="48"/>
      <c r="DM241" s="85"/>
      <c r="DN241" s="48"/>
      <c r="DO241" s="83"/>
      <c r="DP241" s="85"/>
      <c r="DQ241" s="48"/>
      <c r="DR241" s="85"/>
      <c r="DS241" s="48"/>
      <c r="DT241" s="83"/>
      <c r="EA241" t="str">
        <f t="shared" si="251"/>
        <v/>
      </c>
      <c r="EB241" t="str">
        <f t="shared" si="252"/>
        <v/>
      </c>
      <c r="EC241" t="str">
        <f t="shared" si="253"/>
        <v/>
      </c>
      <c r="ED241" t="str">
        <f t="shared" si="254"/>
        <v/>
      </c>
      <c r="EE241" t="str">
        <f t="shared" si="255"/>
        <v/>
      </c>
      <c r="EF241" t="str">
        <f t="shared" si="256"/>
        <v/>
      </c>
      <c r="EG241" t="str">
        <f t="shared" si="257"/>
        <v/>
      </c>
      <c r="EH241" t="str">
        <f t="shared" si="258"/>
        <v/>
      </c>
      <c r="EI241" t="str">
        <f t="shared" si="259"/>
        <v/>
      </c>
      <c r="EJ241" t="str">
        <f t="shared" si="260"/>
        <v/>
      </c>
      <c r="EK241" t="str">
        <f t="shared" si="261"/>
        <v/>
      </c>
      <c r="EL241" t="str">
        <f t="shared" si="262"/>
        <v/>
      </c>
      <c r="EM241" t="str">
        <f t="shared" si="263"/>
        <v/>
      </c>
      <c r="EN241" t="str">
        <f t="shared" si="264"/>
        <v/>
      </c>
      <c r="EO241" t="str">
        <f t="shared" si="265"/>
        <v/>
      </c>
    </row>
    <row r="242" spans="51:145">
      <c r="AY242" s="124" t="s">
        <v>363</v>
      </c>
      <c r="AZ242" s="125" t="str">
        <f t="shared" ref="AZ242:CE242" si="293">IF(ROUND(AZ170,3)=ROUND(AZ91,3),"")</f>
        <v/>
      </c>
      <c r="BA242" s="125" t="str">
        <f t="shared" si="293"/>
        <v/>
      </c>
      <c r="BB242" s="125" t="str">
        <f t="shared" si="293"/>
        <v/>
      </c>
      <c r="BC242" s="125" t="str">
        <f t="shared" si="293"/>
        <v/>
      </c>
      <c r="BD242" s="125" t="str">
        <f t="shared" si="293"/>
        <v/>
      </c>
      <c r="BE242" s="125" t="str">
        <f t="shared" si="293"/>
        <v/>
      </c>
      <c r="BF242" s="125" t="str">
        <f t="shared" si="293"/>
        <v/>
      </c>
      <c r="BG242" s="125" t="str">
        <f t="shared" si="293"/>
        <v/>
      </c>
      <c r="BH242" s="125" t="str">
        <f t="shared" si="293"/>
        <v/>
      </c>
      <c r="BI242" s="125" t="str">
        <f t="shared" si="293"/>
        <v/>
      </c>
      <c r="BJ242" s="125" t="str">
        <f t="shared" si="293"/>
        <v/>
      </c>
      <c r="BK242" s="125" t="str">
        <f t="shared" si="293"/>
        <v/>
      </c>
      <c r="BL242" s="125" t="str">
        <f t="shared" si="293"/>
        <v/>
      </c>
      <c r="BM242" s="125" t="str">
        <f t="shared" si="293"/>
        <v/>
      </c>
      <c r="BN242" s="125" t="str">
        <f t="shared" si="293"/>
        <v/>
      </c>
      <c r="BO242" s="125" t="str">
        <f t="shared" si="293"/>
        <v/>
      </c>
      <c r="BP242" s="125" t="str">
        <f t="shared" si="293"/>
        <v/>
      </c>
      <c r="BQ242" s="125" t="str">
        <f t="shared" si="293"/>
        <v/>
      </c>
      <c r="BR242" s="125" t="str">
        <f t="shared" si="293"/>
        <v/>
      </c>
      <c r="BS242" s="125" t="str">
        <f t="shared" si="293"/>
        <v/>
      </c>
      <c r="BT242" s="125" t="str">
        <f t="shared" si="293"/>
        <v/>
      </c>
      <c r="BU242" s="125" t="str">
        <f t="shared" si="293"/>
        <v/>
      </c>
      <c r="BV242" s="125" t="str">
        <f t="shared" si="293"/>
        <v/>
      </c>
      <c r="BW242" s="125" t="str">
        <f t="shared" si="293"/>
        <v/>
      </c>
      <c r="BX242" s="125" t="str">
        <f t="shared" si="293"/>
        <v/>
      </c>
      <c r="BY242" s="125" t="str">
        <f t="shared" si="293"/>
        <v/>
      </c>
      <c r="BZ242" s="125" t="str">
        <f t="shared" si="293"/>
        <v/>
      </c>
      <c r="CA242" s="125" t="str">
        <f t="shared" si="293"/>
        <v/>
      </c>
      <c r="CB242" s="125" t="str">
        <f t="shared" si="293"/>
        <v/>
      </c>
      <c r="CC242" s="125" t="str">
        <f t="shared" si="293"/>
        <v/>
      </c>
      <c r="CD242" s="125" t="str">
        <f t="shared" si="293"/>
        <v/>
      </c>
      <c r="CE242" s="125" t="str">
        <f t="shared" si="293"/>
        <v/>
      </c>
      <c r="CF242" s="125" t="e">
        <f t="shared" ref="CF242:CN242" si="294">IF(ROUND(CF170,3)=ROUND(CF91,3),"")</f>
        <v>#VALUE!</v>
      </c>
      <c r="CG242" s="125" t="str">
        <f t="shared" si="294"/>
        <v/>
      </c>
      <c r="CH242" s="125" t="str">
        <f t="shared" si="294"/>
        <v/>
      </c>
      <c r="CI242" s="125" t="e">
        <f t="shared" si="294"/>
        <v>#VALUE!</v>
      </c>
      <c r="CJ242" s="125" t="b">
        <f t="shared" si="294"/>
        <v>0</v>
      </c>
      <c r="CK242" s="125" t="str">
        <f t="shared" si="294"/>
        <v/>
      </c>
      <c r="CL242" s="125" t="str">
        <f t="shared" si="294"/>
        <v/>
      </c>
      <c r="CM242" s="125" t="str">
        <f t="shared" si="294"/>
        <v/>
      </c>
      <c r="CN242" s="125" t="str">
        <f t="shared" si="294"/>
        <v/>
      </c>
      <c r="CO242" s="125" t="str">
        <f t="shared" ref="CO242:CY242" si="295">IF(ROUND(CO170,3)=ROUND(CO91,3),"")</f>
        <v/>
      </c>
      <c r="CP242" s="125" t="str">
        <f t="shared" si="295"/>
        <v/>
      </c>
      <c r="CQ242" s="125" t="str">
        <f t="shared" si="295"/>
        <v/>
      </c>
      <c r="CR242" s="125" t="str">
        <f t="shared" si="295"/>
        <v/>
      </c>
      <c r="CS242" s="125" t="str">
        <f t="shared" si="295"/>
        <v/>
      </c>
      <c r="CT242" s="125" t="b">
        <f t="shared" si="295"/>
        <v>0</v>
      </c>
      <c r="CU242" s="125" t="str">
        <f t="shared" si="295"/>
        <v/>
      </c>
      <c r="CV242" s="125" t="str">
        <f t="shared" si="295"/>
        <v/>
      </c>
      <c r="CW242" s="125" t="str">
        <f t="shared" si="295"/>
        <v/>
      </c>
      <c r="CX242" s="125" t="str">
        <f t="shared" si="295"/>
        <v/>
      </c>
      <c r="CY242" s="125" t="str">
        <f t="shared" si="295"/>
        <v/>
      </c>
      <c r="DA242" s="48"/>
      <c r="DB242" s="48"/>
      <c r="DC242" s="48"/>
      <c r="DD242" s="48"/>
      <c r="DE242" s="83"/>
      <c r="DF242" s="85"/>
      <c r="DG242" s="48"/>
      <c r="DH242" s="85"/>
      <c r="DI242" s="48"/>
      <c r="DJ242" s="83"/>
      <c r="DK242" s="85"/>
      <c r="DL242" s="48"/>
      <c r="DM242" s="85"/>
      <c r="DN242" s="48"/>
      <c r="DO242" s="83"/>
      <c r="DP242" s="85"/>
      <c r="DQ242" s="48"/>
      <c r="DR242" s="85"/>
      <c r="DS242" s="48"/>
      <c r="DT242" s="83"/>
      <c r="EA242" t="str">
        <f t="shared" si="251"/>
        <v/>
      </c>
      <c r="EB242" t="str">
        <f t="shared" si="252"/>
        <v/>
      </c>
      <c r="EC242" t="str">
        <f t="shared" si="253"/>
        <v/>
      </c>
      <c r="ED242" t="str">
        <f t="shared" si="254"/>
        <v/>
      </c>
      <c r="EE242" t="str">
        <f t="shared" si="255"/>
        <v/>
      </c>
      <c r="EF242" t="str">
        <f t="shared" si="256"/>
        <v/>
      </c>
      <c r="EG242" t="str">
        <f t="shared" si="257"/>
        <v/>
      </c>
      <c r="EH242" t="str">
        <f t="shared" si="258"/>
        <v/>
      </c>
      <c r="EI242" t="str">
        <f t="shared" si="259"/>
        <v/>
      </c>
      <c r="EJ242" t="str">
        <f t="shared" si="260"/>
        <v/>
      </c>
      <c r="EK242" t="str">
        <f t="shared" si="261"/>
        <v/>
      </c>
      <c r="EL242" t="str">
        <f t="shared" si="262"/>
        <v/>
      </c>
      <c r="EM242" t="str">
        <f t="shared" si="263"/>
        <v/>
      </c>
      <c r="EN242" t="str">
        <f t="shared" si="264"/>
        <v/>
      </c>
      <c r="EO242" t="str">
        <f t="shared" si="265"/>
        <v/>
      </c>
    </row>
    <row r="243" spans="51:145">
      <c r="AY243" s="124" t="s">
        <v>202</v>
      </c>
      <c r="AZ243" s="125" t="str">
        <f t="shared" ref="AZ243:CE243" si="296">IF(ROUND(AZ171,3)=ROUND(AZ92,3),"")</f>
        <v/>
      </c>
      <c r="BA243" s="125" t="str">
        <f t="shared" si="296"/>
        <v/>
      </c>
      <c r="BB243" s="125" t="str">
        <f t="shared" si="296"/>
        <v/>
      </c>
      <c r="BC243" s="125" t="str">
        <f t="shared" si="296"/>
        <v/>
      </c>
      <c r="BD243" s="125" t="str">
        <f t="shared" si="296"/>
        <v/>
      </c>
      <c r="BE243" s="125" t="str">
        <f t="shared" si="296"/>
        <v/>
      </c>
      <c r="BF243" s="125" t="str">
        <f t="shared" si="296"/>
        <v/>
      </c>
      <c r="BG243" s="125" t="str">
        <f t="shared" si="296"/>
        <v/>
      </c>
      <c r="BH243" s="125" t="str">
        <f t="shared" si="296"/>
        <v/>
      </c>
      <c r="BI243" s="125" t="str">
        <f t="shared" si="296"/>
        <v/>
      </c>
      <c r="BJ243" s="125" t="str">
        <f t="shared" si="296"/>
        <v/>
      </c>
      <c r="BK243" s="125" t="str">
        <f t="shared" si="296"/>
        <v/>
      </c>
      <c r="BL243" s="125" t="str">
        <f t="shared" si="296"/>
        <v/>
      </c>
      <c r="BM243" s="125" t="str">
        <f t="shared" si="296"/>
        <v/>
      </c>
      <c r="BN243" s="125" t="str">
        <f t="shared" si="296"/>
        <v/>
      </c>
      <c r="BO243" s="125" t="str">
        <f t="shared" si="296"/>
        <v/>
      </c>
      <c r="BP243" s="125" t="str">
        <f t="shared" si="296"/>
        <v/>
      </c>
      <c r="BQ243" s="125" t="str">
        <f t="shared" si="296"/>
        <v/>
      </c>
      <c r="BR243" s="125" t="str">
        <f t="shared" si="296"/>
        <v/>
      </c>
      <c r="BS243" s="125" t="str">
        <f t="shared" si="296"/>
        <v/>
      </c>
      <c r="BT243" s="125" t="str">
        <f t="shared" si="296"/>
        <v/>
      </c>
      <c r="BU243" s="125" t="str">
        <f t="shared" si="296"/>
        <v/>
      </c>
      <c r="BV243" s="125" t="str">
        <f t="shared" si="296"/>
        <v/>
      </c>
      <c r="BW243" s="125" t="str">
        <f t="shared" si="296"/>
        <v/>
      </c>
      <c r="BX243" s="125" t="str">
        <f t="shared" si="296"/>
        <v/>
      </c>
      <c r="BY243" s="125" t="str">
        <f t="shared" si="296"/>
        <v/>
      </c>
      <c r="BZ243" s="125" t="str">
        <f t="shared" si="296"/>
        <v/>
      </c>
      <c r="CA243" s="125" t="str">
        <f t="shared" si="296"/>
        <v/>
      </c>
      <c r="CB243" s="125" t="str">
        <f t="shared" si="296"/>
        <v/>
      </c>
      <c r="CC243" s="125" t="str">
        <f t="shared" si="296"/>
        <v/>
      </c>
      <c r="CD243" s="125" t="str">
        <f t="shared" si="296"/>
        <v/>
      </c>
      <c r="CE243" s="125" t="str">
        <f t="shared" si="296"/>
        <v/>
      </c>
      <c r="CF243" s="125" t="e">
        <f t="shared" ref="CF243:CN243" si="297">IF(ROUND(CF171,3)=ROUND(CF92,3),"")</f>
        <v>#VALUE!</v>
      </c>
      <c r="CG243" s="125" t="str">
        <f t="shared" si="297"/>
        <v/>
      </c>
      <c r="CH243" s="125" t="str">
        <f t="shared" si="297"/>
        <v/>
      </c>
      <c r="CI243" s="125" t="e">
        <f t="shared" si="297"/>
        <v>#VALUE!</v>
      </c>
      <c r="CJ243" s="125" t="b">
        <f t="shared" si="297"/>
        <v>0</v>
      </c>
      <c r="CK243" s="125" t="str">
        <f t="shared" si="297"/>
        <v/>
      </c>
      <c r="CL243" s="125" t="str">
        <f t="shared" si="297"/>
        <v/>
      </c>
      <c r="CM243" s="125" t="str">
        <f t="shared" si="297"/>
        <v/>
      </c>
      <c r="CN243" s="125" t="str">
        <f t="shared" si="297"/>
        <v/>
      </c>
      <c r="CO243" s="125" t="b">
        <f t="shared" ref="CO243:CY243" si="298">IF(ROUND(CO171,3)=ROUND(CO92,3),"")</f>
        <v>0</v>
      </c>
      <c r="CP243" s="125" t="str">
        <f t="shared" si="298"/>
        <v/>
      </c>
      <c r="CQ243" s="125" t="str">
        <f t="shared" si="298"/>
        <v/>
      </c>
      <c r="CR243" s="125" t="str">
        <f t="shared" si="298"/>
        <v/>
      </c>
      <c r="CS243" s="125" t="str">
        <f t="shared" si="298"/>
        <v/>
      </c>
      <c r="CT243" s="125" t="b">
        <f t="shared" si="298"/>
        <v>0</v>
      </c>
      <c r="CU243" s="125" t="str">
        <f t="shared" si="298"/>
        <v/>
      </c>
      <c r="CV243" s="125" t="str">
        <f t="shared" si="298"/>
        <v/>
      </c>
      <c r="CW243" s="125" t="str">
        <f t="shared" si="298"/>
        <v/>
      </c>
      <c r="CX243" s="125" t="str">
        <f t="shared" si="298"/>
        <v/>
      </c>
      <c r="CY243" s="125" t="str">
        <f t="shared" si="298"/>
        <v/>
      </c>
      <c r="DA243" s="48"/>
      <c r="DB243" s="48"/>
      <c r="DC243" s="48"/>
      <c r="DD243" s="48"/>
      <c r="DE243" s="83"/>
      <c r="DF243" s="85"/>
      <c r="DG243" s="48"/>
      <c r="DH243" s="85"/>
      <c r="DI243" s="48"/>
      <c r="DJ243" s="83"/>
      <c r="DK243" s="85"/>
      <c r="DL243" s="48"/>
      <c r="DM243" s="85"/>
      <c r="DN243" s="48"/>
      <c r="DO243" s="83"/>
      <c r="DP243" s="85"/>
      <c r="DQ243" s="48"/>
      <c r="DR243" s="85"/>
      <c r="DS243" s="48"/>
      <c r="DT243" s="83"/>
      <c r="EA243" t="str">
        <f t="shared" si="251"/>
        <v/>
      </c>
      <c r="EB243" t="str">
        <f t="shared" si="252"/>
        <v/>
      </c>
      <c r="EC243" t="str">
        <f t="shared" si="253"/>
        <v/>
      </c>
      <c r="ED243" t="str">
        <f t="shared" si="254"/>
        <v/>
      </c>
      <c r="EE243" t="str">
        <f t="shared" si="255"/>
        <v/>
      </c>
      <c r="EF243" t="str">
        <f t="shared" si="256"/>
        <v/>
      </c>
      <c r="EG243" t="str">
        <f t="shared" si="257"/>
        <v/>
      </c>
      <c r="EH243" t="str">
        <f t="shared" si="258"/>
        <v/>
      </c>
      <c r="EI243" t="str">
        <f t="shared" si="259"/>
        <v/>
      </c>
      <c r="EJ243" t="str">
        <f t="shared" si="260"/>
        <v/>
      </c>
      <c r="EK243" t="str">
        <f t="shared" si="261"/>
        <v/>
      </c>
      <c r="EL243" t="str">
        <f t="shared" si="262"/>
        <v/>
      </c>
      <c r="EM243" t="str">
        <f t="shared" si="263"/>
        <v/>
      </c>
      <c r="EN243" t="str">
        <f t="shared" si="264"/>
        <v/>
      </c>
      <c r="EO243" t="str">
        <f t="shared" si="265"/>
        <v/>
      </c>
    </row>
    <row r="244" spans="51:145">
      <c r="DV244" t="str">
        <f t="shared" ref="DV244:DV271" si="299">IF(DA244=CF244,"")</f>
        <v/>
      </c>
      <c r="DZ244" t="str">
        <f t="shared" ref="DZ244:DZ271" si="300">IF(DE244=CJ244,"")</f>
        <v/>
      </c>
      <c r="EA244" t="str">
        <f t="shared" si="251"/>
        <v/>
      </c>
      <c r="EB244" t="str">
        <f t="shared" si="252"/>
        <v/>
      </c>
      <c r="EC244" t="str">
        <f t="shared" si="253"/>
        <v/>
      </c>
      <c r="ED244" t="str">
        <f t="shared" si="254"/>
        <v/>
      </c>
      <c r="EE244" t="str">
        <f t="shared" si="255"/>
        <v/>
      </c>
      <c r="EF244" t="str">
        <f t="shared" si="256"/>
        <v/>
      </c>
      <c r="EG244" t="str">
        <f t="shared" si="257"/>
        <v/>
      </c>
      <c r="EH244" t="str">
        <f t="shared" si="258"/>
        <v/>
      </c>
      <c r="EI244" t="str">
        <f t="shared" si="259"/>
        <v/>
      </c>
      <c r="EJ244" t="str">
        <f t="shared" si="260"/>
        <v/>
      </c>
      <c r="EK244" t="str">
        <f t="shared" si="261"/>
        <v/>
      </c>
      <c r="EL244" t="str">
        <f t="shared" si="262"/>
        <v/>
      </c>
      <c r="EM244" t="str">
        <f t="shared" si="263"/>
        <v/>
      </c>
      <c r="EN244" t="str">
        <f t="shared" si="264"/>
        <v/>
      </c>
      <c r="EO244" t="str">
        <f t="shared" si="265"/>
        <v/>
      </c>
    </row>
    <row r="245" spans="51:145">
      <c r="DV245" t="str">
        <f t="shared" si="299"/>
        <v/>
      </c>
      <c r="DZ245" t="str">
        <f t="shared" si="300"/>
        <v/>
      </c>
      <c r="EA245" t="str">
        <f t="shared" si="251"/>
        <v/>
      </c>
      <c r="EB245" t="str">
        <f t="shared" si="252"/>
        <v/>
      </c>
      <c r="EC245" t="str">
        <f t="shared" si="253"/>
        <v/>
      </c>
      <c r="ED245" t="str">
        <f t="shared" si="254"/>
        <v/>
      </c>
      <c r="EE245" t="str">
        <f t="shared" si="255"/>
        <v/>
      </c>
      <c r="EF245" t="str">
        <f t="shared" si="256"/>
        <v/>
      </c>
      <c r="EG245" t="str">
        <f t="shared" si="257"/>
        <v/>
      </c>
      <c r="EH245" t="str">
        <f t="shared" si="258"/>
        <v/>
      </c>
      <c r="EI245" t="str">
        <f t="shared" si="259"/>
        <v/>
      </c>
      <c r="EJ245" t="str">
        <f t="shared" si="260"/>
        <v/>
      </c>
      <c r="EK245" t="str">
        <f t="shared" si="261"/>
        <v/>
      </c>
      <c r="EL245" t="str">
        <f t="shared" si="262"/>
        <v/>
      </c>
      <c r="EM245" t="str">
        <f t="shared" si="263"/>
        <v/>
      </c>
      <c r="EN245" t="str">
        <f t="shared" si="264"/>
        <v/>
      </c>
      <c r="EO245" t="str">
        <f t="shared" si="265"/>
        <v/>
      </c>
    </row>
    <row r="246" spans="51:145">
      <c r="DV246" t="str">
        <f t="shared" si="299"/>
        <v/>
      </c>
      <c r="DZ246" t="str">
        <f t="shared" si="300"/>
        <v/>
      </c>
      <c r="EA246" t="str">
        <f t="shared" si="251"/>
        <v/>
      </c>
      <c r="EB246" t="str">
        <f t="shared" si="252"/>
        <v/>
      </c>
      <c r="EC246" t="str">
        <f t="shared" si="253"/>
        <v/>
      </c>
      <c r="ED246" t="str">
        <f t="shared" si="254"/>
        <v/>
      </c>
      <c r="EE246" t="str">
        <f t="shared" si="255"/>
        <v/>
      </c>
      <c r="EF246" t="str">
        <f t="shared" si="256"/>
        <v/>
      </c>
      <c r="EG246" t="str">
        <f t="shared" si="257"/>
        <v/>
      </c>
      <c r="EH246" t="str">
        <f t="shared" si="258"/>
        <v/>
      </c>
      <c r="EI246" t="str">
        <f t="shared" si="259"/>
        <v/>
      </c>
      <c r="EJ246" t="str">
        <f t="shared" si="260"/>
        <v/>
      </c>
      <c r="EK246" t="str">
        <f t="shared" si="261"/>
        <v/>
      </c>
      <c r="EL246" t="str">
        <f t="shared" si="262"/>
        <v/>
      </c>
      <c r="EM246" t="str">
        <f t="shared" si="263"/>
        <v/>
      </c>
      <c r="EN246" t="str">
        <f t="shared" si="264"/>
        <v/>
      </c>
      <c r="EO246" t="str">
        <f t="shared" si="265"/>
        <v/>
      </c>
    </row>
    <row r="247" spans="51:145">
      <c r="DV247" t="str">
        <f t="shared" si="299"/>
        <v/>
      </c>
      <c r="DZ247" t="str">
        <f t="shared" si="300"/>
        <v/>
      </c>
      <c r="EA247" t="str">
        <f t="shared" si="251"/>
        <v/>
      </c>
      <c r="EB247" t="str">
        <f t="shared" si="252"/>
        <v/>
      </c>
      <c r="EC247" t="str">
        <f t="shared" si="253"/>
        <v/>
      </c>
      <c r="ED247" t="str">
        <f t="shared" si="254"/>
        <v/>
      </c>
      <c r="EE247" t="str">
        <f t="shared" si="255"/>
        <v/>
      </c>
      <c r="EF247" t="str">
        <f t="shared" si="256"/>
        <v/>
      </c>
      <c r="EG247" t="str">
        <f t="shared" si="257"/>
        <v/>
      </c>
      <c r="EH247" t="str">
        <f t="shared" si="258"/>
        <v/>
      </c>
      <c r="EI247" t="str">
        <f t="shared" si="259"/>
        <v/>
      </c>
      <c r="EJ247" t="str">
        <f t="shared" si="260"/>
        <v/>
      </c>
      <c r="EK247" t="str">
        <f t="shared" si="261"/>
        <v/>
      </c>
      <c r="EL247" t="str">
        <f t="shared" si="262"/>
        <v/>
      </c>
      <c r="EM247" t="str">
        <f t="shared" si="263"/>
        <v/>
      </c>
      <c r="EN247" t="str">
        <f t="shared" si="264"/>
        <v/>
      </c>
      <c r="EO247" t="str">
        <f t="shared" si="265"/>
        <v/>
      </c>
    </row>
    <row r="248" spans="51:145">
      <c r="DV248" t="str">
        <f t="shared" si="299"/>
        <v/>
      </c>
      <c r="DZ248" t="str">
        <f t="shared" si="300"/>
        <v/>
      </c>
      <c r="EA248" t="str">
        <f t="shared" si="251"/>
        <v/>
      </c>
      <c r="EB248" t="str">
        <f t="shared" si="252"/>
        <v/>
      </c>
      <c r="EC248" t="str">
        <f t="shared" si="253"/>
        <v/>
      </c>
      <c r="ED248" t="str">
        <f t="shared" si="254"/>
        <v/>
      </c>
      <c r="EE248" t="str">
        <f t="shared" si="255"/>
        <v/>
      </c>
      <c r="EF248" t="str">
        <f t="shared" si="256"/>
        <v/>
      </c>
      <c r="EG248" t="str">
        <f t="shared" si="257"/>
        <v/>
      </c>
      <c r="EH248" t="str">
        <f t="shared" si="258"/>
        <v/>
      </c>
      <c r="EI248" t="str">
        <f t="shared" si="259"/>
        <v/>
      </c>
      <c r="EJ248" t="str">
        <f t="shared" si="260"/>
        <v/>
      </c>
      <c r="EK248" t="str">
        <f t="shared" si="261"/>
        <v/>
      </c>
      <c r="EL248" t="str">
        <f t="shared" si="262"/>
        <v/>
      </c>
      <c r="EM248" t="str">
        <f t="shared" si="263"/>
        <v/>
      </c>
      <c r="EN248" t="str">
        <f t="shared" si="264"/>
        <v/>
      </c>
      <c r="EO248" t="str">
        <f t="shared" si="265"/>
        <v/>
      </c>
    </row>
    <row r="249" spans="51:145">
      <c r="DV249" t="str">
        <f t="shared" si="299"/>
        <v/>
      </c>
      <c r="DZ249" t="str">
        <f t="shared" si="300"/>
        <v/>
      </c>
      <c r="EA249" t="str">
        <f t="shared" si="251"/>
        <v/>
      </c>
      <c r="EB249" t="str">
        <f t="shared" si="252"/>
        <v/>
      </c>
      <c r="EC249" t="str">
        <f t="shared" si="253"/>
        <v/>
      </c>
      <c r="ED249" t="str">
        <f t="shared" si="254"/>
        <v/>
      </c>
      <c r="EE249" t="str">
        <f t="shared" si="255"/>
        <v/>
      </c>
      <c r="EF249" t="str">
        <f t="shared" si="256"/>
        <v/>
      </c>
      <c r="EG249" t="str">
        <f t="shared" si="257"/>
        <v/>
      </c>
      <c r="EH249" t="str">
        <f t="shared" si="258"/>
        <v/>
      </c>
      <c r="EI249" t="str">
        <f t="shared" si="259"/>
        <v/>
      </c>
      <c r="EJ249" t="str">
        <f t="shared" si="260"/>
        <v/>
      </c>
      <c r="EK249" t="str">
        <f t="shared" si="261"/>
        <v/>
      </c>
      <c r="EL249" t="str">
        <f t="shared" si="262"/>
        <v/>
      </c>
      <c r="EM249" t="str">
        <f t="shared" si="263"/>
        <v/>
      </c>
      <c r="EN249" t="str">
        <f t="shared" si="264"/>
        <v/>
      </c>
      <c r="EO249" t="str">
        <f t="shared" si="265"/>
        <v/>
      </c>
    </row>
    <row r="250" spans="51:145">
      <c r="DV250" t="str">
        <f t="shared" si="299"/>
        <v/>
      </c>
      <c r="DZ250" t="str">
        <f t="shared" si="300"/>
        <v/>
      </c>
      <c r="EA250" t="str">
        <f t="shared" si="251"/>
        <v/>
      </c>
      <c r="EB250" t="str">
        <f t="shared" si="252"/>
        <v/>
      </c>
      <c r="EC250" t="str">
        <f t="shared" si="253"/>
        <v/>
      </c>
      <c r="ED250" t="str">
        <f t="shared" si="254"/>
        <v/>
      </c>
      <c r="EE250" t="str">
        <f t="shared" si="255"/>
        <v/>
      </c>
      <c r="EF250" t="str">
        <f t="shared" si="256"/>
        <v/>
      </c>
      <c r="EG250" t="str">
        <f t="shared" si="257"/>
        <v/>
      </c>
      <c r="EH250" t="str">
        <f t="shared" si="258"/>
        <v/>
      </c>
      <c r="EI250" t="str">
        <f t="shared" si="259"/>
        <v/>
      </c>
      <c r="EJ250" t="str">
        <f t="shared" si="260"/>
        <v/>
      </c>
      <c r="EK250" t="str">
        <f t="shared" si="261"/>
        <v/>
      </c>
      <c r="EL250" t="str">
        <f t="shared" si="262"/>
        <v/>
      </c>
      <c r="EM250" t="str">
        <f t="shared" si="263"/>
        <v/>
      </c>
      <c r="EN250" t="str">
        <f t="shared" si="264"/>
        <v/>
      </c>
      <c r="EO250" t="str">
        <f t="shared" si="265"/>
        <v/>
      </c>
    </row>
    <row r="251" spans="51:145">
      <c r="DV251" t="str">
        <f t="shared" si="299"/>
        <v/>
      </c>
      <c r="DZ251" t="str">
        <f t="shared" si="300"/>
        <v/>
      </c>
      <c r="EA251" t="str">
        <f t="shared" si="251"/>
        <v/>
      </c>
      <c r="EB251" t="str">
        <f t="shared" si="252"/>
        <v/>
      </c>
      <c r="EC251" t="str">
        <f t="shared" si="253"/>
        <v/>
      </c>
      <c r="ED251" t="str">
        <f t="shared" si="254"/>
        <v/>
      </c>
      <c r="EE251" t="str">
        <f t="shared" si="255"/>
        <v/>
      </c>
      <c r="EF251" t="str">
        <f t="shared" si="256"/>
        <v/>
      </c>
      <c r="EG251" t="str">
        <f t="shared" si="257"/>
        <v/>
      </c>
      <c r="EH251" t="str">
        <f t="shared" si="258"/>
        <v/>
      </c>
      <c r="EI251" t="str">
        <f t="shared" si="259"/>
        <v/>
      </c>
      <c r="EJ251" t="str">
        <f t="shared" si="260"/>
        <v/>
      </c>
      <c r="EK251" t="str">
        <f t="shared" si="261"/>
        <v/>
      </c>
      <c r="EL251" t="str">
        <f t="shared" si="262"/>
        <v/>
      </c>
      <c r="EM251" t="str">
        <f t="shared" si="263"/>
        <v/>
      </c>
      <c r="EN251" t="str">
        <f t="shared" si="264"/>
        <v/>
      </c>
      <c r="EO251" t="str">
        <f t="shared" si="265"/>
        <v/>
      </c>
    </row>
    <row r="252" spans="51:145">
      <c r="DV252" t="str">
        <f t="shared" si="299"/>
        <v/>
      </c>
      <c r="DZ252" t="str">
        <f t="shared" si="300"/>
        <v/>
      </c>
      <c r="EA252" t="str">
        <f t="shared" si="251"/>
        <v/>
      </c>
      <c r="EB252" t="str">
        <f t="shared" si="252"/>
        <v/>
      </c>
      <c r="EC252" t="str">
        <f t="shared" si="253"/>
        <v/>
      </c>
      <c r="ED252" t="str">
        <f t="shared" si="254"/>
        <v/>
      </c>
      <c r="EE252" t="str">
        <f t="shared" si="255"/>
        <v/>
      </c>
      <c r="EF252" t="str">
        <f t="shared" si="256"/>
        <v/>
      </c>
      <c r="EG252" t="str">
        <f t="shared" si="257"/>
        <v/>
      </c>
      <c r="EH252" t="str">
        <f t="shared" si="258"/>
        <v/>
      </c>
      <c r="EI252" t="str">
        <f t="shared" si="259"/>
        <v/>
      </c>
      <c r="EJ252" t="str">
        <f t="shared" si="260"/>
        <v/>
      </c>
      <c r="EK252" t="str">
        <f t="shared" si="261"/>
        <v/>
      </c>
      <c r="EL252" t="str">
        <f t="shared" si="262"/>
        <v/>
      </c>
      <c r="EM252" t="str">
        <f t="shared" si="263"/>
        <v/>
      </c>
      <c r="EN252" t="str">
        <f t="shared" si="264"/>
        <v/>
      </c>
      <c r="EO252" t="str">
        <f t="shared" si="265"/>
        <v/>
      </c>
    </row>
    <row r="253" spans="51:145">
      <c r="DV253" t="str">
        <f t="shared" si="299"/>
        <v/>
      </c>
      <c r="DZ253" t="str">
        <f t="shared" si="300"/>
        <v/>
      </c>
      <c r="EA253" t="str">
        <f t="shared" si="251"/>
        <v/>
      </c>
      <c r="EB253" t="str">
        <f t="shared" si="252"/>
        <v/>
      </c>
      <c r="EC253" t="str">
        <f t="shared" si="253"/>
        <v/>
      </c>
      <c r="ED253" t="str">
        <f t="shared" si="254"/>
        <v/>
      </c>
      <c r="EE253" t="str">
        <f t="shared" si="255"/>
        <v/>
      </c>
      <c r="EF253" t="str">
        <f t="shared" si="256"/>
        <v/>
      </c>
      <c r="EG253" t="str">
        <f t="shared" si="257"/>
        <v/>
      </c>
      <c r="EH253" t="str">
        <f t="shared" si="258"/>
        <v/>
      </c>
      <c r="EI253" t="str">
        <f t="shared" si="259"/>
        <v/>
      </c>
      <c r="EJ253" t="str">
        <f t="shared" si="260"/>
        <v/>
      </c>
      <c r="EK253" t="str">
        <f t="shared" si="261"/>
        <v/>
      </c>
      <c r="EL253" t="str">
        <f t="shared" si="262"/>
        <v/>
      </c>
      <c r="EM253" t="str">
        <f t="shared" si="263"/>
        <v/>
      </c>
      <c r="EN253" t="str">
        <f t="shared" si="264"/>
        <v/>
      </c>
      <c r="EO253" t="str">
        <f t="shared" si="265"/>
        <v/>
      </c>
    </row>
    <row r="254" spans="51:145">
      <c r="DV254" t="str">
        <f t="shared" si="299"/>
        <v/>
      </c>
      <c r="DZ254" t="str">
        <f t="shared" si="300"/>
        <v/>
      </c>
      <c r="EA254" t="str">
        <f t="shared" si="251"/>
        <v/>
      </c>
      <c r="EB254" t="str">
        <f t="shared" si="252"/>
        <v/>
      </c>
      <c r="EC254" t="str">
        <f t="shared" si="253"/>
        <v/>
      </c>
      <c r="ED254" t="str">
        <f t="shared" si="254"/>
        <v/>
      </c>
      <c r="EE254" t="str">
        <f t="shared" si="255"/>
        <v/>
      </c>
      <c r="EF254" t="str">
        <f t="shared" si="256"/>
        <v/>
      </c>
      <c r="EG254" t="str">
        <f t="shared" si="257"/>
        <v/>
      </c>
      <c r="EH254" t="str">
        <f t="shared" si="258"/>
        <v/>
      </c>
      <c r="EI254" t="str">
        <f t="shared" si="259"/>
        <v/>
      </c>
      <c r="EJ254" t="str">
        <f t="shared" si="260"/>
        <v/>
      </c>
      <c r="EK254" t="str">
        <f t="shared" si="261"/>
        <v/>
      </c>
      <c r="EL254" t="str">
        <f t="shared" si="262"/>
        <v/>
      </c>
      <c r="EM254" t="str">
        <f t="shared" si="263"/>
        <v/>
      </c>
      <c r="EN254" t="str">
        <f t="shared" si="264"/>
        <v/>
      </c>
      <c r="EO254" t="str">
        <f t="shared" si="265"/>
        <v/>
      </c>
    </row>
    <row r="255" spans="51:145">
      <c r="DV255" t="str">
        <f t="shared" si="299"/>
        <v/>
      </c>
      <c r="DZ255" t="str">
        <f t="shared" si="300"/>
        <v/>
      </c>
      <c r="EA255" t="str">
        <f t="shared" si="251"/>
        <v/>
      </c>
      <c r="EB255" t="str">
        <f t="shared" si="252"/>
        <v/>
      </c>
      <c r="EC255" t="str">
        <f t="shared" si="253"/>
        <v/>
      </c>
      <c r="ED255" t="str">
        <f t="shared" si="254"/>
        <v/>
      </c>
      <c r="EE255" t="str">
        <f t="shared" si="255"/>
        <v/>
      </c>
      <c r="EF255" t="str">
        <f t="shared" si="256"/>
        <v/>
      </c>
      <c r="EG255" t="str">
        <f t="shared" si="257"/>
        <v/>
      </c>
      <c r="EH255" t="str">
        <f t="shared" si="258"/>
        <v/>
      </c>
      <c r="EI255" t="str">
        <f t="shared" si="259"/>
        <v/>
      </c>
      <c r="EJ255" t="str">
        <f t="shared" si="260"/>
        <v/>
      </c>
      <c r="EK255" t="str">
        <f t="shared" si="261"/>
        <v/>
      </c>
      <c r="EL255" t="str">
        <f t="shared" si="262"/>
        <v/>
      </c>
      <c r="EM255" t="str">
        <f t="shared" si="263"/>
        <v/>
      </c>
      <c r="EN255" t="str">
        <f t="shared" si="264"/>
        <v/>
      </c>
      <c r="EO255" t="str">
        <f t="shared" si="265"/>
        <v/>
      </c>
    </row>
    <row r="256" spans="51:145">
      <c r="DV256" t="str">
        <f t="shared" si="299"/>
        <v/>
      </c>
      <c r="DZ256" t="str">
        <f t="shared" si="300"/>
        <v/>
      </c>
      <c r="EA256" t="str">
        <f t="shared" si="251"/>
        <v/>
      </c>
      <c r="EB256" t="str">
        <f t="shared" si="252"/>
        <v/>
      </c>
      <c r="EC256" t="str">
        <f t="shared" si="253"/>
        <v/>
      </c>
      <c r="ED256" t="str">
        <f t="shared" si="254"/>
        <v/>
      </c>
      <c r="EE256" t="str">
        <f t="shared" si="255"/>
        <v/>
      </c>
      <c r="EF256" t="str">
        <f t="shared" si="256"/>
        <v/>
      </c>
      <c r="EG256" t="str">
        <f t="shared" si="257"/>
        <v/>
      </c>
      <c r="EH256" t="str">
        <f t="shared" si="258"/>
        <v/>
      </c>
      <c r="EI256" t="str">
        <f t="shared" si="259"/>
        <v/>
      </c>
      <c r="EJ256" t="str">
        <f t="shared" si="260"/>
        <v/>
      </c>
      <c r="EK256" t="str">
        <f t="shared" si="261"/>
        <v/>
      </c>
      <c r="EL256" t="str">
        <f t="shared" si="262"/>
        <v/>
      </c>
      <c r="EM256" t="str">
        <f t="shared" si="263"/>
        <v/>
      </c>
      <c r="EN256" t="str">
        <f t="shared" si="264"/>
        <v/>
      </c>
      <c r="EO256" t="str">
        <f t="shared" si="265"/>
        <v/>
      </c>
    </row>
    <row r="257" spans="126:145">
      <c r="DV257" t="str">
        <f t="shared" si="299"/>
        <v/>
      </c>
      <c r="DZ257" t="str">
        <f t="shared" si="300"/>
        <v/>
      </c>
      <c r="EA257" t="str">
        <f t="shared" si="251"/>
        <v/>
      </c>
      <c r="EB257" t="str">
        <f t="shared" si="252"/>
        <v/>
      </c>
      <c r="EC257" t="str">
        <f t="shared" si="253"/>
        <v/>
      </c>
      <c r="ED257" t="str">
        <f t="shared" si="254"/>
        <v/>
      </c>
      <c r="EE257" t="str">
        <f t="shared" si="255"/>
        <v/>
      </c>
      <c r="EF257" t="str">
        <f t="shared" si="256"/>
        <v/>
      </c>
      <c r="EG257" t="str">
        <f t="shared" si="257"/>
        <v/>
      </c>
      <c r="EH257" t="str">
        <f t="shared" si="258"/>
        <v/>
      </c>
      <c r="EI257" t="str">
        <f t="shared" si="259"/>
        <v/>
      </c>
      <c r="EJ257" t="str">
        <f t="shared" si="260"/>
        <v/>
      </c>
      <c r="EK257" t="str">
        <f t="shared" si="261"/>
        <v/>
      </c>
      <c r="EL257" t="str">
        <f t="shared" si="262"/>
        <v/>
      </c>
      <c r="EM257" t="str">
        <f t="shared" si="263"/>
        <v/>
      </c>
      <c r="EN257" t="str">
        <f t="shared" si="264"/>
        <v/>
      </c>
      <c r="EO257" t="str">
        <f t="shared" si="265"/>
        <v/>
      </c>
    </row>
    <row r="258" spans="126:145">
      <c r="DV258" t="str">
        <f t="shared" si="299"/>
        <v/>
      </c>
      <c r="DZ258" t="str">
        <f t="shared" si="300"/>
        <v/>
      </c>
      <c r="EA258" t="str">
        <f t="shared" si="251"/>
        <v/>
      </c>
      <c r="EB258" t="str">
        <f t="shared" si="252"/>
        <v/>
      </c>
      <c r="EC258" t="str">
        <f t="shared" si="253"/>
        <v/>
      </c>
      <c r="ED258" t="str">
        <f t="shared" si="254"/>
        <v/>
      </c>
      <c r="EE258" t="str">
        <f t="shared" si="255"/>
        <v/>
      </c>
      <c r="EF258" t="str">
        <f t="shared" si="256"/>
        <v/>
      </c>
      <c r="EG258" t="str">
        <f t="shared" si="257"/>
        <v/>
      </c>
      <c r="EH258" t="str">
        <f t="shared" si="258"/>
        <v/>
      </c>
      <c r="EI258" t="str">
        <f t="shared" si="259"/>
        <v/>
      </c>
      <c r="EJ258" t="str">
        <f t="shared" si="260"/>
        <v/>
      </c>
      <c r="EK258" t="str">
        <f t="shared" si="261"/>
        <v/>
      </c>
      <c r="EL258" t="str">
        <f t="shared" si="262"/>
        <v/>
      </c>
      <c r="EM258" t="str">
        <f t="shared" si="263"/>
        <v/>
      </c>
      <c r="EN258" t="str">
        <f t="shared" si="264"/>
        <v/>
      </c>
      <c r="EO258" t="str">
        <f t="shared" si="265"/>
        <v/>
      </c>
    </row>
    <row r="259" spans="126:145">
      <c r="DV259" t="str">
        <f t="shared" si="299"/>
        <v/>
      </c>
      <c r="DZ259" t="str">
        <f t="shared" si="300"/>
        <v/>
      </c>
      <c r="EA259" t="str">
        <f t="shared" si="251"/>
        <v/>
      </c>
      <c r="EB259" t="str">
        <f t="shared" si="252"/>
        <v/>
      </c>
      <c r="EC259" t="str">
        <f t="shared" si="253"/>
        <v/>
      </c>
      <c r="ED259" t="str">
        <f t="shared" si="254"/>
        <v/>
      </c>
      <c r="EE259" t="str">
        <f t="shared" si="255"/>
        <v/>
      </c>
      <c r="EF259" t="str">
        <f t="shared" si="256"/>
        <v/>
      </c>
      <c r="EG259" t="str">
        <f t="shared" si="257"/>
        <v/>
      </c>
      <c r="EH259" t="str">
        <f t="shared" si="258"/>
        <v/>
      </c>
      <c r="EI259" t="str">
        <f t="shared" si="259"/>
        <v/>
      </c>
      <c r="EJ259" t="str">
        <f t="shared" si="260"/>
        <v/>
      </c>
      <c r="EK259" t="str">
        <f t="shared" si="261"/>
        <v/>
      </c>
      <c r="EL259" t="str">
        <f t="shared" si="262"/>
        <v/>
      </c>
      <c r="EM259" t="str">
        <f t="shared" si="263"/>
        <v/>
      </c>
      <c r="EN259" t="str">
        <f t="shared" si="264"/>
        <v/>
      </c>
      <c r="EO259" t="str">
        <f t="shared" si="265"/>
        <v/>
      </c>
    </row>
    <row r="260" spans="126:145">
      <c r="DV260" t="str">
        <f t="shared" si="299"/>
        <v/>
      </c>
      <c r="DZ260" t="str">
        <f t="shared" si="300"/>
        <v/>
      </c>
      <c r="EA260" t="str">
        <f t="shared" si="251"/>
        <v/>
      </c>
      <c r="EB260" t="str">
        <f t="shared" si="252"/>
        <v/>
      </c>
      <c r="EC260" t="str">
        <f t="shared" si="253"/>
        <v/>
      </c>
      <c r="ED260" t="str">
        <f t="shared" si="254"/>
        <v/>
      </c>
      <c r="EE260" t="str">
        <f t="shared" si="255"/>
        <v/>
      </c>
      <c r="EF260" t="str">
        <f t="shared" si="256"/>
        <v/>
      </c>
      <c r="EG260" t="str">
        <f t="shared" si="257"/>
        <v/>
      </c>
      <c r="EH260" t="str">
        <f t="shared" si="258"/>
        <v/>
      </c>
      <c r="EI260" t="str">
        <f t="shared" si="259"/>
        <v/>
      </c>
      <c r="EJ260" t="str">
        <f t="shared" si="260"/>
        <v/>
      </c>
      <c r="EK260" t="str">
        <f t="shared" si="261"/>
        <v/>
      </c>
      <c r="EL260" t="str">
        <f t="shared" si="262"/>
        <v/>
      </c>
      <c r="EM260" t="str">
        <f t="shared" si="263"/>
        <v/>
      </c>
      <c r="EN260" t="str">
        <f t="shared" si="264"/>
        <v/>
      </c>
      <c r="EO260" t="str">
        <f t="shared" si="265"/>
        <v/>
      </c>
    </row>
    <row r="261" spans="126:145">
      <c r="DV261" t="str">
        <f t="shared" si="299"/>
        <v/>
      </c>
      <c r="DZ261" t="str">
        <f t="shared" si="300"/>
        <v/>
      </c>
      <c r="EA261" t="str">
        <f t="shared" si="251"/>
        <v/>
      </c>
      <c r="EB261" t="str">
        <f t="shared" si="252"/>
        <v/>
      </c>
      <c r="EC261" t="str">
        <f t="shared" si="253"/>
        <v/>
      </c>
      <c r="ED261" t="str">
        <f t="shared" si="254"/>
        <v/>
      </c>
      <c r="EE261" t="str">
        <f t="shared" si="255"/>
        <v/>
      </c>
      <c r="EF261" t="str">
        <f t="shared" si="256"/>
        <v/>
      </c>
      <c r="EG261" t="str">
        <f t="shared" si="257"/>
        <v/>
      </c>
      <c r="EH261" t="str">
        <f t="shared" si="258"/>
        <v/>
      </c>
      <c r="EI261" t="str">
        <f t="shared" si="259"/>
        <v/>
      </c>
      <c r="EJ261" t="str">
        <f t="shared" si="260"/>
        <v/>
      </c>
      <c r="EK261" t="str">
        <f t="shared" si="261"/>
        <v/>
      </c>
      <c r="EL261" t="str">
        <f t="shared" si="262"/>
        <v/>
      </c>
      <c r="EM261" t="str">
        <f t="shared" si="263"/>
        <v/>
      </c>
      <c r="EN261" t="str">
        <f t="shared" si="264"/>
        <v/>
      </c>
      <c r="EO261" t="str">
        <f t="shared" si="265"/>
        <v/>
      </c>
    </row>
    <row r="262" spans="126:145">
      <c r="DV262" t="str">
        <f t="shared" si="299"/>
        <v/>
      </c>
      <c r="DZ262" t="str">
        <f t="shared" si="300"/>
        <v/>
      </c>
      <c r="EA262" t="str">
        <f t="shared" si="251"/>
        <v/>
      </c>
      <c r="EB262" t="str">
        <f t="shared" si="252"/>
        <v/>
      </c>
      <c r="EC262" t="str">
        <f t="shared" si="253"/>
        <v/>
      </c>
      <c r="ED262" t="str">
        <f t="shared" si="254"/>
        <v/>
      </c>
      <c r="EE262" t="str">
        <f t="shared" si="255"/>
        <v/>
      </c>
      <c r="EF262" t="str">
        <f t="shared" si="256"/>
        <v/>
      </c>
      <c r="EG262" t="str">
        <f t="shared" si="257"/>
        <v/>
      </c>
      <c r="EH262" t="str">
        <f t="shared" si="258"/>
        <v/>
      </c>
      <c r="EI262" t="str">
        <f t="shared" si="259"/>
        <v/>
      </c>
      <c r="EJ262" t="str">
        <f t="shared" si="260"/>
        <v/>
      </c>
      <c r="EK262" t="str">
        <f t="shared" si="261"/>
        <v/>
      </c>
      <c r="EL262" t="str">
        <f t="shared" si="262"/>
        <v/>
      </c>
      <c r="EM262" t="str">
        <f t="shared" si="263"/>
        <v/>
      </c>
      <c r="EN262" t="str">
        <f t="shared" si="264"/>
        <v/>
      </c>
      <c r="EO262" t="str">
        <f t="shared" si="265"/>
        <v/>
      </c>
    </row>
    <row r="263" spans="126:145">
      <c r="DV263" t="str">
        <f t="shared" si="299"/>
        <v/>
      </c>
      <c r="DZ263" t="str">
        <f t="shared" si="300"/>
        <v/>
      </c>
      <c r="EA263" t="str">
        <f t="shared" si="251"/>
        <v/>
      </c>
      <c r="EB263" t="str">
        <f t="shared" si="252"/>
        <v/>
      </c>
      <c r="EC263" t="str">
        <f t="shared" si="253"/>
        <v/>
      </c>
      <c r="ED263" t="str">
        <f t="shared" si="254"/>
        <v/>
      </c>
      <c r="EE263" t="str">
        <f t="shared" si="255"/>
        <v/>
      </c>
      <c r="EF263" t="str">
        <f t="shared" si="256"/>
        <v/>
      </c>
      <c r="EG263" t="str">
        <f t="shared" si="257"/>
        <v/>
      </c>
      <c r="EH263" t="str">
        <f t="shared" si="258"/>
        <v/>
      </c>
      <c r="EI263" t="str">
        <f t="shared" si="259"/>
        <v/>
      </c>
      <c r="EJ263" t="str">
        <f t="shared" si="260"/>
        <v/>
      </c>
      <c r="EK263" t="str">
        <f t="shared" si="261"/>
        <v/>
      </c>
      <c r="EL263" t="str">
        <f t="shared" si="262"/>
        <v/>
      </c>
      <c r="EM263" t="str">
        <f t="shared" si="263"/>
        <v/>
      </c>
      <c r="EN263" t="str">
        <f t="shared" si="264"/>
        <v/>
      </c>
      <c r="EO263" t="str">
        <f t="shared" si="265"/>
        <v/>
      </c>
    </row>
    <row r="264" spans="126:145">
      <c r="DV264" t="str">
        <f t="shared" si="299"/>
        <v/>
      </c>
      <c r="DZ264" t="str">
        <f t="shared" si="300"/>
        <v/>
      </c>
      <c r="EA264" t="str">
        <f t="shared" si="251"/>
        <v/>
      </c>
      <c r="EB264" t="str">
        <f t="shared" si="252"/>
        <v/>
      </c>
      <c r="EC264" t="str">
        <f t="shared" si="253"/>
        <v/>
      </c>
      <c r="ED264" t="str">
        <f t="shared" si="254"/>
        <v/>
      </c>
      <c r="EE264" t="str">
        <f t="shared" si="255"/>
        <v/>
      </c>
      <c r="EF264" t="str">
        <f t="shared" si="256"/>
        <v/>
      </c>
      <c r="EG264" t="str">
        <f t="shared" si="257"/>
        <v/>
      </c>
      <c r="EH264" t="str">
        <f t="shared" si="258"/>
        <v/>
      </c>
      <c r="EI264" t="str">
        <f t="shared" si="259"/>
        <v/>
      </c>
      <c r="EJ264" t="str">
        <f t="shared" si="260"/>
        <v/>
      </c>
      <c r="EK264" t="str">
        <f t="shared" si="261"/>
        <v/>
      </c>
      <c r="EL264" t="str">
        <f t="shared" si="262"/>
        <v/>
      </c>
      <c r="EM264" t="str">
        <f t="shared" si="263"/>
        <v/>
      </c>
      <c r="EN264" t="str">
        <f t="shared" si="264"/>
        <v/>
      </c>
      <c r="EO264" t="str">
        <f t="shared" si="265"/>
        <v/>
      </c>
    </row>
    <row r="265" spans="126:145">
      <c r="DV265" t="str">
        <f t="shared" si="299"/>
        <v/>
      </c>
      <c r="DZ265" t="str">
        <f t="shared" si="300"/>
        <v/>
      </c>
      <c r="EA265" t="str">
        <f t="shared" si="251"/>
        <v/>
      </c>
      <c r="EB265" t="str">
        <f t="shared" si="252"/>
        <v/>
      </c>
      <c r="EC265" t="str">
        <f t="shared" si="253"/>
        <v/>
      </c>
      <c r="ED265" t="str">
        <f t="shared" si="254"/>
        <v/>
      </c>
      <c r="EE265" t="str">
        <f t="shared" si="255"/>
        <v/>
      </c>
      <c r="EF265" t="str">
        <f t="shared" si="256"/>
        <v/>
      </c>
      <c r="EG265" t="str">
        <f t="shared" si="257"/>
        <v/>
      </c>
      <c r="EH265" t="str">
        <f t="shared" si="258"/>
        <v/>
      </c>
      <c r="EI265" t="str">
        <f t="shared" si="259"/>
        <v/>
      </c>
      <c r="EJ265" t="str">
        <f t="shared" si="260"/>
        <v/>
      </c>
      <c r="EK265" t="str">
        <f t="shared" si="261"/>
        <v/>
      </c>
      <c r="EL265" t="str">
        <f t="shared" si="262"/>
        <v/>
      </c>
      <c r="EM265" t="str">
        <f t="shared" si="263"/>
        <v/>
      </c>
      <c r="EN265" t="str">
        <f t="shared" si="264"/>
        <v/>
      </c>
      <c r="EO265" t="str">
        <f t="shared" si="265"/>
        <v/>
      </c>
    </row>
    <row r="266" spans="126:145">
      <c r="DV266" t="str">
        <f t="shared" si="299"/>
        <v/>
      </c>
      <c r="DZ266" t="str">
        <f t="shared" si="300"/>
        <v/>
      </c>
      <c r="EA266" t="str">
        <f t="shared" si="251"/>
        <v/>
      </c>
      <c r="EB266" t="str">
        <f t="shared" si="252"/>
        <v/>
      </c>
      <c r="EC266" t="str">
        <f t="shared" si="253"/>
        <v/>
      </c>
      <c r="ED266" t="str">
        <f t="shared" si="254"/>
        <v/>
      </c>
      <c r="EE266" t="str">
        <f t="shared" si="255"/>
        <v/>
      </c>
      <c r="EF266" t="str">
        <f t="shared" si="256"/>
        <v/>
      </c>
      <c r="EG266" t="str">
        <f t="shared" si="257"/>
        <v/>
      </c>
      <c r="EH266" t="str">
        <f t="shared" si="258"/>
        <v/>
      </c>
      <c r="EI266" t="str">
        <f t="shared" si="259"/>
        <v/>
      </c>
      <c r="EJ266" t="str">
        <f t="shared" si="260"/>
        <v/>
      </c>
      <c r="EK266" t="str">
        <f t="shared" si="261"/>
        <v/>
      </c>
      <c r="EL266" t="str">
        <f t="shared" si="262"/>
        <v/>
      </c>
      <c r="EM266" t="str">
        <f t="shared" si="263"/>
        <v/>
      </c>
      <c r="EN266" t="str">
        <f t="shared" si="264"/>
        <v/>
      </c>
      <c r="EO266" t="str">
        <f t="shared" si="265"/>
        <v/>
      </c>
    </row>
    <row r="267" spans="126:145">
      <c r="DV267" t="str">
        <f t="shared" si="299"/>
        <v/>
      </c>
      <c r="DZ267" t="str">
        <f t="shared" si="300"/>
        <v/>
      </c>
      <c r="EA267" t="str">
        <f t="shared" si="251"/>
        <v/>
      </c>
      <c r="EB267" t="str">
        <f t="shared" si="252"/>
        <v/>
      </c>
      <c r="EC267" t="str">
        <f t="shared" si="253"/>
        <v/>
      </c>
      <c r="ED267" t="str">
        <f t="shared" si="254"/>
        <v/>
      </c>
      <c r="EE267" t="str">
        <f t="shared" si="255"/>
        <v/>
      </c>
      <c r="EF267" t="str">
        <f t="shared" si="256"/>
        <v/>
      </c>
      <c r="EG267" t="str">
        <f t="shared" si="257"/>
        <v/>
      </c>
      <c r="EH267" t="str">
        <f t="shared" si="258"/>
        <v/>
      </c>
      <c r="EI267" t="str">
        <f t="shared" si="259"/>
        <v/>
      </c>
      <c r="EJ267" t="str">
        <f t="shared" si="260"/>
        <v/>
      </c>
      <c r="EK267" t="str">
        <f t="shared" si="261"/>
        <v/>
      </c>
      <c r="EL267" t="str">
        <f t="shared" si="262"/>
        <v/>
      </c>
      <c r="EM267" t="str">
        <f t="shared" si="263"/>
        <v/>
      </c>
      <c r="EN267" t="str">
        <f t="shared" si="264"/>
        <v/>
      </c>
      <c r="EO267" t="str">
        <f t="shared" si="265"/>
        <v/>
      </c>
    </row>
    <row r="268" spans="126:145">
      <c r="DV268" t="str">
        <f t="shared" si="299"/>
        <v/>
      </c>
      <c r="DZ268" t="str">
        <f t="shared" si="300"/>
        <v/>
      </c>
      <c r="EA268" t="str">
        <f t="shared" si="251"/>
        <v/>
      </c>
      <c r="EB268" t="str">
        <f t="shared" si="252"/>
        <v/>
      </c>
      <c r="EC268" t="str">
        <f t="shared" si="253"/>
        <v/>
      </c>
      <c r="ED268" t="str">
        <f t="shared" si="254"/>
        <v/>
      </c>
      <c r="EE268" t="str">
        <f t="shared" si="255"/>
        <v/>
      </c>
      <c r="EF268" t="str">
        <f t="shared" si="256"/>
        <v/>
      </c>
      <c r="EG268" t="str">
        <f t="shared" si="257"/>
        <v/>
      </c>
      <c r="EH268" t="str">
        <f t="shared" si="258"/>
        <v/>
      </c>
      <c r="EI268" t="str">
        <f t="shared" si="259"/>
        <v/>
      </c>
      <c r="EJ268" t="str">
        <f t="shared" si="260"/>
        <v/>
      </c>
      <c r="EK268" t="str">
        <f t="shared" si="261"/>
        <v/>
      </c>
      <c r="EL268" t="str">
        <f t="shared" si="262"/>
        <v/>
      </c>
      <c r="EM268" t="str">
        <f t="shared" si="263"/>
        <v/>
      </c>
      <c r="EN268" t="str">
        <f t="shared" si="264"/>
        <v/>
      </c>
      <c r="EO268" t="str">
        <f t="shared" si="265"/>
        <v/>
      </c>
    </row>
    <row r="269" spans="126:145">
      <c r="DV269" t="str">
        <f t="shared" si="299"/>
        <v/>
      </c>
      <c r="DZ269" t="str">
        <f t="shared" si="300"/>
        <v/>
      </c>
      <c r="EA269" t="str">
        <f t="shared" si="251"/>
        <v/>
      </c>
      <c r="EB269" t="str">
        <f t="shared" si="252"/>
        <v/>
      </c>
      <c r="EC269" t="str">
        <f t="shared" si="253"/>
        <v/>
      </c>
      <c r="ED269" t="str">
        <f t="shared" si="254"/>
        <v/>
      </c>
      <c r="EE269" t="str">
        <f t="shared" si="255"/>
        <v/>
      </c>
      <c r="EF269" t="str">
        <f t="shared" si="256"/>
        <v/>
      </c>
      <c r="EG269" t="str">
        <f t="shared" si="257"/>
        <v/>
      </c>
      <c r="EH269" t="str">
        <f t="shared" si="258"/>
        <v/>
      </c>
      <c r="EI269" t="str">
        <f t="shared" si="259"/>
        <v/>
      </c>
      <c r="EJ269" t="str">
        <f t="shared" si="260"/>
        <v/>
      </c>
      <c r="EK269" t="str">
        <f t="shared" si="261"/>
        <v/>
      </c>
      <c r="EL269" t="str">
        <f t="shared" si="262"/>
        <v/>
      </c>
      <c r="EM269" t="str">
        <f t="shared" si="263"/>
        <v/>
      </c>
      <c r="EN269" t="str">
        <f t="shared" si="264"/>
        <v/>
      </c>
      <c r="EO269" t="str">
        <f t="shared" si="265"/>
        <v/>
      </c>
    </row>
    <row r="270" spans="126:145">
      <c r="DV270" t="str">
        <f t="shared" si="299"/>
        <v/>
      </c>
      <c r="DZ270" t="str">
        <f t="shared" si="300"/>
        <v/>
      </c>
      <c r="EA270" t="str">
        <f t="shared" si="251"/>
        <v/>
      </c>
      <c r="EB270" t="str">
        <f t="shared" si="252"/>
        <v/>
      </c>
      <c r="EC270" t="str">
        <f t="shared" si="253"/>
        <v/>
      </c>
      <c r="ED270" t="str">
        <f t="shared" si="254"/>
        <v/>
      </c>
      <c r="EE270" t="str">
        <f t="shared" si="255"/>
        <v/>
      </c>
      <c r="EF270" t="str">
        <f t="shared" si="256"/>
        <v/>
      </c>
      <c r="EG270" t="str">
        <f t="shared" si="257"/>
        <v/>
      </c>
      <c r="EH270" t="str">
        <f t="shared" si="258"/>
        <v/>
      </c>
      <c r="EI270" t="str">
        <f t="shared" si="259"/>
        <v/>
      </c>
      <c r="EJ270" t="str">
        <f t="shared" si="260"/>
        <v/>
      </c>
      <c r="EK270" t="str">
        <f t="shared" si="261"/>
        <v/>
      </c>
      <c r="EL270" t="str">
        <f t="shared" si="262"/>
        <v/>
      </c>
      <c r="EM270" t="str">
        <f t="shared" si="263"/>
        <v/>
      </c>
      <c r="EN270" t="str">
        <f t="shared" si="264"/>
        <v/>
      </c>
      <c r="EO270" t="str">
        <f t="shared" si="265"/>
        <v/>
      </c>
    </row>
    <row r="271" spans="126:145">
      <c r="DV271" t="str">
        <f t="shared" si="299"/>
        <v/>
      </c>
      <c r="DZ271" t="str">
        <f t="shared" si="300"/>
        <v/>
      </c>
      <c r="EA271" t="str">
        <f t="shared" si="251"/>
        <v/>
      </c>
      <c r="EB271" t="str">
        <f t="shared" si="252"/>
        <v/>
      </c>
      <c r="EC271" t="str">
        <f t="shared" si="253"/>
        <v/>
      </c>
      <c r="ED271" t="str">
        <f t="shared" si="254"/>
        <v/>
      </c>
      <c r="EE271" t="str">
        <f t="shared" si="255"/>
        <v/>
      </c>
      <c r="EF271" t="str">
        <f t="shared" si="256"/>
        <v/>
      </c>
      <c r="EG271" t="str">
        <f t="shared" si="257"/>
        <v/>
      </c>
      <c r="EH271" t="str">
        <f t="shared" si="258"/>
        <v/>
      </c>
      <c r="EI271" t="str">
        <f t="shared" si="259"/>
        <v/>
      </c>
      <c r="EJ271" t="str">
        <f t="shared" si="260"/>
        <v/>
      </c>
      <c r="EK271" t="str">
        <f t="shared" si="261"/>
        <v/>
      </c>
      <c r="EL271" t="str">
        <f t="shared" si="262"/>
        <v/>
      </c>
      <c r="EM271" t="str">
        <f t="shared" si="263"/>
        <v/>
      </c>
      <c r="EN271" t="str">
        <f t="shared" si="264"/>
        <v/>
      </c>
      <c r="EO271" t="str">
        <f t="shared" si="265"/>
        <v/>
      </c>
    </row>
  </sheetData>
  <autoFilter ref="A116:AG128" xr:uid="{00000000-0009-0000-0000-000001000000}">
    <sortState xmlns:xlrd2="http://schemas.microsoft.com/office/spreadsheetml/2017/richdata2" ref="A117:AG128">
      <sortCondition descending="1" ref="C116:C128"/>
    </sortState>
  </autoFilter>
  <mergeCells count="1">
    <mergeCell ref="S19:AD19"/>
  </mergeCells>
  <conditionalFormatting sqref="BA102:BA171">
    <cfRule type="cellIs" dxfId="1" priority="1" operator="lessThan">
      <formula>20</formula>
    </cfRule>
  </conditionalFormatting>
  <conditionalFormatting sqref="BA174:BA243">
    <cfRule type="cellIs" dxfId="0" priority="3" operator="lessThan">
      <formula>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6"/>
  <sheetViews>
    <sheetView workbookViewId="0"/>
  </sheetViews>
  <sheetFormatPr defaultRowHeight="15"/>
  <sheetData>
    <row r="1" spans="1:15">
      <c r="A1" s="203"/>
      <c r="B1" s="203"/>
      <c r="C1" s="203"/>
      <c r="D1" s="203"/>
      <c r="E1" s="203"/>
      <c r="F1" s="203"/>
      <c r="G1" s="203"/>
      <c r="H1" s="203"/>
      <c r="I1" s="203"/>
      <c r="J1" s="203"/>
      <c r="K1" s="203"/>
      <c r="L1" s="203"/>
      <c r="M1" s="203"/>
      <c r="N1" s="203"/>
      <c r="O1" s="203"/>
    </row>
    <row r="2" spans="1:15" ht="18">
      <c r="A2" s="181" t="s">
        <v>1</v>
      </c>
      <c r="B2" s="203"/>
      <c r="C2" s="203"/>
      <c r="D2" s="203"/>
      <c r="E2" s="203"/>
      <c r="F2" s="203"/>
      <c r="G2" s="203"/>
      <c r="H2" s="203"/>
      <c r="I2" s="203"/>
      <c r="J2" s="203"/>
      <c r="K2" s="203"/>
      <c r="L2" s="203"/>
      <c r="M2" s="203"/>
      <c r="N2" s="203"/>
      <c r="O2" s="203"/>
    </row>
    <row r="3" spans="1:15">
      <c r="A3" s="203"/>
      <c r="B3" s="203"/>
      <c r="C3" s="203"/>
      <c r="D3" s="203"/>
      <c r="E3" s="203"/>
      <c r="F3" s="203"/>
      <c r="G3" s="203"/>
      <c r="H3" s="203"/>
      <c r="I3" s="203"/>
      <c r="J3" s="203"/>
      <c r="K3" s="203"/>
      <c r="L3" s="203"/>
      <c r="M3" s="203"/>
      <c r="N3" s="203"/>
      <c r="O3" s="203"/>
    </row>
    <row r="4" spans="1:15" ht="15.75" thickBot="1">
      <c r="A4" s="204" t="s">
        <v>2</v>
      </c>
      <c r="B4" s="204"/>
      <c r="C4" s="204"/>
      <c r="D4" s="203"/>
      <c r="E4" s="203"/>
      <c r="F4" s="203"/>
      <c r="G4" s="203"/>
      <c r="H4" s="203"/>
      <c r="I4" s="203"/>
      <c r="J4" s="203"/>
      <c r="K4" s="203"/>
      <c r="L4" s="203"/>
      <c r="M4" s="203"/>
      <c r="N4" s="203"/>
      <c r="O4" s="203"/>
    </row>
    <row r="5" spans="1:15" ht="15.75" thickTop="1">
      <c r="A5" s="205" t="s">
        <v>3</v>
      </c>
      <c r="B5" s="206"/>
      <c r="C5" s="182" t="s">
        <v>1988</v>
      </c>
      <c r="D5" s="203"/>
      <c r="E5" s="203"/>
      <c r="F5" s="203"/>
      <c r="G5" s="203"/>
      <c r="H5" s="203"/>
      <c r="I5" s="203"/>
      <c r="J5" s="203"/>
      <c r="K5" s="203"/>
      <c r="L5" s="203"/>
      <c r="M5" s="203"/>
      <c r="N5" s="203"/>
      <c r="O5" s="203"/>
    </row>
    <row r="6" spans="1:15">
      <c r="A6" s="207" t="s">
        <v>4</v>
      </c>
      <c r="B6" s="191"/>
      <c r="C6" s="208" t="s">
        <v>0</v>
      </c>
      <c r="D6" s="203"/>
      <c r="E6" s="203"/>
      <c r="F6" s="203"/>
      <c r="G6" s="203"/>
      <c r="H6" s="203"/>
      <c r="I6" s="203"/>
      <c r="J6" s="203"/>
      <c r="K6" s="203"/>
      <c r="L6" s="203"/>
      <c r="M6" s="203"/>
      <c r="N6" s="203"/>
      <c r="O6" s="203"/>
    </row>
    <row r="7" spans="1:15">
      <c r="A7" s="207" t="s">
        <v>5</v>
      </c>
      <c r="B7" s="191" t="s">
        <v>6</v>
      </c>
      <c r="C7" s="208" t="s">
        <v>1989</v>
      </c>
      <c r="D7" s="203"/>
      <c r="E7" s="203"/>
      <c r="F7" s="203"/>
      <c r="G7" s="203"/>
      <c r="H7" s="203"/>
      <c r="I7" s="203"/>
      <c r="J7" s="203"/>
      <c r="K7" s="203"/>
      <c r="L7" s="203"/>
      <c r="M7" s="203"/>
      <c r="N7" s="203"/>
      <c r="O7" s="203"/>
    </row>
    <row r="8" spans="1:15">
      <c r="A8" s="207"/>
      <c r="B8" s="191" t="s">
        <v>7</v>
      </c>
      <c r="C8" s="208" t="s">
        <v>1990</v>
      </c>
      <c r="D8" s="203"/>
      <c r="E8" s="203"/>
      <c r="F8" s="203"/>
      <c r="G8" s="203"/>
      <c r="H8" s="203"/>
      <c r="I8" s="203"/>
      <c r="J8" s="203"/>
      <c r="K8" s="203"/>
      <c r="L8" s="203"/>
      <c r="M8" s="203"/>
      <c r="N8" s="203"/>
      <c r="O8" s="203"/>
    </row>
    <row r="9" spans="1:15">
      <c r="A9" s="207"/>
      <c r="B9" s="191" t="s">
        <v>8</v>
      </c>
      <c r="C9" s="208" t="s">
        <v>1991</v>
      </c>
      <c r="D9" s="203"/>
      <c r="E9" s="203"/>
      <c r="F9" s="203"/>
      <c r="G9" s="203"/>
      <c r="H9" s="203"/>
      <c r="I9" s="203"/>
      <c r="J9" s="203"/>
      <c r="K9" s="203"/>
      <c r="L9" s="203"/>
      <c r="M9" s="203"/>
      <c r="N9" s="203"/>
      <c r="O9" s="203"/>
    </row>
    <row r="10" spans="1:15">
      <c r="A10" s="207"/>
      <c r="B10" s="191" t="s">
        <v>9</v>
      </c>
      <c r="C10" s="208" t="s">
        <v>20</v>
      </c>
      <c r="D10" s="203"/>
      <c r="E10" s="203"/>
      <c r="F10" s="203"/>
      <c r="G10" s="203"/>
      <c r="H10" s="203"/>
      <c r="I10" s="203"/>
      <c r="J10" s="203"/>
      <c r="K10" s="203"/>
      <c r="L10" s="203"/>
      <c r="M10" s="203"/>
      <c r="N10" s="203"/>
      <c r="O10" s="203"/>
    </row>
    <row r="11" spans="1:15">
      <c r="A11" s="207"/>
      <c r="B11" s="191" t="s">
        <v>10</v>
      </c>
      <c r="C11" s="208" t="s">
        <v>20</v>
      </c>
      <c r="D11" s="203"/>
      <c r="E11" s="203"/>
      <c r="F11" s="203"/>
      <c r="G11" s="203"/>
      <c r="H11" s="203"/>
      <c r="I11" s="203"/>
      <c r="J11" s="203"/>
      <c r="K11" s="203"/>
      <c r="L11" s="203"/>
      <c r="M11" s="203"/>
      <c r="N11" s="203"/>
      <c r="O11" s="203"/>
    </row>
    <row r="12" spans="1:15">
      <c r="A12" s="207"/>
      <c r="B12" s="191" t="s">
        <v>11</v>
      </c>
      <c r="C12" s="183">
        <v>184577</v>
      </c>
      <c r="D12" s="203"/>
      <c r="E12" s="203"/>
      <c r="F12" s="203"/>
      <c r="G12" s="203"/>
      <c r="H12" s="203"/>
      <c r="I12" s="203"/>
      <c r="J12" s="203"/>
      <c r="K12" s="203"/>
      <c r="L12" s="203"/>
      <c r="M12" s="203"/>
      <c r="N12" s="203"/>
      <c r="O12" s="203"/>
    </row>
    <row r="13" spans="1:15">
      <c r="A13" s="207" t="s">
        <v>12</v>
      </c>
      <c r="B13" s="191"/>
      <c r="C13" s="208" t="s">
        <v>1992</v>
      </c>
      <c r="D13" s="203"/>
      <c r="E13" s="203"/>
      <c r="F13" s="203"/>
      <c r="G13" s="203"/>
      <c r="H13" s="203"/>
      <c r="I13" s="203"/>
      <c r="J13" s="203"/>
      <c r="K13" s="203"/>
      <c r="L13" s="203"/>
      <c r="M13" s="203"/>
      <c r="N13" s="203"/>
      <c r="O13" s="203"/>
    </row>
    <row r="14" spans="1:15">
      <c r="A14" s="207" t="s">
        <v>13</v>
      </c>
      <c r="B14" s="191" t="s">
        <v>14</v>
      </c>
      <c r="C14" s="184" t="s">
        <v>1993</v>
      </c>
      <c r="D14" s="203"/>
      <c r="E14" s="203"/>
      <c r="F14" s="203"/>
      <c r="G14" s="203"/>
      <c r="H14" s="203"/>
      <c r="I14" s="203"/>
      <c r="J14" s="203"/>
      <c r="K14" s="203"/>
      <c r="L14" s="203"/>
      <c r="M14" s="203"/>
      <c r="N14" s="203"/>
      <c r="O14" s="203"/>
    </row>
    <row r="15" spans="1:15" ht="15.75" thickBot="1">
      <c r="A15" s="209"/>
      <c r="B15" s="198" t="s">
        <v>15</v>
      </c>
      <c r="C15" s="185" t="s">
        <v>1994</v>
      </c>
      <c r="D15" s="203"/>
      <c r="E15" s="203"/>
      <c r="F15" s="203"/>
      <c r="G15" s="203"/>
      <c r="H15" s="203"/>
      <c r="I15" s="203"/>
      <c r="J15" s="203"/>
      <c r="K15" s="203"/>
      <c r="L15" s="203"/>
      <c r="M15" s="203"/>
      <c r="N15" s="203"/>
      <c r="O15" s="203"/>
    </row>
    <row r="16" spans="1:15" ht="15.75" thickTop="1">
      <c r="A16" s="203"/>
      <c r="B16" s="203"/>
      <c r="C16" s="203"/>
      <c r="D16" s="203"/>
      <c r="E16" s="203"/>
      <c r="F16" s="203"/>
      <c r="G16" s="203"/>
      <c r="H16" s="203"/>
      <c r="I16" s="203"/>
      <c r="J16" s="203"/>
      <c r="K16" s="203"/>
      <c r="L16" s="203"/>
      <c r="M16" s="203"/>
      <c r="N16" s="203"/>
      <c r="O16" s="203"/>
    </row>
    <row r="17" spans="1:20">
      <c r="A17" s="203"/>
      <c r="B17" s="203"/>
      <c r="C17" s="203"/>
      <c r="D17" s="203"/>
      <c r="E17" s="203"/>
      <c r="F17" s="203"/>
      <c r="G17" s="203"/>
      <c r="H17" s="203"/>
      <c r="I17" s="203"/>
      <c r="J17" s="203"/>
      <c r="K17" s="203"/>
      <c r="L17" s="203"/>
      <c r="M17" s="203"/>
      <c r="N17" s="203"/>
      <c r="O17" s="203"/>
    </row>
    <row r="18" spans="1:20">
      <c r="A18" s="186" t="s">
        <v>1995</v>
      </c>
      <c r="B18" s="203"/>
      <c r="C18" s="203"/>
      <c r="D18" s="203"/>
      <c r="E18" s="203"/>
      <c r="F18" s="203"/>
      <c r="G18" s="203"/>
      <c r="H18" s="203"/>
      <c r="I18" s="203"/>
      <c r="J18" s="203"/>
      <c r="K18" s="203"/>
      <c r="L18" s="203"/>
      <c r="M18" s="203"/>
      <c r="N18" s="203"/>
      <c r="O18" s="203"/>
    </row>
    <row r="19" spans="1:20" ht="15.75" thickBot="1">
      <c r="A19" s="203"/>
      <c r="B19" s="203"/>
      <c r="C19" s="203"/>
      <c r="D19" s="203"/>
      <c r="E19" s="203"/>
      <c r="F19" s="203"/>
      <c r="G19" s="203"/>
      <c r="H19" s="203"/>
      <c r="I19" s="203"/>
      <c r="J19" s="203"/>
      <c r="K19" s="203"/>
      <c r="L19" s="203"/>
      <c r="M19" s="203"/>
      <c r="N19" s="203"/>
      <c r="O19" s="203"/>
    </row>
    <row r="20" spans="1:20" ht="15.75" thickTop="1">
      <c r="A20" s="210" t="s">
        <v>0</v>
      </c>
      <c r="B20" s="211"/>
      <c r="C20" s="212" t="s">
        <v>1996</v>
      </c>
      <c r="D20" s="213"/>
      <c r="E20" s="213"/>
      <c r="F20" s="213"/>
      <c r="G20" s="213"/>
      <c r="H20" s="213"/>
      <c r="I20" s="213"/>
      <c r="J20" s="213"/>
      <c r="K20" s="213"/>
      <c r="L20" s="213"/>
      <c r="M20" s="213"/>
      <c r="N20" s="214"/>
      <c r="O20" s="203"/>
    </row>
    <row r="21" spans="1:20">
      <c r="A21" s="215"/>
      <c r="B21" s="216"/>
      <c r="C21" s="217" t="s">
        <v>1997</v>
      </c>
      <c r="D21" s="218"/>
      <c r="E21" s="218"/>
      <c r="F21" s="218" t="s">
        <v>1998</v>
      </c>
      <c r="G21" s="218"/>
      <c r="H21" s="218"/>
      <c r="I21" s="218" t="s">
        <v>1999</v>
      </c>
      <c r="J21" s="218"/>
      <c r="K21" s="218"/>
      <c r="L21" s="218" t="s">
        <v>2000</v>
      </c>
      <c r="M21" s="218"/>
      <c r="N21" s="219"/>
      <c r="O21" s="203"/>
    </row>
    <row r="22" spans="1:20">
      <c r="A22" s="215"/>
      <c r="B22" s="216"/>
      <c r="C22" s="217" t="s">
        <v>33</v>
      </c>
      <c r="D22" s="218"/>
      <c r="E22" s="218"/>
      <c r="F22" s="218" t="s">
        <v>33</v>
      </c>
      <c r="G22" s="218"/>
      <c r="H22" s="218"/>
      <c r="I22" s="218" t="s">
        <v>33</v>
      </c>
      <c r="J22" s="218"/>
      <c r="K22" s="218"/>
      <c r="L22" s="218" t="s">
        <v>33</v>
      </c>
      <c r="M22" s="218"/>
      <c r="N22" s="219"/>
      <c r="O22" s="203"/>
    </row>
    <row r="23" spans="1:20">
      <c r="A23" s="215"/>
      <c r="B23" s="216"/>
      <c r="C23" s="217" t="s">
        <v>34</v>
      </c>
      <c r="D23" s="218" t="s">
        <v>35</v>
      </c>
      <c r="E23" s="218" t="s">
        <v>36</v>
      </c>
      <c r="F23" s="218" t="s">
        <v>34</v>
      </c>
      <c r="G23" s="218" t="s">
        <v>35</v>
      </c>
      <c r="H23" s="218" t="s">
        <v>36</v>
      </c>
      <c r="I23" s="218" t="s">
        <v>34</v>
      </c>
      <c r="J23" s="218" t="s">
        <v>35</v>
      </c>
      <c r="K23" s="218" t="s">
        <v>36</v>
      </c>
      <c r="L23" s="218" t="s">
        <v>34</v>
      </c>
      <c r="M23" s="218" t="s">
        <v>35</v>
      </c>
      <c r="N23" s="219" t="s">
        <v>36</v>
      </c>
      <c r="O23" s="203"/>
    </row>
    <row r="24" spans="1:20">
      <c r="A24" s="215"/>
      <c r="B24" s="216"/>
      <c r="C24" s="217" t="s">
        <v>30</v>
      </c>
      <c r="D24" s="218" t="s">
        <v>30</v>
      </c>
      <c r="E24" s="218" t="s">
        <v>30</v>
      </c>
      <c r="F24" s="218" t="s">
        <v>30</v>
      </c>
      <c r="G24" s="218" t="s">
        <v>30</v>
      </c>
      <c r="H24" s="218" t="s">
        <v>30</v>
      </c>
      <c r="I24" s="218" t="s">
        <v>30</v>
      </c>
      <c r="J24" s="218" t="s">
        <v>30</v>
      </c>
      <c r="K24" s="218" t="s">
        <v>30</v>
      </c>
      <c r="L24" s="218" t="s">
        <v>30</v>
      </c>
      <c r="M24" s="218" t="s">
        <v>30</v>
      </c>
      <c r="N24" s="219" t="s">
        <v>30</v>
      </c>
      <c r="O24" s="203"/>
    </row>
    <row r="25" spans="1:20" ht="15.75" thickBot="1">
      <c r="A25" s="220"/>
      <c r="B25" s="221"/>
      <c r="C25" s="222" t="s">
        <v>32</v>
      </c>
      <c r="D25" s="223" t="s">
        <v>32</v>
      </c>
      <c r="E25" s="223" t="s">
        <v>32</v>
      </c>
      <c r="F25" s="223" t="s">
        <v>32</v>
      </c>
      <c r="G25" s="223" t="s">
        <v>32</v>
      </c>
      <c r="H25" s="223" t="s">
        <v>32</v>
      </c>
      <c r="I25" s="223" t="s">
        <v>32</v>
      </c>
      <c r="J25" s="223" t="s">
        <v>32</v>
      </c>
      <c r="K25" s="223" t="s">
        <v>32</v>
      </c>
      <c r="L25" s="223" t="s">
        <v>32</v>
      </c>
      <c r="M25" s="223" t="s">
        <v>32</v>
      </c>
      <c r="N25" s="224" t="s">
        <v>32</v>
      </c>
      <c r="O25" s="203"/>
    </row>
    <row r="26" spans="1:20" ht="15.75" thickTop="1">
      <c r="A26" s="205" t="s">
        <v>225</v>
      </c>
      <c r="B26" s="206" t="s">
        <v>202</v>
      </c>
      <c r="C26" s="187">
        <v>23.000000000000004</v>
      </c>
      <c r="D26" s="188">
        <v>52</v>
      </c>
      <c r="E26" s="189"/>
      <c r="F26" s="188">
        <v>157.00000000000003</v>
      </c>
      <c r="G26" s="188">
        <v>199.99999999999983</v>
      </c>
      <c r="H26" s="189"/>
      <c r="I26" s="188">
        <v>566.00000000000023</v>
      </c>
      <c r="J26" s="188">
        <v>585.99999999999955</v>
      </c>
      <c r="K26" s="189"/>
      <c r="L26" s="188">
        <v>102785.99999999926</v>
      </c>
      <c r="M26" s="188">
        <v>37904.000000000131</v>
      </c>
      <c r="N26" s="190">
        <v>4</v>
      </c>
      <c r="O26" s="203"/>
      <c r="P26" s="152">
        <f>IFERROR(C26/SUM(C26:E26),"n/a")</f>
        <v>0.3066666666666667</v>
      </c>
      <c r="Q26" s="152">
        <f>IFERROR(F26/SUM(F26:H26),"n/a")</f>
        <v>0.43977591036414587</v>
      </c>
      <c r="R26" s="152">
        <f>IFERROR(I26/SUM(I26:K26),"n/a")</f>
        <v>0.49131944444444475</v>
      </c>
      <c r="S26" s="45">
        <f>C26+F26+I26+L26</f>
        <v>103531.99999999926</v>
      </c>
      <c r="T26" s="45">
        <f>SUM(C26:N26)</f>
        <v>142277.99999999939</v>
      </c>
    </row>
    <row r="27" spans="1:20">
      <c r="A27" s="207"/>
      <c r="B27" s="191" t="s">
        <v>226</v>
      </c>
      <c r="C27" s="192">
        <v>1</v>
      </c>
      <c r="D27" s="193"/>
      <c r="E27" s="193"/>
      <c r="F27" s="194">
        <v>4</v>
      </c>
      <c r="G27" s="194">
        <v>3</v>
      </c>
      <c r="H27" s="193"/>
      <c r="I27" s="194">
        <v>7</v>
      </c>
      <c r="J27" s="194">
        <v>15.999999999999996</v>
      </c>
      <c r="K27" s="193"/>
      <c r="L27" s="194">
        <v>85.999999999999986</v>
      </c>
      <c r="M27" s="194">
        <v>53.999999999999986</v>
      </c>
      <c r="N27" s="195"/>
      <c r="O27" s="203"/>
      <c r="P27" s="152">
        <f t="shared" ref="P27:P90" si="0">IFERROR(C27/SUM(C27:E27),"n/a")</f>
        <v>1</v>
      </c>
      <c r="Q27" s="152">
        <f t="shared" ref="Q27:Q90" si="1">IFERROR(F27/SUM(F27:H27),"n/a")</f>
        <v>0.5714285714285714</v>
      </c>
      <c r="R27" s="152">
        <f t="shared" ref="R27:R90" si="2">IFERROR(I27/SUM(I27:K27),"n/a")</f>
        <v>0.30434782608695654</v>
      </c>
      <c r="S27" s="45">
        <f t="shared" ref="S27:S90" si="3">C27+F27+I27+L27</f>
        <v>97.999999999999986</v>
      </c>
      <c r="T27" s="45">
        <f t="shared" ref="T27:T90" si="4">SUM(C27:N27)</f>
        <v>170.99999999999997</v>
      </c>
    </row>
    <row r="28" spans="1:20">
      <c r="A28" s="207"/>
      <c r="B28" s="191" t="s">
        <v>227</v>
      </c>
      <c r="C28" s="196"/>
      <c r="D28" s="194">
        <v>1</v>
      </c>
      <c r="E28" s="193"/>
      <c r="F28" s="193"/>
      <c r="G28" s="194">
        <v>1</v>
      </c>
      <c r="H28" s="193"/>
      <c r="I28" s="194">
        <v>4</v>
      </c>
      <c r="J28" s="194">
        <v>2</v>
      </c>
      <c r="K28" s="193"/>
      <c r="L28" s="194">
        <v>7</v>
      </c>
      <c r="M28" s="194">
        <v>5</v>
      </c>
      <c r="N28" s="195"/>
      <c r="O28" s="203"/>
      <c r="P28" s="152">
        <f t="shared" si="0"/>
        <v>0</v>
      </c>
      <c r="Q28" s="152">
        <f t="shared" si="1"/>
        <v>0</v>
      </c>
      <c r="R28" s="152">
        <f t="shared" si="2"/>
        <v>0.66666666666666663</v>
      </c>
      <c r="S28" s="45">
        <f t="shared" si="3"/>
        <v>11</v>
      </c>
      <c r="T28" s="45">
        <f t="shared" si="4"/>
        <v>20</v>
      </c>
    </row>
    <row r="29" spans="1:20">
      <c r="A29" s="207"/>
      <c r="B29" s="191" t="s">
        <v>228</v>
      </c>
      <c r="C29" s="196"/>
      <c r="D29" s="194">
        <v>1</v>
      </c>
      <c r="E29" s="193"/>
      <c r="F29" s="193"/>
      <c r="G29" s="194">
        <v>3</v>
      </c>
      <c r="H29" s="193"/>
      <c r="I29" s="193"/>
      <c r="J29" s="194">
        <v>2</v>
      </c>
      <c r="K29" s="193"/>
      <c r="L29" s="194">
        <v>20.999999999999996</v>
      </c>
      <c r="M29" s="194">
        <v>16.999999999999996</v>
      </c>
      <c r="N29" s="195"/>
      <c r="O29" s="203"/>
      <c r="P29" s="152">
        <f t="shared" si="0"/>
        <v>0</v>
      </c>
      <c r="Q29" s="152">
        <f t="shared" si="1"/>
        <v>0</v>
      </c>
      <c r="R29" s="152">
        <f t="shared" si="2"/>
        <v>0</v>
      </c>
      <c r="S29" s="45">
        <f t="shared" si="3"/>
        <v>20.999999999999996</v>
      </c>
      <c r="T29" s="45">
        <f t="shared" si="4"/>
        <v>43.999999999999993</v>
      </c>
    </row>
    <row r="30" spans="1:20">
      <c r="A30" s="207"/>
      <c r="B30" s="191" t="s">
        <v>229</v>
      </c>
      <c r="C30" s="196"/>
      <c r="D30" s="194">
        <v>1</v>
      </c>
      <c r="E30" s="193"/>
      <c r="F30" s="194">
        <v>0</v>
      </c>
      <c r="G30" s="194">
        <v>3</v>
      </c>
      <c r="H30" s="193"/>
      <c r="I30" s="194">
        <v>21.000000000000004</v>
      </c>
      <c r="J30" s="194">
        <v>8.9999999999999982</v>
      </c>
      <c r="K30" s="193"/>
      <c r="L30" s="194">
        <v>562.99999999999955</v>
      </c>
      <c r="M30" s="194">
        <v>230.99999999999986</v>
      </c>
      <c r="N30" s="195"/>
      <c r="O30" s="203"/>
      <c r="P30" s="152">
        <f t="shared" si="0"/>
        <v>0</v>
      </c>
      <c r="Q30" s="152">
        <f t="shared" si="1"/>
        <v>0</v>
      </c>
      <c r="R30" s="152">
        <f t="shared" si="2"/>
        <v>0.70000000000000007</v>
      </c>
      <c r="S30" s="45">
        <f t="shared" si="3"/>
        <v>583.99999999999955</v>
      </c>
      <c r="T30" s="45">
        <f t="shared" si="4"/>
        <v>827.99999999999943</v>
      </c>
    </row>
    <row r="31" spans="1:20">
      <c r="A31" s="207"/>
      <c r="B31" s="191" t="s">
        <v>230</v>
      </c>
      <c r="C31" s="192">
        <v>1</v>
      </c>
      <c r="D31" s="193"/>
      <c r="E31" s="193"/>
      <c r="F31" s="194">
        <v>1</v>
      </c>
      <c r="G31" s="194">
        <v>2</v>
      </c>
      <c r="H31" s="193"/>
      <c r="I31" s="194">
        <v>6</v>
      </c>
      <c r="J31" s="193"/>
      <c r="K31" s="193"/>
      <c r="L31" s="194">
        <v>16</v>
      </c>
      <c r="M31" s="194">
        <v>10</v>
      </c>
      <c r="N31" s="195"/>
      <c r="O31" s="203"/>
      <c r="P31" s="152">
        <f t="shared" si="0"/>
        <v>1</v>
      </c>
      <c r="Q31" s="152">
        <f t="shared" si="1"/>
        <v>0.33333333333333331</v>
      </c>
      <c r="R31" s="152">
        <f t="shared" si="2"/>
        <v>1</v>
      </c>
      <c r="S31" s="45">
        <f t="shared" si="3"/>
        <v>24</v>
      </c>
      <c r="T31" s="45">
        <f t="shared" si="4"/>
        <v>36</v>
      </c>
    </row>
    <row r="32" spans="1:20">
      <c r="A32" s="207"/>
      <c r="B32" s="191" t="s">
        <v>231</v>
      </c>
      <c r="C32" s="196"/>
      <c r="D32" s="194">
        <v>1</v>
      </c>
      <c r="E32" s="193"/>
      <c r="F32" s="193"/>
      <c r="G32" s="194">
        <v>5</v>
      </c>
      <c r="H32" s="193"/>
      <c r="I32" s="194">
        <v>6</v>
      </c>
      <c r="J32" s="194">
        <v>8</v>
      </c>
      <c r="K32" s="193"/>
      <c r="L32" s="194">
        <v>1662.9999999999993</v>
      </c>
      <c r="M32" s="194">
        <v>1123.9999999999982</v>
      </c>
      <c r="N32" s="195"/>
      <c r="O32" s="203"/>
      <c r="P32" s="152">
        <f t="shared" si="0"/>
        <v>0</v>
      </c>
      <c r="Q32" s="152">
        <f t="shared" si="1"/>
        <v>0</v>
      </c>
      <c r="R32" s="152">
        <f t="shared" si="2"/>
        <v>0.42857142857142855</v>
      </c>
      <c r="S32" s="45">
        <f t="shared" si="3"/>
        <v>1668.9999999999993</v>
      </c>
      <c r="T32" s="45">
        <f t="shared" si="4"/>
        <v>2806.9999999999973</v>
      </c>
    </row>
    <row r="33" spans="1:20">
      <c r="A33" s="207"/>
      <c r="B33" s="191" t="s">
        <v>232</v>
      </c>
      <c r="C33" s="196"/>
      <c r="D33" s="194">
        <v>1</v>
      </c>
      <c r="E33" s="193"/>
      <c r="F33" s="194">
        <v>10</v>
      </c>
      <c r="G33" s="194">
        <v>13.999999999999998</v>
      </c>
      <c r="H33" s="193"/>
      <c r="I33" s="194">
        <v>9</v>
      </c>
      <c r="J33" s="194">
        <v>3</v>
      </c>
      <c r="K33" s="193"/>
      <c r="L33" s="194">
        <v>328</v>
      </c>
      <c r="M33" s="194">
        <v>201.00000000000003</v>
      </c>
      <c r="N33" s="195"/>
      <c r="O33" s="203"/>
      <c r="P33" s="152">
        <f t="shared" si="0"/>
        <v>0</v>
      </c>
      <c r="Q33" s="152">
        <f t="shared" si="1"/>
        <v>0.41666666666666669</v>
      </c>
      <c r="R33" s="152">
        <f t="shared" si="2"/>
        <v>0.75</v>
      </c>
      <c r="S33" s="45">
        <f t="shared" si="3"/>
        <v>347</v>
      </c>
      <c r="T33" s="45">
        <f t="shared" si="4"/>
        <v>566</v>
      </c>
    </row>
    <row r="34" spans="1:20">
      <c r="A34" s="207"/>
      <c r="B34" s="191" t="s">
        <v>233</v>
      </c>
      <c r="C34" s="192">
        <v>1</v>
      </c>
      <c r="D34" s="193"/>
      <c r="E34" s="193"/>
      <c r="F34" s="194">
        <v>1</v>
      </c>
      <c r="G34" s="194">
        <v>2</v>
      </c>
      <c r="H34" s="193"/>
      <c r="I34" s="194">
        <v>3</v>
      </c>
      <c r="J34" s="194">
        <v>11</v>
      </c>
      <c r="K34" s="193"/>
      <c r="L34" s="194">
        <v>165.99999999999994</v>
      </c>
      <c r="M34" s="194">
        <v>93.999999999999972</v>
      </c>
      <c r="N34" s="195"/>
      <c r="O34" s="203"/>
      <c r="P34" s="152">
        <f t="shared" si="0"/>
        <v>1</v>
      </c>
      <c r="Q34" s="152">
        <f t="shared" si="1"/>
        <v>0.33333333333333331</v>
      </c>
      <c r="R34" s="152">
        <f t="shared" si="2"/>
        <v>0.21428571428571427</v>
      </c>
      <c r="S34" s="45">
        <f t="shared" si="3"/>
        <v>170.99999999999994</v>
      </c>
      <c r="T34" s="45">
        <f t="shared" si="4"/>
        <v>277.99999999999989</v>
      </c>
    </row>
    <row r="35" spans="1:20">
      <c r="A35" s="207"/>
      <c r="B35" s="191" t="s">
        <v>234</v>
      </c>
      <c r="C35" s="192">
        <v>1</v>
      </c>
      <c r="D35" s="193"/>
      <c r="E35" s="193"/>
      <c r="F35" s="194">
        <v>3</v>
      </c>
      <c r="G35" s="194">
        <v>4</v>
      </c>
      <c r="H35" s="193"/>
      <c r="I35" s="194">
        <v>6</v>
      </c>
      <c r="J35" s="194">
        <v>2</v>
      </c>
      <c r="K35" s="193"/>
      <c r="L35" s="194">
        <v>72.999999999999986</v>
      </c>
      <c r="M35" s="194">
        <v>37.999999999999993</v>
      </c>
      <c r="N35" s="195"/>
      <c r="O35" s="203"/>
      <c r="P35" s="152">
        <f t="shared" si="0"/>
        <v>1</v>
      </c>
      <c r="Q35" s="152">
        <f t="shared" si="1"/>
        <v>0.42857142857142855</v>
      </c>
      <c r="R35" s="152">
        <f t="shared" si="2"/>
        <v>0.75</v>
      </c>
      <c r="S35" s="45">
        <f t="shared" si="3"/>
        <v>82.999999999999986</v>
      </c>
      <c r="T35" s="45">
        <f t="shared" si="4"/>
        <v>126.99999999999997</v>
      </c>
    </row>
    <row r="36" spans="1:20">
      <c r="A36" s="207"/>
      <c r="B36" s="191" t="s">
        <v>235</v>
      </c>
      <c r="C36" s="196"/>
      <c r="D36" s="194">
        <v>1</v>
      </c>
      <c r="E36" s="193"/>
      <c r="F36" s="193"/>
      <c r="G36" s="194">
        <v>2</v>
      </c>
      <c r="H36" s="193"/>
      <c r="I36" s="194">
        <v>5</v>
      </c>
      <c r="J36" s="194">
        <v>11</v>
      </c>
      <c r="K36" s="193"/>
      <c r="L36" s="194">
        <v>852.99999999999977</v>
      </c>
      <c r="M36" s="194">
        <v>573</v>
      </c>
      <c r="N36" s="195"/>
      <c r="O36" s="203"/>
      <c r="P36" s="152">
        <f t="shared" si="0"/>
        <v>0</v>
      </c>
      <c r="Q36" s="152">
        <f t="shared" si="1"/>
        <v>0</v>
      </c>
      <c r="R36" s="152">
        <f t="shared" si="2"/>
        <v>0.3125</v>
      </c>
      <c r="S36" s="45">
        <f t="shared" si="3"/>
        <v>857.99999999999977</v>
      </c>
      <c r="T36" s="45">
        <f t="shared" si="4"/>
        <v>1444.9999999999998</v>
      </c>
    </row>
    <row r="37" spans="1:20">
      <c r="A37" s="207"/>
      <c r="B37" s="191" t="s">
        <v>236</v>
      </c>
      <c r="C37" s="192">
        <v>1</v>
      </c>
      <c r="D37" s="193"/>
      <c r="E37" s="193"/>
      <c r="F37" s="194">
        <v>3</v>
      </c>
      <c r="G37" s="194">
        <v>2</v>
      </c>
      <c r="H37" s="193"/>
      <c r="I37" s="194">
        <v>7</v>
      </c>
      <c r="J37" s="194">
        <v>9</v>
      </c>
      <c r="K37" s="193"/>
      <c r="L37" s="194">
        <v>275.99999999999983</v>
      </c>
      <c r="M37" s="194">
        <v>155</v>
      </c>
      <c r="N37" s="195"/>
      <c r="O37" s="203"/>
      <c r="P37" s="152">
        <f t="shared" si="0"/>
        <v>1</v>
      </c>
      <c r="Q37" s="152">
        <f t="shared" si="1"/>
        <v>0.6</v>
      </c>
      <c r="R37" s="152">
        <f t="shared" si="2"/>
        <v>0.4375</v>
      </c>
      <c r="S37" s="45">
        <f t="shared" si="3"/>
        <v>286.99999999999983</v>
      </c>
      <c r="T37" s="45">
        <f t="shared" si="4"/>
        <v>452.99999999999983</v>
      </c>
    </row>
    <row r="38" spans="1:20">
      <c r="A38" s="207"/>
      <c r="B38" s="191" t="s">
        <v>237</v>
      </c>
      <c r="C38" s="192">
        <v>1</v>
      </c>
      <c r="D38" s="193"/>
      <c r="E38" s="193"/>
      <c r="F38" s="194">
        <v>3</v>
      </c>
      <c r="G38" s="194">
        <v>5</v>
      </c>
      <c r="H38" s="193"/>
      <c r="I38" s="194">
        <v>18</v>
      </c>
      <c r="J38" s="194">
        <v>20.999999999999996</v>
      </c>
      <c r="K38" s="193"/>
      <c r="L38" s="194">
        <v>43513.000000000036</v>
      </c>
      <c r="M38" s="194">
        <v>9604.9999999999945</v>
      </c>
      <c r="N38" s="195"/>
      <c r="O38" s="203"/>
      <c r="P38" s="152">
        <f t="shared" si="0"/>
        <v>1</v>
      </c>
      <c r="Q38" s="152">
        <f t="shared" si="1"/>
        <v>0.375</v>
      </c>
      <c r="R38" s="152">
        <f t="shared" si="2"/>
        <v>0.46153846153846156</v>
      </c>
      <c r="S38" s="45">
        <f t="shared" si="3"/>
        <v>43535.000000000036</v>
      </c>
      <c r="T38" s="45">
        <f t="shared" si="4"/>
        <v>53166.000000000029</v>
      </c>
    </row>
    <row r="39" spans="1:20">
      <c r="A39" s="207"/>
      <c r="B39" s="191" t="s">
        <v>238</v>
      </c>
      <c r="C39" s="196"/>
      <c r="D39" s="194">
        <v>1</v>
      </c>
      <c r="E39" s="193"/>
      <c r="F39" s="194">
        <v>2</v>
      </c>
      <c r="G39" s="194">
        <v>2</v>
      </c>
      <c r="H39" s="193"/>
      <c r="I39" s="194">
        <v>9</v>
      </c>
      <c r="J39" s="194">
        <v>6</v>
      </c>
      <c r="K39" s="193"/>
      <c r="L39" s="194">
        <v>259.99999999999994</v>
      </c>
      <c r="M39" s="194">
        <v>80.000000000000028</v>
      </c>
      <c r="N39" s="195"/>
      <c r="O39" s="203"/>
      <c r="P39" s="152">
        <f t="shared" si="0"/>
        <v>0</v>
      </c>
      <c r="Q39" s="152">
        <f t="shared" si="1"/>
        <v>0.5</v>
      </c>
      <c r="R39" s="152">
        <f t="shared" si="2"/>
        <v>0.6</v>
      </c>
      <c r="S39" s="45">
        <f t="shared" si="3"/>
        <v>270.99999999999994</v>
      </c>
      <c r="T39" s="45">
        <f t="shared" si="4"/>
        <v>360</v>
      </c>
    </row>
    <row r="40" spans="1:20">
      <c r="A40" s="207"/>
      <c r="B40" s="191" t="s">
        <v>239</v>
      </c>
      <c r="C40" s="192">
        <v>1</v>
      </c>
      <c r="D40" s="193"/>
      <c r="E40" s="193"/>
      <c r="F40" s="194">
        <v>2</v>
      </c>
      <c r="G40" s="194">
        <v>3</v>
      </c>
      <c r="H40" s="193"/>
      <c r="I40" s="194">
        <v>11</v>
      </c>
      <c r="J40" s="194">
        <v>14.999999999999996</v>
      </c>
      <c r="K40" s="193"/>
      <c r="L40" s="194">
        <v>482.99999999999955</v>
      </c>
      <c r="M40" s="194">
        <v>467.99999999999989</v>
      </c>
      <c r="N40" s="195"/>
      <c r="O40" s="203"/>
      <c r="P40" s="152">
        <f t="shared" si="0"/>
        <v>1</v>
      </c>
      <c r="Q40" s="152">
        <f t="shared" si="1"/>
        <v>0.4</v>
      </c>
      <c r="R40" s="152">
        <f t="shared" si="2"/>
        <v>0.42307692307692313</v>
      </c>
      <c r="S40" s="45">
        <f t="shared" si="3"/>
        <v>496.99999999999955</v>
      </c>
      <c r="T40" s="45">
        <f t="shared" si="4"/>
        <v>982.99999999999943</v>
      </c>
    </row>
    <row r="41" spans="1:20">
      <c r="A41" s="207"/>
      <c r="B41" s="191" t="s">
        <v>240</v>
      </c>
      <c r="C41" s="196"/>
      <c r="D41" s="194">
        <v>1</v>
      </c>
      <c r="E41" s="193"/>
      <c r="F41" s="193"/>
      <c r="G41" s="194">
        <v>2</v>
      </c>
      <c r="H41" s="193"/>
      <c r="I41" s="194">
        <v>6</v>
      </c>
      <c r="J41" s="194">
        <v>14.999999999999998</v>
      </c>
      <c r="K41" s="193"/>
      <c r="L41" s="194">
        <v>143.99999999999994</v>
      </c>
      <c r="M41" s="194">
        <v>136.00000000000006</v>
      </c>
      <c r="N41" s="195"/>
      <c r="O41" s="203"/>
      <c r="P41" s="152">
        <f t="shared" si="0"/>
        <v>0</v>
      </c>
      <c r="Q41" s="152">
        <f t="shared" si="1"/>
        <v>0</v>
      </c>
      <c r="R41" s="152">
        <f t="shared" si="2"/>
        <v>0.2857142857142857</v>
      </c>
      <c r="S41" s="45">
        <f t="shared" si="3"/>
        <v>149.99999999999994</v>
      </c>
      <c r="T41" s="45">
        <f t="shared" si="4"/>
        <v>304</v>
      </c>
    </row>
    <row r="42" spans="1:20">
      <c r="A42" s="207"/>
      <c r="B42" s="191" t="s">
        <v>241</v>
      </c>
      <c r="C42" s="196"/>
      <c r="D42" s="194">
        <v>1</v>
      </c>
      <c r="E42" s="193"/>
      <c r="F42" s="194">
        <v>1</v>
      </c>
      <c r="G42" s="194">
        <v>4</v>
      </c>
      <c r="H42" s="193"/>
      <c r="I42" s="194">
        <v>10</v>
      </c>
      <c r="J42" s="194">
        <v>15</v>
      </c>
      <c r="K42" s="193"/>
      <c r="L42" s="194">
        <v>341.99999999999994</v>
      </c>
      <c r="M42" s="194">
        <v>1318.0000000000002</v>
      </c>
      <c r="N42" s="195"/>
      <c r="O42" s="203"/>
      <c r="P42" s="152">
        <f t="shared" si="0"/>
        <v>0</v>
      </c>
      <c r="Q42" s="152">
        <f t="shared" si="1"/>
        <v>0.2</v>
      </c>
      <c r="R42" s="152">
        <f t="shared" si="2"/>
        <v>0.4</v>
      </c>
      <c r="S42" s="45">
        <f t="shared" si="3"/>
        <v>352.99999999999994</v>
      </c>
      <c r="T42" s="45">
        <f t="shared" si="4"/>
        <v>1691.0000000000002</v>
      </c>
    </row>
    <row r="43" spans="1:20">
      <c r="A43" s="207"/>
      <c r="B43" s="191" t="s">
        <v>242</v>
      </c>
      <c r="C43" s="192">
        <v>1</v>
      </c>
      <c r="D43" s="194">
        <v>0</v>
      </c>
      <c r="E43" s="193"/>
      <c r="F43" s="194">
        <v>1</v>
      </c>
      <c r="G43" s="194">
        <v>4</v>
      </c>
      <c r="H43" s="193"/>
      <c r="I43" s="194">
        <v>12.999999999999996</v>
      </c>
      <c r="J43" s="194">
        <v>9</v>
      </c>
      <c r="K43" s="193"/>
      <c r="L43" s="194">
        <v>169</v>
      </c>
      <c r="M43" s="194">
        <v>86.999999999999986</v>
      </c>
      <c r="N43" s="195"/>
      <c r="O43" s="203"/>
      <c r="P43" s="152">
        <f t="shared" si="0"/>
        <v>1</v>
      </c>
      <c r="Q43" s="152">
        <f t="shared" si="1"/>
        <v>0.2</v>
      </c>
      <c r="R43" s="152">
        <f t="shared" si="2"/>
        <v>0.59090909090909083</v>
      </c>
      <c r="S43" s="45">
        <f t="shared" si="3"/>
        <v>184</v>
      </c>
      <c r="T43" s="45">
        <f t="shared" si="4"/>
        <v>284</v>
      </c>
    </row>
    <row r="44" spans="1:20">
      <c r="A44" s="207"/>
      <c r="B44" s="191" t="s">
        <v>243</v>
      </c>
      <c r="C44" s="196"/>
      <c r="D44" s="194">
        <v>1</v>
      </c>
      <c r="E44" s="193"/>
      <c r="F44" s="194">
        <v>3</v>
      </c>
      <c r="G44" s="194">
        <v>5</v>
      </c>
      <c r="H44" s="193"/>
      <c r="I44" s="194">
        <v>16</v>
      </c>
      <c r="J44" s="194">
        <v>19.999999999999996</v>
      </c>
      <c r="K44" s="193"/>
      <c r="L44" s="194">
        <v>777.00000000000045</v>
      </c>
      <c r="M44" s="194">
        <v>675.00000000000023</v>
      </c>
      <c r="N44" s="195"/>
      <c r="O44" s="203"/>
      <c r="P44" s="152">
        <f t="shared" si="0"/>
        <v>0</v>
      </c>
      <c r="Q44" s="152">
        <f t="shared" si="1"/>
        <v>0.375</v>
      </c>
      <c r="R44" s="152">
        <f t="shared" si="2"/>
        <v>0.44444444444444442</v>
      </c>
      <c r="S44" s="45">
        <f t="shared" si="3"/>
        <v>796.00000000000045</v>
      </c>
      <c r="T44" s="45">
        <f t="shared" si="4"/>
        <v>1497.0000000000007</v>
      </c>
    </row>
    <row r="45" spans="1:20">
      <c r="A45" s="207"/>
      <c r="B45" s="191" t="s">
        <v>244</v>
      </c>
      <c r="C45" s="192">
        <v>1</v>
      </c>
      <c r="D45" s="194">
        <v>9</v>
      </c>
      <c r="E45" s="193"/>
      <c r="F45" s="194">
        <v>3</v>
      </c>
      <c r="G45" s="194">
        <v>1</v>
      </c>
      <c r="H45" s="193"/>
      <c r="I45" s="194">
        <v>8</v>
      </c>
      <c r="J45" s="194">
        <v>9</v>
      </c>
      <c r="K45" s="193"/>
      <c r="L45" s="194">
        <v>859.99999999999943</v>
      </c>
      <c r="M45" s="194">
        <v>841.00000000000125</v>
      </c>
      <c r="N45" s="195"/>
      <c r="O45" s="203"/>
      <c r="P45" s="152">
        <f t="shared" si="0"/>
        <v>0.1</v>
      </c>
      <c r="Q45" s="152">
        <f t="shared" si="1"/>
        <v>0.75</v>
      </c>
      <c r="R45" s="152">
        <f t="shared" si="2"/>
        <v>0.47058823529411764</v>
      </c>
      <c r="S45" s="45">
        <f t="shared" si="3"/>
        <v>871.99999999999943</v>
      </c>
      <c r="T45" s="45">
        <f t="shared" si="4"/>
        <v>1732.0000000000007</v>
      </c>
    </row>
    <row r="46" spans="1:20">
      <c r="A46" s="207"/>
      <c r="B46" s="191" t="s">
        <v>245</v>
      </c>
      <c r="C46" s="192">
        <v>0</v>
      </c>
      <c r="D46" s="194">
        <v>0</v>
      </c>
      <c r="E46" s="193"/>
      <c r="F46" s="194">
        <v>5</v>
      </c>
      <c r="G46" s="194">
        <v>4</v>
      </c>
      <c r="H46" s="193"/>
      <c r="I46" s="194">
        <v>18.999999999999996</v>
      </c>
      <c r="J46" s="194">
        <v>16.999999999999996</v>
      </c>
      <c r="K46" s="193"/>
      <c r="L46" s="194">
        <v>4674.0000000000018</v>
      </c>
      <c r="M46" s="194">
        <v>1520.0000000000009</v>
      </c>
      <c r="N46" s="195"/>
      <c r="O46" s="203"/>
      <c r="P46" s="152" t="str">
        <f t="shared" si="0"/>
        <v>n/a</v>
      </c>
      <c r="Q46" s="152">
        <f t="shared" si="1"/>
        <v>0.55555555555555558</v>
      </c>
      <c r="R46" s="152">
        <f t="shared" si="2"/>
        <v>0.52777777777777779</v>
      </c>
      <c r="S46" s="45">
        <f t="shared" si="3"/>
        <v>4698.0000000000018</v>
      </c>
      <c r="T46" s="45">
        <f t="shared" si="4"/>
        <v>6239.0000000000027</v>
      </c>
    </row>
    <row r="47" spans="1:20">
      <c r="A47" s="207"/>
      <c r="B47" s="191" t="s">
        <v>246</v>
      </c>
      <c r="C47" s="196"/>
      <c r="D47" s="194">
        <v>1</v>
      </c>
      <c r="E47" s="193"/>
      <c r="F47" s="194">
        <v>6</v>
      </c>
      <c r="G47" s="194">
        <v>10</v>
      </c>
      <c r="H47" s="193"/>
      <c r="I47" s="194">
        <v>25</v>
      </c>
      <c r="J47" s="194">
        <v>26</v>
      </c>
      <c r="K47" s="193"/>
      <c r="L47" s="194">
        <v>3278.9999999999986</v>
      </c>
      <c r="M47" s="194">
        <v>3093.0000000000045</v>
      </c>
      <c r="N47" s="195"/>
      <c r="O47" s="203"/>
      <c r="P47" s="152">
        <f t="shared" si="0"/>
        <v>0</v>
      </c>
      <c r="Q47" s="152">
        <f t="shared" si="1"/>
        <v>0.375</v>
      </c>
      <c r="R47" s="152">
        <f t="shared" si="2"/>
        <v>0.49019607843137253</v>
      </c>
      <c r="S47" s="45">
        <f t="shared" si="3"/>
        <v>3309.9999999999986</v>
      </c>
      <c r="T47" s="45">
        <f t="shared" si="4"/>
        <v>6440.0000000000036</v>
      </c>
    </row>
    <row r="48" spans="1:20">
      <c r="A48" s="207"/>
      <c r="B48" s="191" t="s">
        <v>247</v>
      </c>
      <c r="C48" s="192">
        <v>1</v>
      </c>
      <c r="D48" s="193"/>
      <c r="E48" s="193"/>
      <c r="F48" s="194">
        <v>10</v>
      </c>
      <c r="G48" s="194">
        <v>6</v>
      </c>
      <c r="H48" s="193"/>
      <c r="I48" s="194">
        <v>17.999999999999996</v>
      </c>
      <c r="J48" s="194">
        <v>22.999999999999996</v>
      </c>
      <c r="K48" s="193"/>
      <c r="L48" s="194">
        <v>439.99999999999972</v>
      </c>
      <c r="M48" s="194">
        <v>327.00000000000011</v>
      </c>
      <c r="N48" s="195"/>
      <c r="O48" s="203"/>
      <c r="P48" s="152">
        <f t="shared" si="0"/>
        <v>1</v>
      </c>
      <c r="Q48" s="152">
        <f t="shared" si="1"/>
        <v>0.625</v>
      </c>
      <c r="R48" s="152">
        <f t="shared" si="2"/>
        <v>0.43902439024390244</v>
      </c>
      <c r="S48" s="45">
        <f t="shared" si="3"/>
        <v>468.99999999999972</v>
      </c>
      <c r="T48" s="45">
        <f t="shared" si="4"/>
        <v>824.99999999999977</v>
      </c>
    </row>
    <row r="49" spans="1:20">
      <c r="A49" s="207"/>
      <c r="B49" s="191" t="s">
        <v>248</v>
      </c>
      <c r="C49" s="196"/>
      <c r="D49" s="194">
        <v>1</v>
      </c>
      <c r="E49" s="193"/>
      <c r="F49" s="194">
        <v>5</v>
      </c>
      <c r="G49" s="194">
        <v>5</v>
      </c>
      <c r="H49" s="193"/>
      <c r="I49" s="194">
        <v>20</v>
      </c>
      <c r="J49" s="194">
        <v>19</v>
      </c>
      <c r="K49" s="193"/>
      <c r="L49" s="194">
        <v>1008.0000000000005</v>
      </c>
      <c r="M49" s="194">
        <v>1137.9999999999986</v>
      </c>
      <c r="N49" s="195"/>
      <c r="O49" s="203"/>
      <c r="P49" s="152">
        <f t="shared" si="0"/>
        <v>0</v>
      </c>
      <c r="Q49" s="152">
        <f t="shared" si="1"/>
        <v>0.5</v>
      </c>
      <c r="R49" s="152">
        <f t="shared" si="2"/>
        <v>0.51282051282051277</v>
      </c>
      <c r="S49" s="45">
        <f t="shared" si="3"/>
        <v>1033.0000000000005</v>
      </c>
      <c r="T49" s="45">
        <f t="shared" si="4"/>
        <v>2195.9999999999991</v>
      </c>
    </row>
    <row r="50" spans="1:20">
      <c r="A50" s="207"/>
      <c r="B50" s="191" t="s">
        <v>249</v>
      </c>
      <c r="C50" s="196"/>
      <c r="D50" s="194">
        <v>1</v>
      </c>
      <c r="E50" s="193"/>
      <c r="F50" s="194">
        <v>7</v>
      </c>
      <c r="G50" s="194">
        <v>8</v>
      </c>
      <c r="H50" s="193"/>
      <c r="I50" s="194">
        <v>21</v>
      </c>
      <c r="J50" s="194">
        <v>20.999999999999996</v>
      </c>
      <c r="K50" s="193"/>
      <c r="L50" s="194">
        <v>653.00000000000034</v>
      </c>
      <c r="M50" s="194">
        <v>379.99999999999937</v>
      </c>
      <c r="N50" s="197">
        <v>1</v>
      </c>
      <c r="O50" s="203"/>
      <c r="P50" s="152">
        <f t="shared" si="0"/>
        <v>0</v>
      </c>
      <c r="Q50" s="152">
        <f t="shared" si="1"/>
        <v>0.46666666666666667</v>
      </c>
      <c r="R50" s="152">
        <f t="shared" si="2"/>
        <v>0.5</v>
      </c>
      <c r="S50" s="45">
        <f t="shared" si="3"/>
        <v>681.00000000000034</v>
      </c>
      <c r="T50" s="45">
        <f t="shared" si="4"/>
        <v>1091.9999999999998</v>
      </c>
    </row>
    <row r="51" spans="1:20">
      <c r="A51" s="207"/>
      <c r="B51" s="191" t="s">
        <v>250</v>
      </c>
      <c r="C51" s="196"/>
      <c r="D51" s="194">
        <v>1</v>
      </c>
      <c r="E51" s="193"/>
      <c r="F51" s="194">
        <v>4</v>
      </c>
      <c r="G51" s="194">
        <v>5</v>
      </c>
      <c r="H51" s="193"/>
      <c r="I51" s="194">
        <v>6</v>
      </c>
      <c r="J51" s="194">
        <v>6</v>
      </c>
      <c r="K51" s="193"/>
      <c r="L51" s="194">
        <v>496.99999999999937</v>
      </c>
      <c r="M51" s="194">
        <v>374.00000000000006</v>
      </c>
      <c r="N51" s="195"/>
      <c r="O51" s="203"/>
      <c r="P51" s="152">
        <f t="shared" si="0"/>
        <v>0</v>
      </c>
      <c r="Q51" s="152">
        <f t="shared" si="1"/>
        <v>0.44444444444444442</v>
      </c>
      <c r="R51" s="152">
        <f t="shared" si="2"/>
        <v>0.5</v>
      </c>
      <c r="S51" s="45">
        <f t="shared" si="3"/>
        <v>506.99999999999937</v>
      </c>
      <c r="T51" s="45">
        <f t="shared" si="4"/>
        <v>892.99999999999932</v>
      </c>
    </row>
    <row r="52" spans="1:20">
      <c r="A52" s="207"/>
      <c r="B52" s="191" t="s">
        <v>251</v>
      </c>
      <c r="C52" s="196"/>
      <c r="D52" s="194">
        <v>1</v>
      </c>
      <c r="E52" s="193"/>
      <c r="F52" s="194">
        <v>3</v>
      </c>
      <c r="G52" s="194">
        <v>3</v>
      </c>
      <c r="H52" s="193"/>
      <c r="I52" s="194">
        <v>5</v>
      </c>
      <c r="J52" s="194">
        <v>5</v>
      </c>
      <c r="K52" s="193"/>
      <c r="L52" s="194">
        <v>8218.9999999999836</v>
      </c>
      <c r="M52" s="194">
        <v>1750.0000000000016</v>
      </c>
      <c r="N52" s="195"/>
      <c r="O52" s="203"/>
      <c r="P52" s="152">
        <f t="shared" si="0"/>
        <v>0</v>
      </c>
      <c r="Q52" s="152">
        <f t="shared" si="1"/>
        <v>0.5</v>
      </c>
      <c r="R52" s="152">
        <f t="shared" si="2"/>
        <v>0.5</v>
      </c>
      <c r="S52" s="45">
        <f t="shared" si="3"/>
        <v>8226.9999999999836</v>
      </c>
      <c r="T52" s="45">
        <f t="shared" si="4"/>
        <v>9985.9999999999854</v>
      </c>
    </row>
    <row r="53" spans="1:20">
      <c r="A53" s="207"/>
      <c r="B53" s="191" t="s">
        <v>252</v>
      </c>
      <c r="C53" s="192">
        <v>1</v>
      </c>
      <c r="D53" s="193"/>
      <c r="E53" s="193"/>
      <c r="F53" s="194">
        <v>3</v>
      </c>
      <c r="G53" s="194">
        <v>1</v>
      </c>
      <c r="H53" s="193"/>
      <c r="I53" s="194">
        <v>14.999999999999998</v>
      </c>
      <c r="J53" s="194">
        <v>17</v>
      </c>
      <c r="K53" s="193"/>
      <c r="L53" s="194">
        <v>5778.0000000000009</v>
      </c>
      <c r="M53" s="194">
        <v>2140.0000000000005</v>
      </c>
      <c r="N53" s="195"/>
      <c r="O53" s="203"/>
      <c r="P53" s="152">
        <f t="shared" si="0"/>
        <v>1</v>
      </c>
      <c r="Q53" s="152">
        <f t="shared" si="1"/>
        <v>0.75</v>
      </c>
      <c r="R53" s="152">
        <f t="shared" si="2"/>
        <v>0.46874999999999994</v>
      </c>
      <c r="S53" s="45">
        <f t="shared" si="3"/>
        <v>5797.0000000000009</v>
      </c>
      <c r="T53" s="45">
        <f t="shared" si="4"/>
        <v>7955.0000000000018</v>
      </c>
    </row>
    <row r="54" spans="1:20">
      <c r="A54" s="207"/>
      <c r="B54" s="191" t="s">
        <v>253</v>
      </c>
      <c r="C54" s="196"/>
      <c r="D54" s="194">
        <v>1</v>
      </c>
      <c r="E54" s="193"/>
      <c r="F54" s="194">
        <v>3</v>
      </c>
      <c r="G54" s="194">
        <v>5</v>
      </c>
      <c r="H54" s="193"/>
      <c r="I54" s="194">
        <v>12.999999999999998</v>
      </c>
      <c r="J54" s="194">
        <v>13</v>
      </c>
      <c r="K54" s="193"/>
      <c r="L54" s="194">
        <v>1265.0000000000027</v>
      </c>
      <c r="M54" s="194">
        <v>702</v>
      </c>
      <c r="N54" s="195"/>
      <c r="O54" s="203"/>
      <c r="P54" s="152">
        <f t="shared" si="0"/>
        <v>0</v>
      </c>
      <c r="Q54" s="152">
        <f t="shared" si="1"/>
        <v>0.375</v>
      </c>
      <c r="R54" s="152">
        <f t="shared" si="2"/>
        <v>0.49999999999999994</v>
      </c>
      <c r="S54" s="45">
        <f t="shared" si="3"/>
        <v>1281.0000000000027</v>
      </c>
      <c r="T54" s="45">
        <f t="shared" si="4"/>
        <v>2002.0000000000027</v>
      </c>
    </row>
    <row r="55" spans="1:20">
      <c r="A55" s="207"/>
      <c r="B55" s="191" t="s">
        <v>254</v>
      </c>
      <c r="C55" s="192">
        <v>0</v>
      </c>
      <c r="D55" s="194">
        <v>1</v>
      </c>
      <c r="E55" s="193"/>
      <c r="F55" s="194">
        <v>3</v>
      </c>
      <c r="G55" s="194">
        <v>3</v>
      </c>
      <c r="H55" s="193"/>
      <c r="I55" s="194">
        <v>7</v>
      </c>
      <c r="J55" s="194">
        <v>2</v>
      </c>
      <c r="K55" s="193"/>
      <c r="L55" s="194">
        <v>3693.0000000000005</v>
      </c>
      <c r="M55" s="194">
        <v>676.99999999999989</v>
      </c>
      <c r="N55" s="195"/>
      <c r="O55" s="203"/>
      <c r="P55" s="152">
        <f t="shared" si="0"/>
        <v>0</v>
      </c>
      <c r="Q55" s="152">
        <f t="shared" si="1"/>
        <v>0.5</v>
      </c>
      <c r="R55" s="152">
        <f t="shared" si="2"/>
        <v>0.77777777777777779</v>
      </c>
      <c r="S55" s="45">
        <f t="shared" si="3"/>
        <v>3703.0000000000005</v>
      </c>
      <c r="T55" s="45">
        <f t="shared" si="4"/>
        <v>4386</v>
      </c>
    </row>
    <row r="56" spans="1:20">
      <c r="A56" s="207"/>
      <c r="B56" s="191" t="s">
        <v>255</v>
      </c>
      <c r="C56" s="192">
        <v>1</v>
      </c>
      <c r="D56" s="194">
        <v>0</v>
      </c>
      <c r="E56" s="193"/>
      <c r="F56" s="194">
        <v>5</v>
      </c>
      <c r="G56" s="194">
        <v>2</v>
      </c>
      <c r="H56" s="193"/>
      <c r="I56" s="194">
        <v>35.000000000000007</v>
      </c>
      <c r="J56" s="194">
        <v>14.000000000000002</v>
      </c>
      <c r="K56" s="193"/>
      <c r="L56" s="194">
        <v>9139.0000000000309</v>
      </c>
      <c r="M56" s="194">
        <v>2669.9999999999991</v>
      </c>
      <c r="N56" s="195"/>
      <c r="O56" s="203"/>
      <c r="P56" s="152">
        <f t="shared" si="0"/>
        <v>1</v>
      </c>
      <c r="Q56" s="152">
        <f t="shared" si="1"/>
        <v>0.7142857142857143</v>
      </c>
      <c r="R56" s="152">
        <f t="shared" si="2"/>
        <v>0.7142857142857143</v>
      </c>
      <c r="S56" s="45">
        <f t="shared" si="3"/>
        <v>9180.0000000000309</v>
      </c>
      <c r="T56" s="45">
        <f t="shared" si="4"/>
        <v>11866.000000000029</v>
      </c>
    </row>
    <row r="57" spans="1:20">
      <c r="A57" s="207"/>
      <c r="B57" s="191" t="s">
        <v>256</v>
      </c>
      <c r="C57" s="196"/>
      <c r="D57" s="194">
        <v>1</v>
      </c>
      <c r="E57" s="193"/>
      <c r="F57" s="194">
        <v>7</v>
      </c>
      <c r="G57" s="194">
        <v>4</v>
      </c>
      <c r="H57" s="193"/>
      <c r="I57" s="194">
        <v>23.999999999999996</v>
      </c>
      <c r="J57" s="194">
        <v>27.999999999999996</v>
      </c>
      <c r="K57" s="193"/>
      <c r="L57" s="194">
        <v>6946.9999999999809</v>
      </c>
      <c r="M57" s="194">
        <v>1926.0000000000009</v>
      </c>
      <c r="N57" s="195"/>
      <c r="O57" s="203"/>
      <c r="P57" s="152">
        <f t="shared" si="0"/>
        <v>0</v>
      </c>
      <c r="Q57" s="152">
        <f t="shared" si="1"/>
        <v>0.63636363636363635</v>
      </c>
      <c r="R57" s="152">
        <f t="shared" si="2"/>
        <v>0.46153846153846151</v>
      </c>
      <c r="S57" s="45">
        <f t="shared" si="3"/>
        <v>6977.9999999999809</v>
      </c>
      <c r="T57" s="45">
        <f t="shared" si="4"/>
        <v>8936.9999999999818</v>
      </c>
    </row>
    <row r="58" spans="1:20">
      <c r="A58" s="207"/>
      <c r="B58" s="191" t="s">
        <v>257</v>
      </c>
      <c r="C58" s="196"/>
      <c r="D58" s="194">
        <v>1</v>
      </c>
      <c r="E58" s="193"/>
      <c r="F58" s="194">
        <v>1</v>
      </c>
      <c r="G58" s="194">
        <v>1</v>
      </c>
      <c r="H58" s="193"/>
      <c r="I58" s="194">
        <v>2</v>
      </c>
      <c r="J58" s="194">
        <v>1</v>
      </c>
      <c r="K58" s="193"/>
      <c r="L58" s="194">
        <v>1474.0000000000009</v>
      </c>
      <c r="M58" s="194">
        <v>494.99999999999994</v>
      </c>
      <c r="N58" s="195"/>
      <c r="O58" s="203"/>
      <c r="P58" s="152">
        <f t="shared" si="0"/>
        <v>0</v>
      </c>
      <c r="Q58" s="152">
        <f t="shared" si="1"/>
        <v>0.5</v>
      </c>
      <c r="R58" s="152">
        <f t="shared" si="2"/>
        <v>0.66666666666666663</v>
      </c>
      <c r="S58" s="45">
        <f t="shared" si="3"/>
        <v>1477.0000000000009</v>
      </c>
      <c r="T58" s="45">
        <f t="shared" si="4"/>
        <v>1975.0000000000009</v>
      </c>
    </row>
    <row r="59" spans="1:20">
      <c r="A59" s="207"/>
      <c r="B59" s="191" t="s">
        <v>258</v>
      </c>
      <c r="C59" s="192">
        <v>1</v>
      </c>
      <c r="D59" s="193"/>
      <c r="E59" s="193"/>
      <c r="F59" s="194">
        <v>1</v>
      </c>
      <c r="G59" s="194">
        <v>2</v>
      </c>
      <c r="H59" s="193"/>
      <c r="I59" s="194">
        <v>9</v>
      </c>
      <c r="J59" s="194">
        <v>5</v>
      </c>
      <c r="K59" s="193"/>
      <c r="L59" s="194">
        <v>896.00000000000034</v>
      </c>
      <c r="M59" s="194">
        <v>589</v>
      </c>
      <c r="N59" s="195"/>
      <c r="O59" s="203"/>
      <c r="P59" s="152">
        <f t="shared" si="0"/>
        <v>1</v>
      </c>
      <c r="Q59" s="152">
        <f t="shared" si="1"/>
        <v>0.33333333333333331</v>
      </c>
      <c r="R59" s="152">
        <f t="shared" si="2"/>
        <v>0.6428571428571429</v>
      </c>
      <c r="S59" s="45">
        <f t="shared" si="3"/>
        <v>907.00000000000034</v>
      </c>
      <c r="T59" s="45">
        <f t="shared" si="4"/>
        <v>1503.0000000000005</v>
      </c>
    </row>
    <row r="60" spans="1:20">
      <c r="A60" s="207"/>
      <c r="B60" s="191" t="s">
        <v>259</v>
      </c>
      <c r="C60" s="192">
        <v>1</v>
      </c>
      <c r="D60" s="193"/>
      <c r="E60" s="193"/>
      <c r="F60" s="194">
        <v>4</v>
      </c>
      <c r="G60" s="194">
        <v>1</v>
      </c>
      <c r="H60" s="193"/>
      <c r="I60" s="194">
        <v>11</v>
      </c>
      <c r="J60" s="194">
        <v>7</v>
      </c>
      <c r="K60" s="193"/>
      <c r="L60" s="194">
        <v>749.00000000000011</v>
      </c>
      <c r="M60" s="194">
        <v>604.00000000000023</v>
      </c>
      <c r="N60" s="195"/>
      <c r="O60" s="203"/>
      <c r="P60" s="152">
        <f t="shared" si="0"/>
        <v>1</v>
      </c>
      <c r="Q60" s="152">
        <f t="shared" si="1"/>
        <v>0.8</v>
      </c>
      <c r="R60" s="152">
        <f t="shared" si="2"/>
        <v>0.61111111111111116</v>
      </c>
      <c r="S60" s="45">
        <f t="shared" si="3"/>
        <v>765.00000000000011</v>
      </c>
      <c r="T60" s="45">
        <f t="shared" si="4"/>
        <v>1377.0000000000005</v>
      </c>
    </row>
    <row r="61" spans="1:20">
      <c r="A61" s="207"/>
      <c r="B61" s="191" t="s">
        <v>260</v>
      </c>
      <c r="C61" s="196"/>
      <c r="D61" s="194">
        <v>1</v>
      </c>
      <c r="E61" s="193"/>
      <c r="F61" s="194">
        <v>2</v>
      </c>
      <c r="G61" s="194">
        <v>2</v>
      </c>
      <c r="H61" s="193"/>
      <c r="I61" s="194">
        <v>6</v>
      </c>
      <c r="J61" s="194">
        <v>7</v>
      </c>
      <c r="K61" s="193"/>
      <c r="L61" s="194">
        <v>182.00000000000011</v>
      </c>
      <c r="M61" s="194">
        <v>112.00000000000003</v>
      </c>
      <c r="N61" s="195"/>
      <c r="O61" s="203"/>
      <c r="P61" s="152">
        <f t="shared" si="0"/>
        <v>0</v>
      </c>
      <c r="Q61" s="152">
        <f t="shared" si="1"/>
        <v>0.5</v>
      </c>
      <c r="R61" s="152">
        <f t="shared" si="2"/>
        <v>0.46153846153846156</v>
      </c>
      <c r="S61" s="45">
        <f t="shared" si="3"/>
        <v>190.00000000000011</v>
      </c>
      <c r="T61" s="45">
        <f t="shared" si="4"/>
        <v>312.00000000000011</v>
      </c>
    </row>
    <row r="62" spans="1:20">
      <c r="A62" s="207"/>
      <c r="B62" s="191" t="s">
        <v>261</v>
      </c>
      <c r="C62" s="196"/>
      <c r="D62" s="194">
        <v>1</v>
      </c>
      <c r="E62" s="193"/>
      <c r="F62" s="194">
        <v>4</v>
      </c>
      <c r="G62" s="194">
        <v>2</v>
      </c>
      <c r="H62" s="193"/>
      <c r="I62" s="194">
        <v>9</v>
      </c>
      <c r="J62" s="194">
        <v>13</v>
      </c>
      <c r="K62" s="193"/>
      <c r="L62" s="194">
        <v>275.00000000000023</v>
      </c>
      <c r="M62" s="194">
        <v>119.99999999999994</v>
      </c>
      <c r="N62" s="195"/>
      <c r="O62" s="203"/>
      <c r="P62" s="152">
        <f t="shared" si="0"/>
        <v>0</v>
      </c>
      <c r="Q62" s="152">
        <f t="shared" si="1"/>
        <v>0.66666666666666663</v>
      </c>
      <c r="R62" s="152">
        <f t="shared" si="2"/>
        <v>0.40909090909090912</v>
      </c>
      <c r="S62" s="45">
        <f t="shared" si="3"/>
        <v>288.00000000000023</v>
      </c>
      <c r="T62" s="45">
        <f t="shared" si="4"/>
        <v>424.00000000000017</v>
      </c>
    </row>
    <row r="63" spans="1:20">
      <c r="A63" s="207"/>
      <c r="B63" s="191" t="s">
        <v>262</v>
      </c>
      <c r="C63" s="196"/>
      <c r="D63" s="194">
        <v>1</v>
      </c>
      <c r="E63" s="193"/>
      <c r="F63" s="194">
        <v>2</v>
      </c>
      <c r="G63" s="194">
        <v>2</v>
      </c>
      <c r="H63" s="193"/>
      <c r="I63" s="194">
        <v>21.999999999999996</v>
      </c>
      <c r="J63" s="194">
        <v>7</v>
      </c>
      <c r="K63" s="193"/>
      <c r="L63" s="194">
        <v>370.00000000000011</v>
      </c>
      <c r="M63" s="194">
        <v>171.99999999999997</v>
      </c>
      <c r="N63" s="195"/>
      <c r="O63" s="203"/>
      <c r="P63" s="152">
        <f t="shared" si="0"/>
        <v>0</v>
      </c>
      <c r="Q63" s="152">
        <f t="shared" si="1"/>
        <v>0.5</v>
      </c>
      <c r="R63" s="152">
        <f t="shared" si="2"/>
        <v>0.75862068965517238</v>
      </c>
      <c r="S63" s="45">
        <f t="shared" si="3"/>
        <v>394.00000000000011</v>
      </c>
      <c r="T63" s="45">
        <f t="shared" si="4"/>
        <v>576.00000000000011</v>
      </c>
    </row>
    <row r="64" spans="1:20">
      <c r="A64" s="207"/>
      <c r="B64" s="191" t="s">
        <v>263</v>
      </c>
      <c r="C64" s="192">
        <v>1</v>
      </c>
      <c r="D64" s="193"/>
      <c r="E64" s="193"/>
      <c r="F64" s="193"/>
      <c r="G64" s="194">
        <v>2</v>
      </c>
      <c r="H64" s="193"/>
      <c r="I64" s="194">
        <v>4</v>
      </c>
      <c r="J64" s="194">
        <v>10</v>
      </c>
      <c r="K64" s="193"/>
      <c r="L64" s="194">
        <v>27.000000000000004</v>
      </c>
      <c r="M64" s="194">
        <v>17</v>
      </c>
      <c r="N64" s="195"/>
      <c r="O64" s="203"/>
      <c r="P64" s="152">
        <f t="shared" si="0"/>
        <v>1</v>
      </c>
      <c r="Q64" s="152">
        <f t="shared" si="1"/>
        <v>0</v>
      </c>
      <c r="R64" s="152">
        <f t="shared" si="2"/>
        <v>0.2857142857142857</v>
      </c>
      <c r="S64" s="45">
        <f t="shared" si="3"/>
        <v>32</v>
      </c>
      <c r="T64" s="45">
        <f t="shared" si="4"/>
        <v>61</v>
      </c>
    </row>
    <row r="65" spans="1:20">
      <c r="A65" s="207"/>
      <c r="B65" s="191" t="s">
        <v>264</v>
      </c>
      <c r="C65" s="196"/>
      <c r="D65" s="194">
        <v>1</v>
      </c>
      <c r="E65" s="193"/>
      <c r="F65" s="194">
        <v>1</v>
      </c>
      <c r="G65" s="194">
        <v>2</v>
      </c>
      <c r="H65" s="193"/>
      <c r="I65" s="194">
        <v>3</v>
      </c>
      <c r="J65" s="194">
        <v>6</v>
      </c>
      <c r="K65" s="193"/>
      <c r="L65" s="194">
        <v>21.999999999999996</v>
      </c>
      <c r="M65" s="194">
        <v>16.999999999999996</v>
      </c>
      <c r="N65" s="195"/>
      <c r="O65" s="203"/>
      <c r="P65" s="152">
        <f t="shared" si="0"/>
        <v>0</v>
      </c>
      <c r="Q65" s="152">
        <f t="shared" si="1"/>
        <v>0.33333333333333331</v>
      </c>
      <c r="R65" s="152">
        <f t="shared" si="2"/>
        <v>0.33333333333333331</v>
      </c>
      <c r="S65" s="45">
        <f t="shared" si="3"/>
        <v>25.999999999999996</v>
      </c>
      <c r="T65" s="45">
        <f t="shared" si="4"/>
        <v>52</v>
      </c>
    </row>
    <row r="66" spans="1:20">
      <c r="A66" s="207"/>
      <c r="B66" s="191" t="s">
        <v>265</v>
      </c>
      <c r="C66" s="196"/>
      <c r="D66" s="194">
        <v>1</v>
      </c>
      <c r="E66" s="193"/>
      <c r="F66" s="194">
        <v>1</v>
      </c>
      <c r="G66" s="194">
        <v>5</v>
      </c>
      <c r="H66" s="193"/>
      <c r="I66" s="194">
        <v>4</v>
      </c>
      <c r="J66" s="194">
        <v>7</v>
      </c>
      <c r="K66" s="193"/>
      <c r="L66" s="194">
        <v>238.00000000000003</v>
      </c>
      <c r="M66" s="194">
        <v>131.99999999999997</v>
      </c>
      <c r="N66" s="195"/>
      <c r="O66" s="203"/>
      <c r="P66" s="152">
        <f t="shared" si="0"/>
        <v>0</v>
      </c>
      <c r="Q66" s="152">
        <f t="shared" si="1"/>
        <v>0.16666666666666666</v>
      </c>
      <c r="R66" s="152">
        <f t="shared" si="2"/>
        <v>0.36363636363636365</v>
      </c>
      <c r="S66" s="45">
        <f t="shared" si="3"/>
        <v>243.00000000000003</v>
      </c>
      <c r="T66" s="45">
        <f t="shared" si="4"/>
        <v>388</v>
      </c>
    </row>
    <row r="67" spans="1:20">
      <c r="A67" s="207"/>
      <c r="B67" s="191" t="s">
        <v>266</v>
      </c>
      <c r="C67" s="196"/>
      <c r="D67" s="194">
        <v>1</v>
      </c>
      <c r="E67" s="193"/>
      <c r="F67" s="194">
        <v>1</v>
      </c>
      <c r="G67" s="194">
        <v>2</v>
      </c>
      <c r="H67" s="193"/>
      <c r="I67" s="193"/>
      <c r="J67" s="193"/>
      <c r="K67" s="193"/>
      <c r="L67" s="194">
        <v>84</v>
      </c>
      <c r="M67" s="194">
        <v>57.000000000000007</v>
      </c>
      <c r="N67" s="195"/>
      <c r="O67" s="203"/>
      <c r="P67" s="152">
        <f t="shared" si="0"/>
        <v>0</v>
      </c>
      <c r="Q67" s="152">
        <f t="shared" si="1"/>
        <v>0.33333333333333331</v>
      </c>
      <c r="R67" s="152" t="str">
        <f t="shared" si="2"/>
        <v>n/a</v>
      </c>
      <c r="S67" s="45">
        <f t="shared" si="3"/>
        <v>85</v>
      </c>
      <c r="T67" s="45">
        <f t="shared" si="4"/>
        <v>145</v>
      </c>
    </row>
    <row r="68" spans="1:20">
      <c r="A68" s="207"/>
      <c r="B68" s="191" t="s">
        <v>267</v>
      </c>
      <c r="C68" s="192">
        <v>1</v>
      </c>
      <c r="D68" s="193"/>
      <c r="E68" s="193"/>
      <c r="F68" s="194">
        <v>4</v>
      </c>
      <c r="G68" s="194">
        <v>2</v>
      </c>
      <c r="H68" s="193"/>
      <c r="I68" s="194">
        <v>5</v>
      </c>
      <c r="J68" s="194">
        <v>11</v>
      </c>
      <c r="K68" s="193"/>
      <c r="L68" s="194">
        <v>128.99999999999997</v>
      </c>
      <c r="M68" s="194">
        <v>93.999999999999972</v>
      </c>
      <c r="N68" s="195"/>
      <c r="O68" s="203"/>
      <c r="P68" s="152">
        <f t="shared" si="0"/>
        <v>1</v>
      </c>
      <c r="Q68" s="152">
        <f t="shared" si="1"/>
        <v>0.66666666666666663</v>
      </c>
      <c r="R68" s="152">
        <f t="shared" si="2"/>
        <v>0.3125</v>
      </c>
      <c r="S68" s="45">
        <f t="shared" si="3"/>
        <v>138.99999999999997</v>
      </c>
      <c r="T68" s="45">
        <f t="shared" si="4"/>
        <v>245.99999999999994</v>
      </c>
    </row>
    <row r="69" spans="1:20">
      <c r="A69" s="207"/>
      <c r="B69" s="191" t="s">
        <v>268</v>
      </c>
      <c r="C69" s="196"/>
      <c r="D69" s="194">
        <v>1</v>
      </c>
      <c r="E69" s="193"/>
      <c r="F69" s="194">
        <v>0</v>
      </c>
      <c r="G69" s="194">
        <v>9</v>
      </c>
      <c r="H69" s="193"/>
      <c r="I69" s="194">
        <v>16</v>
      </c>
      <c r="J69" s="194">
        <v>36.999999999999993</v>
      </c>
      <c r="K69" s="193"/>
      <c r="L69" s="194">
        <v>316.99999999999994</v>
      </c>
      <c r="M69" s="194">
        <v>699.99999999999955</v>
      </c>
      <c r="N69" s="195"/>
      <c r="O69" s="203"/>
      <c r="P69" s="152">
        <f t="shared" si="0"/>
        <v>0</v>
      </c>
      <c r="Q69" s="152">
        <f t="shared" si="1"/>
        <v>0</v>
      </c>
      <c r="R69" s="152">
        <f t="shared" si="2"/>
        <v>0.30188679245283023</v>
      </c>
      <c r="S69" s="45">
        <f t="shared" si="3"/>
        <v>332.99999999999994</v>
      </c>
      <c r="T69" s="45">
        <f t="shared" si="4"/>
        <v>1079.9999999999995</v>
      </c>
    </row>
    <row r="70" spans="1:20">
      <c r="A70" s="207"/>
      <c r="B70" s="191" t="s">
        <v>269</v>
      </c>
      <c r="C70" s="196"/>
      <c r="D70" s="194">
        <v>1</v>
      </c>
      <c r="E70" s="193"/>
      <c r="F70" s="194">
        <v>2</v>
      </c>
      <c r="G70" s="194">
        <v>2</v>
      </c>
      <c r="H70" s="193"/>
      <c r="I70" s="194">
        <v>4</v>
      </c>
      <c r="J70" s="194">
        <v>7</v>
      </c>
      <c r="K70" s="193"/>
      <c r="L70" s="194">
        <v>56.000000000000021</v>
      </c>
      <c r="M70" s="194">
        <v>96.000000000000014</v>
      </c>
      <c r="N70" s="195"/>
      <c r="O70" s="203"/>
      <c r="P70" s="152">
        <f t="shared" si="0"/>
        <v>0</v>
      </c>
      <c r="Q70" s="152">
        <f t="shared" si="1"/>
        <v>0.5</v>
      </c>
      <c r="R70" s="152">
        <f t="shared" si="2"/>
        <v>0.36363636363636365</v>
      </c>
      <c r="S70" s="45">
        <f t="shared" si="3"/>
        <v>62.000000000000021</v>
      </c>
      <c r="T70" s="45">
        <f t="shared" si="4"/>
        <v>168.00000000000006</v>
      </c>
    </row>
    <row r="71" spans="1:20">
      <c r="A71" s="207"/>
      <c r="B71" s="191" t="s">
        <v>270</v>
      </c>
      <c r="C71" s="192">
        <v>1</v>
      </c>
      <c r="D71" s="193"/>
      <c r="E71" s="193"/>
      <c r="F71" s="193"/>
      <c r="G71" s="194">
        <v>2</v>
      </c>
      <c r="H71" s="193"/>
      <c r="I71" s="193"/>
      <c r="J71" s="193"/>
      <c r="K71" s="193"/>
      <c r="L71" s="194">
        <v>1</v>
      </c>
      <c r="M71" s="193"/>
      <c r="N71" s="195"/>
      <c r="O71" s="203"/>
      <c r="P71" s="152">
        <f t="shared" si="0"/>
        <v>1</v>
      </c>
      <c r="Q71" s="152">
        <f t="shared" si="1"/>
        <v>0</v>
      </c>
      <c r="R71" s="152" t="str">
        <f t="shared" si="2"/>
        <v>n/a</v>
      </c>
      <c r="S71" s="45">
        <f t="shared" si="3"/>
        <v>2</v>
      </c>
      <c r="T71" s="45">
        <f t="shared" si="4"/>
        <v>4</v>
      </c>
    </row>
    <row r="72" spans="1:20">
      <c r="A72" s="207"/>
      <c r="B72" s="191" t="s">
        <v>271</v>
      </c>
      <c r="C72" s="196"/>
      <c r="D72" s="194">
        <v>1</v>
      </c>
      <c r="E72" s="193"/>
      <c r="F72" s="193"/>
      <c r="G72" s="194">
        <v>11</v>
      </c>
      <c r="H72" s="193"/>
      <c r="I72" s="194">
        <v>19</v>
      </c>
      <c r="J72" s="194">
        <v>42</v>
      </c>
      <c r="K72" s="193"/>
      <c r="L72" s="194">
        <v>466.99999999999972</v>
      </c>
      <c r="M72" s="194">
        <v>1451.9999999999973</v>
      </c>
      <c r="N72" s="197">
        <v>3</v>
      </c>
      <c r="O72" s="203"/>
      <c r="P72" s="152">
        <f t="shared" si="0"/>
        <v>0</v>
      </c>
      <c r="Q72" s="152">
        <f t="shared" si="1"/>
        <v>0</v>
      </c>
      <c r="R72" s="152">
        <f t="shared" si="2"/>
        <v>0.31147540983606559</v>
      </c>
      <c r="S72" s="45">
        <f t="shared" si="3"/>
        <v>485.99999999999972</v>
      </c>
      <c r="T72" s="45">
        <f t="shared" si="4"/>
        <v>1994.999999999997</v>
      </c>
    </row>
    <row r="73" spans="1:20">
      <c r="A73" s="207"/>
      <c r="B73" s="191" t="s">
        <v>272</v>
      </c>
      <c r="C73" s="196"/>
      <c r="D73" s="194">
        <v>1</v>
      </c>
      <c r="E73" s="193"/>
      <c r="F73" s="194">
        <v>2</v>
      </c>
      <c r="G73" s="194">
        <v>2</v>
      </c>
      <c r="H73" s="193"/>
      <c r="I73" s="194">
        <v>2</v>
      </c>
      <c r="J73" s="194">
        <v>2</v>
      </c>
      <c r="K73" s="193"/>
      <c r="L73" s="194">
        <v>33</v>
      </c>
      <c r="M73" s="194">
        <v>13.000000000000004</v>
      </c>
      <c r="N73" s="195"/>
      <c r="O73" s="203"/>
      <c r="P73" s="152">
        <f t="shared" si="0"/>
        <v>0</v>
      </c>
      <c r="Q73" s="152">
        <f t="shared" si="1"/>
        <v>0.5</v>
      </c>
      <c r="R73" s="152">
        <f t="shared" si="2"/>
        <v>0.5</v>
      </c>
      <c r="S73" s="45">
        <f t="shared" si="3"/>
        <v>37</v>
      </c>
      <c r="T73" s="45">
        <f t="shared" si="4"/>
        <v>55</v>
      </c>
    </row>
    <row r="74" spans="1:20">
      <c r="A74" s="207"/>
      <c r="B74" s="191" t="s">
        <v>273</v>
      </c>
      <c r="C74" s="196"/>
      <c r="D74" s="194">
        <v>1</v>
      </c>
      <c r="E74" s="193"/>
      <c r="F74" s="194">
        <v>2</v>
      </c>
      <c r="G74" s="194">
        <v>1</v>
      </c>
      <c r="H74" s="193"/>
      <c r="I74" s="194">
        <v>4</v>
      </c>
      <c r="J74" s="194">
        <v>7</v>
      </c>
      <c r="K74" s="193"/>
      <c r="L74" s="194">
        <v>71.999999999999986</v>
      </c>
      <c r="M74" s="194">
        <v>42.999999999999986</v>
      </c>
      <c r="N74" s="195"/>
      <c r="O74" s="203"/>
      <c r="P74" s="152">
        <f t="shared" si="0"/>
        <v>0</v>
      </c>
      <c r="Q74" s="152">
        <f t="shared" si="1"/>
        <v>0.66666666666666663</v>
      </c>
      <c r="R74" s="152">
        <f t="shared" si="2"/>
        <v>0.36363636363636365</v>
      </c>
      <c r="S74" s="45">
        <f t="shared" si="3"/>
        <v>77.999999999999986</v>
      </c>
      <c r="T74" s="45">
        <f t="shared" si="4"/>
        <v>129.99999999999997</v>
      </c>
    </row>
    <row r="75" spans="1:20">
      <c r="A75" s="207"/>
      <c r="B75" s="191" t="s">
        <v>274</v>
      </c>
      <c r="C75" s="196"/>
      <c r="D75" s="194">
        <v>1</v>
      </c>
      <c r="E75" s="193"/>
      <c r="F75" s="194">
        <v>1</v>
      </c>
      <c r="G75" s="194">
        <v>3</v>
      </c>
      <c r="H75" s="193"/>
      <c r="I75" s="194">
        <v>7</v>
      </c>
      <c r="J75" s="194">
        <v>3</v>
      </c>
      <c r="K75" s="193"/>
      <c r="L75" s="194">
        <v>53.000000000000007</v>
      </c>
      <c r="M75" s="194">
        <v>38</v>
      </c>
      <c r="N75" s="195"/>
      <c r="O75" s="203"/>
      <c r="P75" s="152">
        <f t="shared" si="0"/>
        <v>0</v>
      </c>
      <c r="Q75" s="152">
        <f t="shared" si="1"/>
        <v>0.25</v>
      </c>
      <c r="R75" s="152">
        <f t="shared" si="2"/>
        <v>0.7</v>
      </c>
      <c r="S75" s="45">
        <f t="shared" si="3"/>
        <v>61.000000000000007</v>
      </c>
      <c r="T75" s="45">
        <f t="shared" si="4"/>
        <v>106</v>
      </c>
    </row>
    <row r="76" spans="1:20">
      <c r="A76" s="207"/>
      <c r="B76" s="191" t="s">
        <v>275</v>
      </c>
      <c r="C76" s="196"/>
      <c r="D76" s="194">
        <v>1</v>
      </c>
      <c r="E76" s="193"/>
      <c r="F76" s="194">
        <v>1</v>
      </c>
      <c r="G76" s="194">
        <v>3</v>
      </c>
      <c r="H76" s="193"/>
      <c r="I76" s="194">
        <v>12</v>
      </c>
      <c r="J76" s="194">
        <v>10</v>
      </c>
      <c r="K76" s="193"/>
      <c r="L76" s="194">
        <v>248.99999999999997</v>
      </c>
      <c r="M76" s="194">
        <v>228.99999999999986</v>
      </c>
      <c r="N76" s="195"/>
      <c r="O76" s="203"/>
      <c r="P76" s="152">
        <f t="shared" si="0"/>
        <v>0</v>
      </c>
      <c r="Q76" s="152">
        <f t="shared" si="1"/>
        <v>0.25</v>
      </c>
      <c r="R76" s="152">
        <f t="shared" si="2"/>
        <v>0.54545454545454541</v>
      </c>
      <c r="S76" s="45">
        <f t="shared" si="3"/>
        <v>262</v>
      </c>
      <c r="T76" s="45">
        <f t="shared" si="4"/>
        <v>504.99999999999989</v>
      </c>
    </row>
    <row r="77" spans="1:20">
      <c r="A77" s="207"/>
      <c r="B77" s="191" t="s">
        <v>2001</v>
      </c>
      <c r="C77" s="196"/>
      <c r="D77" s="193"/>
      <c r="E77" s="193"/>
      <c r="F77" s="194">
        <v>0</v>
      </c>
      <c r="G77" s="193"/>
      <c r="H77" s="193"/>
      <c r="I77" s="194">
        <v>0</v>
      </c>
      <c r="J77" s="194">
        <v>0</v>
      </c>
      <c r="K77" s="193"/>
      <c r="L77" s="194">
        <v>0</v>
      </c>
      <c r="M77" s="194">
        <v>0</v>
      </c>
      <c r="N77" s="195"/>
      <c r="O77" s="203"/>
      <c r="P77" s="152" t="str">
        <f t="shared" si="0"/>
        <v>n/a</v>
      </c>
      <c r="Q77" s="152" t="str">
        <f t="shared" si="1"/>
        <v>n/a</v>
      </c>
      <c r="R77" s="152" t="str">
        <f t="shared" si="2"/>
        <v>n/a</v>
      </c>
      <c r="S77" s="45">
        <f t="shared" si="3"/>
        <v>0</v>
      </c>
      <c r="T77" s="45">
        <f t="shared" si="4"/>
        <v>0</v>
      </c>
    </row>
    <row r="78" spans="1:20">
      <c r="A78" s="207"/>
      <c r="B78" s="191" t="s">
        <v>276</v>
      </c>
      <c r="C78" s="196"/>
      <c r="D78" s="194">
        <v>1</v>
      </c>
      <c r="E78" s="193"/>
      <c r="F78" s="194">
        <v>2</v>
      </c>
      <c r="G78" s="194">
        <v>2</v>
      </c>
      <c r="H78" s="193"/>
      <c r="I78" s="194">
        <v>7</v>
      </c>
      <c r="J78" s="194">
        <v>1</v>
      </c>
      <c r="K78" s="193"/>
      <c r="L78" s="194">
        <v>33.999999999999993</v>
      </c>
      <c r="M78" s="194">
        <v>17</v>
      </c>
      <c r="N78" s="195"/>
      <c r="O78" s="203"/>
      <c r="P78" s="152">
        <f t="shared" si="0"/>
        <v>0</v>
      </c>
      <c r="Q78" s="152">
        <f t="shared" si="1"/>
        <v>0.5</v>
      </c>
      <c r="R78" s="152">
        <f t="shared" si="2"/>
        <v>0.875</v>
      </c>
      <c r="S78" s="45">
        <f t="shared" si="3"/>
        <v>42.999999999999993</v>
      </c>
      <c r="T78" s="45">
        <f t="shared" si="4"/>
        <v>63.999999999999993</v>
      </c>
    </row>
    <row r="79" spans="1:20">
      <c r="A79" s="207"/>
      <c r="B79" s="191" t="s">
        <v>277</v>
      </c>
      <c r="C79" s="192">
        <v>1</v>
      </c>
      <c r="D79" s="193"/>
      <c r="E79" s="193"/>
      <c r="F79" s="193"/>
      <c r="G79" s="193"/>
      <c r="H79" s="193"/>
      <c r="I79" s="193"/>
      <c r="J79" s="193"/>
      <c r="K79" s="193"/>
      <c r="L79" s="194">
        <v>1</v>
      </c>
      <c r="M79" s="193"/>
      <c r="N79" s="195"/>
      <c r="O79" s="203"/>
      <c r="P79" s="152">
        <f t="shared" si="0"/>
        <v>1</v>
      </c>
      <c r="Q79" s="152" t="str">
        <f t="shared" si="1"/>
        <v>n/a</v>
      </c>
      <c r="R79" s="152" t="str">
        <f t="shared" si="2"/>
        <v>n/a</v>
      </c>
      <c r="S79" s="45">
        <f t="shared" si="3"/>
        <v>2</v>
      </c>
      <c r="T79" s="45">
        <f t="shared" si="4"/>
        <v>2</v>
      </c>
    </row>
    <row r="80" spans="1:20">
      <c r="A80" s="207"/>
      <c r="B80" s="191" t="s">
        <v>278</v>
      </c>
      <c r="C80" s="196"/>
      <c r="D80" s="194">
        <v>1</v>
      </c>
      <c r="E80" s="193"/>
      <c r="F80" s="193"/>
      <c r="G80" s="194">
        <v>3</v>
      </c>
      <c r="H80" s="193"/>
      <c r="I80" s="194">
        <v>3</v>
      </c>
      <c r="J80" s="194">
        <v>1</v>
      </c>
      <c r="K80" s="193"/>
      <c r="L80" s="194">
        <v>10</v>
      </c>
      <c r="M80" s="194">
        <v>4</v>
      </c>
      <c r="N80" s="195"/>
      <c r="O80" s="203"/>
      <c r="P80" s="152">
        <f t="shared" si="0"/>
        <v>0</v>
      </c>
      <c r="Q80" s="152">
        <f t="shared" si="1"/>
        <v>0</v>
      </c>
      <c r="R80" s="152">
        <f t="shared" si="2"/>
        <v>0.75</v>
      </c>
      <c r="S80" s="45">
        <f t="shared" si="3"/>
        <v>13</v>
      </c>
      <c r="T80" s="45">
        <f t="shared" si="4"/>
        <v>22</v>
      </c>
    </row>
    <row r="81" spans="1:20">
      <c r="A81" s="207"/>
      <c r="B81" s="191" t="s">
        <v>279</v>
      </c>
      <c r="C81" s="192">
        <v>1</v>
      </c>
      <c r="D81" s="193"/>
      <c r="E81" s="193"/>
      <c r="F81" s="193"/>
      <c r="G81" s="193"/>
      <c r="H81" s="193"/>
      <c r="I81" s="193"/>
      <c r="J81" s="193"/>
      <c r="K81" s="193"/>
      <c r="L81" s="194">
        <v>2</v>
      </c>
      <c r="M81" s="194">
        <v>2</v>
      </c>
      <c r="N81" s="195"/>
      <c r="O81" s="203"/>
      <c r="P81" s="152">
        <f t="shared" si="0"/>
        <v>1</v>
      </c>
      <c r="Q81" s="152" t="str">
        <f t="shared" si="1"/>
        <v>n/a</v>
      </c>
      <c r="R81" s="152" t="str">
        <f t="shared" si="2"/>
        <v>n/a</v>
      </c>
      <c r="S81" s="45">
        <f t="shared" si="3"/>
        <v>3</v>
      </c>
      <c r="T81" s="45">
        <f t="shared" si="4"/>
        <v>5</v>
      </c>
    </row>
    <row r="82" spans="1:20">
      <c r="A82" s="207"/>
      <c r="B82" s="191" t="s">
        <v>280</v>
      </c>
      <c r="C82" s="196"/>
      <c r="D82" s="194">
        <v>1</v>
      </c>
      <c r="E82" s="193"/>
      <c r="F82" s="193"/>
      <c r="G82" s="194">
        <v>1</v>
      </c>
      <c r="H82" s="193"/>
      <c r="I82" s="194">
        <v>2</v>
      </c>
      <c r="J82" s="194">
        <v>2</v>
      </c>
      <c r="K82" s="193"/>
      <c r="L82" s="194">
        <v>64.000000000000014</v>
      </c>
      <c r="M82" s="194">
        <v>52.999999999999993</v>
      </c>
      <c r="N82" s="195"/>
      <c r="O82" s="203"/>
      <c r="P82" s="152">
        <f t="shared" si="0"/>
        <v>0</v>
      </c>
      <c r="Q82" s="152">
        <f t="shared" si="1"/>
        <v>0</v>
      </c>
      <c r="R82" s="152">
        <f t="shared" si="2"/>
        <v>0.5</v>
      </c>
      <c r="S82" s="45">
        <f t="shared" si="3"/>
        <v>66.000000000000014</v>
      </c>
      <c r="T82" s="45">
        <f t="shared" si="4"/>
        <v>123</v>
      </c>
    </row>
    <row r="83" spans="1:20">
      <c r="A83" s="207"/>
      <c r="B83" s="191" t="s">
        <v>281</v>
      </c>
      <c r="C83" s="196"/>
      <c r="D83" s="194">
        <v>1</v>
      </c>
      <c r="E83" s="193"/>
      <c r="F83" s="194">
        <v>2</v>
      </c>
      <c r="G83" s="194">
        <v>1</v>
      </c>
      <c r="H83" s="193"/>
      <c r="I83" s="193"/>
      <c r="J83" s="193"/>
      <c r="K83" s="193"/>
      <c r="L83" s="194">
        <v>13</v>
      </c>
      <c r="M83" s="194">
        <v>4</v>
      </c>
      <c r="N83" s="195"/>
      <c r="O83" s="203"/>
      <c r="P83" s="152">
        <f t="shared" si="0"/>
        <v>0</v>
      </c>
      <c r="Q83" s="152">
        <f t="shared" si="1"/>
        <v>0.66666666666666663</v>
      </c>
      <c r="R83" s="152" t="str">
        <f t="shared" si="2"/>
        <v>n/a</v>
      </c>
      <c r="S83" s="45">
        <f t="shared" si="3"/>
        <v>15</v>
      </c>
      <c r="T83" s="45">
        <f t="shared" si="4"/>
        <v>21</v>
      </c>
    </row>
    <row r="84" spans="1:20">
      <c r="A84" s="207"/>
      <c r="B84" s="191" t="s">
        <v>282</v>
      </c>
      <c r="C84" s="196"/>
      <c r="D84" s="194">
        <v>1</v>
      </c>
      <c r="E84" s="193"/>
      <c r="F84" s="194">
        <v>1</v>
      </c>
      <c r="G84" s="194">
        <v>4</v>
      </c>
      <c r="H84" s="193"/>
      <c r="I84" s="194">
        <v>8</v>
      </c>
      <c r="J84" s="194">
        <v>7</v>
      </c>
      <c r="K84" s="193"/>
      <c r="L84" s="194">
        <v>70.999999999999986</v>
      </c>
      <c r="M84" s="194">
        <v>100</v>
      </c>
      <c r="N84" s="195"/>
      <c r="O84" s="203"/>
      <c r="P84" s="152">
        <f t="shared" si="0"/>
        <v>0</v>
      </c>
      <c r="Q84" s="152">
        <f t="shared" si="1"/>
        <v>0.2</v>
      </c>
      <c r="R84" s="152">
        <f t="shared" si="2"/>
        <v>0.53333333333333333</v>
      </c>
      <c r="S84" s="45">
        <f t="shared" si="3"/>
        <v>79.999999999999986</v>
      </c>
      <c r="T84" s="45">
        <f t="shared" si="4"/>
        <v>192</v>
      </c>
    </row>
    <row r="85" spans="1:20">
      <c r="A85" s="207"/>
      <c r="B85" s="191" t="s">
        <v>283</v>
      </c>
      <c r="C85" s="192">
        <v>1</v>
      </c>
      <c r="D85" s="193"/>
      <c r="E85" s="193"/>
      <c r="F85" s="193"/>
      <c r="G85" s="193"/>
      <c r="H85" s="193"/>
      <c r="I85" s="193"/>
      <c r="J85" s="193"/>
      <c r="K85" s="193"/>
      <c r="L85" s="194">
        <v>13.000000000000002</v>
      </c>
      <c r="M85" s="194">
        <v>3</v>
      </c>
      <c r="N85" s="195"/>
      <c r="O85" s="203"/>
      <c r="P85" s="152">
        <f t="shared" si="0"/>
        <v>1</v>
      </c>
      <c r="Q85" s="152" t="str">
        <f t="shared" si="1"/>
        <v>n/a</v>
      </c>
      <c r="R85" s="152" t="str">
        <f t="shared" si="2"/>
        <v>n/a</v>
      </c>
      <c r="S85" s="45">
        <f t="shared" si="3"/>
        <v>14.000000000000002</v>
      </c>
      <c r="T85" s="45">
        <f t="shared" si="4"/>
        <v>17</v>
      </c>
    </row>
    <row r="86" spans="1:20">
      <c r="A86" s="207"/>
      <c r="B86" s="191" t="s">
        <v>284</v>
      </c>
      <c r="C86" s="192">
        <v>1</v>
      </c>
      <c r="D86" s="193"/>
      <c r="E86" s="193"/>
      <c r="F86" s="193"/>
      <c r="G86" s="193"/>
      <c r="H86" s="193"/>
      <c r="I86" s="193"/>
      <c r="J86" s="193"/>
      <c r="K86" s="193"/>
      <c r="L86" s="194">
        <v>9</v>
      </c>
      <c r="M86" s="194">
        <v>3</v>
      </c>
      <c r="N86" s="195"/>
      <c r="O86" s="203"/>
      <c r="P86" s="152">
        <f t="shared" si="0"/>
        <v>1</v>
      </c>
      <c r="Q86" s="152" t="str">
        <f t="shared" si="1"/>
        <v>n/a</v>
      </c>
      <c r="R86" s="152" t="str">
        <f t="shared" si="2"/>
        <v>n/a</v>
      </c>
      <c r="S86" s="45">
        <f t="shared" si="3"/>
        <v>10</v>
      </c>
      <c r="T86" s="45">
        <f t="shared" si="4"/>
        <v>13</v>
      </c>
    </row>
    <row r="87" spans="1:20">
      <c r="A87" s="207"/>
      <c r="B87" s="191" t="s">
        <v>285</v>
      </c>
      <c r="C87" s="196"/>
      <c r="D87" s="193"/>
      <c r="E87" s="193"/>
      <c r="F87" s="193"/>
      <c r="G87" s="193"/>
      <c r="H87" s="193"/>
      <c r="I87" s="193"/>
      <c r="J87" s="193"/>
      <c r="K87" s="193"/>
      <c r="L87" s="194">
        <v>7</v>
      </c>
      <c r="M87" s="194">
        <v>2</v>
      </c>
      <c r="N87" s="195"/>
      <c r="O87" s="203"/>
      <c r="P87" s="152" t="str">
        <f t="shared" si="0"/>
        <v>n/a</v>
      </c>
      <c r="Q87" s="152" t="str">
        <f t="shared" si="1"/>
        <v>n/a</v>
      </c>
      <c r="R87" s="152" t="str">
        <f t="shared" si="2"/>
        <v>n/a</v>
      </c>
      <c r="S87" s="45">
        <f t="shared" si="3"/>
        <v>7</v>
      </c>
      <c r="T87" s="45">
        <f t="shared" si="4"/>
        <v>9</v>
      </c>
    </row>
    <row r="88" spans="1:20">
      <c r="A88" s="207"/>
      <c r="B88" s="191" t="s">
        <v>286</v>
      </c>
      <c r="C88" s="196"/>
      <c r="D88" s="194">
        <v>1</v>
      </c>
      <c r="E88" s="193"/>
      <c r="F88" s="194">
        <v>7</v>
      </c>
      <c r="G88" s="194">
        <v>1</v>
      </c>
      <c r="H88" s="193"/>
      <c r="I88" s="194">
        <v>13.999999999999998</v>
      </c>
      <c r="J88" s="194">
        <v>5</v>
      </c>
      <c r="K88" s="193"/>
      <c r="L88" s="194">
        <v>245.99999999999991</v>
      </c>
      <c r="M88" s="194">
        <v>67</v>
      </c>
      <c r="N88" s="195"/>
      <c r="O88" s="203"/>
      <c r="P88" s="152">
        <f t="shared" si="0"/>
        <v>0</v>
      </c>
      <c r="Q88" s="152">
        <f t="shared" si="1"/>
        <v>0.875</v>
      </c>
      <c r="R88" s="152">
        <f t="shared" si="2"/>
        <v>0.73684210526315785</v>
      </c>
      <c r="S88" s="45">
        <f t="shared" si="3"/>
        <v>266.99999999999989</v>
      </c>
      <c r="T88" s="45">
        <f t="shared" si="4"/>
        <v>340.99999999999989</v>
      </c>
    </row>
    <row r="89" spans="1:20">
      <c r="A89" s="207"/>
      <c r="B89" s="191" t="s">
        <v>287</v>
      </c>
      <c r="C89" s="192">
        <v>1</v>
      </c>
      <c r="D89" s="193"/>
      <c r="E89" s="193"/>
      <c r="F89" s="194">
        <v>3</v>
      </c>
      <c r="G89" s="194">
        <v>2</v>
      </c>
      <c r="H89" s="193"/>
      <c r="I89" s="194">
        <v>8</v>
      </c>
      <c r="J89" s="194">
        <v>3</v>
      </c>
      <c r="K89" s="193"/>
      <c r="L89" s="194">
        <v>23.999999999999993</v>
      </c>
      <c r="M89" s="194">
        <v>5</v>
      </c>
      <c r="N89" s="195"/>
      <c r="O89" s="203"/>
      <c r="P89" s="152">
        <f t="shared" si="0"/>
        <v>1</v>
      </c>
      <c r="Q89" s="152">
        <f t="shared" si="1"/>
        <v>0.6</v>
      </c>
      <c r="R89" s="152">
        <f t="shared" si="2"/>
        <v>0.72727272727272729</v>
      </c>
      <c r="S89" s="45">
        <f t="shared" si="3"/>
        <v>35.999999999999993</v>
      </c>
      <c r="T89" s="45">
        <f t="shared" si="4"/>
        <v>45.999999999999993</v>
      </c>
    </row>
    <row r="90" spans="1:20">
      <c r="A90" s="207"/>
      <c r="B90" s="191" t="s">
        <v>288</v>
      </c>
      <c r="C90" s="196"/>
      <c r="D90" s="194">
        <v>1</v>
      </c>
      <c r="E90" s="193"/>
      <c r="F90" s="193"/>
      <c r="G90" s="193"/>
      <c r="H90" s="193"/>
      <c r="I90" s="193"/>
      <c r="J90" s="193"/>
      <c r="K90" s="193"/>
      <c r="L90" s="194">
        <v>17.999999999999996</v>
      </c>
      <c r="M90" s="194">
        <v>13</v>
      </c>
      <c r="N90" s="195"/>
      <c r="O90" s="203"/>
      <c r="P90" s="152">
        <f t="shared" si="0"/>
        <v>0</v>
      </c>
      <c r="Q90" s="152" t="str">
        <f t="shared" si="1"/>
        <v>n/a</v>
      </c>
      <c r="R90" s="152" t="str">
        <f t="shared" si="2"/>
        <v>n/a</v>
      </c>
      <c r="S90" s="45">
        <f t="shared" si="3"/>
        <v>17.999999999999996</v>
      </c>
      <c r="T90" s="45">
        <f t="shared" si="4"/>
        <v>31.999999999999996</v>
      </c>
    </row>
    <row r="91" spans="1:20">
      <c r="A91" s="207"/>
      <c r="B91" s="191" t="s">
        <v>289</v>
      </c>
      <c r="C91" s="196"/>
      <c r="D91" s="194">
        <v>1</v>
      </c>
      <c r="E91" s="193"/>
      <c r="F91" s="194">
        <v>7</v>
      </c>
      <c r="G91" s="194">
        <v>2</v>
      </c>
      <c r="H91" s="193"/>
      <c r="I91" s="193"/>
      <c r="J91" s="193"/>
      <c r="K91" s="193"/>
      <c r="L91" s="194">
        <v>22.999999999999993</v>
      </c>
      <c r="M91" s="194">
        <v>6</v>
      </c>
      <c r="N91" s="195"/>
      <c r="O91" s="203"/>
      <c r="P91" s="152">
        <f t="shared" ref="P91:P96" si="5">IFERROR(C91/SUM(C91:E91),"n/a")</f>
        <v>0</v>
      </c>
      <c r="Q91" s="152">
        <f t="shared" ref="Q91:Q96" si="6">IFERROR(F91/SUM(F91:H91),"n/a")</f>
        <v>0.77777777777777779</v>
      </c>
      <c r="R91" s="152" t="str">
        <f t="shared" ref="R91:R96" si="7">IFERROR(I91/SUM(I91:K91),"n/a")</f>
        <v>n/a</v>
      </c>
      <c r="S91" s="45">
        <f t="shared" ref="S91:S96" si="8">C91+F91+I91+L91</f>
        <v>29.999999999999993</v>
      </c>
      <c r="T91" s="45">
        <f t="shared" ref="T91:T96" si="9">SUM(C91:N91)</f>
        <v>38.999999999999993</v>
      </c>
    </row>
    <row r="92" spans="1:20">
      <c r="A92" s="207"/>
      <c r="B92" s="191" t="s">
        <v>290</v>
      </c>
      <c r="C92" s="196"/>
      <c r="D92" s="194">
        <v>1</v>
      </c>
      <c r="E92" s="193"/>
      <c r="F92" s="194">
        <v>4</v>
      </c>
      <c r="G92" s="193"/>
      <c r="H92" s="193"/>
      <c r="I92" s="194">
        <v>3</v>
      </c>
      <c r="J92" s="194">
        <v>1</v>
      </c>
      <c r="K92" s="193"/>
      <c r="L92" s="194">
        <v>45.999999999999993</v>
      </c>
      <c r="M92" s="194">
        <v>14.999999999999998</v>
      </c>
      <c r="N92" s="195"/>
      <c r="O92" s="203"/>
      <c r="P92" s="152">
        <f t="shared" si="5"/>
        <v>0</v>
      </c>
      <c r="Q92" s="152">
        <f t="shared" si="6"/>
        <v>1</v>
      </c>
      <c r="R92" s="152">
        <f t="shared" si="7"/>
        <v>0.75</v>
      </c>
      <c r="S92" s="45">
        <f t="shared" si="8"/>
        <v>52.999999999999993</v>
      </c>
      <c r="T92" s="45">
        <f t="shared" si="9"/>
        <v>69.999999999999986</v>
      </c>
    </row>
    <row r="93" spans="1:20">
      <c r="A93" s="207"/>
      <c r="B93" s="191" t="s">
        <v>291</v>
      </c>
      <c r="C93" s="196"/>
      <c r="D93" s="193"/>
      <c r="E93" s="193"/>
      <c r="F93" s="193"/>
      <c r="G93" s="194">
        <v>1</v>
      </c>
      <c r="H93" s="193"/>
      <c r="I93" s="193"/>
      <c r="J93" s="193"/>
      <c r="K93" s="193"/>
      <c r="L93" s="194">
        <v>1</v>
      </c>
      <c r="M93" s="194">
        <v>1</v>
      </c>
      <c r="N93" s="195"/>
      <c r="O93" s="203"/>
      <c r="P93" s="152" t="str">
        <f t="shared" si="5"/>
        <v>n/a</v>
      </c>
      <c r="Q93" s="152">
        <f t="shared" si="6"/>
        <v>0</v>
      </c>
      <c r="R93" s="152" t="str">
        <f t="shared" si="7"/>
        <v>n/a</v>
      </c>
      <c r="S93" s="45">
        <f t="shared" si="8"/>
        <v>1</v>
      </c>
      <c r="T93" s="45">
        <f t="shared" si="9"/>
        <v>3</v>
      </c>
    </row>
    <row r="94" spans="1:20">
      <c r="A94" s="207"/>
      <c r="B94" s="191" t="s">
        <v>292</v>
      </c>
      <c r="C94" s="196"/>
      <c r="D94" s="194">
        <v>1</v>
      </c>
      <c r="E94" s="193"/>
      <c r="F94" s="194">
        <v>1</v>
      </c>
      <c r="G94" s="194">
        <v>3</v>
      </c>
      <c r="H94" s="193"/>
      <c r="I94" s="194">
        <v>9</v>
      </c>
      <c r="J94" s="194">
        <v>10</v>
      </c>
      <c r="K94" s="193"/>
      <c r="L94" s="194">
        <v>302.99999999999989</v>
      </c>
      <c r="M94" s="194">
        <v>217.00000000000014</v>
      </c>
      <c r="N94" s="195"/>
      <c r="O94" s="203"/>
      <c r="P94" s="152">
        <f t="shared" si="5"/>
        <v>0</v>
      </c>
      <c r="Q94" s="152">
        <f t="shared" si="6"/>
        <v>0.25</v>
      </c>
      <c r="R94" s="152">
        <f t="shared" si="7"/>
        <v>0.47368421052631576</v>
      </c>
      <c r="S94" s="45">
        <f t="shared" si="8"/>
        <v>312.99999999999989</v>
      </c>
      <c r="T94" s="45">
        <f t="shared" si="9"/>
        <v>544</v>
      </c>
    </row>
    <row r="95" spans="1:20">
      <c r="A95" s="207"/>
      <c r="B95" s="191" t="s">
        <v>293</v>
      </c>
      <c r="C95" s="192">
        <v>1</v>
      </c>
      <c r="D95" s="193"/>
      <c r="E95" s="193"/>
      <c r="F95" s="193"/>
      <c r="G95" s="194">
        <v>1</v>
      </c>
      <c r="H95" s="193"/>
      <c r="I95" s="193"/>
      <c r="J95" s="193"/>
      <c r="K95" s="193"/>
      <c r="L95" s="194">
        <v>3</v>
      </c>
      <c r="M95" s="194">
        <v>1</v>
      </c>
      <c r="N95" s="195"/>
      <c r="O95" s="203"/>
      <c r="P95" s="152">
        <f t="shared" si="5"/>
        <v>1</v>
      </c>
      <c r="Q95" s="152">
        <f t="shared" si="6"/>
        <v>0</v>
      </c>
      <c r="R95" s="152" t="str">
        <f t="shared" si="7"/>
        <v>n/a</v>
      </c>
      <c r="S95" s="45">
        <f t="shared" si="8"/>
        <v>4</v>
      </c>
      <c r="T95" s="45">
        <f t="shared" si="9"/>
        <v>6</v>
      </c>
    </row>
    <row r="96" spans="1:20" ht="15.75" thickBot="1">
      <c r="A96" s="209"/>
      <c r="B96" s="198" t="s">
        <v>294</v>
      </c>
      <c r="C96" s="199"/>
      <c r="D96" s="200">
        <v>1</v>
      </c>
      <c r="E96" s="201"/>
      <c r="F96" s="200">
        <v>3</v>
      </c>
      <c r="G96" s="201"/>
      <c r="H96" s="201"/>
      <c r="I96" s="201"/>
      <c r="J96" s="201"/>
      <c r="K96" s="201"/>
      <c r="L96" s="200">
        <v>12</v>
      </c>
      <c r="M96" s="200">
        <v>2</v>
      </c>
      <c r="N96" s="202"/>
      <c r="O96" s="203"/>
      <c r="P96" s="152">
        <f t="shared" si="5"/>
        <v>0</v>
      </c>
      <c r="Q96" s="152">
        <f t="shared" si="6"/>
        <v>1</v>
      </c>
      <c r="R96" s="152" t="str">
        <f t="shared" si="7"/>
        <v>n/a</v>
      </c>
      <c r="S96" s="45">
        <f t="shared" si="8"/>
        <v>15</v>
      </c>
      <c r="T96" s="45">
        <f t="shared" si="9"/>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286"/>
  <sheetViews>
    <sheetView zoomScale="55" zoomScaleNormal="55" workbookViewId="0"/>
  </sheetViews>
  <sheetFormatPr defaultRowHeight="15"/>
  <sheetData>
    <row r="1" spans="1:4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row>
    <row r="2" spans="1:42" ht="18">
      <c r="A2" s="226" t="s">
        <v>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row>
    <row r="3" spans="1:42">
      <c r="A3" s="233"/>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row>
    <row r="4" spans="1:42" ht="15.75" thickBot="1">
      <c r="A4" s="234" t="s">
        <v>2</v>
      </c>
      <c r="B4" s="234"/>
      <c r="C4" s="234"/>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row>
    <row r="5" spans="1:42" ht="15.75" thickTop="1">
      <c r="A5" s="235" t="s">
        <v>3</v>
      </c>
      <c r="B5" s="236"/>
      <c r="C5" s="227" t="s">
        <v>2003</v>
      </c>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row>
    <row r="6" spans="1:42">
      <c r="A6" s="237" t="s">
        <v>4</v>
      </c>
      <c r="B6" s="232"/>
      <c r="C6" s="238" t="s">
        <v>0</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row>
    <row r="7" spans="1:42">
      <c r="A7" s="237" t="s">
        <v>5</v>
      </c>
      <c r="B7" s="232" t="s">
        <v>7</v>
      </c>
      <c r="C7" s="238" t="s">
        <v>2004</v>
      </c>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row>
    <row r="8" spans="1:42">
      <c r="A8" s="237"/>
      <c r="B8" s="232" t="s">
        <v>8</v>
      </c>
      <c r="C8" s="238" t="s">
        <v>20</v>
      </c>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row>
    <row r="9" spans="1:42">
      <c r="A9" s="237"/>
      <c r="B9" s="232" t="s">
        <v>9</v>
      </c>
      <c r="C9" s="238" t="s">
        <v>20</v>
      </c>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row>
    <row r="10" spans="1:42">
      <c r="A10" s="237"/>
      <c r="B10" s="232" t="s">
        <v>10</v>
      </c>
      <c r="C10" s="238" t="s">
        <v>20</v>
      </c>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row>
    <row r="11" spans="1:42">
      <c r="A11" s="237"/>
      <c r="B11" s="232" t="s">
        <v>11</v>
      </c>
      <c r="C11" s="228">
        <v>193591</v>
      </c>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row>
    <row r="12" spans="1:42">
      <c r="A12" s="237" t="s">
        <v>12</v>
      </c>
      <c r="B12" s="232"/>
      <c r="C12" s="238" t="s">
        <v>2005</v>
      </c>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row>
    <row r="13" spans="1:42">
      <c r="A13" s="237" t="s">
        <v>13</v>
      </c>
      <c r="B13" s="232" t="s">
        <v>14</v>
      </c>
      <c r="C13" s="229" t="s">
        <v>2006</v>
      </c>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row>
    <row r="14" spans="1:42" ht="15.75" thickBot="1">
      <c r="A14" s="239"/>
      <c r="B14" s="240" t="s">
        <v>15</v>
      </c>
      <c r="C14" s="230" t="s">
        <v>2007</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row>
    <row r="15" spans="1:42" ht="15.75" thickTop="1">
      <c r="A15" s="233"/>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row>
    <row r="16" spans="1:42">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row>
    <row r="17" spans="1:77">
      <c r="A17" s="231" t="s">
        <v>2008</v>
      </c>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row>
    <row r="18" spans="1:77" ht="15.75" thickBot="1">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row>
    <row r="19" spans="1:77" ht="15.75" thickTop="1">
      <c r="A19" s="30" t="s">
        <v>0</v>
      </c>
      <c r="B19" s="31"/>
      <c r="C19" s="32" t="s">
        <v>31</v>
      </c>
      <c r="D19" s="33" t="s">
        <v>33</v>
      </c>
      <c r="E19" s="33"/>
      <c r="F19" s="33"/>
      <c r="G19" s="33"/>
      <c r="H19" s="33" t="s">
        <v>37</v>
      </c>
      <c r="I19" s="33"/>
      <c r="J19" s="33"/>
      <c r="K19" s="33"/>
      <c r="L19" s="33"/>
      <c r="M19" s="33"/>
      <c r="N19" s="33"/>
      <c r="O19" s="33"/>
      <c r="P19" s="262"/>
      <c r="Q19" s="262"/>
      <c r="R19" s="262"/>
      <c r="S19" s="262" t="s">
        <v>2009</v>
      </c>
      <c r="T19" s="262"/>
      <c r="U19" s="262"/>
      <c r="V19" s="262"/>
      <c r="W19" s="262"/>
      <c r="X19" s="262"/>
      <c r="Y19" s="262"/>
      <c r="Z19" s="262"/>
      <c r="AA19" s="262"/>
      <c r="AB19" s="262"/>
      <c r="AC19" s="262"/>
      <c r="AD19" s="33" t="s">
        <v>92</v>
      </c>
      <c r="AE19" s="33"/>
      <c r="AF19" s="33"/>
      <c r="AG19" s="33"/>
      <c r="AH19" s="33"/>
      <c r="AI19" s="33"/>
      <c r="AJ19" s="33"/>
      <c r="AK19" s="33"/>
      <c r="AL19" s="33"/>
      <c r="AM19" s="33"/>
      <c r="AN19" s="33"/>
      <c r="AO19" s="34"/>
      <c r="AP19" s="233"/>
    </row>
    <row r="20" spans="1:77">
      <c r="A20" s="35"/>
      <c r="B20" s="36"/>
      <c r="C20" s="6" t="s">
        <v>32</v>
      </c>
      <c r="D20" s="7" t="s">
        <v>202</v>
      </c>
      <c r="E20" s="7" t="s">
        <v>34</v>
      </c>
      <c r="F20" s="7" t="s">
        <v>35</v>
      </c>
      <c r="G20" s="7" t="s">
        <v>36</v>
      </c>
      <c r="H20" s="7" t="s">
        <v>38</v>
      </c>
      <c r="I20" s="7" t="s">
        <v>39</v>
      </c>
      <c r="J20" s="7" t="s">
        <v>40</v>
      </c>
      <c r="K20" s="7" t="s">
        <v>41</v>
      </c>
      <c r="L20" s="7" t="s">
        <v>42</v>
      </c>
      <c r="M20" s="7" t="s">
        <v>43</v>
      </c>
      <c r="N20" s="7" t="s">
        <v>44</v>
      </c>
      <c r="O20" s="7" t="s">
        <v>45</v>
      </c>
      <c r="P20" s="263" t="s">
        <v>46</v>
      </c>
      <c r="Q20" s="263" t="s">
        <v>47</v>
      </c>
      <c r="R20" s="263" t="s">
        <v>48</v>
      </c>
      <c r="S20" s="263" t="s">
        <v>665</v>
      </c>
      <c r="T20" s="263" t="s">
        <v>798</v>
      </c>
      <c r="U20" s="263" t="s">
        <v>782</v>
      </c>
      <c r="V20" s="263" t="s">
        <v>1387</v>
      </c>
      <c r="W20" s="263" t="s">
        <v>831</v>
      </c>
      <c r="X20" s="263" t="s">
        <v>971</v>
      </c>
      <c r="Y20" s="263" t="s">
        <v>807</v>
      </c>
      <c r="Z20" s="263" t="s">
        <v>1384</v>
      </c>
      <c r="AA20" s="263" t="s">
        <v>1641</v>
      </c>
      <c r="AB20" s="263" t="s">
        <v>1506</v>
      </c>
      <c r="AC20" s="263" t="s">
        <v>1445</v>
      </c>
      <c r="AD20" s="7" t="s">
        <v>93</v>
      </c>
      <c r="AE20" s="7" t="s">
        <v>94</v>
      </c>
      <c r="AF20" s="7" t="s">
        <v>95</v>
      </c>
      <c r="AG20" s="7" t="s">
        <v>96</v>
      </c>
      <c r="AH20" s="7" t="s">
        <v>97</v>
      </c>
      <c r="AI20" s="7" t="s">
        <v>98</v>
      </c>
      <c r="AJ20" s="7" t="s">
        <v>99</v>
      </c>
      <c r="AK20" s="7" t="s">
        <v>100</v>
      </c>
      <c r="AL20" s="7" t="s">
        <v>101</v>
      </c>
      <c r="AM20" s="7" t="s">
        <v>102</v>
      </c>
      <c r="AN20" s="7" t="s">
        <v>103</v>
      </c>
      <c r="AO20" s="37" t="s">
        <v>104</v>
      </c>
      <c r="AP20" s="233"/>
    </row>
    <row r="21" spans="1:77">
      <c r="A21" s="35"/>
      <c r="B21" s="36"/>
      <c r="C21" s="6"/>
      <c r="D21" s="7" t="s">
        <v>30</v>
      </c>
      <c r="E21" s="7" t="s">
        <v>30</v>
      </c>
      <c r="F21" s="7" t="s">
        <v>30</v>
      </c>
      <c r="G21" s="7" t="s">
        <v>30</v>
      </c>
      <c r="H21" s="7" t="s">
        <v>30</v>
      </c>
      <c r="I21" s="7" t="s">
        <v>30</v>
      </c>
      <c r="J21" s="7" t="s">
        <v>30</v>
      </c>
      <c r="K21" s="7" t="s">
        <v>30</v>
      </c>
      <c r="L21" s="7" t="s">
        <v>30</v>
      </c>
      <c r="M21" s="7" t="s">
        <v>30</v>
      </c>
      <c r="N21" s="7" t="s">
        <v>30</v>
      </c>
      <c r="O21" s="7" t="s">
        <v>30</v>
      </c>
      <c r="P21" s="263" t="s">
        <v>30</v>
      </c>
      <c r="Q21" s="263" t="s">
        <v>30</v>
      </c>
      <c r="R21" s="263" t="s">
        <v>30</v>
      </c>
      <c r="S21" s="263" t="s">
        <v>31</v>
      </c>
      <c r="T21" s="263" t="s">
        <v>31</v>
      </c>
      <c r="U21" s="263" t="s">
        <v>31</v>
      </c>
      <c r="V21" s="263" t="s">
        <v>31</v>
      </c>
      <c r="W21" s="263" t="s">
        <v>31</v>
      </c>
      <c r="X21" s="263" t="s">
        <v>31</v>
      </c>
      <c r="Y21" s="263" t="s">
        <v>31</v>
      </c>
      <c r="Z21" s="263" t="s">
        <v>31</v>
      </c>
      <c r="AA21" s="263" t="s">
        <v>31</v>
      </c>
      <c r="AB21" s="263" t="s">
        <v>31</v>
      </c>
      <c r="AC21" s="263" t="s">
        <v>31</v>
      </c>
      <c r="AD21" s="7" t="s">
        <v>31</v>
      </c>
      <c r="AE21" s="7" t="s">
        <v>31</v>
      </c>
      <c r="AF21" s="7" t="s">
        <v>31</v>
      </c>
      <c r="AG21" s="7" t="s">
        <v>31</v>
      </c>
      <c r="AH21" s="7" t="s">
        <v>31</v>
      </c>
      <c r="AI21" s="7" t="s">
        <v>31</v>
      </c>
      <c r="AJ21" s="7" t="s">
        <v>31</v>
      </c>
      <c r="AK21" s="7" t="s">
        <v>31</v>
      </c>
      <c r="AL21" s="7" t="s">
        <v>31</v>
      </c>
      <c r="AM21" s="7" t="s">
        <v>31</v>
      </c>
      <c r="AN21" s="7" t="s">
        <v>31</v>
      </c>
      <c r="AO21" s="37" t="s">
        <v>31</v>
      </c>
      <c r="AP21" s="233"/>
    </row>
    <row r="22" spans="1:77" ht="90.75" thickBot="1">
      <c r="A22" s="38"/>
      <c r="B22" s="39"/>
      <c r="C22" s="40"/>
      <c r="D22" s="41" t="s">
        <v>32</v>
      </c>
      <c r="E22" s="41" t="s">
        <v>32</v>
      </c>
      <c r="F22" s="41" t="s">
        <v>32</v>
      </c>
      <c r="G22" s="41" t="s">
        <v>32</v>
      </c>
      <c r="H22" s="41" t="s">
        <v>32</v>
      </c>
      <c r="I22" s="41" t="s">
        <v>32</v>
      </c>
      <c r="J22" s="41" t="s">
        <v>32</v>
      </c>
      <c r="K22" s="41" t="s">
        <v>32</v>
      </c>
      <c r="L22" s="41" t="s">
        <v>32</v>
      </c>
      <c r="M22" s="41" t="s">
        <v>32</v>
      </c>
      <c r="N22" s="41" t="s">
        <v>32</v>
      </c>
      <c r="O22" s="41" t="s">
        <v>32</v>
      </c>
      <c r="P22" s="264" t="s">
        <v>32</v>
      </c>
      <c r="Q22" s="264" t="s">
        <v>32</v>
      </c>
      <c r="R22" s="264" t="s">
        <v>32</v>
      </c>
      <c r="S22" s="264" t="s">
        <v>32</v>
      </c>
      <c r="T22" s="264" t="s">
        <v>32</v>
      </c>
      <c r="U22" s="264" t="s">
        <v>32</v>
      </c>
      <c r="V22" s="264" t="s">
        <v>32</v>
      </c>
      <c r="W22" s="264" t="s">
        <v>32</v>
      </c>
      <c r="X22" s="264" t="s">
        <v>32</v>
      </c>
      <c r="Y22" s="264" t="s">
        <v>32</v>
      </c>
      <c r="Z22" s="264" t="s">
        <v>32</v>
      </c>
      <c r="AA22" s="264" t="s">
        <v>32</v>
      </c>
      <c r="AB22" s="264" t="s">
        <v>32</v>
      </c>
      <c r="AC22" s="264" t="s">
        <v>32</v>
      </c>
      <c r="AD22" s="41" t="s">
        <v>32</v>
      </c>
      <c r="AE22" s="41" t="s">
        <v>32</v>
      </c>
      <c r="AF22" s="41" t="s">
        <v>32</v>
      </c>
      <c r="AG22" s="41" t="s">
        <v>32</v>
      </c>
      <c r="AH22" s="41" t="s">
        <v>32</v>
      </c>
      <c r="AI22" s="41" t="s">
        <v>32</v>
      </c>
      <c r="AJ22" s="41" t="s">
        <v>32</v>
      </c>
      <c r="AK22" s="41" t="s">
        <v>32</v>
      </c>
      <c r="AL22" s="41" t="s">
        <v>32</v>
      </c>
      <c r="AM22" s="41" t="s">
        <v>32</v>
      </c>
      <c r="AN22" s="41" t="s">
        <v>32</v>
      </c>
      <c r="AO22" s="42" t="s">
        <v>32</v>
      </c>
      <c r="AP22" s="233"/>
      <c r="AS22" s="241" t="s">
        <v>31</v>
      </c>
      <c r="AT22" s="242" t="s">
        <v>30</v>
      </c>
      <c r="AU22" s="242" t="s">
        <v>2273</v>
      </c>
      <c r="AV22" s="242" t="s">
        <v>2274</v>
      </c>
      <c r="AW22" s="242" t="s">
        <v>2275</v>
      </c>
      <c r="AX22" s="242" t="s">
        <v>2276</v>
      </c>
      <c r="AY22" s="242" t="s">
        <v>2277</v>
      </c>
      <c r="AZ22" s="241" t="s">
        <v>2278</v>
      </c>
      <c r="BA22" s="241" t="s">
        <v>2279</v>
      </c>
      <c r="BB22" s="241" t="s">
        <v>2280</v>
      </c>
      <c r="BC22" s="241" t="s">
        <v>2281</v>
      </c>
      <c r="BD22" s="241" t="s">
        <v>2282</v>
      </c>
      <c r="BE22" s="241" t="s">
        <v>2283</v>
      </c>
      <c r="BF22" s="241" t="s">
        <v>182</v>
      </c>
    </row>
    <row r="23" spans="1:77" ht="15.75" thickTop="1">
      <c r="A23" s="23" t="s">
        <v>2010</v>
      </c>
      <c r="B23" s="24" t="s">
        <v>202</v>
      </c>
      <c r="C23" s="243">
        <v>111931.65656100027</v>
      </c>
      <c r="D23" s="10">
        <v>142734.99999999761</v>
      </c>
      <c r="E23" s="10">
        <v>103677.99999999981</v>
      </c>
      <c r="F23" s="10">
        <v>39048.999999999753</v>
      </c>
      <c r="G23" s="10">
        <v>8</v>
      </c>
      <c r="H23" s="10">
        <v>476.99999999999915</v>
      </c>
      <c r="I23" s="10">
        <v>5087.0000000000236</v>
      </c>
      <c r="J23" s="10">
        <v>12349.999999999956</v>
      </c>
      <c r="K23" s="10">
        <v>15944.999999999874</v>
      </c>
      <c r="L23" s="10">
        <v>16806.999999999924</v>
      </c>
      <c r="M23" s="10">
        <v>17076.999999999935</v>
      </c>
      <c r="N23" s="10">
        <v>19022.999999999978</v>
      </c>
      <c r="O23" s="10">
        <v>17944.000000000018</v>
      </c>
      <c r="P23" s="10">
        <v>17719.999999999869</v>
      </c>
      <c r="Q23" s="10">
        <v>13193.999999999993</v>
      </c>
      <c r="R23" s="10">
        <v>7110.9999999999818</v>
      </c>
      <c r="S23" s="9">
        <v>2258.3373380000007</v>
      </c>
      <c r="T23" s="9">
        <v>17387.63704599992</v>
      </c>
      <c r="U23" s="9">
        <v>12722.232795000018</v>
      </c>
      <c r="V23" s="9">
        <v>10607.208006000088</v>
      </c>
      <c r="W23" s="9">
        <v>10412.98193100002</v>
      </c>
      <c r="X23" s="9">
        <v>20953.6304419999</v>
      </c>
      <c r="Y23" s="9">
        <v>22203.351251999964</v>
      </c>
      <c r="Z23" s="9">
        <v>8072.5170590000071</v>
      </c>
      <c r="AA23" s="9">
        <v>3431.874511999999</v>
      </c>
      <c r="AB23" s="9">
        <v>1578.3826909999989</v>
      </c>
      <c r="AC23" s="9">
        <v>2303.5034889999979</v>
      </c>
      <c r="AD23" s="9">
        <v>516.22067699999945</v>
      </c>
      <c r="AE23" s="9">
        <v>2500.2051860000042</v>
      </c>
      <c r="AF23" s="9">
        <v>2590.0771360000008</v>
      </c>
      <c r="AG23" s="9">
        <v>3117.9511479999865</v>
      </c>
      <c r="AH23" s="9">
        <v>2747.7637909999999</v>
      </c>
      <c r="AI23" s="9">
        <v>2773.5332050000088</v>
      </c>
      <c r="AJ23" s="9">
        <v>2549.4791929999983</v>
      </c>
      <c r="AK23" s="9">
        <v>6886.538545999907</v>
      </c>
      <c r="AL23" s="9">
        <v>3004.7023699999941</v>
      </c>
      <c r="AM23" s="9">
        <v>85179.463308999751</v>
      </c>
      <c r="AN23" s="9">
        <v>65.722000000000023</v>
      </c>
      <c r="AO23" s="244"/>
      <c r="AP23" s="233"/>
      <c r="AQ23" t="str">
        <f t="shared" ref="AQ23:AQ24" si="0">TRIM(MID(B23,6,100))</f>
        <v/>
      </c>
      <c r="AR23" t="str">
        <f t="shared" ref="AR23:AR24" si="1">LEFT(B23,4)</f>
        <v>Tota</v>
      </c>
      <c r="AS23" s="45">
        <f t="shared" ref="AS23:AS24" si="2">C23</f>
        <v>111931.65656100027</v>
      </c>
      <c r="AT23" s="45">
        <f t="shared" ref="AT23:AT24" si="3">D23</f>
        <v>142734.99999999761</v>
      </c>
      <c r="AU23" s="48">
        <f t="shared" ref="AU23:AU24" si="4">E23/$D23</f>
        <v>0.72636704382247907</v>
      </c>
      <c r="AV23" s="48">
        <f t="shared" ref="AV23:AV24" si="5">F23/$D23</f>
        <v>0.27357690825656222</v>
      </c>
      <c r="AW23" s="48">
        <f t="shared" ref="AW23:AW24" si="6">SUM(H23:K23)/AT23</f>
        <v>0.23721581952569742</v>
      </c>
      <c r="AX23" s="48">
        <f t="shared" ref="AX23:AX24" si="7">SUM(L23:O23)/AT23</f>
        <v>0.4963814061022247</v>
      </c>
      <c r="AY23" s="48">
        <f t="shared" ref="AY23:AY24" si="8">SUM(P23:R23)/AT23</f>
        <v>0.26640277437209148</v>
      </c>
      <c r="AZ23" s="48">
        <f t="shared" ref="AZ23:AZ24" si="9">SUM(S23:U23)/$AS23</f>
        <v>0.28917830909935638</v>
      </c>
      <c r="BA23" s="48">
        <f t="shared" ref="BA23:BA24" si="10">SUM(V23:W23)/$AS23</f>
        <v>0.18779486146123969</v>
      </c>
      <c r="BB23" s="48">
        <f t="shared" ref="BB23:BB24" si="11">SUM(X23:Y23)/$AS23</f>
        <v>0.38556546932261532</v>
      </c>
      <c r="BC23" s="48">
        <f t="shared" ref="BC23:BC24" si="12">SUM(Z23:AA23)/$AS23</f>
        <v>0.10278049949819484</v>
      </c>
      <c r="BD23" s="48">
        <f t="shared" ref="BD23:BD24" si="13">SUM(AB23:AC23)/$AS23</f>
        <v>3.4680860618590548E-2</v>
      </c>
      <c r="BE23" s="48">
        <f t="shared" ref="BE23:BE24" si="14">SUM(AD23:AL23)/AS23</f>
        <v>0.23841754935036061</v>
      </c>
      <c r="BF23" s="48">
        <f t="shared" ref="BF23:BF24" si="15">AM23/AS23</f>
        <v>0.7609952887865894</v>
      </c>
      <c r="BJ23" s="159" t="s">
        <v>2386</v>
      </c>
      <c r="BK23" s="159" t="s">
        <v>2387</v>
      </c>
      <c r="BL23" s="171">
        <v>0</v>
      </c>
      <c r="BM23" s="171">
        <v>12.999999999999998</v>
      </c>
      <c r="BN23" s="161">
        <v>0.23076923076923081</v>
      </c>
      <c r="BO23" s="161">
        <v>0.76923076923076938</v>
      </c>
      <c r="BP23" s="161">
        <v>0</v>
      </c>
      <c r="BQ23" s="161">
        <v>0.38461538461538469</v>
      </c>
      <c r="BR23" s="161">
        <v>0.61538461538461542</v>
      </c>
      <c r="BS23" s="161" t="e">
        <v>#DIV/0!</v>
      </c>
      <c r="BT23" s="161" t="e">
        <v>#DIV/0!</v>
      </c>
      <c r="BU23" s="161" t="e">
        <v>#DIV/0!</v>
      </c>
      <c r="BV23" s="161" t="e">
        <v>#DIV/0!</v>
      </c>
      <c r="BW23" s="161" t="e">
        <v>#DIV/0!</v>
      </c>
      <c r="BX23" s="161" t="e">
        <v>#DIV/0!</v>
      </c>
      <c r="BY23" s="161" t="e">
        <v>#DIV/0!</v>
      </c>
    </row>
    <row r="24" spans="1:77">
      <c r="A24" s="25"/>
      <c r="B24" s="26" t="s">
        <v>2011</v>
      </c>
      <c r="C24" s="245">
        <v>99.103332999999949</v>
      </c>
      <c r="D24" s="14">
        <v>102.00000000000003</v>
      </c>
      <c r="E24" s="14">
        <v>35.999999999999993</v>
      </c>
      <c r="F24" s="14">
        <v>66.000000000000014</v>
      </c>
      <c r="G24" s="17"/>
      <c r="H24" s="17"/>
      <c r="I24" s="17"/>
      <c r="J24" s="17"/>
      <c r="K24" s="17"/>
      <c r="L24" s="14">
        <v>3</v>
      </c>
      <c r="M24" s="14">
        <v>4</v>
      </c>
      <c r="N24" s="14">
        <v>20</v>
      </c>
      <c r="O24" s="14">
        <v>24.999999999999993</v>
      </c>
      <c r="P24" s="14">
        <v>22.000000000000004</v>
      </c>
      <c r="Q24" s="14">
        <v>15.999999999999996</v>
      </c>
      <c r="R24" s="14">
        <v>12.000000000000002</v>
      </c>
      <c r="S24" s="17"/>
      <c r="T24" s="17"/>
      <c r="U24" s="13">
        <v>1</v>
      </c>
      <c r="V24" s="17"/>
      <c r="W24" s="17"/>
      <c r="X24" s="17"/>
      <c r="Y24" s="17"/>
      <c r="Z24" s="13">
        <v>1</v>
      </c>
      <c r="AA24" s="13">
        <v>4</v>
      </c>
      <c r="AB24" s="13">
        <v>1</v>
      </c>
      <c r="AC24" s="13">
        <v>92.103333000000006</v>
      </c>
      <c r="AD24" s="13">
        <v>1</v>
      </c>
      <c r="AE24" s="13">
        <v>1</v>
      </c>
      <c r="AF24" s="13">
        <v>1</v>
      </c>
      <c r="AG24" s="13">
        <v>2</v>
      </c>
      <c r="AH24" s="13">
        <v>2</v>
      </c>
      <c r="AI24" s="13">
        <v>1</v>
      </c>
      <c r="AJ24" s="13">
        <v>1</v>
      </c>
      <c r="AK24" s="13">
        <v>2</v>
      </c>
      <c r="AL24" s="13">
        <v>1.1033330000000001</v>
      </c>
      <c r="AM24" s="13">
        <v>87.000000000000028</v>
      </c>
      <c r="AN24" s="17"/>
      <c r="AO24" s="246"/>
      <c r="AP24" s="233"/>
      <c r="AQ24" t="str">
        <f t="shared" si="0"/>
        <v>Chief Executives and Managing Directors</v>
      </c>
      <c r="AR24" t="str">
        <f t="shared" si="1"/>
        <v>1111</v>
      </c>
      <c r="AS24" s="45">
        <f t="shared" si="2"/>
        <v>99.103332999999949</v>
      </c>
      <c r="AT24" s="45">
        <f t="shared" si="3"/>
        <v>102.00000000000003</v>
      </c>
      <c r="AU24" s="48">
        <f t="shared" si="4"/>
        <v>0.35294117647058809</v>
      </c>
      <c r="AV24" s="48">
        <f t="shared" si="5"/>
        <v>0.64705882352941169</v>
      </c>
      <c r="AW24" s="48">
        <f t="shared" si="6"/>
        <v>0</v>
      </c>
      <c r="AX24" s="48">
        <f t="shared" si="7"/>
        <v>0.50980392156862719</v>
      </c>
      <c r="AY24" s="48">
        <f t="shared" si="8"/>
        <v>0.49019607843137242</v>
      </c>
      <c r="AZ24" s="48">
        <f t="shared" si="9"/>
        <v>1.0090477986244928E-2</v>
      </c>
      <c r="BA24" s="48">
        <f t="shared" si="10"/>
        <v>0</v>
      </c>
      <c r="BB24" s="48">
        <f t="shared" si="11"/>
        <v>0</v>
      </c>
      <c r="BC24" s="48">
        <f t="shared" si="12"/>
        <v>5.0452389931224639E-2</v>
      </c>
      <c r="BD24" s="48">
        <f t="shared" si="13"/>
        <v>0.93945713208253101</v>
      </c>
      <c r="BE24" s="48">
        <f t="shared" si="14"/>
        <v>0.12212841519669178</v>
      </c>
      <c r="BF24" s="48">
        <f t="shared" si="15"/>
        <v>0.87787158480330907</v>
      </c>
      <c r="BJ24" s="159" t="s">
        <v>2478</v>
      </c>
      <c r="BK24" s="159" t="s">
        <v>2479</v>
      </c>
      <c r="BL24" s="171">
        <v>0</v>
      </c>
      <c r="BM24" s="171">
        <v>1</v>
      </c>
      <c r="BN24" s="161">
        <v>0</v>
      </c>
      <c r="BO24" s="161">
        <v>1</v>
      </c>
      <c r="BP24" s="161">
        <v>1</v>
      </c>
      <c r="BQ24" s="161">
        <v>0</v>
      </c>
      <c r="BR24" s="161">
        <v>0</v>
      </c>
      <c r="BS24" s="161" t="e">
        <v>#DIV/0!</v>
      </c>
      <c r="BT24" s="161" t="e">
        <v>#DIV/0!</v>
      </c>
      <c r="BU24" s="161" t="e">
        <v>#DIV/0!</v>
      </c>
      <c r="BV24" s="161" t="e">
        <v>#DIV/0!</v>
      </c>
      <c r="BW24" s="161" t="e">
        <v>#DIV/0!</v>
      </c>
      <c r="BX24" s="161" t="e">
        <v>#DIV/0!</v>
      </c>
      <c r="BY24" s="161" t="e">
        <v>#DIV/0!</v>
      </c>
    </row>
    <row r="25" spans="1:77">
      <c r="A25" s="25"/>
      <c r="B25" s="26" t="s">
        <v>2012</v>
      </c>
      <c r="C25" s="245">
        <v>534.80684200000007</v>
      </c>
      <c r="D25" s="14">
        <v>549.00000000000011</v>
      </c>
      <c r="E25" s="14">
        <v>227.99999999999997</v>
      </c>
      <c r="F25" s="14">
        <v>320.99999999999983</v>
      </c>
      <c r="G25" s="17"/>
      <c r="H25" s="17"/>
      <c r="I25" s="17"/>
      <c r="J25" s="14">
        <v>6</v>
      </c>
      <c r="K25" s="14">
        <v>15.999999999999996</v>
      </c>
      <c r="L25" s="14">
        <v>57</v>
      </c>
      <c r="M25" s="14">
        <v>50.999999999999986</v>
      </c>
      <c r="N25" s="14">
        <v>82</v>
      </c>
      <c r="O25" s="14">
        <v>112.99999999999996</v>
      </c>
      <c r="P25" s="14">
        <v>120.99999999999999</v>
      </c>
      <c r="Q25" s="14">
        <v>86.999999999999957</v>
      </c>
      <c r="R25" s="14">
        <v>16</v>
      </c>
      <c r="S25" s="17"/>
      <c r="T25" s="17"/>
      <c r="U25" s="17"/>
      <c r="V25" s="17"/>
      <c r="W25" s="17"/>
      <c r="X25" s="13">
        <v>3</v>
      </c>
      <c r="Y25" s="13">
        <v>14.000000000000002</v>
      </c>
      <c r="Z25" s="13">
        <v>45.799999999999983</v>
      </c>
      <c r="AA25" s="13">
        <v>128.11999999999998</v>
      </c>
      <c r="AB25" s="13">
        <v>89.68684199999997</v>
      </c>
      <c r="AC25" s="13">
        <v>254.2000000000001</v>
      </c>
      <c r="AD25" s="17"/>
      <c r="AE25" s="13">
        <v>3</v>
      </c>
      <c r="AF25" s="13">
        <v>3</v>
      </c>
      <c r="AG25" s="13">
        <v>6</v>
      </c>
      <c r="AH25" s="13">
        <v>3</v>
      </c>
      <c r="AI25" s="17"/>
      <c r="AJ25" s="13">
        <v>6</v>
      </c>
      <c r="AK25" s="13">
        <v>2</v>
      </c>
      <c r="AL25" s="13">
        <v>3</v>
      </c>
      <c r="AM25" s="13">
        <v>508.80684200000013</v>
      </c>
      <c r="AN25" s="17"/>
      <c r="AO25" s="246"/>
      <c r="AP25" s="233"/>
      <c r="AQ25" t="str">
        <f t="shared" ref="AQ25:AQ88" si="16">TRIM(MID(B25,6,100))</f>
        <v>General Managers</v>
      </c>
      <c r="AR25" t="str">
        <f>LEFT(B25,4)</f>
        <v>1112</v>
      </c>
      <c r="AS25" s="45">
        <f>C25</f>
        <v>534.80684200000007</v>
      </c>
      <c r="AT25" s="45">
        <f>D25</f>
        <v>549.00000000000011</v>
      </c>
      <c r="AU25" s="48">
        <f>E25/$D25</f>
        <v>0.41530054644808728</v>
      </c>
      <c r="AV25" s="48">
        <f>F25/$D25</f>
        <v>0.58469945355191211</v>
      </c>
      <c r="AW25" s="48">
        <f>SUM(H25:K25)/AT25</f>
        <v>4.0072859744990877E-2</v>
      </c>
      <c r="AX25" s="48">
        <f>SUM(L25:O25)/AT25</f>
        <v>0.55191256830601076</v>
      </c>
      <c r="AY25" s="48">
        <f>SUM(P25:R25)/AT25</f>
        <v>0.40801457194899798</v>
      </c>
      <c r="AZ25" s="48">
        <f>SUM(S25:U25)/$AS25</f>
        <v>0</v>
      </c>
      <c r="BA25" s="48">
        <f>SUM(V25:W25)/$AS25</f>
        <v>0</v>
      </c>
      <c r="BB25" s="48">
        <f>SUM(X25:Y25)/$AS25</f>
        <v>3.1787177472198454E-2</v>
      </c>
      <c r="BC25" s="48">
        <f>SUM(Z25:AA25)/$AS25</f>
        <v>0.32520152388027962</v>
      </c>
      <c r="BD25" s="48">
        <f>SUM(AB25:AC25)/$AS25</f>
        <v>0.64301129864752182</v>
      </c>
      <c r="BE25" s="48">
        <f>SUM(AD25:AL25)/AS25</f>
        <v>4.8615683192774102E-2</v>
      </c>
      <c r="BF25" s="48">
        <f>AM25/AS25</f>
        <v>0.95138431680722602</v>
      </c>
      <c r="BJ25" s="159" t="s">
        <v>2520</v>
      </c>
      <c r="BK25" s="159" t="s">
        <v>2521</v>
      </c>
      <c r="BL25" s="171">
        <v>0</v>
      </c>
      <c r="BM25" s="171">
        <v>0</v>
      </c>
      <c r="BN25" s="161" t="e">
        <v>#DIV/0!</v>
      </c>
      <c r="BO25" s="161" t="e">
        <v>#DIV/0!</v>
      </c>
      <c r="BP25" s="161" t="e">
        <v>#DIV/0!</v>
      </c>
      <c r="BQ25" s="161" t="e">
        <v>#DIV/0!</v>
      </c>
      <c r="BR25" s="161" t="e">
        <v>#DIV/0!</v>
      </c>
      <c r="BS25" s="161" t="e">
        <v>#DIV/0!</v>
      </c>
      <c r="BT25" s="161" t="e">
        <v>#DIV/0!</v>
      </c>
      <c r="BU25" s="161" t="e">
        <v>#DIV/0!</v>
      </c>
      <c r="BV25" s="161" t="e">
        <v>#DIV/0!</v>
      </c>
      <c r="BW25" s="161" t="e">
        <v>#DIV/0!</v>
      </c>
      <c r="BX25" s="161" t="e">
        <v>#DIV/0!</v>
      </c>
      <c r="BY25" s="161" t="e">
        <v>#DIV/0!</v>
      </c>
    </row>
    <row r="26" spans="1:77">
      <c r="A26" s="25"/>
      <c r="B26" s="26" t="s">
        <v>2013</v>
      </c>
      <c r="C26" s="245">
        <v>2</v>
      </c>
      <c r="D26" s="14">
        <v>2</v>
      </c>
      <c r="E26" s="14">
        <v>1</v>
      </c>
      <c r="F26" s="14">
        <v>1</v>
      </c>
      <c r="G26" s="17"/>
      <c r="H26" s="17"/>
      <c r="I26" s="17"/>
      <c r="J26" s="17"/>
      <c r="K26" s="17"/>
      <c r="L26" s="17"/>
      <c r="M26" s="17"/>
      <c r="N26" s="14">
        <v>1</v>
      </c>
      <c r="O26" s="14">
        <v>1</v>
      </c>
      <c r="P26" s="17"/>
      <c r="Q26" s="17"/>
      <c r="R26" s="17"/>
      <c r="S26" s="17"/>
      <c r="T26" s="17"/>
      <c r="U26" s="17"/>
      <c r="V26" s="17"/>
      <c r="W26" s="17"/>
      <c r="X26" s="17"/>
      <c r="Y26" s="17"/>
      <c r="Z26" s="17"/>
      <c r="AA26" s="13">
        <v>2</v>
      </c>
      <c r="AB26" s="17"/>
      <c r="AC26" s="17"/>
      <c r="AD26" s="17"/>
      <c r="AE26" s="17"/>
      <c r="AF26" s="17"/>
      <c r="AG26" s="17"/>
      <c r="AH26" s="17"/>
      <c r="AI26" s="17"/>
      <c r="AJ26" s="17"/>
      <c r="AK26" s="17"/>
      <c r="AL26" s="17"/>
      <c r="AM26" s="13">
        <v>2</v>
      </c>
      <c r="AN26" s="17"/>
      <c r="AO26" s="246"/>
      <c r="AP26" s="233"/>
      <c r="AQ26" t="str">
        <f t="shared" si="16"/>
        <v>Legislators</v>
      </c>
      <c r="AR26" t="str">
        <f t="shared" ref="AR26:AR89" si="17">LEFT(B26,4)</f>
        <v>1113</v>
      </c>
      <c r="AS26" s="45">
        <f t="shared" ref="AS26:AS89" si="18">C26</f>
        <v>2</v>
      </c>
      <c r="AT26" s="45">
        <f t="shared" ref="AT26:AT89" si="19">D26</f>
        <v>2</v>
      </c>
      <c r="AU26" s="48">
        <f t="shared" ref="AU26:AU89" si="20">E26/$D26</f>
        <v>0.5</v>
      </c>
      <c r="AV26" s="48">
        <f t="shared" ref="AV26:AV89" si="21">F26/$D26</f>
        <v>0.5</v>
      </c>
      <c r="AW26" s="48">
        <f t="shared" ref="AW26:AW89" si="22">SUM(H26:K26)/AT26</f>
        <v>0</v>
      </c>
      <c r="AX26" s="48">
        <f t="shared" ref="AX26:AX89" si="23">SUM(L26:O26)/AT26</f>
        <v>1</v>
      </c>
      <c r="AY26" s="48">
        <f t="shared" ref="AY26:AY89" si="24">SUM(P26:R26)/AT26</f>
        <v>0</v>
      </c>
      <c r="AZ26" s="48">
        <f t="shared" ref="AZ26:AZ89" si="25">SUM(S26:U26)/$AS26</f>
        <v>0</v>
      </c>
      <c r="BA26" s="48">
        <f t="shared" ref="BA26:BA89" si="26">SUM(V26:W26)/$AS26</f>
        <v>0</v>
      </c>
      <c r="BB26" s="48">
        <f t="shared" ref="BB26:BB89" si="27">SUM(X26:Y26)/$AS26</f>
        <v>0</v>
      </c>
      <c r="BC26" s="48">
        <f t="shared" ref="BC26:BC89" si="28">SUM(Z26:AA26)/$AS26</f>
        <v>1</v>
      </c>
      <c r="BD26" s="48">
        <f t="shared" ref="BD26:BD89" si="29">SUM(AB26:AC26)/$AS26</f>
        <v>0</v>
      </c>
      <c r="BE26" s="48">
        <f t="shared" ref="BE26:BE89" si="30">SUM(AD26:AL26)/AS26</f>
        <v>0</v>
      </c>
      <c r="BF26" s="48">
        <f t="shared" ref="BF26:BF89" si="31">AM26/AS26</f>
        <v>1</v>
      </c>
      <c r="BJ26" s="159" t="s">
        <v>2571</v>
      </c>
      <c r="BK26" s="159" t="s">
        <v>2572</v>
      </c>
      <c r="BL26" s="171">
        <v>0.40131600000000006</v>
      </c>
      <c r="BM26" s="171">
        <v>0.99999999999999989</v>
      </c>
      <c r="BN26" s="161">
        <v>1.0000000000000002</v>
      </c>
      <c r="BO26" s="161">
        <v>0</v>
      </c>
      <c r="BP26" s="161">
        <v>0</v>
      </c>
      <c r="BQ26" s="161">
        <v>1.0000000000000002</v>
      </c>
      <c r="BR26" s="161">
        <v>0</v>
      </c>
      <c r="BS26" s="161">
        <v>1</v>
      </c>
      <c r="BT26" s="161">
        <v>0</v>
      </c>
      <c r="BU26" s="161">
        <v>0</v>
      </c>
      <c r="BV26" s="161">
        <v>0</v>
      </c>
      <c r="BW26" s="161">
        <v>0</v>
      </c>
      <c r="BX26" s="161">
        <v>0</v>
      </c>
      <c r="BY26" s="161">
        <v>1</v>
      </c>
    </row>
    <row r="27" spans="1:77">
      <c r="A27" s="25"/>
      <c r="B27" s="26" t="s">
        <v>2014</v>
      </c>
      <c r="C27" s="245">
        <v>2</v>
      </c>
      <c r="D27" s="14">
        <v>2</v>
      </c>
      <c r="E27" s="17"/>
      <c r="F27" s="14">
        <v>2</v>
      </c>
      <c r="G27" s="17"/>
      <c r="H27" s="17"/>
      <c r="I27" s="17"/>
      <c r="J27" s="17"/>
      <c r="K27" s="17"/>
      <c r="L27" s="14">
        <v>1</v>
      </c>
      <c r="M27" s="14">
        <v>1</v>
      </c>
      <c r="N27" s="17"/>
      <c r="O27" s="17"/>
      <c r="P27" s="17"/>
      <c r="Q27" s="17"/>
      <c r="R27" s="17"/>
      <c r="S27" s="17"/>
      <c r="T27" s="17"/>
      <c r="U27" s="17"/>
      <c r="V27" s="17"/>
      <c r="W27" s="17"/>
      <c r="X27" s="13">
        <v>2</v>
      </c>
      <c r="Y27" s="17"/>
      <c r="Z27" s="17"/>
      <c r="AA27" s="17"/>
      <c r="AB27" s="17"/>
      <c r="AC27" s="17"/>
      <c r="AD27" s="17"/>
      <c r="AE27" s="17"/>
      <c r="AF27" s="17"/>
      <c r="AG27" s="13">
        <v>1</v>
      </c>
      <c r="AH27" s="13">
        <v>1</v>
      </c>
      <c r="AI27" s="17"/>
      <c r="AJ27" s="17"/>
      <c r="AK27" s="17"/>
      <c r="AL27" s="17"/>
      <c r="AM27" s="17"/>
      <c r="AN27" s="17"/>
      <c r="AO27" s="246"/>
      <c r="AP27" s="233"/>
      <c r="AQ27" t="str">
        <f t="shared" si="16"/>
        <v>Aquaculture Farmers</v>
      </c>
      <c r="AR27" t="str">
        <f t="shared" si="17"/>
        <v>1211</v>
      </c>
      <c r="AS27" s="45">
        <f t="shared" si="18"/>
        <v>2</v>
      </c>
      <c r="AT27" s="45">
        <f t="shared" si="19"/>
        <v>2</v>
      </c>
      <c r="AU27" s="48">
        <f t="shared" si="20"/>
        <v>0</v>
      </c>
      <c r="AV27" s="48">
        <f t="shared" si="21"/>
        <v>1</v>
      </c>
      <c r="AW27" s="48">
        <f t="shared" si="22"/>
        <v>0</v>
      </c>
      <c r="AX27" s="48">
        <f t="shared" si="23"/>
        <v>1</v>
      </c>
      <c r="AY27" s="48">
        <f t="shared" si="24"/>
        <v>0</v>
      </c>
      <c r="AZ27" s="48">
        <f t="shared" si="25"/>
        <v>0</v>
      </c>
      <c r="BA27" s="48">
        <f t="shared" si="26"/>
        <v>0</v>
      </c>
      <c r="BB27" s="48">
        <f t="shared" si="27"/>
        <v>1</v>
      </c>
      <c r="BC27" s="48">
        <f t="shared" si="28"/>
        <v>0</v>
      </c>
      <c r="BD27" s="48">
        <f t="shared" si="29"/>
        <v>0</v>
      </c>
      <c r="BE27" s="48">
        <f t="shared" si="30"/>
        <v>1</v>
      </c>
      <c r="BF27" s="48">
        <f t="shared" si="31"/>
        <v>0</v>
      </c>
      <c r="BJ27" s="159" t="s">
        <v>2499</v>
      </c>
      <c r="BK27" s="159" t="s">
        <v>2500</v>
      </c>
      <c r="BL27" s="171">
        <v>0.73157899999999998</v>
      </c>
      <c r="BM27" s="171">
        <v>1</v>
      </c>
      <c r="BN27" s="161">
        <v>1</v>
      </c>
      <c r="BO27" s="161">
        <v>0</v>
      </c>
      <c r="BP27" s="161">
        <v>0</v>
      </c>
      <c r="BQ27" s="161">
        <v>0</v>
      </c>
      <c r="BR27" s="161">
        <v>1</v>
      </c>
      <c r="BS27" s="161">
        <v>1</v>
      </c>
      <c r="BT27" s="161">
        <v>0</v>
      </c>
      <c r="BU27" s="161">
        <v>0</v>
      </c>
      <c r="BV27" s="161">
        <v>0</v>
      </c>
      <c r="BW27" s="161">
        <v>0</v>
      </c>
      <c r="BX27" s="161">
        <v>1</v>
      </c>
      <c r="BY27" s="161">
        <v>0</v>
      </c>
    </row>
    <row r="28" spans="1:77">
      <c r="A28" s="25"/>
      <c r="B28" s="26" t="s">
        <v>2015</v>
      </c>
      <c r="C28" s="245">
        <v>1</v>
      </c>
      <c r="D28" s="14">
        <v>1</v>
      </c>
      <c r="E28" s="17"/>
      <c r="F28" s="14">
        <v>1</v>
      </c>
      <c r="G28" s="17"/>
      <c r="H28" s="17"/>
      <c r="I28" s="17"/>
      <c r="J28" s="14">
        <v>1</v>
      </c>
      <c r="K28" s="17"/>
      <c r="L28" s="17"/>
      <c r="M28" s="17"/>
      <c r="N28" s="17"/>
      <c r="O28" s="17"/>
      <c r="P28" s="14">
        <v>0</v>
      </c>
      <c r="Q28" s="17"/>
      <c r="R28" s="17"/>
      <c r="S28" s="17"/>
      <c r="T28" s="17"/>
      <c r="U28" s="17"/>
      <c r="V28" s="13">
        <v>1</v>
      </c>
      <c r="W28" s="17"/>
      <c r="X28" s="13">
        <v>0</v>
      </c>
      <c r="Y28" s="17"/>
      <c r="Z28" s="17"/>
      <c r="AA28" s="17"/>
      <c r="AB28" s="17"/>
      <c r="AC28" s="17"/>
      <c r="AD28" s="17"/>
      <c r="AE28" s="17"/>
      <c r="AF28" s="17"/>
      <c r="AG28" s="17"/>
      <c r="AH28" s="17"/>
      <c r="AI28" s="17"/>
      <c r="AJ28" s="17"/>
      <c r="AK28" s="17"/>
      <c r="AL28" s="13">
        <v>0</v>
      </c>
      <c r="AM28" s="13">
        <v>1</v>
      </c>
      <c r="AN28" s="17"/>
      <c r="AO28" s="246"/>
      <c r="AP28" s="233"/>
      <c r="AQ28" t="str">
        <f t="shared" si="16"/>
        <v>Livestock Farmers</v>
      </c>
      <c r="AR28" t="str">
        <f t="shared" si="17"/>
        <v>1213</v>
      </c>
      <c r="AS28" s="45">
        <f t="shared" si="18"/>
        <v>1</v>
      </c>
      <c r="AT28" s="45">
        <f t="shared" si="19"/>
        <v>1</v>
      </c>
      <c r="AU28" s="48">
        <f t="shared" si="20"/>
        <v>0</v>
      </c>
      <c r="AV28" s="48">
        <f t="shared" si="21"/>
        <v>1</v>
      </c>
      <c r="AW28" s="48">
        <f t="shared" si="22"/>
        <v>1</v>
      </c>
      <c r="AX28" s="48">
        <f t="shared" si="23"/>
        <v>0</v>
      </c>
      <c r="AY28" s="48">
        <f t="shared" si="24"/>
        <v>0</v>
      </c>
      <c r="AZ28" s="48">
        <f t="shared" si="25"/>
        <v>0</v>
      </c>
      <c r="BA28" s="48">
        <f t="shared" si="26"/>
        <v>1</v>
      </c>
      <c r="BB28" s="48">
        <f t="shared" si="27"/>
        <v>0</v>
      </c>
      <c r="BC28" s="48">
        <f t="shared" si="28"/>
        <v>0</v>
      </c>
      <c r="BD28" s="48">
        <f t="shared" si="29"/>
        <v>0</v>
      </c>
      <c r="BE28" s="48">
        <f t="shared" si="30"/>
        <v>0</v>
      </c>
      <c r="BF28" s="48">
        <f t="shared" si="31"/>
        <v>1</v>
      </c>
      <c r="BJ28" s="159" t="s">
        <v>2482</v>
      </c>
      <c r="BK28" s="159" t="s">
        <v>2483</v>
      </c>
      <c r="BL28" s="171">
        <v>0.8</v>
      </c>
      <c r="BM28" s="171">
        <v>1</v>
      </c>
      <c r="BN28" s="161">
        <v>1</v>
      </c>
      <c r="BO28" s="161">
        <v>0</v>
      </c>
      <c r="BP28" s="161">
        <v>0</v>
      </c>
      <c r="BQ28" s="161">
        <v>0</v>
      </c>
      <c r="BR28" s="161">
        <v>1</v>
      </c>
      <c r="BS28" s="161">
        <v>0</v>
      </c>
      <c r="BT28" s="161">
        <v>1</v>
      </c>
      <c r="BU28" s="161">
        <v>0</v>
      </c>
      <c r="BV28" s="161">
        <v>0</v>
      </c>
      <c r="BW28" s="161">
        <v>0</v>
      </c>
      <c r="BX28" s="161">
        <v>0</v>
      </c>
      <c r="BY28" s="161">
        <v>1</v>
      </c>
    </row>
    <row r="29" spans="1:77">
      <c r="A29" s="25"/>
      <c r="B29" s="26" t="s">
        <v>2016</v>
      </c>
      <c r="C29" s="245">
        <v>17</v>
      </c>
      <c r="D29" s="14">
        <v>17</v>
      </c>
      <c r="E29" s="14">
        <v>4</v>
      </c>
      <c r="F29" s="14">
        <v>13.000000000000002</v>
      </c>
      <c r="G29" s="17"/>
      <c r="H29" s="17"/>
      <c r="I29" s="17"/>
      <c r="J29" s="14">
        <v>1</v>
      </c>
      <c r="K29" s="14">
        <v>3</v>
      </c>
      <c r="L29" s="14">
        <v>1</v>
      </c>
      <c r="M29" s="14">
        <v>2</v>
      </c>
      <c r="N29" s="14">
        <v>1</v>
      </c>
      <c r="O29" s="14">
        <v>3</v>
      </c>
      <c r="P29" s="14">
        <v>2</v>
      </c>
      <c r="Q29" s="14">
        <v>4</v>
      </c>
      <c r="R29" s="14">
        <v>0</v>
      </c>
      <c r="S29" s="17"/>
      <c r="T29" s="17"/>
      <c r="U29" s="17"/>
      <c r="V29" s="17"/>
      <c r="W29" s="13">
        <v>6</v>
      </c>
      <c r="X29" s="13">
        <v>5</v>
      </c>
      <c r="Y29" s="13">
        <v>4</v>
      </c>
      <c r="Z29" s="13">
        <v>2</v>
      </c>
      <c r="AA29" s="17"/>
      <c r="AB29" s="17"/>
      <c r="AC29" s="17"/>
      <c r="AD29" s="17"/>
      <c r="AE29" s="13">
        <v>1</v>
      </c>
      <c r="AF29" s="13">
        <v>3</v>
      </c>
      <c r="AG29" s="17"/>
      <c r="AH29" s="13">
        <v>2</v>
      </c>
      <c r="AI29" s="13">
        <v>3</v>
      </c>
      <c r="AJ29" s="17"/>
      <c r="AK29" s="13">
        <v>3</v>
      </c>
      <c r="AL29" s="13">
        <v>5</v>
      </c>
      <c r="AM29" s="17"/>
      <c r="AN29" s="17"/>
      <c r="AO29" s="246"/>
      <c r="AP29" s="233"/>
      <c r="AQ29" t="str">
        <f t="shared" si="16"/>
        <v>Mixed Crop and Livestock Farmers</v>
      </c>
      <c r="AR29" t="str">
        <f t="shared" si="17"/>
        <v>1214</v>
      </c>
      <c r="AS29" s="45">
        <f t="shared" si="18"/>
        <v>17</v>
      </c>
      <c r="AT29" s="45">
        <f t="shared" si="19"/>
        <v>17</v>
      </c>
      <c r="AU29" s="48">
        <f t="shared" si="20"/>
        <v>0.23529411764705882</v>
      </c>
      <c r="AV29" s="48">
        <f t="shared" si="21"/>
        <v>0.76470588235294124</v>
      </c>
      <c r="AW29" s="48">
        <f t="shared" si="22"/>
        <v>0.23529411764705882</v>
      </c>
      <c r="AX29" s="48">
        <f t="shared" si="23"/>
        <v>0.41176470588235292</v>
      </c>
      <c r="AY29" s="48">
        <f t="shared" si="24"/>
        <v>0.35294117647058826</v>
      </c>
      <c r="AZ29" s="48">
        <f t="shared" si="25"/>
        <v>0</v>
      </c>
      <c r="BA29" s="48">
        <f t="shared" si="26"/>
        <v>0.35294117647058826</v>
      </c>
      <c r="BB29" s="48">
        <f t="shared" si="27"/>
        <v>0.52941176470588236</v>
      </c>
      <c r="BC29" s="48">
        <f t="shared" si="28"/>
        <v>0.11764705882352941</v>
      </c>
      <c r="BD29" s="48">
        <f t="shared" si="29"/>
        <v>0</v>
      </c>
      <c r="BE29" s="48">
        <f t="shared" si="30"/>
        <v>1</v>
      </c>
      <c r="BF29" s="48">
        <f t="shared" si="31"/>
        <v>0</v>
      </c>
      <c r="BJ29" s="159" t="s">
        <v>2597</v>
      </c>
      <c r="BK29" s="159" t="s">
        <v>2598</v>
      </c>
      <c r="BL29" s="171">
        <v>0.986842</v>
      </c>
      <c r="BM29" s="171">
        <v>2</v>
      </c>
      <c r="BN29" s="161">
        <v>1</v>
      </c>
      <c r="BO29" s="161">
        <v>0</v>
      </c>
      <c r="BP29" s="161">
        <v>0</v>
      </c>
      <c r="BQ29" s="161">
        <v>0</v>
      </c>
      <c r="BR29" s="161">
        <v>1</v>
      </c>
      <c r="BS29" s="161">
        <v>1</v>
      </c>
      <c r="BT29" s="161">
        <v>0</v>
      </c>
      <c r="BU29" s="161">
        <v>0</v>
      </c>
      <c r="BV29" s="161">
        <v>0</v>
      </c>
      <c r="BW29" s="161">
        <v>0</v>
      </c>
      <c r="BX29" s="161">
        <v>1</v>
      </c>
      <c r="BY29" s="161">
        <v>0</v>
      </c>
    </row>
    <row r="30" spans="1:77">
      <c r="A30" s="25"/>
      <c r="B30" s="26" t="s">
        <v>2017</v>
      </c>
      <c r="C30" s="245">
        <v>75.792104999999992</v>
      </c>
      <c r="D30" s="14">
        <v>77.999999999999986</v>
      </c>
      <c r="E30" s="14">
        <v>52.999999999999993</v>
      </c>
      <c r="F30" s="14">
        <v>24.999999999999996</v>
      </c>
      <c r="G30" s="17"/>
      <c r="H30" s="17"/>
      <c r="I30" s="17"/>
      <c r="J30" s="14">
        <v>3</v>
      </c>
      <c r="K30" s="14">
        <v>6.9999999999999991</v>
      </c>
      <c r="L30" s="14">
        <v>9</v>
      </c>
      <c r="M30" s="14">
        <v>12.999999999999998</v>
      </c>
      <c r="N30" s="14">
        <v>20.999999999999996</v>
      </c>
      <c r="O30" s="14">
        <v>9</v>
      </c>
      <c r="P30" s="14">
        <v>11</v>
      </c>
      <c r="Q30" s="14">
        <v>4</v>
      </c>
      <c r="R30" s="14">
        <v>1</v>
      </c>
      <c r="S30" s="17"/>
      <c r="T30" s="17"/>
      <c r="U30" s="13">
        <v>0.59210499999999999</v>
      </c>
      <c r="V30" s="13">
        <v>1</v>
      </c>
      <c r="W30" s="13">
        <v>2</v>
      </c>
      <c r="X30" s="13">
        <v>3</v>
      </c>
      <c r="Y30" s="13">
        <v>15.800000000000002</v>
      </c>
      <c r="Z30" s="13">
        <v>33.699999999999996</v>
      </c>
      <c r="AA30" s="13">
        <v>15.700000000000001</v>
      </c>
      <c r="AB30" s="13">
        <v>3</v>
      </c>
      <c r="AC30" s="13">
        <v>1</v>
      </c>
      <c r="AD30" s="17"/>
      <c r="AE30" s="17"/>
      <c r="AF30" s="17"/>
      <c r="AG30" s="17"/>
      <c r="AH30" s="17"/>
      <c r="AI30" s="17"/>
      <c r="AJ30" s="17"/>
      <c r="AK30" s="17"/>
      <c r="AL30" s="17"/>
      <c r="AM30" s="13">
        <v>75.792104999999992</v>
      </c>
      <c r="AN30" s="17"/>
      <c r="AO30" s="246"/>
      <c r="AP30" s="233"/>
      <c r="AQ30" t="str">
        <f t="shared" si="16"/>
        <v>Advertising and Sales Managers</v>
      </c>
      <c r="AR30" t="str">
        <f t="shared" si="17"/>
        <v>1311</v>
      </c>
      <c r="AS30" s="45">
        <f t="shared" si="18"/>
        <v>75.792104999999992</v>
      </c>
      <c r="AT30" s="45">
        <f t="shared" si="19"/>
        <v>77.999999999999986</v>
      </c>
      <c r="AU30" s="48">
        <f t="shared" si="20"/>
        <v>0.67948717948717952</v>
      </c>
      <c r="AV30" s="48">
        <f t="shared" si="21"/>
        <v>0.32051282051282054</v>
      </c>
      <c r="AW30" s="48">
        <f t="shared" si="22"/>
        <v>0.12820512820512822</v>
      </c>
      <c r="AX30" s="48">
        <f t="shared" si="23"/>
        <v>0.66666666666666674</v>
      </c>
      <c r="AY30" s="48">
        <f t="shared" si="24"/>
        <v>0.20512820512820518</v>
      </c>
      <c r="AZ30" s="48">
        <f t="shared" si="25"/>
        <v>7.8122252970807453E-3</v>
      </c>
      <c r="BA30" s="48">
        <f t="shared" si="26"/>
        <v>3.9581959097190929E-2</v>
      </c>
      <c r="BB30" s="48">
        <f t="shared" si="27"/>
        <v>0.24804694367572991</v>
      </c>
      <c r="BC30" s="48">
        <f t="shared" si="28"/>
        <v>0.65178292646707736</v>
      </c>
      <c r="BD30" s="48">
        <f t="shared" si="29"/>
        <v>5.2775945462921241E-2</v>
      </c>
      <c r="BE30" s="48">
        <f t="shared" si="30"/>
        <v>0</v>
      </c>
      <c r="BF30" s="48">
        <f t="shared" si="31"/>
        <v>1</v>
      </c>
      <c r="BJ30" s="159" t="s">
        <v>2290</v>
      </c>
      <c r="BK30" s="159" t="s">
        <v>2291</v>
      </c>
      <c r="BL30" s="171">
        <v>1</v>
      </c>
      <c r="BM30" s="171">
        <v>1</v>
      </c>
      <c r="BN30" s="161">
        <v>0</v>
      </c>
      <c r="BO30" s="161">
        <v>1</v>
      </c>
      <c r="BP30" s="161">
        <v>1</v>
      </c>
      <c r="BQ30" s="161">
        <v>0</v>
      </c>
      <c r="BR30" s="161">
        <v>0</v>
      </c>
      <c r="BS30" s="161">
        <v>0</v>
      </c>
      <c r="BT30" s="161">
        <v>1</v>
      </c>
      <c r="BU30" s="161">
        <v>0</v>
      </c>
      <c r="BV30" s="161">
        <v>0</v>
      </c>
      <c r="BW30" s="161">
        <v>0</v>
      </c>
      <c r="BX30" s="161">
        <v>0</v>
      </c>
      <c r="BY30" s="161">
        <v>1</v>
      </c>
    </row>
    <row r="31" spans="1:77">
      <c r="A31" s="25"/>
      <c r="B31" s="26" t="s">
        <v>2018</v>
      </c>
      <c r="C31" s="245">
        <v>1056.3361339999983</v>
      </c>
      <c r="D31" s="14">
        <v>1150.9999999999993</v>
      </c>
      <c r="E31" s="14">
        <v>980.99999999999932</v>
      </c>
      <c r="F31" s="14">
        <v>170.00000000000006</v>
      </c>
      <c r="G31" s="17"/>
      <c r="H31" s="17"/>
      <c r="I31" s="14">
        <v>4</v>
      </c>
      <c r="J31" s="14">
        <v>10</v>
      </c>
      <c r="K31" s="14">
        <v>34.999999999999986</v>
      </c>
      <c r="L31" s="14">
        <v>60.000000000000007</v>
      </c>
      <c r="M31" s="14">
        <v>111.99999999999999</v>
      </c>
      <c r="N31" s="14">
        <v>176.99999999999989</v>
      </c>
      <c r="O31" s="14">
        <v>249.99999999999977</v>
      </c>
      <c r="P31" s="14">
        <v>248.00000000000009</v>
      </c>
      <c r="Q31" s="14">
        <v>167</v>
      </c>
      <c r="R31" s="14">
        <v>88.000000000000014</v>
      </c>
      <c r="S31" s="17"/>
      <c r="T31" s="13">
        <v>0</v>
      </c>
      <c r="U31" s="13">
        <v>30.16106700000001</v>
      </c>
      <c r="V31" s="13">
        <v>597.51106700000003</v>
      </c>
      <c r="W31" s="13">
        <v>22.349999999999994</v>
      </c>
      <c r="X31" s="13">
        <v>118.00399999999999</v>
      </c>
      <c r="Y31" s="13">
        <v>61.59999999999998</v>
      </c>
      <c r="Z31" s="13">
        <v>104.55999999999999</v>
      </c>
      <c r="AA31" s="13">
        <v>50.8</v>
      </c>
      <c r="AB31" s="13">
        <v>50.29999999999999</v>
      </c>
      <c r="AC31" s="13">
        <v>21.049999999999997</v>
      </c>
      <c r="AD31" s="13">
        <v>7.44</v>
      </c>
      <c r="AE31" s="13">
        <v>41.668134000000002</v>
      </c>
      <c r="AF31" s="13">
        <v>39.540000000000013</v>
      </c>
      <c r="AG31" s="13">
        <v>29.679999999999993</v>
      </c>
      <c r="AH31" s="13">
        <v>38.670000000000009</v>
      </c>
      <c r="AI31" s="13">
        <v>39.5</v>
      </c>
      <c r="AJ31" s="13">
        <v>34.650000000000006</v>
      </c>
      <c r="AK31" s="13">
        <v>75.234000000000037</v>
      </c>
      <c r="AL31" s="13">
        <v>69.507999999999996</v>
      </c>
      <c r="AM31" s="13">
        <v>678.44599999999934</v>
      </c>
      <c r="AN31" s="13">
        <v>2</v>
      </c>
      <c r="AO31" s="246"/>
      <c r="AP31" s="233"/>
      <c r="AQ31" t="str">
        <f t="shared" si="16"/>
        <v>Corporate Services Managers</v>
      </c>
      <c r="AR31" t="str">
        <f t="shared" si="17"/>
        <v>1321</v>
      </c>
      <c r="AS31" s="45">
        <f t="shared" si="18"/>
        <v>1056.3361339999983</v>
      </c>
      <c r="AT31" s="45">
        <f t="shared" si="19"/>
        <v>1150.9999999999993</v>
      </c>
      <c r="AU31" s="48">
        <f t="shared" si="20"/>
        <v>0.85230234578627273</v>
      </c>
      <c r="AV31" s="48">
        <f t="shared" si="21"/>
        <v>0.14769765421372733</v>
      </c>
      <c r="AW31" s="48">
        <f t="shared" si="22"/>
        <v>4.2571676802780206E-2</v>
      </c>
      <c r="AX31" s="48">
        <f t="shared" si="23"/>
        <v>0.52041702867072115</v>
      </c>
      <c r="AY31" s="48">
        <f t="shared" si="24"/>
        <v>0.43701129452649906</v>
      </c>
      <c r="AZ31" s="48">
        <f t="shared" si="25"/>
        <v>2.855252795887039E-2</v>
      </c>
      <c r="BA31" s="48">
        <f t="shared" si="26"/>
        <v>0.58680286231693091</v>
      </c>
      <c r="BB31" s="48">
        <f t="shared" si="27"/>
        <v>0.17002542488052413</v>
      </c>
      <c r="BC31" s="48">
        <f t="shared" si="28"/>
        <v>0.1470743970592984</v>
      </c>
      <c r="BD31" s="48">
        <f t="shared" si="29"/>
        <v>6.7544787784377835E-2</v>
      </c>
      <c r="BE31" s="48">
        <f t="shared" si="30"/>
        <v>0.35584329826589139</v>
      </c>
      <c r="BF31" s="48">
        <f t="shared" si="31"/>
        <v>0.64226336500574577</v>
      </c>
      <c r="BJ31" s="159" t="s">
        <v>2484</v>
      </c>
      <c r="BK31" s="159" t="s">
        <v>2485</v>
      </c>
      <c r="BL31" s="171">
        <v>1</v>
      </c>
      <c r="BM31" s="171">
        <v>1</v>
      </c>
      <c r="BN31" s="161">
        <v>0</v>
      </c>
      <c r="BO31" s="161">
        <v>1</v>
      </c>
      <c r="BP31" s="161">
        <v>0</v>
      </c>
      <c r="BQ31" s="161">
        <v>0</v>
      </c>
      <c r="BR31" s="161">
        <v>1</v>
      </c>
      <c r="BS31" s="161">
        <v>0</v>
      </c>
      <c r="BT31" s="161">
        <v>1</v>
      </c>
      <c r="BU31" s="161">
        <v>0</v>
      </c>
      <c r="BV31" s="161">
        <v>0</v>
      </c>
      <c r="BW31" s="161">
        <v>0</v>
      </c>
      <c r="BX31" s="161">
        <v>0</v>
      </c>
      <c r="BY31" s="161">
        <v>1</v>
      </c>
    </row>
    <row r="32" spans="1:77">
      <c r="A32" s="25"/>
      <c r="B32" s="26" t="s">
        <v>2019</v>
      </c>
      <c r="C32" s="245">
        <v>322.23734600000006</v>
      </c>
      <c r="D32" s="14">
        <v>335</v>
      </c>
      <c r="E32" s="14">
        <v>138.99999999999997</v>
      </c>
      <c r="F32" s="14">
        <v>196.00000000000003</v>
      </c>
      <c r="G32" s="17"/>
      <c r="H32" s="17"/>
      <c r="I32" s="17"/>
      <c r="J32" s="14">
        <v>3</v>
      </c>
      <c r="K32" s="14">
        <v>22.999999999999996</v>
      </c>
      <c r="L32" s="14">
        <v>35</v>
      </c>
      <c r="M32" s="14">
        <v>48.999999999999986</v>
      </c>
      <c r="N32" s="14">
        <v>54.999999999999993</v>
      </c>
      <c r="O32" s="14">
        <v>67.999999999999986</v>
      </c>
      <c r="P32" s="14">
        <v>53</v>
      </c>
      <c r="Q32" s="14">
        <v>38.999999999999993</v>
      </c>
      <c r="R32" s="14">
        <v>10</v>
      </c>
      <c r="S32" s="13">
        <v>1</v>
      </c>
      <c r="T32" s="17"/>
      <c r="U32" s="17"/>
      <c r="V32" s="13">
        <v>1</v>
      </c>
      <c r="W32" s="13">
        <v>3</v>
      </c>
      <c r="X32" s="13">
        <v>15.7</v>
      </c>
      <c r="Y32" s="13">
        <v>36.713332999999999</v>
      </c>
      <c r="Z32" s="13">
        <v>121.71526299999998</v>
      </c>
      <c r="AA32" s="13">
        <v>100.93857500000006</v>
      </c>
      <c r="AB32" s="13">
        <v>29.170174999999993</v>
      </c>
      <c r="AC32" s="13">
        <v>13</v>
      </c>
      <c r="AD32" s="13">
        <v>1</v>
      </c>
      <c r="AE32" s="13">
        <v>1</v>
      </c>
      <c r="AF32" s="13">
        <v>3</v>
      </c>
      <c r="AG32" s="13">
        <v>2.6799999999999997</v>
      </c>
      <c r="AH32" s="13">
        <v>3</v>
      </c>
      <c r="AI32" s="17"/>
      <c r="AJ32" s="13">
        <v>2</v>
      </c>
      <c r="AK32" s="13">
        <v>7.8000000000000007</v>
      </c>
      <c r="AL32" s="13">
        <v>2.7</v>
      </c>
      <c r="AM32" s="13">
        <v>299.05734599999994</v>
      </c>
      <c r="AN32" s="17"/>
      <c r="AO32" s="246"/>
      <c r="AP32" s="233"/>
      <c r="AQ32" t="str">
        <f t="shared" si="16"/>
        <v>Finance Managers</v>
      </c>
      <c r="AR32" t="str">
        <f t="shared" si="17"/>
        <v>1322</v>
      </c>
      <c r="AS32" s="45">
        <f t="shared" si="18"/>
        <v>322.23734600000006</v>
      </c>
      <c r="AT32" s="45">
        <f t="shared" si="19"/>
        <v>335</v>
      </c>
      <c r="AU32" s="48">
        <f t="shared" si="20"/>
        <v>0.41492537313432826</v>
      </c>
      <c r="AV32" s="48">
        <f t="shared" si="21"/>
        <v>0.58507462686567169</v>
      </c>
      <c r="AW32" s="48">
        <f t="shared" si="22"/>
        <v>7.7611940298507445E-2</v>
      </c>
      <c r="AX32" s="48">
        <f t="shared" si="23"/>
        <v>0.61791044776119386</v>
      </c>
      <c r="AY32" s="48">
        <f t="shared" si="24"/>
        <v>0.30447761194029849</v>
      </c>
      <c r="AZ32" s="48">
        <f t="shared" si="25"/>
        <v>3.103302619678353E-3</v>
      </c>
      <c r="BA32" s="48">
        <f t="shared" si="26"/>
        <v>1.2413210478713412E-2</v>
      </c>
      <c r="BB32" s="48">
        <f t="shared" si="27"/>
        <v>0.16265443360497384</v>
      </c>
      <c r="BC32" s="48">
        <f t="shared" si="28"/>
        <v>0.69096223874683971</v>
      </c>
      <c r="BD32" s="48">
        <f t="shared" si="29"/>
        <v>0.13086681454979457</v>
      </c>
      <c r="BE32" s="48">
        <f t="shared" si="30"/>
        <v>7.1934554724144215E-2</v>
      </c>
      <c r="BF32" s="48">
        <f t="shared" si="31"/>
        <v>0.92806544527585544</v>
      </c>
      <c r="BJ32" s="159" t="s">
        <v>2504</v>
      </c>
      <c r="BK32" s="159" t="s">
        <v>2505</v>
      </c>
      <c r="BL32" s="171">
        <v>1</v>
      </c>
      <c r="BM32" s="171">
        <v>1</v>
      </c>
      <c r="BN32" s="161">
        <v>0</v>
      </c>
      <c r="BO32" s="161">
        <v>1</v>
      </c>
      <c r="BP32" s="161">
        <v>0</v>
      </c>
      <c r="BQ32" s="161">
        <v>1</v>
      </c>
      <c r="BR32" s="161">
        <v>0</v>
      </c>
      <c r="BS32" s="161">
        <v>1</v>
      </c>
      <c r="BT32" s="161">
        <v>0</v>
      </c>
      <c r="BU32" s="161">
        <v>0</v>
      </c>
      <c r="BV32" s="161">
        <v>0</v>
      </c>
      <c r="BW32" s="161">
        <v>0</v>
      </c>
      <c r="BX32" s="161">
        <v>0</v>
      </c>
      <c r="BY32" s="161">
        <v>1</v>
      </c>
    </row>
    <row r="33" spans="1:77">
      <c r="A33" s="25"/>
      <c r="B33" s="26" t="s">
        <v>2020</v>
      </c>
      <c r="C33" s="245">
        <v>201.70000000000002</v>
      </c>
      <c r="D33" s="14">
        <v>211.00000000000014</v>
      </c>
      <c r="E33" s="14">
        <v>133.00000000000003</v>
      </c>
      <c r="F33" s="14">
        <v>77.999999999999986</v>
      </c>
      <c r="G33" s="17"/>
      <c r="H33" s="17"/>
      <c r="I33" s="17"/>
      <c r="J33" s="17"/>
      <c r="K33" s="14">
        <v>9</v>
      </c>
      <c r="L33" s="14">
        <v>25.999999999999993</v>
      </c>
      <c r="M33" s="14">
        <v>33.000000000000007</v>
      </c>
      <c r="N33" s="14">
        <v>43</v>
      </c>
      <c r="O33" s="14">
        <v>43.000000000000007</v>
      </c>
      <c r="P33" s="14">
        <v>34.999999999999993</v>
      </c>
      <c r="Q33" s="14">
        <v>19.999999999999996</v>
      </c>
      <c r="R33" s="14">
        <v>2</v>
      </c>
      <c r="S33" s="13">
        <v>0</v>
      </c>
      <c r="T33" s="17"/>
      <c r="U33" s="17"/>
      <c r="V33" s="17"/>
      <c r="W33" s="17"/>
      <c r="X33" s="13">
        <v>7.2</v>
      </c>
      <c r="Y33" s="13">
        <v>21.1</v>
      </c>
      <c r="Z33" s="13">
        <v>86.9</v>
      </c>
      <c r="AA33" s="13">
        <v>57.499999999999993</v>
      </c>
      <c r="AB33" s="13">
        <v>25.999999999999996</v>
      </c>
      <c r="AC33" s="13">
        <v>3</v>
      </c>
      <c r="AD33" s="17"/>
      <c r="AE33" s="13">
        <v>1</v>
      </c>
      <c r="AF33" s="13">
        <v>1</v>
      </c>
      <c r="AG33" s="13">
        <v>3</v>
      </c>
      <c r="AH33" s="13">
        <v>1</v>
      </c>
      <c r="AI33" s="17"/>
      <c r="AJ33" s="13">
        <v>2</v>
      </c>
      <c r="AK33" s="13">
        <v>4.7</v>
      </c>
      <c r="AL33" s="13">
        <v>2</v>
      </c>
      <c r="AM33" s="13">
        <v>186.99999999999989</v>
      </c>
      <c r="AN33" s="17"/>
      <c r="AO33" s="246"/>
      <c r="AP33" s="233"/>
      <c r="AQ33" t="str">
        <f t="shared" si="16"/>
        <v>Human Resource Managers</v>
      </c>
      <c r="AR33" t="str">
        <f t="shared" si="17"/>
        <v>1323</v>
      </c>
      <c r="AS33" s="45">
        <f t="shared" si="18"/>
        <v>201.70000000000002</v>
      </c>
      <c r="AT33" s="45">
        <f t="shared" si="19"/>
        <v>211.00000000000014</v>
      </c>
      <c r="AU33" s="48">
        <f t="shared" si="20"/>
        <v>0.63033175355450211</v>
      </c>
      <c r="AV33" s="48">
        <f t="shared" si="21"/>
        <v>0.36966824644549734</v>
      </c>
      <c r="AW33" s="48">
        <f t="shared" si="22"/>
        <v>4.2654028436018926E-2</v>
      </c>
      <c r="AX33" s="48">
        <f t="shared" si="23"/>
        <v>0.68720379146919386</v>
      </c>
      <c r="AY33" s="48">
        <f t="shared" si="24"/>
        <v>0.27014218009478647</v>
      </c>
      <c r="AZ33" s="48">
        <f t="shared" si="25"/>
        <v>0</v>
      </c>
      <c r="BA33" s="48">
        <f t="shared" si="26"/>
        <v>0</v>
      </c>
      <c r="BB33" s="48">
        <f t="shared" si="27"/>
        <v>0.14030738720872582</v>
      </c>
      <c r="BC33" s="48">
        <f t="shared" si="28"/>
        <v>0.71591472483886953</v>
      </c>
      <c r="BD33" s="48">
        <f t="shared" si="29"/>
        <v>0.14377788795240454</v>
      </c>
      <c r="BE33" s="48">
        <f t="shared" si="30"/>
        <v>7.2880515617253339E-2</v>
      </c>
      <c r="BF33" s="48">
        <f t="shared" si="31"/>
        <v>0.92711948438274605</v>
      </c>
      <c r="BJ33" s="159" t="s">
        <v>2514</v>
      </c>
      <c r="BK33" s="159" t="s">
        <v>2515</v>
      </c>
      <c r="BL33" s="171">
        <v>1</v>
      </c>
      <c r="BM33" s="171">
        <v>1</v>
      </c>
      <c r="BN33" s="161">
        <v>0</v>
      </c>
      <c r="BO33" s="161">
        <v>1</v>
      </c>
      <c r="BP33" s="161">
        <v>0</v>
      </c>
      <c r="BQ33" s="161">
        <v>0</v>
      </c>
      <c r="BR33" s="161">
        <v>1</v>
      </c>
      <c r="BS33" s="161">
        <v>0</v>
      </c>
      <c r="BT33" s="161">
        <v>1</v>
      </c>
      <c r="BU33" s="161">
        <v>0</v>
      </c>
      <c r="BV33" s="161">
        <v>0</v>
      </c>
      <c r="BW33" s="161">
        <v>0</v>
      </c>
      <c r="BX33" s="161">
        <v>0</v>
      </c>
      <c r="BY33" s="161">
        <v>1</v>
      </c>
    </row>
    <row r="34" spans="1:77">
      <c r="A34" s="25"/>
      <c r="B34" s="26" t="s">
        <v>2021</v>
      </c>
      <c r="C34" s="245">
        <v>1115.5802979999994</v>
      </c>
      <c r="D34" s="14">
        <v>1184.0000000000002</v>
      </c>
      <c r="E34" s="14">
        <v>625</v>
      </c>
      <c r="F34" s="14">
        <v>559</v>
      </c>
      <c r="G34" s="17"/>
      <c r="H34" s="17"/>
      <c r="I34" s="14">
        <v>1</v>
      </c>
      <c r="J34" s="14">
        <v>30.999999999999993</v>
      </c>
      <c r="K34" s="14">
        <v>86.000000000000043</v>
      </c>
      <c r="L34" s="14">
        <v>164.00000000000003</v>
      </c>
      <c r="M34" s="14">
        <v>186.00000000000006</v>
      </c>
      <c r="N34" s="14">
        <v>202.00000000000003</v>
      </c>
      <c r="O34" s="14">
        <v>189.00000000000009</v>
      </c>
      <c r="P34" s="14">
        <v>164.99999999999994</v>
      </c>
      <c r="Q34" s="14">
        <v>123.00000000000001</v>
      </c>
      <c r="R34" s="14">
        <v>37</v>
      </c>
      <c r="S34" s="17"/>
      <c r="T34" s="13">
        <v>0</v>
      </c>
      <c r="U34" s="17"/>
      <c r="V34" s="13">
        <v>3.4105260000000004</v>
      </c>
      <c r="W34" s="13">
        <v>5</v>
      </c>
      <c r="X34" s="13">
        <v>39.053332999999988</v>
      </c>
      <c r="Y34" s="13">
        <v>98.410000000000039</v>
      </c>
      <c r="Z34" s="13">
        <v>381.33399999999983</v>
      </c>
      <c r="AA34" s="13">
        <v>410.52653399999986</v>
      </c>
      <c r="AB34" s="13">
        <v>94.199999999999989</v>
      </c>
      <c r="AC34" s="13">
        <v>83.645904999999999</v>
      </c>
      <c r="AD34" s="13">
        <v>2</v>
      </c>
      <c r="AE34" s="13">
        <v>7</v>
      </c>
      <c r="AF34" s="13">
        <v>2</v>
      </c>
      <c r="AG34" s="13">
        <v>8.5</v>
      </c>
      <c r="AH34" s="13">
        <v>7</v>
      </c>
      <c r="AI34" s="13">
        <v>6.8333329999999997</v>
      </c>
      <c r="AJ34" s="13">
        <v>3</v>
      </c>
      <c r="AK34" s="13">
        <v>15.999999999999996</v>
      </c>
      <c r="AL34" s="13">
        <v>5.4</v>
      </c>
      <c r="AM34" s="13">
        <v>1057.846965</v>
      </c>
      <c r="AN34" s="17"/>
      <c r="AO34" s="246"/>
      <c r="AP34" s="233"/>
      <c r="AQ34" t="str">
        <f t="shared" si="16"/>
        <v>Policy and Planning Managers</v>
      </c>
      <c r="AR34" t="str">
        <f t="shared" si="17"/>
        <v>1324</v>
      </c>
      <c r="AS34" s="45">
        <f t="shared" si="18"/>
        <v>1115.5802979999994</v>
      </c>
      <c r="AT34" s="45">
        <f t="shared" si="19"/>
        <v>1184.0000000000002</v>
      </c>
      <c r="AU34" s="48">
        <f t="shared" si="20"/>
        <v>0.52787162162162149</v>
      </c>
      <c r="AV34" s="48">
        <f t="shared" si="21"/>
        <v>0.47212837837837829</v>
      </c>
      <c r="AW34" s="48">
        <f t="shared" si="22"/>
        <v>9.9662162162162171E-2</v>
      </c>
      <c r="AX34" s="48">
        <f t="shared" si="23"/>
        <v>0.62584459459459463</v>
      </c>
      <c r="AY34" s="48">
        <f t="shared" si="24"/>
        <v>0.27449324324324315</v>
      </c>
      <c r="AZ34" s="48">
        <f t="shared" si="25"/>
        <v>0</v>
      </c>
      <c r="BA34" s="48">
        <f t="shared" si="26"/>
        <v>7.5391489210398423E-3</v>
      </c>
      <c r="BB34" s="48">
        <f t="shared" si="27"/>
        <v>0.12322137030067926</v>
      </c>
      <c r="BC34" s="48">
        <f t="shared" si="28"/>
        <v>0.70981939661325943</v>
      </c>
      <c r="BD34" s="48">
        <f t="shared" si="29"/>
        <v>0.15942008416502179</v>
      </c>
      <c r="BE34" s="48">
        <f t="shared" si="30"/>
        <v>5.1751839919998321E-2</v>
      </c>
      <c r="BF34" s="48">
        <f t="shared" si="31"/>
        <v>0.94824816008000212</v>
      </c>
      <c r="BJ34" s="159" t="s">
        <v>2604</v>
      </c>
      <c r="BK34" s="159" t="s">
        <v>2605</v>
      </c>
      <c r="BL34" s="171">
        <v>1</v>
      </c>
      <c r="BM34" s="171">
        <v>1</v>
      </c>
      <c r="BN34" s="161">
        <v>1</v>
      </c>
      <c r="BO34" s="161">
        <v>0</v>
      </c>
      <c r="BP34" s="161">
        <v>0</v>
      </c>
      <c r="BQ34" s="161">
        <v>1</v>
      </c>
      <c r="BR34" s="161">
        <v>0</v>
      </c>
      <c r="BS34" s="161">
        <v>1</v>
      </c>
      <c r="BT34" s="161">
        <v>0</v>
      </c>
      <c r="BU34" s="161">
        <v>0</v>
      </c>
      <c r="BV34" s="161">
        <v>0</v>
      </c>
      <c r="BW34" s="161">
        <v>0</v>
      </c>
      <c r="BX34" s="161">
        <v>0</v>
      </c>
      <c r="BY34" s="161">
        <v>1</v>
      </c>
    </row>
    <row r="35" spans="1:77">
      <c r="A35" s="25"/>
      <c r="B35" s="26" t="s">
        <v>2022</v>
      </c>
      <c r="C35" s="245">
        <v>106.02333300000001</v>
      </c>
      <c r="D35" s="14">
        <v>116.99999999999999</v>
      </c>
      <c r="E35" s="14">
        <v>61.999999999999993</v>
      </c>
      <c r="F35" s="14">
        <v>54.999999999999993</v>
      </c>
      <c r="G35" s="17"/>
      <c r="H35" s="17"/>
      <c r="I35" s="17"/>
      <c r="J35" s="14">
        <v>1</v>
      </c>
      <c r="K35" s="14">
        <v>11</v>
      </c>
      <c r="L35" s="14">
        <v>14.999999999999998</v>
      </c>
      <c r="M35" s="14">
        <v>24.000000000000004</v>
      </c>
      <c r="N35" s="14">
        <v>19.999999999999993</v>
      </c>
      <c r="O35" s="14">
        <v>23</v>
      </c>
      <c r="P35" s="14">
        <v>11</v>
      </c>
      <c r="Q35" s="14">
        <v>8</v>
      </c>
      <c r="R35" s="14">
        <v>4</v>
      </c>
      <c r="S35" s="17"/>
      <c r="T35" s="17"/>
      <c r="U35" s="17"/>
      <c r="V35" s="13">
        <v>0.7</v>
      </c>
      <c r="W35" s="13">
        <v>1</v>
      </c>
      <c r="X35" s="13">
        <v>7.7031580000000011</v>
      </c>
      <c r="Y35" s="13">
        <v>20.100000000000001</v>
      </c>
      <c r="Z35" s="13">
        <v>38.033332999999999</v>
      </c>
      <c r="AA35" s="13">
        <v>29.6</v>
      </c>
      <c r="AB35" s="13">
        <v>5.8868420000000006</v>
      </c>
      <c r="AC35" s="13">
        <v>3</v>
      </c>
      <c r="AD35" s="13">
        <v>1.4</v>
      </c>
      <c r="AE35" s="17"/>
      <c r="AF35" s="13">
        <v>1</v>
      </c>
      <c r="AG35" s="13">
        <v>4</v>
      </c>
      <c r="AH35" s="13">
        <v>2</v>
      </c>
      <c r="AI35" s="13">
        <v>3</v>
      </c>
      <c r="AJ35" s="17"/>
      <c r="AK35" s="13">
        <v>2</v>
      </c>
      <c r="AL35" s="13">
        <v>3</v>
      </c>
      <c r="AM35" s="13">
        <v>89.623333000000002</v>
      </c>
      <c r="AN35" s="17"/>
      <c r="AO35" s="246"/>
      <c r="AP35" s="233"/>
      <c r="AQ35" t="str">
        <f t="shared" si="16"/>
        <v>Research and Development Managers</v>
      </c>
      <c r="AR35" t="str">
        <f t="shared" si="17"/>
        <v>1325</v>
      </c>
      <c r="AS35" s="45">
        <f t="shared" si="18"/>
        <v>106.02333300000001</v>
      </c>
      <c r="AT35" s="45">
        <f t="shared" si="19"/>
        <v>116.99999999999999</v>
      </c>
      <c r="AU35" s="48">
        <f t="shared" si="20"/>
        <v>0.52991452991452992</v>
      </c>
      <c r="AV35" s="48">
        <f t="shared" si="21"/>
        <v>0.47008547008547008</v>
      </c>
      <c r="AW35" s="48">
        <f t="shared" si="22"/>
        <v>0.10256410256410257</v>
      </c>
      <c r="AX35" s="48">
        <f t="shared" si="23"/>
        <v>0.70085470085470092</v>
      </c>
      <c r="AY35" s="48">
        <f t="shared" si="24"/>
        <v>0.1965811965811966</v>
      </c>
      <c r="AZ35" s="48">
        <f t="shared" si="25"/>
        <v>0</v>
      </c>
      <c r="BA35" s="48">
        <f t="shared" si="26"/>
        <v>1.6034206357198749E-2</v>
      </c>
      <c r="BB35" s="48">
        <f t="shared" si="27"/>
        <v>0.26223621926694196</v>
      </c>
      <c r="BC35" s="48">
        <f t="shared" si="28"/>
        <v>0.63790989291008227</v>
      </c>
      <c r="BD35" s="48">
        <f t="shared" si="29"/>
        <v>8.381968146577698E-2</v>
      </c>
      <c r="BE35" s="48">
        <f t="shared" si="30"/>
        <v>0.15468293191650556</v>
      </c>
      <c r="BF35" s="48">
        <f t="shared" si="31"/>
        <v>0.84531706808349438</v>
      </c>
      <c r="BJ35" s="159" t="s">
        <v>2622</v>
      </c>
      <c r="BK35" s="159" t="s">
        <v>2623</v>
      </c>
      <c r="BL35" s="171">
        <v>1</v>
      </c>
      <c r="BM35" s="171">
        <v>1</v>
      </c>
      <c r="BN35" s="161">
        <v>0</v>
      </c>
      <c r="BO35" s="161">
        <v>1</v>
      </c>
      <c r="BP35" s="161">
        <v>0</v>
      </c>
      <c r="BQ35" s="161">
        <v>0</v>
      </c>
      <c r="BR35" s="161">
        <v>1</v>
      </c>
      <c r="BS35" s="161">
        <v>0</v>
      </c>
      <c r="BT35" s="161">
        <v>1</v>
      </c>
      <c r="BU35" s="161">
        <v>0</v>
      </c>
      <c r="BV35" s="161">
        <v>0</v>
      </c>
      <c r="BW35" s="161">
        <v>0</v>
      </c>
      <c r="BX35" s="161">
        <v>0</v>
      </c>
      <c r="BY35" s="161">
        <v>1</v>
      </c>
    </row>
    <row r="36" spans="1:77">
      <c r="A36" s="25"/>
      <c r="B36" s="26" t="s">
        <v>2023</v>
      </c>
      <c r="C36" s="245">
        <v>164.29999999999995</v>
      </c>
      <c r="D36" s="14">
        <v>167.99999999999997</v>
      </c>
      <c r="E36" s="14">
        <v>25.999999999999993</v>
      </c>
      <c r="F36" s="14">
        <v>141.99999999999994</v>
      </c>
      <c r="G36" s="17"/>
      <c r="H36" s="17"/>
      <c r="I36" s="14">
        <v>2</v>
      </c>
      <c r="J36" s="14">
        <v>14</v>
      </c>
      <c r="K36" s="14">
        <v>25.999999999999996</v>
      </c>
      <c r="L36" s="14">
        <v>26</v>
      </c>
      <c r="M36" s="14">
        <v>12</v>
      </c>
      <c r="N36" s="14">
        <v>23</v>
      </c>
      <c r="O36" s="14">
        <v>14.999999999999998</v>
      </c>
      <c r="P36" s="14">
        <v>24.999999999999996</v>
      </c>
      <c r="Q36" s="14">
        <v>17.999999999999996</v>
      </c>
      <c r="R36" s="14">
        <v>7</v>
      </c>
      <c r="S36" s="17"/>
      <c r="T36" s="17"/>
      <c r="U36" s="17"/>
      <c r="V36" s="17"/>
      <c r="W36" s="13">
        <v>2</v>
      </c>
      <c r="X36" s="13">
        <v>22</v>
      </c>
      <c r="Y36" s="13">
        <v>42</v>
      </c>
      <c r="Z36" s="13">
        <v>47.300000000000004</v>
      </c>
      <c r="AA36" s="13">
        <v>34</v>
      </c>
      <c r="AB36" s="13">
        <v>10</v>
      </c>
      <c r="AC36" s="13">
        <v>7</v>
      </c>
      <c r="AD36" s="17"/>
      <c r="AE36" s="13">
        <v>3</v>
      </c>
      <c r="AF36" s="13">
        <v>4</v>
      </c>
      <c r="AG36" s="13">
        <v>4</v>
      </c>
      <c r="AH36" s="13">
        <v>3</v>
      </c>
      <c r="AI36" s="17"/>
      <c r="AJ36" s="13">
        <v>4</v>
      </c>
      <c r="AK36" s="13">
        <v>13.999999999999998</v>
      </c>
      <c r="AL36" s="13">
        <v>4</v>
      </c>
      <c r="AM36" s="13">
        <v>128.29999999999995</v>
      </c>
      <c r="AN36" s="17"/>
      <c r="AO36" s="246"/>
      <c r="AP36" s="233"/>
      <c r="AQ36" t="str">
        <f t="shared" si="16"/>
        <v>Construction Managers</v>
      </c>
      <c r="AR36" t="str">
        <f t="shared" si="17"/>
        <v>1331</v>
      </c>
      <c r="AS36" s="45">
        <f t="shared" si="18"/>
        <v>164.29999999999995</v>
      </c>
      <c r="AT36" s="45">
        <f t="shared" si="19"/>
        <v>167.99999999999997</v>
      </c>
      <c r="AU36" s="48">
        <f t="shared" si="20"/>
        <v>0.15476190476190474</v>
      </c>
      <c r="AV36" s="48">
        <f t="shared" si="21"/>
        <v>0.84523809523809501</v>
      </c>
      <c r="AW36" s="48">
        <f t="shared" si="22"/>
        <v>0.25000000000000006</v>
      </c>
      <c r="AX36" s="48">
        <f t="shared" si="23"/>
        <v>0.45238095238095244</v>
      </c>
      <c r="AY36" s="48">
        <f t="shared" si="24"/>
        <v>0.29761904761904762</v>
      </c>
      <c r="AZ36" s="48">
        <f t="shared" si="25"/>
        <v>0</v>
      </c>
      <c r="BA36" s="48">
        <f t="shared" si="26"/>
        <v>1.2172854534388317E-2</v>
      </c>
      <c r="BB36" s="48">
        <f t="shared" si="27"/>
        <v>0.38953134510042614</v>
      </c>
      <c r="BC36" s="48">
        <f t="shared" si="28"/>
        <v>0.49482653682288519</v>
      </c>
      <c r="BD36" s="48">
        <f t="shared" si="29"/>
        <v>0.1034692635423007</v>
      </c>
      <c r="BE36" s="48">
        <f t="shared" si="30"/>
        <v>0.21911138161898971</v>
      </c>
      <c r="BF36" s="48">
        <f t="shared" si="31"/>
        <v>0.78088861838101031</v>
      </c>
      <c r="BJ36" s="159" t="s">
        <v>2331</v>
      </c>
      <c r="BK36" s="159" t="s">
        <v>2332</v>
      </c>
      <c r="BL36" s="171">
        <v>1.4</v>
      </c>
      <c r="BM36" s="171">
        <v>2</v>
      </c>
      <c r="BN36" s="161">
        <v>1</v>
      </c>
      <c r="BO36" s="161">
        <v>0</v>
      </c>
      <c r="BP36" s="161">
        <v>0.5</v>
      </c>
      <c r="BQ36" s="161">
        <v>0.5</v>
      </c>
      <c r="BR36" s="161">
        <v>0</v>
      </c>
      <c r="BS36" s="161">
        <v>0</v>
      </c>
      <c r="BT36" s="161">
        <v>0.7142857142857143</v>
      </c>
      <c r="BU36" s="161">
        <v>0.28571428571428575</v>
      </c>
      <c r="BV36" s="161">
        <v>0</v>
      </c>
      <c r="BW36" s="161">
        <v>0</v>
      </c>
      <c r="BX36" s="161">
        <v>0</v>
      </c>
      <c r="BY36" s="161">
        <v>1</v>
      </c>
    </row>
    <row r="37" spans="1:77">
      <c r="A37" s="25"/>
      <c r="B37" s="26" t="s">
        <v>2024</v>
      </c>
      <c r="C37" s="245">
        <v>130.67666600000001</v>
      </c>
      <c r="D37" s="14">
        <v>134.00000000000003</v>
      </c>
      <c r="E37" s="14">
        <v>14</v>
      </c>
      <c r="F37" s="14">
        <v>120</v>
      </c>
      <c r="G37" s="17"/>
      <c r="H37" s="17"/>
      <c r="I37" s="17"/>
      <c r="J37" s="14">
        <v>2</v>
      </c>
      <c r="K37" s="14">
        <v>9</v>
      </c>
      <c r="L37" s="14">
        <v>9</v>
      </c>
      <c r="M37" s="14">
        <v>10</v>
      </c>
      <c r="N37" s="14">
        <v>15.999999999999998</v>
      </c>
      <c r="O37" s="14">
        <v>26</v>
      </c>
      <c r="P37" s="14">
        <v>25</v>
      </c>
      <c r="Q37" s="14">
        <v>22.999999999999996</v>
      </c>
      <c r="R37" s="14">
        <v>13.999999999999998</v>
      </c>
      <c r="S37" s="17"/>
      <c r="T37" s="17"/>
      <c r="U37" s="17"/>
      <c r="V37" s="13">
        <v>3</v>
      </c>
      <c r="W37" s="13">
        <v>0</v>
      </c>
      <c r="X37" s="13">
        <v>12.076666000000001</v>
      </c>
      <c r="Y37" s="13">
        <v>5</v>
      </c>
      <c r="Z37" s="13">
        <v>15</v>
      </c>
      <c r="AA37" s="13">
        <v>34.999999999999993</v>
      </c>
      <c r="AB37" s="13">
        <v>49.599999999999987</v>
      </c>
      <c r="AC37" s="13">
        <v>11</v>
      </c>
      <c r="AD37" s="13">
        <v>1</v>
      </c>
      <c r="AE37" s="13">
        <v>4</v>
      </c>
      <c r="AF37" s="13">
        <v>4</v>
      </c>
      <c r="AG37" s="13">
        <v>6</v>
      </c>
      <c r="AH37" s="13">
        <v>4.5</v>
      </c>
      <c r="AI37" s="13">
        <v>1</v>
      </c>
      <c r="AJ37" s="13">
        <v>2</v>
      </c>
      <c r="AK37" s="13">
        <v>4</v>
      </c>
      <c r="AL37" s="13">
        <v>3</v>
      </c>
      <c r="AM37" s="13">
        <v>101.17666599999997</v>
      </c>
      <c r="AN37" s="17"/>
      <c r="AO37" s="246"/>
      <c r="AP37" s="233"/>
      <c r="AQ37" t="str">
        <f t="shared" si="16"/>
        <v>Engineering Managers</v>
      </c>
      <c r="AR37" t="str">
        <f t="shared" si="17"/>
        <v>1332</v>
      </c>
      <c r="AS37" s="45">
        <f t="shared" si="18"/>
        <v>130.67666600000001</v>
      </c>
      <c r="AT37" s="45">
        <f t="shared" si="19"/>
        <v>134.00000000000003</v>
      </c>
      <c r="AU37" s="48">
        <f t="shared" si="20"/>
        <v>0.10447761194029849</v>
      </c>
      <c r="AV37" s="48">
        <f t="shared" si="21"/>
        <v>0.8955223880597013</v>
      </c>
      <c r="AW37" s="48">
        <f t="shared" si="22"/>
        <v>8.2089552238805957E-2</v>
      </c>
      <c r="AX37" s="48">
        <f t="shared" si="23"/>
        <v>0.45522388059701485</v>
      </c>
      <c r="AY37" s="48">
        <f t="shared" si="24"/>
        <v>0.462686567164179</v>
      </c>
      <c r="AZ37" s="48">
        <f t="shared" si="25"/>
        <v>0</v>
      </c>
      <c r="BA37" s="48">
        <f t="shared" si="26"/>
        <v>2.2957426844667124E-2</v>
      </c>
      <c r="BB37" s="48">
        <f t="shared" si="27"/>
        <v>0.13067877014860482</v>
      </c>
      <c r="BC37" s="48">
        <f t="shared" si="28"/>
        <v>0.38262378074445202</v>
      </c>
      <c r="BD37" s="48">
        <f t="shared" si="29"/>
        <v>0.46374002226227584</v>
      </c>
      <c r="BE37" s="48">
        <f t="shared" si="30"/>
        <v>0.22574803063922672</v>
      </c>
      <c r="BF37" s="48">
        <f t="shared" si="31"/>
        <v>0.7742519693607729</v>
      </c>
      <c r="BJ37" s="159" t="s">
        <v>2305</v>
      </c>
      <c r="BK37" s="159" t="s">
        <v>2306</v>
      </c>
      <c r="BL37" s="171">
        <v>1.490132</v>
      </c>
      <c r="BM37" s="171">
        <v>2</v>
      </c>
      <c r="BN37" s="161">
        <v>1</v>
      </c>
      <c r="BO37" s="161">
        <v>0</v>
      </c>
      <c r="BP37" s="161">
        <v>0.5</v>
      </c>
      <c r="BQ37" s="161">
        <v>0.5</v>
      </c>
      <c r="BR37" s="161">
        <v>0</v>
      </c>
      <c r="BS37" s="161">
        <v>0.32891851191706506</v>
      </c>
      <c r="BT37" s="161">
        <v>0.67108148808293488</v>
      </c>
      <c r="BU37" s="161">
        <v>0</v>
      </c>
      <c r="BV37" s="161">
        <v>0</v>
      </c>
      <c r="BW37" s="161">
        <v>0</v>
      </c>
      <c r="BX37" s="161">
        <v>0</v>
      </c>
      <c r="BY37" s="161">
        <v>1</v>
      </c>
    </row>
    <row r="38" spans="1:77">
      <c r="A38" s="25"/>
      <c r="B38" s="26" t="s">
        <v>2025</v>
      </c>
      <c r="C38" s="245">
        <v>11</v>
      </c>
      <c r="D38" s="14">
        <v>11</v>
      </c>
      <c r="E38" s="14">
        <v>1</v>
      </c>
      <c r="F38" s="14">
        <v>10</v>
      </c>
      <c r="G38" s="17"/>
      <c r="H38" s="17"/>
      <c r="I38" s="17"/>
      <c r="J38" s="17"/>
      <c r="K38" s="17"/>
      <c r="L38" s="17"/>
      <c r="M38" s="14">
        <v>6</v>
      </c>
      <c r="N38" s="14">
        <v>1</v>
      </c>
      <c r="O38" s="14">
        <v>2</v>
      </c>
      <c r="P38" s="14">
        <v>2</v>
      </c>
      <c r="Q38" s="17"/>
      <c r="R38" s="17"/>
      <c r="S38" s="17"/>
      <c r="T38" s="17"/>
      <c r="U38" s="17"/>
      <c r="V38" s="17"/>
      <c r="W38" s="17"/>
      <c r="X38" s="17"/>
      <c r="Y38" s="13">
        <v>5</v>
      </c>
      <c r="Z38" s="13">
        <v>6</v>
      </c>
      <c r="AA38" s="17"/>
      <c r="AB38" s="17"/>
      <c r="AC38" s="17"/>
      <c r="AD38" s="17"/>
      <c r="AE38" s="17"/>
      <c r="AF38" s="13">
        <v>1</v>
      </c>
      <c r="AG38" s="17"/>
      <c r="AH38" s="17"/>
      <c r="AI38" s="17"/>
      <c r="AJ38" s="17"/>
      <c r="AK38" s="13">
        <v>10</v>
      </c>
      <c r="AL38" s="17"/>
      <c r="AM38" s="17"/>
      <c r="AN38" s="17"/>
      <c r="AO38" s="246"/>
      <c r="AP38" s="233"/>
      <c r="AQ38" t="str">
        <f t="shared" si="16"/>
        <v>Production Managers</v>
      </c>
      <c r="AR38" t="str">
        <f t="shared" si="17"/>
        <v>1335</v>
      </c>
      <c r="AS38" s="45">
        <f t="shared" si="18"/>
        <v>11</v>
      </c>
      <c r="AT38" s="45">
        <f t="shared" si="19"/>
        <v>11</v>
      </c>
      <c r="AU38" s="48">
        <f t="shared" si="20"/>
        <v>9.0909090909090912E-2</v>
      </c>
      <c r="AV38" s="48">
        <f t="shared" si="21"/>
        <v>0.90909090909090906</v>
      </c>
      <c r="AW38" s="48">
        <f t="shared" si="22"/>
        <v>0</v>
      </c>
      <c r="AX38" s="48">
        <f t="shared" si="23"/>
        <v>0.81818181818181823</v>
      </c>
      <c r="AY38" s="48">
        <f t="shared" si="24"/>
        <v>0.18181818181818182</v>
      </c>
      <c r="AZ38" s="48">
        <f t="shared" si="25"/>
        <v>0</v>
      </c>
      <c r="BA38" s="48">
        <f t="shared" si="26"/>
        <v>0</v>
      </c>
      <c r="BB38" s="48">
        <f t="shared" si="27"/>
        <v>0.45454545454545453</v>
      </c>
      <c r="BC38" s="48">
        <f t="shared" si="28"/>
        <v>0.54545454545454541</v>
      </c>
      <c r="BD38" s="48">
        <f t="shared" si="29"/>
        <v>0</v>
      </c>
      <c r="BE38" s="48">
        <f t="shared" si="30"/>
        <v>1</v>
      </c>
      <c r="BF38" s="48">
        <f t="shared" si="31"/>
        <v>0</v>
      </c>
      <c r="BJ38" s="159" t="s">
        <v>2602</v>
      </c>
      <c r="BK38" s="159" t="s">
        <v>2603</v>
      </c>
      <c r="BL38" s="171">
        <v>1.6</v>
      </c>
      <c r="BM38" s="171">
        <v>2</v>
      </c>
      <c r="BN38" s="161">
        <v>0</v>
      </c>
      <c r="BO38" s="161">
        <v>1</v>
      </c>
      <c r="BP38" s="161">
        <v>0</v>
      </c>
      <c r="BQ38" s="161">
        <v>1</v>
      </c>
      <c r="BR38" s="161">
        <v>0</v>
      </c>
      <c r="BS38" s="161">
        <v>1</v>
      </c>
      <c r="BT38" s="161">
        <v>0</v>
      </c>
      <c r="BU38" s="161">
        <v>0</v>
      </c>
      <c r="BV38" s="161">
        <v>0</v>
      </c>
      <c r="BW38" s="161">
        <v>0</v>
      </c>
      <c r="BX38" s="161">
        <v>0</v>
      </c>
      <c r="BY38" s="161">
        <v>1</v>
      </c>
    </row>
    <row r="39" spans="1:77">
      <c r="A39" s="25"/>
      <c r="B39" s="26" t="s">
        <v>2026</v>
      </c>
      <c r="C39" s="245">
        <v>155.84666599999994</v>
      </c>
      <c r="D39" s="14">
        <v>166.99999999999991</v>
      </c>
      <c r="E39" s="14">
        <v>81</v>
      </c>
      <c r="F39" s="14">
        <v>86.000000000000028</v>
      </c>
      <c r="G39" s="17"/>
      <c r="H39" s="17"/>
      <c r="I39" s="14">
        <v>1</v>
      </c>
      <c r="J39" s="14">
        <v>5</v>
      </c>
      <c r="K39" s="14">
        <v>25</v>
      </c>
      <c r="L39" s="14">
        <v>29</v>
      </c>
      <c r="M39" s="14">
        <v>16</v>
      </c>
      <c r="N39" s="14">
        <v>28</v>
      </c>
      <c r="O39" s="14">
        <v>20.999999999999993</v>
      </c>
      <c r="P39" s="14">
        <v>27.999999999999996</v>
      </c>
      <c r="Q39" s="14">
        <v>12</v>
      </c>
      <c r="R39" s="14">
        <v>2</v>
      </c>
      <c r="S39" s="17"/>
      <c r="T39" s="17"/>
      <c r="U39" s="17"/>
      <c r="V39" s="13">
        <v>1</v>
      </c>
      <c r="W39" s="13">
        <v>2</v>
      </c>
      <c r="X39" s="13">
        <v>12</v>
      </c>
      <c r="Y39" s="13">
        <v>49.546665999999995</v>
      </c>
      <c r="Z39" s="13">
        <v>55.9</v>
      </c>
      <c r="AA39" s="13">
        <v>23.399999999999995</v>
      </c>
      <c r="AB39" s="13">
        <v>10</v>
      </c>
      <c r="AC39" s="13">
        <v>2</v>
      </c>
      <c r="AD39" s="17"/>
      <c r="AE39" s="13">
        <v>1</v>
      </c>
      <c r="AF39" s="17"/>
      <c r="AG39" s="13">
        <v>2</v>
      </c>
      <c r="AH39" s="13">
        <v>2</v>
      </c>
      <c r="AI39" s="17"/>
      <c r="AJ39" s="13">
        <v>2</v>
      </c>
      <c r="AK39" s="13">
        <v>3</v>
      </c>
      <c r="AL39" s="13">
        <v>1</v>
      </c>
      <c r="AM39" s="13">
        <v>144.84666599999991</v>
      </c>
      <c r="AN39" s="17"/>
      <c r="AO39" s="246"/>
      <c r="AP39" s="233"/>
      <c r="AQ39" t="str">
        <f t="shared" si="16"/>
        <v>Supply and Distribution Managers</v>
      </c>
      <c r="AR39" t="str">
        <f t="shared" si="17"/>
        <v>1336</v>
      </c>
      <c r="AS39" s="45">
        <f t="shared" si="18"/>
        <v>155.84666599999994</v>
      </c>
      <c r="AT39" s="45">
        <f t="shared" si="19"/>
        <v>166.99999999999991</v>
      </c>
      <c r="AU39" s="48">
        <f t="shared" si="20"/>
        <v>0.48502994011976075</v>
      </c>
      <c r="AV39" s="48">
        <f t="shared" si="21"/>
        <v>0.51497005988023992</v>
      </c>
      <c r="AW39" s="48">
        <f t="shared" si="22"/>
        <v>0.18562874251497016</v>
      </c>
      <c r="AX39" s="48">
        <f t="shared" si="23"/>
        <v>0.56287425149700632</v>
      </c>
      <c r="AY39" s="48">
        <f t="shared" si="24"/>
        <v>0.2514970059880241</v>
      </c>
      <c r="AZ39" s="48">
        <f t="shared" si="25"/>
        <v>0</v>
      </c>
      <c r="BA39" s="48">
        <f t="shared" si="26"/>
        <v>1.9249689948452289E-2</v>
      </c>
      <c r="BB39" s="48">
        <f t="shared" si="27"/>
        <v>0.39491807928698336</v>
      </c>
      <c r="BC39" s="48">
        <f t="shared" si="28"/>
        <v>0.50883347097075549</v>
      </c>
      <c r="BD39" s="48">
        <f t="shared" si="29"/>
        <v>7.6998759793809157E-2</v>
      </c>
      <c r="BE39" s="48">
        <f t="shared" si="30"/>
        <v>7.0582196477658399E-2</v>
      </c>
      <c r="BF39" s="48">
        <f t="shared" si="31"/>
        <v>0.92941780352234138</v>
      </c>
      <c r="BJ39" s="159" t="s">
        <v>2286</v>
      </c>
      <c r="BK39" s="159" t="s">
        <v>2287</v>
      </c>
      <c r="BL39" s="171">
        <v>2</v>
      </c>
      <c r="BM39" s="171">
        <v>2</v>
      </c>
      <c r="BN39" s="161">
        <v>0.5</v>
      </c>
      <c r="BO39" s="161">
        <v>0.5</v>
      </c>
      <c r="BP39" s="161">
        <v>0</v>
      </c>
      <c r="BQ39" s="161">
        <v>1</v>
      </c>
      <c r="BR39" s="161">
        <v>0</v>
      </c>
      <c r="BS39" s="161">
        <v>0</v>
      </c>
      <c r="BT39" s="161">
        <v>0</v>
      </c>
      <c r="BU39" s="161">
        <v>0</v>
      </c>
      <c r="BV39" s="161">
        <v>1</v>
      </c>
      <c r="BW39" s="161">
        <v>0</v>
      </c>
      <c r="BX39" s="161">
        <v>0</v>
      </c>
      <c r="BY39" s="161">
        <v>1</v>
      </c>
    </row>
    <row r="40" spans="1:77">
      <c r="A40" s="25"/>
      <c r="B40" s="26" t="s">
        <v>2027</v>
      </c>
      <c r="C40" s="245">
        <v>1.490132</v>
      </c>
      <c r="D40" s="14">
        <v>2</v>
      </c>
      <c r="E40" s="14">
        <v>2</v>
      </c>
      <c r="F40" s="17"/>
      <c r="G40" s="17"/>
      <c r="H40" s="17"/>
      <c r="I40" s="17"/>
      <c r="J40" s="17"/>
      <c r="K40" s="14">
        <v>1</v>
      </c>
      <c r="L40" s="17"/>
      <c r="M40" s="14">
        <v>1</v>
      </c>
      <c r="N40" s="17"/>
      <c r="O40" s="17"/>
      <c r="P40" s="17"/>
      <c r="Q40" s="17"/>
      <c r="R40" s="17"/>
      <c r="S40" s="17"/>
      <c r="T40" s="13">
        <v>0.49013200000000001</v>
      </c>
      <c r="U40" s="17"/>
      <c r="V40" s="17"/>
      <c r="W40" s="13">
        <v>1</v>
      </c>
      <c r="X40" s="17"/>
      <c r="Y40" s="17"/>
      <c r="Z40" s="17"/>
      <c r="AA40" s="17"/>
      <c r="AB40" s="17"/>
      <c r="AC40" s="17"/>
      <c r="AD40" s="17"/>
      <c r="AE40" s="17"/>
      <c r="AF40" s="17"/>
      <c r="AG40" s="17"/>
      <c r="AH40" s="17"/>
      <c r="AI40" s="17"/>
      <c r="AJ40" s="17"/>
      <c r="AK40" s="17"/>
      <c r="AL40" s="17"/>
      <c r="AM40" s="13">
        <v>1.490132</v>
      </c>
      <c r="AN40" s="17"/>
      <c r="AO40" s="246"/>
      <c r="AP40" s="233"/>
      <c r="AQ40" t="str">
        <f t="shared" si="16"/>
        <v>Child Care Centre Managers</v>
      </c>
      <c r="AR40" t="str">
        <f t="shared" si="17"/>
        <v>1341</v>
      </c>
      <c r="AS40" s="45">
        <f t="shared" si="18"/>
        <v>1.490132</v>
      </c>
      <c r="AT40" s="45">
        <f t="shared" si="19"/>
        <v>2</v>
      </c>
      <c r="AU40" s="48">
        <f t="shared" si="20"/>
        <v>1</v>
      </c>
      <c r="AV40" s="48">
        <f t="shared" si="21"/>
        <v>0</v>
      </c>
      <c r="AW40" s="48">
        <f t="shared" si="22"/>
        <v>0.5</v>
      </c>
      <c r="AX40" s="48">
        <f t="shared" si="23"/>
        <v>0.5</v>
      </c>
      <c r="AY40" s="48">
        <f t="shared" si="24"/>
        <v>0</v>
      </c>
      <c r="AZ40" s="48">
        <f t="shared" si="25"/>
        <v>0.32891851191706506</v>
      </c>
      <c r="BA40" s="48">
        <f t="shared" si="26"/>
        <v>0.67108148808293488</v>
      </c>
      <c r="BB40" s="48">
        <f t="shared" si="27"/>
        <v>0</v>
      </c>
      <c r="BC40" s="48">
        <f t="shared" si="28"/>
        <v>0</v>
      </c>
      <c r="BD40" s="48">
        <f t="shared" si="29"/>
        <v>0</v>
      </c>
      <c r="BE40" s="48">
        <f t="shared" si="30"/>
        <v>0</v>
      </c>
      <c r="BF40" s="48">
        <f t="shared" si="31"/>
        <v>1</v>
      </c>
      <c r="BJ40" s="159" t="s">
        <v>2288</v>
      </c>
      <c r="BK40" s="159" t="s">
        <v>2289</v>
      </c>
      <c r="BL40" s="171">
        <v>2</v>
      </c>
      <c r="BM40" s="171">
        <v>2</v>
      </c>
      <c r="BN40" s="161">
        <v>0</v>
      </c>
      <c r="BO40" s="161">
        <v>1</v>
      </c>
      <c r="BP40" s="161">
        <v>0</v>
      </c>
      <c r="BQ40" s="161">
        <v>1</v>
      </c>
      <c r="BR40" s="161">
        <v>0</v>
      </c>
      <c r="BS40" s="161">
        <v>0</v>
      </c>
      <c r="BT40" s="161">
        <v>0</v>
      </c>
      <c r="BU40" s="161">
        <v>1</v>
      </c>
      <c r="BV40" s="161">
        <v>0</v>
      </c>
      <c r="BW40" s="161">
        <v>0</v>
      </c>
      <c r="BX40" s="161">
        <v>1</v>
      </c>
      <c r="BY40" s="161">
        <v>0</v>
      </c>
    </row>
    <row r="41" spans="1:77">
      <c r="A41" s="25"/>
      <c r="B41" s="26" t="s">
        <v>2028</v>
      </c>
      <c r="C41" s="245">
        <v>531.08926200000008</v>
      </c>
      <c r="D41" s="14">
        <v>562.99999999999955</v>
      </c>
      <c r="E41" s="14">
        <v>414.00000000000034</v>
      </c>
      <c r="F41" s="14">
        <v>148.99999999999997</v>
      </c>
      <c r="G41" s="17"/>
      <c r="H41" s="17"/>
      <c r="I41" s="17"/>
      <c r="J41" s="14">
        <v>3</v>
      </c>
      <c r="K41" s="14">
        <v>30</v>
      </c>
      <c r="L41" s="14">
        <v>40.999999999999993</v>
      </c>
      <c r="M41" s="14">
        <v>64</v>
      </c>
      <c r="N41" s="14">
        <v>86.999999999999972</v>
      </c>
      <c r="O41" s="14">
        <v>112</v>
      </c>
      <c r="P41" s="14">
        <v>94</v>
      </c>
      <c r="Q41" s="14">
        <v>99.000000000000057</v>
      </c>
      <c r="R41" s="14">
        <v>32.999999999999979</v>
      </c>
      <c r="S41" s="17"/>
      <c r="T41" s="13">
        <v>7.2671050000000008</v>
      </c>
      <c r="U41" s="13">
        <v>2.5894740000000001</v>
      </c>
      <c r="V41" s="13">
        <v>19.450000000000003</v>
      </c>
      <c r="W41" s="13">
        <v>21.656579000000001</v>
      </c>
      <c r="X41" s="13">
        <v>7.9999999999999991</v>
      </c>
      <c r="Y41" s="13">
        <v>61.453333000000001</v>
      </c>
      <c r="Z41" s="13">
        <v>174.33256200000002</v>
      </c>
      <c r="AA41" s="13">
        <v>68.493421000000026</v>
      </c>
      <c r="AB41" s="13">
        <v>101.43250500000005</v>
      </c>
      <c r="AC41" s="13">
        <v>66.414282999999998</v>
      </c>
      <c r="AD41" s="13">
        <v>2</v>
      </c>
      <c r="AE41" s="13">
        <v>15.14</v>
      </c>
      <c r="AF41" s="13">
        <v>19.007894999999998</v>
      </c>
      <c r="AG41" s="13">
        <v>27.800000000000004</v>
      </c>
      <c r="AH41" s="13">
        <v>13</v>
      </c>
      <c r="AI41" s="13">
        <v>5</v>
      </c>
      <c r="AJ41" s="13">
        <v>15.990400000000001</v>
      </c>
      <c r="AK41" s="13">
        <v>31.751490999999994</v>
      </c>
      <c r="AL41" s="13">
        <v>33.592104999999997</v>
      </c>
      <c r="AM41" s="13">
        <v>367.80737100000005</v>
      </c>
      <c r="AN41" s="17"/>
      <c r="AO41" s="246"/>
      <c r="AP41" s="233"/>
      <c r="AQ41" t="str">
        <f t="shared" si="16"/>
        <v>Health and Welfare Services Managers</v>
      </c>
      <c r="AR41" t="str">
        <f t="shared" si="17"/>
        <v>1342</v>
      </c>
      <c r="AS41" s="45">
        <f t="shared" si="18"/>
        <v>531.08926200000008</v>
      </c>
      <c r="AT41" s="45">
        <f t="shared" si="19"/>
        <v>562.99999999999955</v>
      </c>
      <c r="AU41" s="48">
        <f t="shared" si="20"/>
        <v>0.73534635879218591</v>
      </c>
      <c r="AV41" s="48">
        <f t="shared" si="21"/>
        <v>0.26465364120781543</v>
      </c>
      <c r="AW41" s="48">
        <f t="shared" si="22"/>
        <v>5.8614564831261151E-2</v>
      </c>
      <c r="AX41" s="48">
        <f t="shared" si="23"/>
        <v>0.53996447602131481</v>
      </c>
      <c r="AY41" s="48">
        <f t="shared" si="24"/>
        <v>0.40142095914742487</v>
      </c>
      <c r="AZ41" s="48">
        <f t="shared" si="25"/>
        <v>1.8559175839635029E-2</v>
      </c>
      <c r="BA41" s="48">
        <f t="shared" si="26"/>
        <v>7.740050861732542E-2</v>
      </c>
      <c r="BB41" s="48">
        <f t="shared" si="27"/>
        <v>0.13077525374632784</v>
      </c>
      <c r="BC41" s="48">
        <f t="shared" si="28"/>
        <v>0.45722254312872934</v>
      </c>
      <c r="BD41" s="48">
        <f t="shared" si="29"/>
        <v>0.3160425186679825</v>
      </c>
      <c r="BE41" s="48">
        <f t="shared" si="30"/>
        <v>0.30744717071685018</v>
      </c>
      <c r="BF41" s="48">
        <f t="shared" si="31"/>
        <v>0.69255282928314976</v>
      </c>
      <c r="BJ41" s="159" t="s">
        <v>2327</v>
      </c>
      <c r="BK41" s="159" t="s">
        <v>2328</v>
      </c>
      <c r="BL41" s="171">
        <v>2</v>
      </c>
      <c r="BM41" s="171">
        <v>3</v>
      </c>
      <c r="BN41" s="161">
        <v>0.66666666666666663</v>
      </c>
      <c r="BO41" s="161">
        <v>0.33333333333333331</v>
      </c>
      <c r="BP41" s="161">
        <v>0.33333333333333331</v>
      </c>
      <c r="BQ41" s="161">
        <v>0.66666666666666663</v>
      </c>
      <c r="BR41" s="161">
        <v>0</v>
      </c>
      <c r="BS41" s="161">
        <v>0.2</v>
      </c>
      <c r="BT41" s="161">
        <v>0.8</v>
      </c>
      <c r="BU41" s="161">
        <v>0</v>
      </c>
      <c r="BV41" s="161">
        <v>0</v>
      </c>
      <c r="BW41" s="161">
        <v>0</v>
      </c>
      <c r="BX41" s="161">
        <v>0</v>
      </c>
      <c r="BY41" s="161">
        <v>1</v>
      </c>
    </row>
    <row r="42" spans="1:77">
      <c r="A42" s="25"/>
      <c r="B42" s="26" t="s">
        <v>2029</v>
      </c>
      <c r="C42" s="245">
        <v>2199.2930769999998</v>
      </c>
      <c r="D42" s="14">
        <v>2363.0000000000009</v>
      </c>
      <c r="E42" s="14">
        <v>1494.9999999999998</v>
      </c>
      <c r="F42" s="14">
        <v>868.00000000000057</v>
      </c>
      <c r="G42" s="17"/>
      <c r="H42" s="17"/>
      <c r="I42" s="14">
        <v>0</v>
      </c>
      <c r="J42" s="14">
        <v>38.999999999999993</v>
      </c>
      <c r="K42" s="14">
        <v>122.99999999999996</v>
      </c>
      <c r="L42" s="14">
        <v>221.99999999999997</v>
      </c>
      <c r="M42" s="14">
        <v>274.00000000000006</v>
      </c>
      <c r="N42" s="14">
        <v>397.99999999999994</v>
      </c>
      <c r="O42" s="14">
        <v>403.99999999999972</v>
      </c>
      <c r="P42" s="14">
        <v>401.99999999999989</v>
      </c>
      <c r="Q42" s="14">
        <v>354.99999999999994</v>
      </c>
      <c r="R42" s="14">
        <v>146.00000000000003</v>
      </c>
      <c r="S42" s="17"/>
      <c r="T42" s="17"/>
      <c r="U42" s="13">
        <v>0.85</v>
      </c>
      <c r="V42" s="13">
        <v>0.75</v>
      </c>
      <c r="W42" s="13">
        <v>0.5</v>
      </c>
      <c r="X42" s="13">
        <v>0.9</v>
      </c>
      <c r="Y42" s="13">
        <v>158.79707699999997</v>
      </c>
      <c r="Z42" s="13">
        <v>1051.0540000000005</v>
      </c>
      <c r="AA42" s="13">
        <v>542.35</v>
      </c>
      <c r="AB42" s="13">
        <v>444.09199999999998</v>
      </c>
      <c r="AC42" s="17"/>
      <c r="AD42" s="13">
        <v>15.600000000000003</v>
      </c>
      <c r="AE42" s="13">
        <v>82.000000000000014</v>
      </c>
      <c r="AF42" s="13">
        <v>68.899999999999991</v>
      </c>
      <c r="AG42" s="13">
        <v>72.95</v>
      </c>
      <c r="AH42" s="13">
        <v>77.350000000000009</v>
      </c>
      <c r="AI42" s="13">
        <v>104.69999999999999</v>
      </c>
      <c r="AJ42" s="13">
        <v>75.650000000000006</v>
      </c>
      <c r="AK42" s="13">
        <v>173.80000000000004</v>
      </c>
      <c r="AL42" s="13">
        <v>128.56507700000003</v>
      </c>
      <c r="AM42" s="13">
        <v>1392.4779999999989</v>
      </c>
      <c r="AN42" s="13">
        <v>7.3</v>
      </c>
      <c r="AO42" s="246"/>
      <c r="AP42" s="233"/>
      <c r="AQ42" t="str">
        <f t="shared" si="16"/>
        <v>School Principals</v>
      </c>
      <c r="AR42" t="str">
        <f t="shared" si="17"/>
        <v>1343</v>
      </c>
      <c r="AS42" s="45">
        <f t="shared" si="18"/>
        <v>2199.2930769999998</v>
      </c>
      <c r="AT42" s="45">
        <f t="shared" si="19"/>
        <v>2363.0000000000009</v>
      </c>
      <c r="AU42" s="48">
        <f t="shared" si="20"/>
        <v>0.63267033432077835</v>
      </c>
      <c r="AV42" s="48">
        <f t="shared" si="21"/>
        <v>0.36732966567922143</v>
      </c>
      <c r="AW42" s="48">
        <f t="shared" si="22"/>
        <v>6.8556919170545863E-2</v>
      </c>
      <c r="AX42" s="48">
        <f t="shared" si="23"/>
        <v>0.54930173508252189</v>
      </c>
      <c r="AY42" s="48">
        <f t="shared" si="24"/>
        <v>0.38214134574693165</v>
      </c>
      <c r="AZ42" s="48">
        <f t="shared" si="25"/>
        <v>3.864878259697264E-4</v>
      </c>
      <c r="BA42" s="48">
        <f t="shared" si="26"/>
        <v>5.6836444995548002E-4</v>
      </c>
      <c r="BB42" s="48">
        <f t="shared" si="27"/>
        <v>7.2612913062882339E-2</v>
      </c>
      <c r="BC42" s="48">
        <f t="shared" si="28"/>
        <v>0.72450735041348957</v>
      </c>
      <c r="BD42" s="48">
        <f t="shared" si="29"/>
        <v>0.20192488424770322</v>
      </c>
      <c r="BE42" s="48">
        <f t="shared" si="30"/>
        <v>0.36353275757617459</v>
      </c>
      <c r="BF42" s="48">
        <f t="shared" si="31"/>
        <v>0.63314799403608502</v>
      </c>
      <c r="BJ42" s="159" t="s">
        <v>2367</v>
      </c>
      <c r="BK42" s="159" t="s">
        <v>2368</v>
      </c>
      <c r="BL42" s="171">
        <v>2</v>
      </c>
      <c r="BM42" s="171">
        <v>3</v>
      </c>
      <c r="BN42" s="161">
        <v>0</v>
      </c>
      <c r="BO42" s="161">
        <v>1</v>
      </c>
      <c r="BP42" s="161">
        <v>0.66666666666666663</v>
      </c>
      <c r="BQ42" s="161">
        <v>0.33333333333333331</v>
      </c>
      <c r="BR42" s="161">
        <v>0</v>
      </c>
      <c r="BS42" s="161">
        <v>0</v>
      </c>
      <c r="BT42" s="161">
        <v>0</v>
      </c>
      <c r="BU42" s="161">
        <v>0.5</v>
      </c>
      <c r="BV42" s="161">
        <v>0.5</v>
      </c>
      <c r="BW42" s="161">
        <v>0</v>
      </c>
      <c r="BX42" s="161">
        <v>0</v>
      </c>
      <c r="BY42" s="161">
        <v>1</v>
      </c>
    </row>
    <row r="43" spans="1:77">
      <c r="A43" s="25"/>
      <c r="B43" s="26" t="s">
        <v>2030</v>
      </c>
      <c r="C43" s="245">
        <v>1280.4965640000005</v>
      </c>
      <c r="D43" s="14">
        <v>1367.0000000000016</v>
      </c>
      <c r="E43" s="14">
        <v>775</v>
      </c>
      <c r="F43" s="14">
        <v>591.99999999999989</v>
      </c>
      <c r="G43" s="17"/>
      <c r="H43" s="14">
        <v>0</v>
      </c>
      <c r="I43" s="14">
        <v>1</v>
      </c>
      <c r="J43" s="14">
        <v>29</v>
      </c>
      <c r="K43" s="14">
        <v>91.999999999999986</v>
      </c>
      <c r="L43" s="14">
        <v>181.99999999999997</v>
      </c>
      <c r="M43" s="14">
        <v>176.99999999999991</v>
      </c>
      <c r="N43" s="14">
        <v>233.00000000000003</v>
      </c>
      <c r="O43" s="14">
        <v>220.00000000000006</v>
      </c>
      <c r="P43" s="14">
        <v>210.99999999999997</v>
      </c>
      <c r="Q43" s="14">
        <v>158.00000000000003</v>
      </c>
      <c r="R43" s="14">
        <v>64</v>
      </c>
      <c r="S43" s="17"/>
      <c r="T43" s="13">
        <v>0</v>
      </c>
      <c r="U43" s="13">
        <v>0.8</v>
      </c>
      <c r="V43" s="13">
        <v>0.40000000000000008</v>
      </c>
      <c r="W43" s="13">
        <v>4.2</v>
      </c>
      <c r="X43" s="13">
        <v>31.950000000000003</v>
      </c>
      <c r="Y43" s="13">
        <v>186.19840999999991</v>
      </c>
      <c r="Z43" s="13">
        <v>995.64815400000055</v>
      </c>
      <c r="AA43" s="13">
        <v>35.499999999999993</v>
      </c>
      <c r="AB43" s="13">
        <v>12.999999999999998</v>
      </c>
      <c r="AC43" s="13">
        <v>12.799999999999997</v>
      </c>
      <c r="AD43" s="13">
        <v>4.1000000000000005</v>
      </c>
      <c r="AE43" s="13">
        <v>38.9</v>
      </c>
      <c r="AF43" s="13">
        <v>46.79999999999999</v>
      </c>
      <c r="AG43" s="13">
        <v>56.250153999999988</v>
      </c>
      <c r="AH43" s="13">
        <v>30.133333000000004</v>
      </c>
      <c r="AI43" s="13">
        <v>58.150000000000006</v>
      </c>
      <c r="AJ43" s="13">
        <v>45</v>
      </c>
      <c r="AK43" s="13">
        <v>109.52000000000001</v>
      </c>
      <c r="AL43" s="13">
        <v>35.799999999999997</v>
      </c>
      <c r="AM43" s="13">
        <v>855.84307699999931</v>
      </c>
      <c r="AN43" s="17"/>
      <c r="AO43" s="246"/>
      <c r="AP43" s="233"/>
      <c r="AQ43" t="str">
        <f t="shared" si="16"/>
        <v>Other Education Managers</v>
      </c>
      <c r="AR43" t="str">
        <f t="shared" si="17"/>
        <v>1344</v>
      </c>
      <c r="AS43" s="45">
        <f t="shared" si="18"/>
        <v>1280.4965640000005</v>
      </c>
      <c r="AT43" s="45">
        <f t="shared" si="19"/>
        <v>1367.0000000000016</v>
      </c>
      <c r="AU43" s="48">
        <f t="shared" si="20"/>
        <v>0.56693489392830954</v>
      </c>
      <c r="AV43" s="48">
        <f t="shared" si="21"/>
        <v>0.43306510607168924</v>
      </c>
      <c r="AW43" s="48">
        <f t="shared" si="22"/>
        <v>8.9246525237746774E-2</v>
      </c>
      <c r="AX43" s="48">
        <f t="shared" si="23"/>
        <v>0.59400146305779011</v>
      </c>
      <c r="AY43" s="48">
        <f t="shared" si="24"/>
        <v>0.31675201170446193</v>
      </c>
      <c r="AZ43" s="48">
        <f t="shared" si="25"/>
        <v>6.2475763113410416E-4</v>
      </c>
      <c r="BA43" s="48">
        <f t="shared" si="26"/>
        <v>3.5923563790210989E-3</v>
      </c>
      <c r="BB43" s="48">
        <f t="shared" si="27"/>
        <v>0.17036235483408904</v>
      </c>
      <c r="BC43" s="48">
        <f t="shared" si="28"/>
        <v>0.80527209755168072</v>
      </c>
      <c r="BD43" s="48">
        <f t="shared" si="29"/>
        <v>2.0148433604074853E-2</v>
      </c>
      <c r="BE43" s="48">
        <f t="shared" si="30"/>
        <v>0.3316318832386963</v>
      </c>
      <c r="BF43" s="48">
        <f t="shared" si="31"/>
        <v>0.6683681167613027</v>
      </c>
      <c r="BJ43" s="159" t="s">
        <v>2452</v>
      </c>
      <c r="BK43" s="159" t="s">
        <v>2453</v>
      </c>
      <c r="BL43" s="171">
        <v>2</v>
      </c>
      <c r="BM43" s="171">
        <v>2</v>
      </c>
      <c r="BN43" s="161">
        <v>0</v>
      </c>
      <c r="BO43" s="161">
        <v>1</v>
      </c>
      <c r="BP43" s="161">
        <v>0.5</v>
      </c>
      <c r="BQ43" s="161">
        <v>0.5</v>
      </c>
      <c r="BR43" s="161">
        <v>0</v>
      </c>
      <c r="BS43" s="161">
        <v>0</v>
      </c>
      <c r="BT43" s="161">
        <v>0</v>
      </c>
      <c r="BU43" s="161">
        <v>0</v>
      </c>
      <c r="BV43" s="161">
        <v>1</v>
      </c>
      <c r="BW43" s="161">
        <v>0</v>
      </c>
      <c r="BX43" s="161">
        <v>0</v>
      </c>
      <c r="BY43" s="161">
        <v>1</v>
      </c>
    </row>
    <row r="44" spans="1:77">
      <c r="A44" s="25"/>
      <c r="B44" s="26" t="s">
        <v>2031</v>
      </c>
      <c r="C44" s="245">
        <v>275.23877199999993</v>
      </c>
      <c r="D44" s="14">
        <v>283.99999999999983</v>
      </c>
      <c r="E44" s="14">
        <v>62.999999999999986</v>
      </c>
      <c r="F44" s="14">
        <v>220.99999999999991</v>
      </c>
      <c r="G44" s="17"/>
      <c r="H44" s="17"/>
      <c r="I44" s="17"/>
      <c r="J44" s="14">
        <v>3</v>
      </c>
      <c r="K44" s="14">
        <v>7.9999999999999991</v>
      </c>
      <c r="L44" s="14">
        <v>22.999999999999996</v>
      </c>
      <c r="M44" s="14">
        <v>46</v>
      </c>
      <c r="N44" s="14">
        <v>58.999999999999986</v>
      </c>
      <c r="O44" s="14">
        <v>60</v>
      </c>
      <c r="P44" s="14">
        <v>43.999999999999993</v>
      </c>
      <c r="Q44" s="14">
        <v>35</v>
      </c>
      <c r="R44" s="14">
        <v>6</v>
      </c>
      <c r="S44" s="17"/>
      <c r="T44" s="17"/>
      <c r="U44" s="17"/>
      <c r="V44" s="17"/>
      <c r="W44" s="13">
        <v>1</v>
      </c>
      <c r="X44" s="13">
        <v>9</v>
      </c>
      <c r="Y44" s="13">
        <v>35.299999999999997</v>
      </c>
      <c r="Z44" s="13">
        <v>95.646667000000008</v>
      </c>
      <c r="AA44" s="13">
        <v>94.292105000000006</v>
      </c>
      <c r="AB44" s="13">
        <v>26.999999999999993</v>
      </c>
      <c r="AC44" s="13">
        <v>13</v>
      </c>
      <c r="AD44" s="17"/>
      <c r="AE44" s="13">
        <v>1</v>
      </c>
      <c r="AF44" s="13">
        <v>1</v>
      </c>
      <c r="AG44" s="13">
        <v>2</v>
      </c>
      <c r="AH44" s="13">
        <v>1</v>
      </c>
      <c r="AI44" s="17"/>
      <c r="AJ44" s="13">
        <v>1</v>
      </c>
      <c r="AK44" s="13">
        <v>3</v>
      </c>
      <c r="AL44" s="13">
        <v>2</v>
      </c>
      <c r="AM44" s="13">
        <v>264.23877199999987</v>
      </c>
      <c r="AN44" s="17"/>
      <c r="AO44" s="246"/>
      <c r="AP44" s="233"/>
      <c r="AQ44" t="str">
        <f t="shared" si="16"/>
        <v>ICT Managers</v>
      </c>
      <c r="AR44" t="str">
        <f t="shared" si="17"/>
        <v>1351</v>
      </c>
      <c r="AS44" s="45">
        <f t="shared" si="18"/>
        <v>275.23877199999993</v>
      </c>
      <c r="AT44" s="45">
        <f t="shared" si="19"/>
        <v>283.99999999999983</v>
      </c>
      <c r="AU44" s="48">
        <f t="shared" si="20"/>
        <v>0.22183098591549305</v>
      </c>
      <c r="AV44" s="48">
        <f t="shared" si="21"/>
        <v>0.77816901408450723</v>
      </c>
      <c r="AW44" s="48">
        <f t="shared" si="22"/>
        <v>3.8732394366197208E-2</v>
      </c>
      <c r="AX44" s="48">
        <f t="shared" si="23"/>
        <v>0.66197183098591594</v>
      </c>
      <c r="AY44" s="48">
        <f t="shared" si="24"/>
        <v>0.29929577464788748</v>
      </c>
      <c r="AZ44" s="48">
        <f t="shared" si="25"/>
        <v>0</v>
      </c>
      <c r="BA44" s="48">
        <f t="shared" si="26"/>
        <v>3.6332090596596627E-3</v>
      </c>
      <c r="BB44" s="48">
        <f t="shared" si="27"/>
        <v>0.16095116134292303</v>
      </c>
      <c r="BC44" s="48">
        <f t="shared" si="28"/>
        <v>0.6900872672110312</v>
      </c>
      <c r="BD44" s="48">
        <f t="shared" si="29"/>
        <v>0.14532836238638647</v>
      </c>
      <c r="BE44" s="48">
        <f t="shared" si="30"/>
        <v>3.9965299656256288E-2</v>
      </c>
      <c r="BF44" s="48">
        <f t="shared" si="31"/>
        <v>0.9600347003437435</v>
      </c>
      <c r="BJ44" s="159" t="s">
        <v>2457</v>
      </c>
      <c r="BK44" s="159" t="s">
        <v>2458</v>
      </c>
      <c r="BL44" s="171">
        <v>2</v>
      </c>
      <c r="BM44" s="171">
        <v>2</v>
      </c>
      <c r="BN44" s="161">
        <v>0</v>
      </c>
      <c r="BO44" s="161">
        <v>1</v>
      </c>
      <c r="BP44" s="161">
        <v>0</v>
      </c>
      <c r="BQ44" s="161">
        <v>0.5</v>
      </c>
      <c r="BR44" s="161">
        <v>0.5</v>
      </c>
      <c r="BS44" s="161">
        <v>1</v>
      </c>
      <c r="BT44" s="161">
        <v>0</v>
      </c>
      <c r="BU44" s="161">
        <v>0</v>
      </c>
      <c r="BV44" s="161">
        <v>0</v>
      </c>
      <c r="BW44" s="161">
        <v>0</v>
      </c>
      <c r="BX44" s="161">
        <v>0</v>
      </c>
      <c r="BY44" s="161">
        <v>1</v>
      </c>
    </row>
    <row r="45" spans="1:77">
      <c r="A45" s="25"/>
      <c r="B45" s="26" t="s">
        <v>2032</v>
      </c>
      <c r="C45" s="245">
        <v>212.61333300000001</v>
      </c>
      <c r="D45" s="14">
        <v>218.99999999999997</v>
      </c>
      <c r="E45" s="14">
        <v>10</v>
      </c>
      <c r="F45" s="14">
        <v>209</v>
      </c>
      <c r="G45" s="17"/>
      <c r="H45" s="17"/>
      <c r="I45" s="17"/>
      <c r="J45" s="14">
        <v>4</v>
      </c>
      <c r="K45" s="14">
        <v>8</v>
      </c>
      <c r="L45" s="14">
        <v>9</v>
      </c>
      <c r="M45" s="14">
        <v>23.999999999999996</v>
      </c>
      <c r="N45" s="14">
        <v>48</v>
      </c>
      <c r="O45" s="14">
        <v>50.999999999999979</v>
      </c>
      <c r="P45" s="14">
        <v>58</v>
      </c>
      <c r="Q45" s="14">
        <v>13</v>
      </c>
      <c r="R45" s="14">
        <v>4</v>
      </c>
      <c r="S45" s="17"/>
      <c r="T45" s="17"/>
      <c r="U45" s="17"/>
      <c r="V45" s="17"/>
      <c r="W45" s="13">
        <v>1</v>
      </c>
      <c r="X45" s="13">
        <v>12</v>
      </c>
      <c r="Y45" s="13">
        <v>34.913332999999994</v>
      </c>
      <c r="Z45" s="13">
        <v>24</v>
      </c>
      <c r="AA45" s="13">
        <v>116.69999999999997</v>
      </c>
      <c r="AB45" s="13">
        <v>12.999999999999998</v>
      </c>
      <c r="AC45" s="13">
        <v>11</v>
      </c>
      <c r="AD45" s="13">
        <v>1</v>
      </c>
      <c r="AE45" s="13">
        <v>7</v>
      </c>
      <c r="AF45" s="13">
        <v>11.99375</v>
      </c>
      <c r="AG45" s="13">
        <v>9.9375</v>
      </c>
      <c r="AH45" s="13">
        <v>10</v>
      </c>
      <c r="AI45" s="17"/>
      <c r="AJ45" s="13">
        <v>17.813333</v>
      </c>
      <c r="AK45" s="13">
        <v>24.000000000000004</v>
      </c>
      <c r="AL45" s="13">
        <v>15</v>
      </c>
      <c r="AM45" s="13">
        <v>115.86874999999999</v>
      </c>
      <c r="AN45" s="17"/>
      <c r="AO45" s="246"/>
      <c r="AP45" s="233"/>
      <c r="AQ45" t="str">
        <f t="shared" si="16"/>
        <v>Commissioned Officers (Management)</v>
      </c>
      <c r="AR45" t="str">
        <f t="shared" si="17"/>
        <v>1391</v>
      </c>
      <c r="AS45" s="45">
        <f t="shared" si="18"/>
        <v>212.61333300000001</v>
      </c>
      <c r="AT45" s="45">
        <f t="shared" si="19"/>
        <v>218.99999999999997</v>
      </c>
      <c r="AU45" s="48">
        <f t="shared" si="20"/>
        <v>4.5662100456621009E-2</v>
      </c>
      <c r="AV45" s="48">
        <f t="shared" si="21"/>
        <v>0.95433789954337911</v>
      </c>
      <c r="AW45" s="48">
        <f t="shared" si="22"/>
        <v>5.4794520547945209E-2</v>
      </c>
      <c r="AX45" s="48">
        <f t="shared" si="23"/>
        <v>0.60273972602739723</v>
      </c>
      <c r="AY45" s="48">
        <f t="shared" si="24"/>
        <v>0.34246575342465757</v>
      </c>
      <c r="AZ45" s="48">
        <f t="shared" si="25"/>
        <v>0</v>
      </c>
      <c r="BA45" s="48">
        <f t="shared" si="26"/>
        <v>4.7033738942420886E-3</v>
      </c>
      <c r="BB45" s="48">
        <f t="shared" si="27"/>
        <v>0.22065094572408586</v>
      </c>
      <c r="BC45" s="48">
        <f t="shared" si="28"/>
        <v>0.66176470691986178</v>
      </c>
      <c r="BD45" s="48">
        <f t="shared" si="29"/>
        <v>0.11288097346181013</v>
      </c>
      <c r="BE45" s="48">
        <f t="shared" si="30"/>
        <v>0.45502594609153696</v>
      </c>
      <c r="BF45" s="48">
        <f t="shared" si="31"/>
        <v>0.54497405390846299</v>
      </c>
      <c r="BJ45" s="159" t="s">
        <v>2578</v>
      </c>
      <c r="BK45" s="159" t="s">
        <v>2579</v>
      </c>
      <c r="BL45" s="171">
        <v>2</v>
      </c>
      <c r="BM45" s="171">
        <v>2</v>
      </c>
      <c r="BN45" s="161">
        <v>1</v>
      </c>
      <c r="BO45" s="161">
        <v>0</v>
      </c>
      <c r="BP45" s="161">
        <v>0</v>
      </c>
      <c r="BQ45" s="161">
        <v>1</v>
      </c>
      <c r="BR45" s="161">
        <v>0</v>
      </c>
      <c r="BS45" s="161">
        <v>1</v>
      </c>
      <c r="BT45" s="161">
        <v>0</v>
      </c>
      <c r="BU45" s="161">
        <v>0</v>
      </c>
      <c r="BV45" s="161">
        <v>0</v>
      </c>
      <c r="BW45" s="161">
        <v>0</v>
      </c>
      <c r="BX45" s="161">
        <v>0</v>
      </c>
      <c r="BY45" s="161">
        <v>1</v>
      </c>
    </row>
    <row r="46" spans="1:77">
      <c r="A46" s="25"/>
      <c r="B46" s="26" t="s">
        <v>2033</v>
      </c>
      <c r="C46" s="245">
        <v>1023.0256890000009</v>
      </c>
      <c r="D46" s="14">
        <v>1085.0000000000007</v>
      </c>
      <c r="E46" s="14">
        <v>504</v>
      </c>
      <c r="F46" s="14">
        <v>580.99999999999989</v>
      </c>
      <c r="G46" s="17"/>
      <c r="H46" s="17"/>
      <c r="I46" s="17"/>
      <c r="J46" s="14">
        <v>16</v>
      </c>
      <c r="K46" s="14">
        <v>75.000000000000014</v>
      </c>
      <c r="L46" s="14">
        <v>116.99999999999994</v>
      </c>
      <c r="M46" s="14">
        <v>153.99999999999991</v>
      </c>
      <c r="N46" s="14">
        <v>177.00000000000009</v>
      </c>
      <c r="O46" s="14">
        <v>191</v>
      </c>
      <c r="P46" s="14">
        <v>200.99999999999997</v>
      </c>
      <c r="Q46" s="14">
        <v>125.00000000000003</v>
      </c>
      <c r="R46" s="14">
        <v>28.999999999999993</v>
      </c>
      <c r="S46" s="17"/>
      <c r="T46" s="13">
        <v>3.5789469999999994</v>
      </c>
      <c r="U46" s="13">
        <v>4.0433329999999996</v>
      </c>
      <c r="V46" s="13">
        <v>3.3965789999999996</v>
      </c>
      <c r="W46" s="13">
        <v>7.8285330000000011</v>
      </c>
      <c r="X46" s="13">
        <v>60.746667000000002</v>
      </c>
      <c r="Y46" s="13">
        <v>175.22763199999997</v>
      </c>
      <c r="Z46" s="13">
        <v>353.37728099999975</v>
      </c>
      <c r="AA46" s="13">
        <v>303.88386000000003</v>
      </c>
      <c r="AB46" s="13">
        <v>65.000000000000028</v>
      </c>
      <c r="AC46" s="13">
        <v>45.942857000000004</v>
      </c>
      <c r="AD46" s="13">
        <v>5</v>
      </c>
      <c r="AE46" s="13">
        <v>10.066666999999999</v>
      </c>
      <c r="AF46" s="13">
        <v>21.123683999999997</v>
      </c>
      <c r="AG46" s="13">
        <v>25.442105000000005</v>
      </c>
      <c r="AH46" s="13">
        <v>17.799999999999997</v>
      </c>
      <c r="AI46" s="13">
        <v>4</v>
      </c>
      <c r="AJ46" s="13">
        <v>13.9</v>
      </c>
      <c r="AK46" s="13">
        <v>49.554912999999999</v>
      </c>
      <c r="AL46" s="13">
        <v>12.499999999999998</v>
      </c>
      <c r="AM46" s="13">
        <v>856.63831999999957</v>
      </c>
      <c r="AN46" s="13">
        <v>7</v>
      </c>
      <c r="AO46" s="246"/>
      <c r="AP46" s="233"/>
      <c r="AQ46" t="str">
        <f t="shared" si="16"/>
        <v>Other Specialist Managers</v>
      </c>
      <c r="AR46" t="str">
        <f t="shared" si="17"/>
        <v>1399</v>
      </c>
      <c r="AS46" s="45">
        <f t="shared" si="18"/>
        <v>1023.0256890000009</v>
      </c>
      <c r="AT46" s="45">
        <f t="shared" si="19"/>
        <v>1085.0000000000007</v>
      </c>
      <c r="AU46" s="48">
        <f t="shared" si="20"/>
        <v>0.46451612903225775</v>
      </c>
      <c r="AV46" s="48">
        <f t="shared" si="21"/>
        <v>0.53548387096774153</v>
      </c>
      <c r="AW46" s="48">
        <f t="shared" si="22"/>
        <v>8.3870967741935448E-2</v>
      </c>
      <c r="AX46" s="48">
        <f t="shared" si="23"/>
        <v>0.58894009216589827</v>
      </c>
      <c r="AY46" s="48">
        <f t="shared" si="24"/>
        <v>0.3271889400921657</v>
      </c>
      <c r="AZ46" s="48">
        <f t="shared" si="25"/>
        <v>7.4507219925735342E-3</v>
      </c>
      <c r="BA46" s="48">
        <f t="shared" si="26"/>
        <v>1.0972463468607963E-2</v>
      </c>
      <c r="BB46" s="48">
        <f t="shared" si="27"/>
        <v>0.23066312169605721</v>
      </c>
      <c r="BC46" s="48">
        <f t="shared" si="28"/>
        <v>0.64246787550610485</v>
      </c>
      <c r="BD46" s="48">
        <f t="shared" si="29"/>
        <v>0.1084458173366553</v>
      </c>
      <c r="BE46" s="48">
        <f t="shared" si="30"/>
        <v>0.15579996740433746</v>
      </c>
      <c r="BF46" s="48">
        <f t="shared" si="31"/>
        <v>0.83735758467351529</v>
      </c>
      <c r="BJ46" s="159" t="s">
        <v>2581</v>
      </c>
      <c r="BK46" s="159" t="s">
        <v>2582</v>
      </c>
      <c r="BL46" s="171">
        <v>2</v>
      </c>
      <c r="BM46" s="171">
        <v>2</v>
      </c>
      <c r="BN46" s="161">
        <v>0</v>
      </c>
      <c r="BO46" s="161">
        <v>1</v>
      </c>
      <c r="BP46" s="161">
        <v>0</v>
      </c>
      <c r="BQ46" s="161">
        <v>0</v>
      </c>
      <c r="BR46" s="161">
        <v>1</v>
      </c>
      <c r="BS46" s="161">
        <v>1</v>
      </c>
      <c r="BT46" s="161">
        <v>0</v>
      </c>
      <c r="BU46" s="161">
        <v>0</v>
      </c>
      <c r="BV46" s="161">
        <v>0</v>
      </c>
      <c r="BW46" s="161">
        <v>0</v>
      </c>
      <c r="BX46" s="161">
        <v>0</v>
      </c>
      <c r="BY46" s="161">
        <v>1</v>
      </c>
    </row>
    <row r="47" spans="1:77">
      <c r="A47" s="25"/>
      <c r="B47" s="26" t="s">
        <v>2034</v>
      </c>
      <c r="C47" s="245">
        <v>44.205131000000009</v>
      </c>
      <c r="D47" s="14">
        <v>52.999999999999972</v>
      </c>
      <c r="E47" s="14">
        <v>41.000000000000007</v>
      </c>
      <c r="F47" s="14">
        <v>12</v>
      </c>
      <c r="G47" s="17"/>
      <c r="H47" s="17"/>
      <c r="I47" s="14">
        <v>0</v>
      </c>
      <c r="J47" s="14">
        <v>3</v>
      </c>
      <c r="K47" s="14">
        <v>4</v>
      </c>
      <c r="L47" s="14">
        <v>10</v>
      </c>
      <c r="M47" s="14">
        <v>1</v>
      </c>
      <c r="N47" s="14">
        <v>6</v>
      </c>
      <c r="O47" s="14">
        <v>8.9999999999999982</v>
      </c>
      <c r="P47" s="14">
        <v>7</v>
      </c>
      <c r="Q47" s="14">
        <v>9</v>
      </c>
      <c r="R47" s="14">
        <v>4</v>
      </c>
      <c r="S47" s="17"/>
      <c r="T47" s="13">
        <v>19.805131000000003</v>
      </c>
      <c r="U47" s="13">
        <v>6.4</v>
      </c>
      <c r="V47" s="13">
        <v>11</v>
      </c>
      <c r="W47" s="13">
        <v>2</v>
      </c>
      <c r="X47" s="13">
        <v>1</v>
      </c>
      <c r="Y47" s="13">
        <v>4</v>
      </c>
      <c r="Z47" s="13">
        <v>0</v>
      </c>
      <c r="AA47" s="17"/>
      <c r="AB47" s="17"/>
      <c r="AC47" s="17"/>
      <c r="AD47" s="17"/>
      <c r="AE47" s="17"/>
      <c r="AF47" s="17"/>
      <c r="AG47" s="13">
        <v>2</v>
      </c>
      <c r="AH47" s="17"/>
      <c r="AI47" s="17"/>
      <c r="AJ47" s="17"/>
      <c r="AK47" s="13">
        <v>3</v>
      </c>
      <c r="AL47" s="17"/>
      <c r="AM47" s="13">
        <v>39.205130999999987</v>
      </c>
      <c r="AN47" s="17"/>
      <c r="AO47" s="246"/>
      <c r="AP47" s="233"/>
      <c r="AQ47" t="str">
        <f t="shared" si="16"/>
        <v>Cafe and Restaurant Managers</v>
      </c>
      <c r="AR47" t="str">
        <f t="shared" si="17"/>
        <v>1411</v>
      </c>
      <c r="AS47" s="45">
        <f t="shared" si="18"/>
        <v>44.205131000000009</v>
      </c>
      <c r="AT47" s="45">
        <f t="shared" si="19"/>
        <v>52.999999999999972</v>
      </c>
      <c r="AU47" s="48">
        <f t="shared" si="20"/>
        <v>0.77358490566037785</v>
      </c>
      <c r="AV47" s="48">
        <f t="shared" si="21"/>
        <v>0.22641509433962276</v>
      </c>
      <c r="AW47" s="48">
        <f t="shared" si="22"/>
        <v>0.13207547169811329</v>
      </c>
      <c r="AX47" s="48">
        <f t="shared" si="23"/>
        <v>0.49056603773584934</v>
      </c>
      <c r="AY47" s="48">
        <f t="shared" si="24"/>
        <v>0.37735849056603793</v>
      </c>
      <c r="AZ47" s="48">
        <f t="shared" si="25"/>
        <v>0.59280745033874005</v>
      </c>
      <c r="BA47" s="48">
        <f t="shared" si="26"/>
        <v>0.29408350808868766</v>
      </c>
      <c r="BB47" s="48">
        <f t="shared" si="27"/>
        <v>0.11310904157257218</v>
      </c>
      <c r="BC47" s="48">
        <f t="shared" si="28"/>
        <v>0</v>
      </c>
      <c r="BD47" s="48">
        <f t="shared" si="29"/>
        <v>0</v>
      </c>
      <c r="BE47" s="48">
        <f t="shared" si="30"/>
        <v>0.11310904157257218</v>
      </c>
      <c r="BF47" s="48">
        <f t="shared" si="31"/>
        <v>0.88689095842742738</v>
      </c>
      <c r="BJ47" s="159" t="s">
        <v>2599</v>
      </c>
      <c r="BK47" s="159" t="s">
        <v>2600</v>
      </c>
      <c r="BL47" s="171">
        <v>2</v>
      </c>
      <c r="BM47" s="171">
        <v>2</v>
      </c>
      <c r="BN47" s="161">
        <v>0</v>
      </c>
      <c r="BO47" s="161">
        <v>1</v>
      </c>
      <c r="BP47" s="161">
        <v>0</v>
      </c>
      <c r="BQ47" s="161">
        <v>0</v>
      </c>
      <c r="BR47" s="161">
        <v>1</v>
      </c>
      <c r="BS47" s="161">
        <v>1</v>
      </c>
      <c r="BT47" s="161">
        <v>0</v>
      </c>
      <c r="BU47" s="161">
        <v>0</v>
      </c>
      <c r="BV47" s="161">
        <v>0</v>
      </c>
      <c r="BW47" s="161">
        <v>0</v>
      </c>
      <c r="BX47" s="161">
        <v>0</v>
      </c>
      <c r="BY47" s="161">
        <v>1</v>
      </c>
    </row>
    <row r="48" spans="1:77">
      <c r="A48" s="25"/>
      <c r="B48" s="26" t="s">
        <v>2035</v>
      </c>
      <c r="C48" s="245">
        <v>63.576267999999999</v>
      </c>
      <c r="D48" s="14">
        <v>79.999999999999986</v>
      </c>
      <c r="E48" s="14">
        <v>46</v>
      </c>
      <c r="F48" s="14">
        <v>33.999999999999986</v>
      </c>
      <c r="G48" s="17"/>
      <c r="H48" s="17"/>
      <c r="I48" s="14">
        <v>3</v>
      </c>
      <c r="J48" s="14">
        <v>6</v>
      </c>
      <c r="K48" s="14">
        <v>9</v>
      </c>
      <c r="L48" s="14">
        <v>7</v>
      </c>
      <c r="M48" s="14">
        <v>7</v>
      </c>
      <c r="N48" s="14">
        <v>9</v>
      </c>
      <c r="O48" s="14">
        <v>10</v>
      </c>
      <c r="P48" s="14">
        <v>17</v>
      </c>
      <c r="Q48" s="14">
        <v>9</v>
      </c>
      <c r="R48" s="14">
        <v>3</v>
      </c>
      <c r="S48" s="13">
        <v>18.128267999999995</v>
      </c>
      <c r="T48" s="13">
        <v>34.448</v>
      </c>
      <c r="U48" s="13">
        <v>5</v>
      </c>
      <c r="V48" s="13">
        <v>4</v>
      </c>
      <c r="W48" s="17"/>
      <c r="X48" s="17"/>
      <c r="Y48" s="17"/>
      <c r="Z48" s="13">
        <v>1</v>
      </c>
      <c r="AA48" s="13">
        <v>1</v>
      </c>
      <c r="AB48" s="17"/>
      <c r="AC48" s="17"/>
      <c r="AD48" s="17"/>
      <c r="AE48" s="13">
        <v>6.7870669999999995</v>
      </c>
      <c r="AF48" s="13">
        <v>7.0000000000000018</v>
      </c>
      <c r="AG48" s="13">
        <v>11.505066999999997</v>
      </c>
      <c r="AH48" s="13">
        <v>6.6919999999999993</v>
      </c>
      <c r="AI48" s="17"/>
      <c r="AJ48" s="17"/>
      <c r="AK48" s="17"/>
      <c r="AL48" s="13">
        <v>22.386134000000006</v>
      </c>
      <c r="AM48" s="13">
        <v>9.2059999999999995</v>
      </c>
      <c r="AN48" s="17"/>
      <c r="AO48" s="246"/>
      <c r="AP48" s="233"/>
      <c r="AQ48" t="str">
        <f t="shared" si="16"/>
        <v>Other Accommodation and Hospitality Managers</v>
      </c>
      <c r="AR48" t="str">
        <f t="shared" si="17"/>
        <v>1419</v>
      </c>
      <c r="AS48" s="45">
        <f t="shared" si="18"/>
        <v>63.576267999999999</v>
      </c>
      <c r="AT48" s="45">
        <f t="shared" si="19"/>
        <v>79.999999999999986</v>
      </c>
      <c r="AU48" s="48">
        <f t="shared" si="20"/>
        <v>0.57500000000000007</v>
      </c>
      <c r="AV48" s="48">
        <f t="shared" si="21"/>
        <v>0.42499999999999988</v>
      </c>
      <c r="AW48" s="48">
        <f t="shared" si="22"/>
        <v>0.22500000000000003</v>
      </c>
      <c r="AX48" s="48">
        <f t="shared" si="23"/>
        <v>0.41250000000000009</v>
      </c>
      <c r="AY48" s="48">
        <f t="shared" si="24"/>
        <v>0.36250000000000004</v>
      </c>
      <c r="AZ48" s="48">
        <f t="shared" si="25"/>
        <v>0.90562516189217024</v>
      </c>
      <c r="BA48" s="48">
        <f t="shared" si="26"/>
        <v>6.2916558738553202E-2</v>
      </c>
      <c r="BB48" s="48">
        <f t="shared" si="27"/>
        <v>0</v>
      </c>
      <c r="BC48" s="48">
        <f t="shared" si="28"/>
        <v>3.1458279369276601E-2</v>
      </c>
      <c r="BD48" s="48">
        <f t="shared" si="29"/>
        <v>0</v>
      </c>
      <c r="BE48" s="48">
        <f t="shared" si="30"/>
        <v>0.85519754006321991</v>
      </c>
      <c r="BF48" s="48">
        <f t="shared" si="31"/>
        <v>0.14480245993678018</v>
      </c>
      <c r="BJ48" s="159" t="s">
        <v>2455</v>
      </c>
      <c r="BK48" s="159" t="s">
        <v>2456</v>
      </c>
      <c r="BL48" s="171">
        <v>3</v>
      </c>
      <c r="BM48" s="171">
        <v>3</v>
      </c>
      <c r="BN48" s="161">
        <v>0</v>
      </c>
      <c r="BO48" s="161">
        <v>1</v>
      </c>
      <c r="BP48" s="161">
        <v>0</v>
      </c>
      <c r="BQ48" s="161">
        <v>0.33333333333333331</v>
      </c>
      <c r="BR48" s="161">
        <v>0.66666666666666663</v>
      </c>
      <c r="BS48" s="161">
        <v>0</v>
      </c>
      <c r="BT48" s="161">
        <v>0.33333333333333331</v>
      </c>
      <c r="BU48" s="161">
        <v>0.66666666666666663</v>
      </c>
      <c r="BV48" s="161">
        <v>0</v>
      </c>
      <c r="BW48" s="161">
        <v>0</v>
      </c>
      <c r="BX48" s="161">
        <v>0</v>
      </c>
      <c r="BY48" s="161">
        <v>1</v>
      </c>
    </row>
    <row r="49" spans="1:77">
      <c r="A49" s="25"/>
      <c r="B49" s="26" t="s">
        <v>2036</v>
      </c>
      <c r="C49" s="245">
        <v>4.7552630000000002</v>
      </c>
      <c r="D49" s="14">
        <v>5</v>
      </c>
      <c r="E49" s="14">
        <v>5</v>
      </c>
      <c r="F49" s="17"/>
      <c r="G49" s="17"/>
      <c r="H49" s="17"/>
      <c r="I49" s="17"/>
      <c r="J49" s="14">
        <v>0</v>
      </c>
      <c r="K49" s="14">
        <v>1</v>
      </c>
      <c r="L49" s="17"/>
      <c r="M49" s="17"/>
      <c r="N49" s="14">
        <v>1</v>
      </c>
      <c r="O49" s="14">
        <v>2</v>
      </c>
      <c r="P49" s="17"/>
      <c r="Q49" s="17"/>
      <c r="R49" s="14">
        <v>1</v>
      </c>
      <c r="S49" s="17"/>
      <c r="T49" s="13">
        <v>0.855263</v>
      </c>
      <c r="U49" s="17"/>
      <c r="V49" s="17"/>
      <c r="W49" s="13">
        <v>2.0999999999999996</v>
      </c>
      <c r="X49" s="13">
        <v>1</v>
      </c>
      <c r="Y49" s="13">
        <v>0.8</v>
      </c>
      <c r="Z49" s="17"/>
      <c r="AA49" s="17"/>
      <c r="AB49" s="17"/>
      <c r="AC49" s="17"/>
      <c r="AD49" s="17"/>
      <c r="AE49" s="17"/>
      <c r="AF49" s="17"/>
      <c r="AG49" s="17"/>
      <c r="AH49" s="17"/>
      <c r="AI49" s="17"/>
      <c r="AJ49" s="17"/>
      <c r="AK49" s="17"/>
      <c r="AL49" s="17"/>
      <c r="AM49" s="13">
        <v>4.7552630000000002</v>
      </c>
      <c r="AN49" s="17"/>
      <c r="AO49" s="246"/>
      <c r="AP49" s="233"/>
      <c r="AQ49" t="str">
        <f t="shared" si="16"/>
        <v>Retail Managers</v>
      </c>
      <c r="AR49" t="str">
        <f t="shared" si="17"/>
        <v>1421</v>
      </c>
      <c r="AS49" s="45">
        <f t="shared" si="18"/>
        <v>4.7552630000000002</v>
      </c>
      <c r="AT49" s="45">
        <f t="shared" si="19"/>
        <v>5</v>
      </c>
      <c r="AU49" s="48">
        <f t="shared" si="20"/>
        <v>1</v>
      </c>
      <c r="AV49" s="48">
        <f t="shared" si="21"/>
        <v>0</v>
      </c>
      <c r="AW49" s="48">
        <f t="shared" si="22"/>
        <v>0.2</v>
      </c>
      <c r="AX49" s="48">
        <f t="shared" si="23"/>
        <v>0.6</v>
      </c>
      <c r="AY49" s="48">
        <f t="shared" si="24"/>
        <v>0.2</v>
      </c>
      <c r="AZ49" s="48">
        <f t="shared" si="25"/>
        <v>0.17985608787568635</v>
      </c>
      <c r="BA49" s="48">
        <f t="shared" si="26"/>
        <v>0.44161595268232262</v>
      </c>
      <c r="BB49" s="48">
        <f t="shared" si="27"/>
        <v>0.37852795944199091</v>
      </c>
      <c r="BC49" s="48">
        <f t="shared" si="28"/>
        <v>0</v>
      </c>
      <c r="BD49" s="48">
        <f t="shared" si="29"/>
        <v>0</v>
      </c>
      <c r="BE49" s="48">
        <f t="shared" si="30"/>
        <v>0</v>
      </c>
      <c r="BF49" s="48">
        <f t="shared" si="31"/>
        <v>1</v>
      </c>
      <c r="BJ49" s="159" t="s">
        <v>2584</v>
      </c>
      <c r="BK49" s="159" t="s">
        <v>2585</v>
      </c>
      <c r="BL49" s="171">
        <v>3</v>
      </c>
      <c r="BM49" s="171">
        <v>3</v>
      </c>
      <c r="BN49" s="161">
        <v>0</v>
      </c>
      <c r="BO49" s="161">
        <v>1</v>
      </c>
      <c r="BP49" s="161">
        <v>0.66666666666666663</v>
      </c>
      <c r="BQ49" s="161">
        <v>0.33333333333333331</v>
      </c>
      <c r="BR49" s="161">
        <v>0</v>
      </c>
      <c r="BS49" s="161">
        <v>1</v>
      </c>
      <c r="BT49" s="161">
        <v>0</v>
      </c>
      <c r="BU49" s="161">
        <v>0</v>
      </c>
      <c r="BV49" s="161">
        <v>0</v>
      </c>
      <c r="BW49" s="161">
        <v>0</v>
      </c>
      <c r="BX49" s="161">
        <v>0</v>
      </c>
      <c r="BY49" s="161">
        <v>1</v>
      </c>
    </row>
    <row r="50" spans="1:77">
      <c r="A50" s="25"/>
      <c r="B50" s="26" t="s">
        <v>2037</v>
      </c>
      <c r="C50" s="245">
        <v>13.399999999999999</v>
      </c>
      <c r="D50" s="14">
        <v>14</v>
      </c>
      <c r="E50" s="14">
        <v>4</v>
      </c>
      <c r="F50" s="14">
        <v>10</v>
      </c>
      <c r="G50" s="17"/>
      <c r="H50" s="17"/>
      <c r="I50" s="17"/>
      <c r="J50" s="14">
        <v>1</v>
      </c>
      <c r="K50" s="17"/>
      <c r="L50" s="14">
        <v>1</v>
      </c>
      <c r="M50" s="14">
        <v>4</v>
      </c>
      <c r="N50" s="14">
        <v>2</v>
      </c>
      <c r="O50" s="14">
        <v>2</v>
      </c>
      <c r="P50" s="14">
        <v>2</v>
      </c>
      <c r="Q50" s="14">
        <v>1</v>
      </c>
      <c r="R50" s="14">
        <v>1</v>
      </c>
      <c r="S50" s="17"/>
      <c r="T50" s="17"/>
      <c r="U50" s="13">
        <v>2</v>
      </c>
      <c r="V50" s="13">
        <v>2</v>
      </c>
      <c r="W50" s="13">
        <v>4.6000000000000005</v>
      </c>
      <c r="X50" s="13">
        <v>0.8</v>
      </c>
      <c r="Y50" s="13">
        <v>4</v>
      </c>
      <c r="Z50" s="17"/>
      <c r="AA50" s="17"/>
      <c r="AB50" s="17"/>
      <c r="AC50" s="17"/>
      <c r="AD50" s="17"/>
      <c r="AE50" s="17"/>
      <c r="AF50" s="13">
        <v>2</v>
      </c>
      <c r="AG50" s="17"/>
      <c r="AH50" s="17"/>
      <c r="AI50" s="17"/>
      <c r="AJ50" s="17"/>
      <c r="AK50" s="17"/>
      <c r="AL50" s="17"/>
      <c r="AM50" s="13">
        <v>11.399999999999999</v>
      </c>
      <c r="AN50" s="17"/>
      <c r="AO50" s="246"/>
      <c r="AP50" s="233"/>
      <c r="AQ50" t="str">
        <f t="shared" si="16"/>
        <v>Amusement, Fitness and Sports Centre Managers</v>
      </c>
      <c r="AR50" t="str">
        <f t="shared" si="17"/>
        <v>1491</v>
      </c>
      <c r="AS50" s="45">
        <f t="shared" si="18"/>
        <v>13.399999999999999</v>
      </c>
      <c r="AT50" s="45">
        <f t="shared" si="19"/>
        <v>14</v>
      </c>
      <c r="AU50" s="48">
        <f t="shared" si="20"/>
        <v>0.2857142857142857</v>
      </c>
      <c r="AV50" s="48">
        <f t="shared" si="21"/>
        <v>0.7142857142857143</v>
      </c>
      <c r="AW50" s="48">
        <f t="shared" si="22"/>
        <v>7.1428571428571425E-2</v>
      </c>
      <c r="AX50" s="48">
        <f t="shared" si="23"/>
        <v>0.6428571428571429</v>
      </c>
      <c r="AY50" s="48">
        <f t="shared" si="24"/>
        <v>0.2857142857142857</v>
      </c>
      <c r="AZ50" s="48">
        <f t="shared" si="25"/>
        <v>0.1492537313432836</v>
      </c>
      <c r="BA50" s="48">
        <f t="shared" si="26"/>
        <v>0.49253731343283591</v>
      </c>
      <c r="BB50" s="48">
        <f t="shared" si="27"/>
        <v>0.35820895522388063</v>
      </c>
      <c r="BC50" s="48">
        <f t="shared" si="28"/>
        <v>0</v>
      </c>
      <c r="BD50" s="48">
        <f t="shared" si="29"/>
        <v>0</v>
      </c>
      <c r="BE50" s="48">
        <f t="shared" si="30"/>
        <v>0.1492537313432836</v>
      </c>
      <c r="BF50" s="48">
        <f t="shared" si="31"/>
        <v>0.85074626865671643</v>
      </c>
      <c r="BJ50" s="159" t="s">
        <v>2620</v>
      </c>
      <c r="BK50" s="159" t="s">
        <v>2621</v>
      </c>
      <c r="BL50" s="171">
        <v>3.0933329999999994</v>
      </c>
      <c r="BM50" s="171">
        <v>9</v>
      </c>
      <c r="BN50" s="161">
        <v>0.99999999999999978</v>
      </c>
      <c r="BO50" s="161">
        <v>0</v>
      </c>
      <c r="BP50" s="161">
        <v>0.1111111111111111</v>
      </c>
      <c r="BQ50" s="161">
        <v>0.44444444444444442</v>
      </c>
      <c r="BR50" s="161">
        <v>0.44444444444444442</v>
      </c>
      <c r="BS50" s="161">
        <v>1.0000000000000002</v>
      </c>
      <c r="BT50" s="161">
        <v>0</v>
      </c>
      <c r="BU50" s="161">
        <v>0</v>
      </c>
      <c r="BV50" s="161">
        <v>0</v>
      </c>
      <c r="BW50" s="161">
        <v>0</v>
      </c>
      <c r="BX50" s="161">
        <v>0.69827593731421755</v>
      </c>
      <c r="BY50" s="161">
        <v>0.30172406268578272</v>
      </c>
    </row>
    <row r="51" spans="1:77">
      <c r="A51" s="25"/>
      <c r="B51" s="26" t="s">
        <v>2038</v>
      </c>
      <c r="C51" s="245">
        <v>160.16539299999999</v>
      </c>
      <c r="D51" s="14">
        <v>164.99999999999997</v>
      </c>
      <c r="E51" s="14">
        <v>108</v>
      </c>
      <c r="F51" s="14">
        <v>57.000000000000007</v>
      </c>
      <c r="G51" s="17"/>
      <c r="H51" s="17"/>
      <c r="I51" s="17"/>
      <c r="J51" s="14">
        <v>3</v>
      </c>
      <c r="K51" s="14">
        <v>16</v>
      </c>
      <c r="L51" s="14">
        <v>21</v>
      </c>
      <c r="M51" s="14">
        <v>28.999999999999993</v>
      </c>
      <c r="N51" s="14">
        <v>20.999999999999993</v>
      </c>
      <c r="O51" s="14">
        <v>25</v>
      </c>
      <c r="P51" s="14">
        <v>26.999999999999993</v>
      </c>
      <c r="Q51" s="14">
        <v>20.999999999999996</v>
      </c>
      <c r="R51" s="14">
        <v>2</v>
      </c>
      <c r="S51" s="17"/>
      <c r="T51" s="17"/>
      <c r="U51" s="13">
        <v>2</v>
      </c>
      <c r="V51" s="13">
        <v>9.9255260000000014</v>
      </c>
      <c r="W51" s="13">
        <v>28.253199999999996</v>
      </c>
      <c r="X51" s="13">
        <v>31.4</v>
      </c>
      <c r="Y51" s="13">
        <v>52.686667</v>
      </c>
      <c r="Z51" s="13">
        <v>22.000000000000004</v>
      </c>
      <c r="AA51" s="13">
        <v>12.9</v>
      </c>
      <c r="AB51" s="13">
        <v>1</v>
      </c>
      <c r="AC51" s="17"/>
      <c r="AD51" s="13">
        <v>1</v>
      </c>
      <c r="AE51" s="13">
        <v>8</v>
      </c>
      <c r="AF51" s="13">
        <v>2.8531999999999997</v>
      </c>
      <c r="AG51" s="13">
        <v>3</v>
      </c>
      <c r="AH51" s="13">
        <v>8.5855259999999998</v>
      </c>
      <c r="AI51" s="13">
        <v>2</v>
      </c>
      <c r="AJ51" s="13">
        <v>5</v>
      </c>
      <c r="AK51" s="13">
        <v>3.3999999999999995</v>
      </c>
      <c r="AL51" s="13">
        <v>5.6400000000000006</v>
      </c>
      <c r="AM51" s="13">
        <v>120.68666700000006</v>
      </c>
      <c r="AN51" s="17"/>
      <c r="AO51" s="246"/>
      <c r="AP51" s="233"/>
      <c r="AQ51" t="str">
        <f t="shared" si="16"/>
        <v>Call or Contact Centre and Customer Service Managers</v>
      </c>
      <c r="AR51" t="str">
        <f t="shared" si="17"/>
        <v>1492</v>
      </c>
      <c r="AS51" s="45">
        <f t="shared" si="18"/>
        <v>160.16539299999999</v>
      </c>
      <c r="AT51" s="45">
        <f t="shared" si="19"/>
        <v>164.99999999999997</v>
      </c>
      <c r="AU51" s="48">
        <f t="shared" si="20"/>
        <v>0.65454545454545465</v>
      </c>
      <c r="AV51" s="48">
        <f t="shared" si="21"/>
        <v>0.34545454545454557</v>
      </c>
      <c r="AW51" s="48">
        <f t="shared" si="22"/>
        <v>0.11515151515151517</v>
      </c>
      <c r="AX51" s="48">
        <f t="shared" si="23"/>
        <v>0.58181818181818179</v>
      </c>
      <c r="AY51" s="48">
        <f t="shared" si="24"/>
        <v>0.30303030303030298</v>
      </c>
      <c r="AZ51" s="48">
        <f t="shared" si="25"/>
        <v>1.2487092014939832E-2</v>
      </c>
      <c r="BA51" s="48">
        <f t="shared" si="26"/>
        <v>0.23837063228758787</v>
      </c>
      <c r="BB51" s="48">
        <f t="shared" si="27"/>
        <v>0.5249989740293024</v>
      </c>
      <c r="BC51" s="48">
        <f t="shared" si="28"/>
        <v>0.21789975566070011</v>
      </c>
      <c r="BD51" s="48">
        <f t="shared" si="29"/>
        <v>6.2435460074699162E-3</v>
      </c>
      <c r="BE51" s="48">
        <f t="shared" si="30"/>
        <v>0.24648724209729878</v>
      </c>
      <c r="BF51" s="48">
        <f t="shared" si="31"/>
        <v>0.75351275790270167</v>
      </c>
      <c r="BJ51" s="159" t="s">
        <v>2576</v>
      </c>
      <c r="BK51" s="159" t="s">
        <v>2577</v>
      </c>
      <c r="BL51" s="171">
        <v>3.0999999999999996</v>
      </c>
      <c r="BM51" s="171">
        <v>4</v>
      </c>
      <c r="BN51" s="161">
        <v>0.75</v>
      </c>
      <c r="BO51" s="161">
        <v>0.25</v>
      </c>
      <c r="BP51" s="161">
        <v>0</v>
      </c>
      <c r="BQ51" s="161">
        <v>1</v>
      </c>
      <c r="BR51" s="161">
        <v>0</v>
      </c>
      <c r="BS51" s="161">
        <v>1.0000000000000002</v>
      </c>
      <c r="BT51" s="161">
        <v>0</v>
      </c>
      <c r="BU51" s="161">
        <v>0</v>
      </c>
      <c r="BV51" s="161">
        <v>0</v>
      </c>
      <c r="BW51" s="161">
        <v>0</v>
      </c>
      <c r="BX51" s="161">
        <v>0</v>
      </c>
      <c r="BY51" s="161">
        <v>1</v>
      </c>
    </row>
    <row r="52" spans="1:77">
      <c r="A52" s="25"/>
      <c r="B52" s="26" t="s">
        <v>2039</v>
      </c>
      <c r="C52" s="245">
        <v>28.609868000000006</v>
      </c>
      <c r="D52" s="14">
        <v>30.999999999999989</v>
      </c>
      <c r="E52" s="14">
        <v>23</v>
      </c>
      <c r="F52" s="14">
        <v>8</v>
      </c>
      <c r="G52" s="17"/>
      <c r="H52" s="17"/>
      <c r="I52" s="14">
        <v>1</v>
      </c>
      <c r="J52" s="14">
        <v>4</v>
      </c>
      <c r="K52" s="14">
        <v>8</v>
      </c>
      <c r="L52" s="14">
        <v>4</v>
      </c>
      <c r="M52" s="14">
        <v>3</v>
      </c>
      <c r="N52" s="14">
        <v>4</v>
      </c>
      <c r="O52" s="14">
        <v>4</v>
      </c>
      <c r="P52" s="14">
        <v>2</v>
      </c>
      <c r="Q52" s="14">
        <v>1</v>
      </c>
      <c r="R52" s="17"/>
      <c r="S52" s="17"/>
      <c r="T52" s="17"/>
      <c r="U52" s="13">
        <v>1.5</v>
      </c>
      <c r="V52" s="13">
        <v>4.1999999999999993</v>
      </c>
      <c r="W52" s="13">
        <v>5</v>
      </c>
      <c r="X52" s="13">
        <v>6.6</v>
      </c>
      <c r="Y52" s="13">
        <v>3.8625000000000003</v>
      </c>
      <c r="Z52" s="13">
        <v>3.947368</v>
      </c>
      <c r="AA52" s="13">
        <v>3.5</v>
      </c>
      <c r="AB52" s="17"/>
      <c r="AC52" s="17"/>
      <c r="AD52" s="17"/>
      <c r="AE52" s="17"/>
      <c r="AF52" s="17"/>
      <c r="AG52" s="17"/>
      <c r="AH52" s="13">
        <v>0.5</v>
      </c>
      <c r="AI52" s="17"/>
      <c r="AJ52" s="17"/>
      <c r="AK52" s="17"/>
      <c r="AL52" s="17"/>
      <c r="AM52" s="13">
        <v>28.109867999999999</v>
      </c>
      <c r="AN52" s="17"/>
      <c r="AO52" s="246"/>
      <c r="AP52" s="233"/>
      <c r="AQ52" t="str">
        <f t="shared" si="16"/>
        <v>Conference and Event Organisers</v>
      </c>
      <c r="AR52" t="str">
        <f t="shared" si="17"/>
        <v>1493</v>
      </c>
      <c r="AS52" s="45">
        <f t="shared" si="18"/>
        <v>28.609868000000006</v>
      </c>
      <c r="AT52" s="45">
        <f t="shared" si="19"/>
        <v>30.999999999999989</v>
      </c>
      <c r="AU52" s="48">
        <f t="shared" si="20"/>
        <v>0.74193548387096797</v>
      </c>
      <c r="AV52" s="48">
        <f t="shared" si="21"/>
        <v>0.25806451612903236</v>
      </c>
      <c r="AW52" s="48">
        <f t="shared" si="22"/>
        <v>0.41935483870967755</v>
      </c>
      <c r="AX52" s="48">
        <f t="shared" si="23"/>
        <v>0.48387096774193566</v>
      </c>
      <c r="AY52" s="48">
        <f t="shared" si="24"/>
        <v>9.6774193548387136E-2</v>
      </c>
      <c r="AZ52" s="48">
        <f t="shared" si="25"/>
        <v>5.2429462449809262E-2</v>
      </c>
      <c r="BA52" s="48">
        <f t="shared" si="26"/>
        <v>0.32156736969216348</v>
      </c>
      <c r="BB52" s="48">
        <f t="shared" si="27"/>
        <v>0.36569550058741962</v>
      </c>
      <c r="BC52" s="48">
        <f t="shared" si="28"/>
        <v>0.26030766727060739</v>
      </c>
      <c r="BD52" s="48">
        <f t="shared" si="29"/>
        <v>0</v>
      </c>
      <c r="BE52" s="48">
        <f t="shared" si="30"/>
        <v>1.7476487483269756E-2</v>
      </c>
      <c r="BF52" s="48">
        <f t="shared" si="31"/>
        <v>0.98252351251672998</v>
      </c>
      <c r="BJ52" s="159" t="s">
        <v>2396</v>
      </c>
      <c r="BK52" s="159" t="s">
        <v>2397</v>
      </c>
      <c r="BL52" s="171">
        <v>3.1526310000000004</v>
      </c>
      <c r="BM52" s="171">
        <v>10</v>
      </c>
      <c r="BN52" s="161">
        <v>0.6</v>
      </c>
      <c r="BO52" s="161">
        <v>0.4</v>
      </c>
      <c r="BP52" s="161">
        <v>0.2</v>
      </c>
      <c r="BQ52" s="161">
        <v>0.5</v>
      </c>
      <c r="BR52" s="161">
        <v>0.3</v>
      </c>
      <c r="BS52" s="161">
        <v>0</v>
      </c>
      <c r="BT52" s="161">
        <v>0.37562626263587451</v>
      </c>
      <c r="BU52" s="161">
        <v>0.62437373736412527</v>
      </c>
      <c r="BV52" s="161">
        <v>0</v>
      </c>
      <c r="BW52" s="161">
        <v>0</v>
      </c>
      <c r="BX52" s="161">
        <v>0</v>
      </c>
      <c r="BY52" s="161">
        <v>1</v>
      </c>
    </row>
    <row r="53" spans="1:77">
      <c r="A53" s="25"/>
      <c r="B53" s="26" t="s">
        <v>2040</v>
      </c>
      <c r="C53" s="245">
        <v>32.398683999999996</v>
      </c>
      <c r="D53" s="14">
        <v>33.000000000000007</v>
      </c>
      <c r="E53" s="14">
        <v>9</v>
      </c>
      <c r="F53" s="14">
        <v>24</v>
      </c>
      <c r="G53" s="17"/>
      <c r="H53" s="17"/>
      <c r="I53" s="17"/>
      <c r="J53" s="17"/>
      <c r="K53" s="17"/>
      <c r="L53" s="14">
        <v>5</v>
      </c>
      <c r="M53" s="14">
        <v>5</v>
      </c>
      <c r="N53" s="14">
        <v>4</v>
      </c>
      <c r="O53" s="14">
        <v>6</v>
      </c>
      <c r="P53" s="14">
        <v>7</v>
      </c>
      <c r="Q53" s="14">
        <v>6</v>
      </c>
      <c r="R53" s="17"/>
      <c r="S53" s="17"/>
      <c r="T53" s="17"/>
      <c r="U53" s="17"/>
      <c r="V53" s="17"/>
      <c r="W53" s="13">
        <v>8.4986840000000008</v>
      </c>
      <c r="X53" s="13">
        <v>3.9</v>
      </c>
      <c r="Y53" s="13">
        <v>6</v>
      </c>
      <c r="Z53" s="13">
        <v>7.9999999999999991</v>
      </c>
      <c r="AA53" s="13">
        <v>3</v>
      </c>
      <c r="AB53" s="13">
        <v>2</v>
      </c>
      <c r="AC53" s="13">
        <v>1</v>
      </c>
      <c r="AD53" s="17"/>
      <c r="AE53" s="17"/>
      <c r="AF53" s="17"/>
      <c r="AG53" s="13">
        <v>2</v>
      </c>
      <c r="AH53" s="17"/>
      <c r="AI53" s="13">
        <v>2</v>
      </c>
      <c r="AJ53" s="13">
        <v>1</v>
      </c>
      <c r="AK53" s="13">
        <v>1</v>
      </c>
      <c r="AL53" s="13">
        <v>1</v>
      </c>
      <c r="AM53" s="13">
        <v>25.398684000000003</v>
      </c>
      <c r="AN53" s="17"/>
      <c r="AO53" s="246"/>
      <c r="AP53" s="233"/>
      <c r="AQ53" t="str">
        <f t="shared" si="16"/>
        <v>Transport Services Managers</v>
      </c>
      <c r="AR53" t="str">
        <f t="shared" si="17"/>
        <v>1494</v>
      </c>
      <c r="AS53" s="45">
        <f t="shared" si="18"/>
        <v>32.398683999999996</v>
      </c>
      <c r="AT53" s="45">
        <f t="shared" si="19"/>
        <v>33.000000000000007</v>
      </c>
      <c r="AU53" s="48">
        <f t="shared" si="20"/>
        <v>0.27272727272727265</v>
      </c>
      <c r="AV53" s="48">
        <f t="shared" si="21"/>
        <v>0.72727272727272707</v>
      </c>
      <c r="AW53" s="48">
        <f t="shared" si="22"/>
        <v>0</v>
      </c>
      <c r="AX53" s="48">
        <f t="shared" si="23"/>
        <v>0.60606060606060597</v>
      </c>
      <c r="AY53" s="48">
        <f t="shared" si="24"/>
        <v>0.39393939393939387</v>
      </c>
      <c r="AZ53" s="48">
        <f t="shared" si="25"/>
        <v>0</v>
      </c>
      <c r="BA53" s="48">
        <f t="shared" si="26"/>
        <v>0.26231571628032802</v>
      </c>
      <c r="BB53" s="48">
        <f t="shared" si="27"/>
        <v>0.30556796689643323</v>
      </c>
      <c r="BC53" s="48">
        <f t="shared" si="28"/>
        <v>0.33951996321825917</v>
      </c>
      <c r="BD53" s="48">
        <f t="shared" si="29"/>
        <v>9.2596353604979767E-2</v>
      </c>
      <c r="BE53" s="48">
        <f t="shared" si="30"/>
        <v>0.21605815841161946</v>
      </c>
      <c r="BF53" s="48">
        <f t="shared" si="31"/>
        <v>0.78394184158838076</v>
      </c>
      <c r="BJ53" s="159" t="s">
        <v>2475</v>
      </c>
      <c r="BK53" s="159" t="s">
        <v>2476</v>
      </c>
      <c r="BL53" s="171">
        <v>3.71</v>
      </c>
      <c r="BM53" s="171">
        <v>5</v>
      </c>
      <c r="BN53" s="161">
        <v>1</v>
      </c>
      <c r="BO53" s="161">
        <v>0</v>
      </c>
      <c r="BP53" s="161">
        <v>0.4</v>
      </c>
      <c r="BQ53" s="161">
        <v>0.6</v>
      </c>
      <c r="BR53" s="161">
        <v>0</v>
      </c>
      <c r="BS53" s="161">
        <v>0.56603773584905659</v>
      </c>
      <c r="BT53" s="161">
        <v>0.16442048517520216</v>
      </c>
      <c r="BU53" s="161">
        <v>0.26954177897574122</v>
      </c>
      <c r="BV53" s="161">
        <v>0</v>
      </c>
      <c r="BW53" s="161">
        <v>0</v>
      </c>
      <c r="BX53" s="161">
        <v>0</v>
      </c>
      <c r="BY53" s="161">
        <v>1</v>
      </c>
    </row>
    <row r="54" spans="1:77">
      <c r="A54" s="25"/>
      <c r="B54" s="26" t="s">
        <v>2041</v>
      </c>
      <c r="C54" s="245">
        <v>113.16403500000001</v>
      </c>
      <c r="D54" s="14">
        <v>123.00000000000004</v>
      </c>
      <c r="E54" s="14">
        <v>25</v>
      </c>
      <c r="F54" s="14">
        <v>98.000000000000014</v>
      </c>
      <c r="G54" s="17"/>
      <c r="H54" s="17"/>
      <c r="I54" s="14">
        <v>1</v>
      </c>
      <c r="J54" s="14">
        <v>9</v>
      </c>
      <c r="K54" s="14">
        <v>6</v>
      </c>
      <c r="L54" s="14">
        <v>8.9999999999999982</v>
      </c>
      <c r="M54" s="14">
        <v>15.999999999999998</v>
      </c>
      <c r="N54" s="14">
        <v>15.999999999999995</v>
      </c>
      <c r="O54" s="14">
        <v>10</v>
      </c>
      <c r="P54" s="14">
        <v>20.999999999999996</v>
      </c>
      <c r="Q54" s="14">
        <v>26.999999999999993</v>
      </c>
      <c r="R54" s="14">
        <v>7.9999999999999991</v>
      </c>
      <c r="S54" s="13">
        <v>0</v>
      </c>
      <c r="T54" s="13">
        <v>9.2796049999999983</v>
      </c>
      <c r="U54" s="13">
        <v>0.94736799999999999</v>
      </c>
      <c r="V54" s="13">
        <v>1</v>
      </c>
      <c r="W54" s="13">
        <v>7.0625000000000009</v>
      </c>
      <c r="X54" s="13">
        <v>24.694737</v>
      </c>
      <c r="Y54" s="13">
        <v>38.566666999999995</v>
      </c>
      <c r="Z54" s="13">
        <v>18.013157999999997</v>
      </c>
      <c r="AA54" s="13">
        <v>9.6</v>
      </c>
      <c r="AB54" s="13">
        <v>4</v>
      </c>
      <c r="AC54" s="17"/>
      <c r="AD54" s="17"/>
      <c r="AE54" s="13">
        <v>1</v>
      </c>
      <c r="AF54" s="13">
        <v>1.1184210000000001</v>
      </c>
      <c r="AG54" s="13">
        <v>3.0666670000000007</v>
      </c>
      <c r="AH54" s="13">
        <v>1</v>
      </c>
      <c r="AI54" s="17"/>
      <c r="AJ54" s="13">
        <v>5</v>
      </c>
      <c r="AK54" s="13">
        <v>2</v>
      </c>
      <c r="AL54" s="13">
        <v>2.9947370000000002</v>
      </c>
      <c r="AM54" s="13">
        <v>96.984210000000047</v>
      </c>
      <c r="AN54" s="17"/>
      <c r="AO54" s="246"/>
      <c r="AP54" s="233"/>
      <c r="AQ54" t="str">
        <f t="shared" si="16"/>
        <v>Other Hospitality, Retail and Service Managers</v>
      </c>
      <c r="AR54" t="str">
        <f t="shared" si="17"/>
        <v>1499</v>
      </c>
      <c r="AS54" s="45">
        <f t="shared" si="18"/>
        <v>113.16403500000001</v>
      </c>
      <c r="AT54" s="45">
        <f t="shared" si="19"/>
        <v>123.00000000000004</v>
      </c>
      <c r="AU54" s="48">
        <f t="shared" si="20"/>
        <v>0.20325203252032514</v>
      </c>
      <c r="AV54" s="48">
        <f t="shared" si="21"/>
        <v>0.79674796747967469</v>
      </c>
      <c r="AW54" s="48">
        <f t="shared" si="22"/>
        <v>0.13008130081300809</v>
      </c>
      <c r="AX54" s="48">
        <f t="shared" si="23"/>
        <v>0.41463414634146323</v>
      </c>
      <c r="AY54" s="48">
        <f t="shared" si="24"/>
        <v>0.45528455284552816</v>
      </c>
      <c r="AZ54" s="48">
        <f t="shared" si="25"/>
        <v>9.0372997039209466E-2</v>
      </c>
      <c r="BA54" s="48">
        <f t="shared" si="26"/>
        <v>7.1246133985943497E-2</v>
      </c>
      <c r="BB54" s="48">
        <f t="shared" si="27"/>
        <v>0.55902393370826686</v>
      </c>
      <c r="BC54" s="48">
        <f t="shared" si="28"/>
        <v>0.24401001607975534</v>
      </c>
      <c r="BD54" s="48">
        <f t="shared" si="29"/>
        <v>3.5346919186824678E-2</v>
      </c>
      <c r="BE54" s="48">
        <f t="shared" si="30"/>
        <v>0.1429767416829914</v>
      </c>
      <c r="BF54" s="48">
        <f t="shared" si="31"/>
        <v>0.85702325831700887</v>
      </c>
      <c r="BJ54" s="159" t="s">
        <v>2565</v>
      </c>
      <c r="BK54" s="159" t="s">
        <v>2566</v>
      </c>
      <c r="BL54" s="171">
        <v>4.2161410000000004</v>
      </c>
      <c r="BM54" s="171">
        <v>4</v>
      </c>
      <c r="BN54" s="161">
        <v>1</v>
      </c>
      <c r="BO54" s="161">
        <v>0</v>
      </c>
      <c r="BP54" s="161">
        <v>0</v>
      </c>
      <c r="BQ54" s="161">
        <v>1</v>
      </c>
      <c r="BR54" s="161">
        <v>0</v>
      </c>
      <c r="BS54" s="161">
        <v>0.52563256304758299</v>
      </c>
      <c r="BT54" s="161">
        <v>0.4743674369524169</v>
      </c>
      <c r="BU54" s="161">
        <v>0</v>
      </c>
      <c r="BV54" s="161">
        <v>0</v>
      </c>
      <c r="BW54" s="161">
        <v>0</v>
      </c>
      <c r="BX54" s="161">
        <v>0</v>
      </c>
      <c r="BY54" s="161">
        <v>1</v>
      </c>
    </row>
    <row r="55" spans="1:77">
      <c r="A55" s="25"/>
      <c r="B55" s="26" t="s">
        <v>2042</v>
      </c>
      <c r="C55" s="245">
        <v>10</v>
      </c>
      <c r="D55" s="14">
        <v>10</v>
      </c>
      <c r="E55" s="17"/>
      <c r="F55" s="14">
        <v>10</v>
      </c>
      <c r="G55" s="17"/>
      <c r="H55" s="17"/>
      <c r="I55" s="17"/>
      <c r="J55" s="14">
        <v>1</v>
      </c>
      <c r="K55" s="14">
        <v>1</v>
      </c>
      <c r="L55" s="14">
        <v>2</v>
      </c>
      <c r="M55" s="14">
        <v>3</v>
      </c>
      <c r="N55" s="14">
        <v>1</v>
      </c>
      <c r="O55" s="14">
        <v>2</v>
      </c>
      <c r="P55" s="17"/>
      <c r="Q55" s="17"/>
      <c r="R55" s="17"/>
      <c r="S55" s="17"/>
      <c r="T55" s="17"/>
      <c r="U55" s="17"/>
      <c r="V55" s="13">
        <v>7</v>
      </c>
      <c r="W55" s="13">
        <v>2</v>
      </c>
      <c r="X55" s="13">
        <v>1</v>
      </c>
      <c r="Y55" s="17"/>
      <c r="Z55" s="17"/>
      <c r="AA55" s="17"/>
      <c r="AB55" s="17"/>
      <c r="AC55" s="17"/>
      <c r="AD55" s="17"/>
      <c r="AE55" s="17"/>
      <c r="AF55" s="17"/>
      <c r="AG55" s="17"/>
      <c r="AH55" s="17"/>
      <c r="AI55" s="17"/>
      <c r="AJ55" s="17"/>
      <c r="AK55" s="17"/>
      <c r="AL55" s="17"/>
      <c r="AM55" s="13">
        <v>10</v>
      </c>
      <c r="AN55" s="17"/>
      <c r="AO55" s="246"/>
      <c r="AP55" s="233"/>
      <c r="AQ55" t="str">
        <f t="shared" si="16"/>
        <v>Music Professionals</v>
      </c>
      <c r="AR55" t="str">
        <f t="shared" si="17"/>
        <v>2112</v>
      </c>
      <c r="AS55" s="45">
        <f t="shared" si="18"/>
        <v>10</v>
      </c>
      <c r="AT55" s="45">
        <f t="shared" si="19"/>
        <v>10</v>
      </c>
      <c r="AU55" s="48">
        <f t="shared" si="20"/>
        <v>0</v>
      </c>
      <c r="AV55" s="48">
        <f t="shared" si="21"/>
        <v>1</v>
      </c>
      <c r="AW55" s="48">
        <f t="shared" si="22"/>
        <v>0.2</v>
      </c>
      <c r="AX55" s="48">
        <f t="shared" si="23"/>
        <v>0.8</v>
      </c>
      <c r="AY55" s="48">
        <f t="shared" si="24"/>
        <v>0</v>
      </c>
      <c r="AZ55" s="48">
        <f t="shared" si="25"/>
        <v>0</v>
      </c>
      <c r="BA55" s="48">
        <f t="shared" si="26"/>
        <v>0.9</v>
      </c>
      <c r="BB55" s="48">
        <f t="shared" si="27"/>
        <v>0.1</v>
      </c>
      <c r="BC55" s="48">
        <f t="shared" si="28"/>
        <v>0</v>
      </c>
      <c r="BD55" s="48">
        <f t="shared" si="29"/>
        <v>0</v>
      </c>
      <c r="BE55" s="48">
        <f t="shared" si="30"/>
        <v>0</v>
      </c>
      <c r="BF55" s="48">
        <f t="shared" si="31"/>
        <v>1</v>
      </c>
      <c r="BJ55" s="159" t="s">
        <v>2574</v>
      </c>
      <c r="BK55" s="159" t="s">
        <v>2575</v>
      </c>
      <c r="BL55" s="171">
        <v>4.74</v>
      </c>
      <c r="BM55" s="171">
        <v>5</v>
      </c>
      <c r="BN55" s="161">
        <v>1</v>
      </c>
      <c r="BO55" s="161">
        <v>0</v>
      </c>
      <c r="BP55" s="161">
        <v>0.2</v>
      </c>
      <c r="BQ55" s="161">
        <v>0.6</v>
      </c>
      <c r="BR55" s="161">
        <v>0.2</v>
      </c>
      <c r="BS55" s="161">
        <v>1</v>
      </c>
      <c r="BT55" s="161">
        <v>0</v>
      </c>
      <c r="BU55" s="161">
        <v>0</v>
      </c>
      <c r="BV55" s="161">
        <v>0</v>
      </c>
      <c r="BW55" s="161">
        <v>0</v>
      </c>
      <c r="BX55" s="161">
        <v>0</v>
      </c>
      <c r="BY55" s="161">
        <v>1</v>
      </c>
    </row>
    <row r="56" spans="1:77">
      <c r="A56" s="25"/>
      <c r="B56" s="26" t="s">
        <v>2043</v>
      </c>
      <c r="C56" s="245">
        <v>15.436842</v>
      </c>
      <c r="D56" s="14">
        <v>20.999999999999996</v>
      </c>
      <c r="E56" s="14">
        <v>8</v>
      </c>
      <c r="F56" s="14">
        <v>13</v>
      </c>
      <c r="G56" s="17"/>
      <c r="H56" s="17"/>
      <c r="I56" s="14">
        <v>1</v>
      </c>
      <c r="J56" s="17"/>
      <c r="K56" s="14">
        <v>1</v>
      </c>
      <c r="L56" s="14">
        <v>1</v>
      </c>
      <c r="M56" s="14">
        <v>2</v>
      </c>
      <c r="N56" s="14">
        <v>2</v>
      </c>
      <c r="O56" s="14">
        <v>3</v>
      </c>
      <c r="P56" s="14">
        <v>6</v>
      </c>
      <c r="Q56" s="14">
        <v>3</v>
      </c>
      <c r="R56" s="14">
        <v>2</v>
      </c>
      <c r="S56" s="17"/>
      <c r="T56" s="17"/>
      <c r="U56" s="13">
        <v>2.5</v>
      </c>
      <c r="V56" s="13">
        <v>1.4</v>
      </c>
      <c r="W56" s="13">
        <v>10.536841999999996</v>
      </c>
      <c r="X56" s="17"/>
      <c r="Y56" s="13">
        <v>1</v>
      </c>
      <c r="Z56" s="17"/>
      <c r="AA56" s="17"/>
      <c r="AB56" s="17"/>
      <c r="AC56" s="17"/>
      <c r="AD56" s="17"/>
      <c r="AE56" s="17"/>
      <c r="AF56" s="17"/>
      <c r="AG56" s="17"/>
      <c r="AH56" s="17"/>
      <c r="AI56" s="17"/>
      <c r="AJ56" s="17"/>
      <c r="AK56" s="17"/>
      <c r="AL56" s="17"/>
      <c r="AM56" s="13">
        <v>15.436842</v>
      </c>
      <c r="AN56" s="17"/>
      <c r="AO56" s="246"/>
      <c r="AP56" s="233"/>
      <c r="AQ56" t="str">
        <f t="shared" si="16"/>
        <v>Photographers</v>
      </c>
      <c r="AR56" t="str">
        <f t="shared" si="17"/>
        <v>2113</v>
      </c>
      <c r="AS56" s="45">
        <f t="shared" si="18"/>
        <v>15.436842</v>
      </c>
      <c r="AT56" s="45">
        <f t="shared" si="19"/>
        <v>20.999999999999996</v>
      </c>
      <c r="AU56" s="48">
        <f t="shared" si="20"/>
        <v>0.38095238095238104</v>
      </c>
      <c r="AV56" s="48">
        <f t="shared" si="21"/>
        <v>0.61904761904761918</v>
      </c>
      <c r="AW56" s="48">
        <f t="shared" si="22"/>
        <v>9.5238095238095261E-2</v>
      </c>
      <c r="AX56" s="48">
        <f t="shared" si="23"/>
        <v>0.38095238095238104</v>
      </c>
      <c r="AY56" s="48">
        <f t="shared" si="24"/>
        <v>0.52380952380952395</v>
      </c>
      <c r="AZ56" s="48">
        <f t="shared" si="25"/>
        <v>0.16195022272042428</v>
      </c>
      <c r="BA56" s="48">
        <f t="shared" si="26"/>
        <v>0.77326968819140574</v>
      </c>
      <c r="BB56" s="48">
        <f t="shared" si="27"/>
        <v>6.4780089088169721E-2</v>
      </c>
      <c r="BC56" s="48">
        <f t="shared" si="28"/>
        <v>0</v>
      </c>
      <c r="BD56" s="48">
        <f t="shared" si="29"/>
        <v>0</v>
      </c>
      <c r="BE56" s="48">
        <f t="shared" si="30"/>
        <v>0</v>
      </c>
      <c r="BF56" s="48">
        <f t="shared" si="31"/>
        <v>1</v>
      </c>
      <c r="BJ56" s="159" t="s">
        <v>2315</v>
      </c>
      <c r="BK56" s="159" t="s">
        <v>2316</v>
      </c>
      <c r="BL56" s="171">
        <v>4.7552630000000002</v>
      </c>
      <c r="BM56" s="171">
        <v>5</v>
      </c>
      <c r="BN56" s="161">
        <v>1</v>
      </c>
      <c r="BO56" s="161">
        <v>0</v>
      </c>
      <c r="BP56" s="161">
        <v>0.2</v>
      </c>
      <c r="BQ56" s="161">
        <v>0.6</v>
      </c>
      <c r="BR56" s="161">
        <v>0.2</v>
      </c>
      <c r="BS56" s="161">
        <v>0.17985608787568635</v>
      </c>
      <c r="BT56" s="161">
        <v>0.44161595268232262</v>
      </c>
      <c r="BU56" s="161">
        <v>0.37852795944199091</v>
      </c>
      <c r="BV56" s="161">
        <v>0</v>
      </c>
      <c r="BW56" s="161">
        <v>0</v>
      </c>
      <c r="BX56" s="161">
        <v>0</v>
      </c>
      <c r="BY56" s="161">
        <v>1</v>
      </c>
    </row>
    <row r="57" spans="1:77">
      <c r="A57" s="25"/>
      <c r="B57" s="26" t="s">
        <v>2044</v>
      </c>
      <c r="C57" s="245">
        <v>2</v>
      </c>
      <c r="D57" s="14">
        <v>3</v>
      </c>
      <c r="E57" s="14">
        <v>2</v>
      </c>
      <c r="F57" s="14">
        <v>1</v>
      </c>
      <c r="G57" s="17"/>
      <c r="H57" s="17"/>
      <c r="I57" s="17"/>
      <c r="J57" s="14">
        <v>0</v>
      </c>
      <c r="K57" s="14">
        <v>1</v>
      </c>
      <c r="L57" s="17"/>
      <c r="M57" s="17"/>
      <c r="N57" s="14">
        <v>2</v>
      </c>
      <c r="O57" s="17"/>
      <c r="P57" s="17"/>
      <c r="Q57" s="17"/>
      <c r="R57" s="17"/>
      <c r="S57" s="17"/>
      <c r="T57" s="17"/>
      <c r="U57" s="13">
        <v>0.4</v>
      </c>
      <c r="V57" s="13">
        <v>0</v>
      </c>
      <c r="W57" s="13">
        <v>1.6</v>
      </c>
      <c r="X57" s="17"/>
      <c r="Y57" s="17"/>
      <c r="Z57" s="17"/>
      <c r="AA57" s="17"/>
      <c r="AB57" s="17"/>
      <c r="AC57" s="17"/>
      <c r="AD57" s="17"/>
      <c r="AE57" s="17"/>
      <c r="AF57" s="17"/>
      <c r="AG57" s="17"/>
      <c r="AH57" s="17"/>
      <c r="AI57" s="17"/>
      <c r="AJ57" s="17"/>
      <c r="AK57" s="17"/>
      <c r="AL57" s="17"/>
      <c r="AM57" s="13">
        <v>2</v>
      </c>
      <c r="AN57" s="17"/>
      <c r="AO57" s="246"/>
      <c r="AP57" s="233"/>
      <c r="AQ57" t="str">
        <f t="shared" si="16"/>
        <v>Visual Arts and Crafts Professionals</v>
      </c>
      <c r="AR57" t="str">
        <f t="shared" si="17"/>
        <v>2114</v>
      </c>
      <c r="AS57" s="45">
        <f t="shared" si="18"/>
        <v>2</v>
      </c>
      <c r="AT57" s="45">
        <f t="shared" si="19"/>
        <v>3</v>
      </c>
      <c r="AU57" s="48">
        <f t="shared" si="20"/>
        <v>0.66666666666666663</v>
      </c>
      <c r="AV57" s="48">
        <f t="shared" si="21"/>
        <v>0.33333333333333331</v>
      </c>
      <c r="AW57" s="48">
        <f t="shared" si="22"/>
        <v>0.33333333333333331</v>
      </c>
      <c r="AX57" s="48">
        <f t="shared" si="23"/>
        <v>0.66666666666666663</v>
      </c>
      <c r="AY57" s="48">
        <f t="shared" si="24"/>
        <v>0</v>
      </c>
      <c r="AZ57" s="48">
        <f t="shared" si="25"/>
        <v>0.2</v>
      </c>
      <c r="BA57" s="48">
        <f t="shared" si="26"/>
        <v>0.8</v>
      </c>
      <c r="BB57" s="48">
        <f t="shared" si="27"/>
        <v>0</v>
      </c>
      <c r="BC57" s="48">
        <f t="shared" si="28"/>
        <v>0</v>
      </c>
      <c r="BD57" s="48">
        <f t="shared" si="29"/>
        <v>0</v>
      </c>
      <c r="BE57" s="48">
        <f t="shared" si="30"/>
        <v>0</v>
      </c>
      <c r="BF57" s="48">
        <f t="shared" si="31"/>
        <v>1</v>
      </c>
      <c r="BJ57" s="159" t="s">
        <v>2608</v>
      </c>
      <c r="BK57" s="159" t="s">
        <v>2609</v>
      </c>
      <c r="BL57" s="171">
        <v>5</v>
      </c>
      <c r="BM57" s="171">
        <v>5</v>
      </c>
      <c r="BN57" s="161">
        <v>0</v>
      </c>
      <c r="BO57" s="161">
        <v>1</v>
      </c>
      <c r="BP57" s="161">
        <v>0</v>
      </c>
      <c r="BQ57" s="161">
        <v>0.4</v>
      </c>
      <c r="BR57" s="161">
        <v>0.6</v>
      </c>
      <c r="BS57" s="161">
        <v>1</v>
      </c>
      <c r="BT57" s="161">
        <v>0</v>
      </c>
      <c r="BU57" s="161">
        <v>0</v>
      </c>
      <c r="BV57" s="161">
        <v>0</v>
      </c>
      <c r="BW57" s="161">
        <v>0</v>
      </c>
      <c r="BX57" s="161">
        <v>1</v>
      </c>
      <c r="BY57" s="161">
        <v>0</v>
      </c>
    </row>
    <row r="58" spans="1:77">
      <c r="A58" s="25"/>
      <c r="B58" s="26" t="s">
        <v>2045</v>
      </c>
      <c r="C58" s="245">
        <v>6.5500000000000016</v>
      </c>
      <c r="D58" s="14">
        <v>8</v>
      </c>
      <c r="E58" s="14">
        <v>7</v>
      </c>
      <c r="F58" s="14">
        <v>1</v>
      </c>
      <c r="G58" s="17"/>
      <c r="H58" s="17"/>
      <c r="I58" s="17"/>
      <c r="J58" s="17"/>
      <c r="K58" s="14">
        <v>5</v>
      </c>
      <c r="L58" s="14">
        <v>2</v>
      </c>
      <c r="M58" s="14">
        <v>0</v>
      </c>
      <c r="N58" s="14">
        <v>0</v>
      </c>
      <c r="O58" s="14">
        <v>1</v>
      </c>
      <c r="P58" s="17"/>
      <c r="Q58" s="17"/>
      <c r="R58" s="17"/>
      <c r="S58" s="17"/>
      <c r="T58" s="17"/>
      <c r="U58" s="17"/>
      <c r="V58" s="17"/>
      <c r="W58" s="17"/>
      <c r="X58" s="13">
        <v>1</v>
      </c>
      <c r="Y58" s="13">
        <v>3.5999999999999996</v>
      </c>
      <c r="Z58" s="13">
        <v>1.9500000000000002</v>
      </c>
      <c r="AA58" s="17"/>
      <c r="AB58" s="17"/>
      <c r="AC58" s="17"/>
      <c r="AD58" s="17"/>
      <c r="AE58" s="17"/>
      <c r="AF58" s="17"/>
      <c r="AG58" s="17"/>
      <c r="AH58" s="17"/>
      <c r="AI58" s="17"/>
      <c r="AJ58" s="17"/>
      <c r="AK58" s="17"/>
      <c r="AL58" s="17"/>
      <c r="AM58" s="13">
        <v>6.5500000000000016</v>
      </c>
      <c r="AN58" s="17"/>
      <c r="AO58" s="246"/>
      <c r="AP58" s="233"/>
      <c r="AQ58" t="str">
        <f t="shared" si="16"/>
        <v>Artistic Directors, and Media Producers and Presenters</v>
      </c>
      <c r="AR58" t="str">
        <f t="shared" si="17"/>
        <v>2121</v>
      </c>
      <c r="AS58" s="45">
        <f t="shared" si="18"/>
        <v>6.5500000000000016</v>
      </c>
      <c r="AT58" s="45">
        <f t="shared" si="19"/>
        <v>8</v>
      </c>
      <c r="AU58" s="48">
        <f t="shared" si="20"/>
        <v>0.875</v>
      </c>
      <c r="AV58" s="48">
        <f t="shared" si="21"/>
        <v>0.125</v>
      </c>
      <c r="AW58" s="48">
        <f t="shared" si="22"/>
        <v>0.625</v>
      </c>
      <c r="AX58" s="48">
        <f t="shared" si="23"/>
        <v>0.375</v>
      </c>
      <c r="AY58" s="48">
        <f t="shared" si="24"/>
        <v>0</v>
      </c>
      <c r="AZ58" s="48">
        <f t="shared" si="25"/>
        <v>0</v>
      </c>
      <c r="BA58" s="48">
        <f t="shared" si="26"/>
        <v>0</v>
      </c>
      <c r="BB58" s="48">
        <f t="shared" si="27"/>
        <v>0.70229007633587759</v>
      </c>
      <c r="BC58" s="48">
        <f t="shared" si="28"/>
        <v>0.29770992366412208</v>
      </c>
      <c r="BD58" s="48">
        <f t="shared" si="29"/>
        <v>0</v>
      </c>
      <c r="BE58" s="48">
        <f t="shared" si="30"/>
        <v>0</v>
      </c>
      <c r="BF58" s="48">
        <f t="shared" si="31"/>
        <v>1</v>
      </c>
      <c r="BJ58" s="159" t="s">
        <v>2509</v>
      </c>
      <c r="BK58" s="159" t="s">
        <v>2510</v>
      </c>
      <c r="BL58" s="171">
        <v>5.9603959999999985</v>
      </c>
      <c r="BM58" s="171">
        <v>27.000000000000007</v>
      </c>
      <c r="BN58" s="161">
        <v>0.4444444444444442</v>
      </c>
      <c r="BO58" s="161">
        <v>0.55555555555555536</v>
      </c>
      <c r="BP58" s="161">
        <v>0.51851851851851838</v>
      </c>
      <c r="BQ58" s="161">
        <v>0.29629629629629622</v>
      </c>
      <c r="BR58" s="161">
        <v>0.18518518518518515</v>
      </c>
      <c r="BS58" s="161">
        <v>1.0000000000000002</v>
      </c>
      <c r="BT58" s="161">
        <v>0</v>
      </c>
      <c r="BU58" s="161">
        <v>0</v>
      </c>
      <c r="BV58" s="161">
        <v>0</v>
      </c>
      <c r="BW58" s="161">
        <v>0</v>
      </c>
      <c r="BX58" s="161">
        <v>0.16777408749351558</v>
      </c>
      <c r="BY58" s="161">
        <v>0.83222591250648448</v>
      </c>
    </row>
    <row r="59" spans="1:77">
      <c r="A59" s="25"/>
      <c r="B59" s="26" t="s">
        <v>2046</v>
      </c>
      <c r="C59" s="245">
        <v>1.4</v>
      </c>
      <c r="D59" s="14">
        <v>2</v>
      </c>
      <c r="E59" s="14">
        <v>2</v>
      </c>
      <c r="F59" s="17"/>
      <c r="G59" s="17"/>
      <c r="H59" s="17"/>
      <c r="I59" s="14">
        <v>1</v>
      </c>
      <c r="J59" s="17"/>
      <c r="K59" s="17"/>
      <c r="L59" s="14">
        <v>1</v>
      </c>
      <c r="M59" s="17"/>
      <c r="N59" s="17"/>
      <c r="O59" s="17"/>
      <c r="P59" s="17"/>
      <c r="Q59" s="17"/>
      <c r="R59" s="17"/>
      <c r="S59" s="17"/>
      <c r="T59" s="17"/>
      <c r="U59" s="17"/>
      <c r="V59" s="17"/>
      <c r="W59" s="13">
        <v>1</v>
      </c>
      <c r="X59" s="17"/>
      <c r="Y59" s="13">
        <v>0.4</v>
      </c>
      <c r="Z59" s="17"/>
      <c r="AA59" s="17"/>
      <c r="AB59" s="17"/>
      <c r="AC59" s="17"/>
      <c r="AD59" s="17"/>
      <c r="AE59" s="17"/>
      <c r="AF59" s="17"/>
      <c r="AG59" s="17"/>
      <c r="AH59" s="17"/>
      <c r="AI59" s="17"/>
      <c r="AJ59" s="17"/>
      <c r="AK59" s="17"/>
      <c r="AL59" s="17"/>
      <c r="AM59" s="13">
        <v>1.4</v>
      </c>
      <c r="AN59" s="17"/>
      <c r="AO59" s="246"/>
      <c r="AP59" s="233"/>
      <c r="AQ59" t="str">
        <f t="shared" si="16"/>
        <v>Authors, and Book and Script Editors</v>
      </c>
      <c r="AR59" t="str">
        <f t="shared" si="17"/>
        <v>2122</v>
      </c>
      <c r="AS59" s="45">
        <f t="shared" si="18"/>
        <v>1.4</v>
      </c>
      <c r="AT59" s="45">
        <f t="shared" si="19"/>
        <v>2</v>
      </c>
      <c r="AU59" s="48">
        <f t="shared" si="20"/>
        <v>1</v>
      </c>
      <c r="AV59" s="48">
        <f t="shared" si="21"/>
        <v>0</v>
      </c>
      <c r="AW59" s="48">
        <f t="shared" si="22"/>
        <v>0.5</v>
      </c>
      <c r="AX59" s="48">
        <f t="shared" si="23"/>
        <v>0.5</v>
      </c>
      <c r="AY59" s="48">
        <f t="shared" si="24"/>
        <v>0</v>
      </c>
      <c r="AZ59" s="48">
        <f t="shared" si="25"/>
        <v>0</v>
      </c>
      <c r="BA59" s="48">
        <f t="shared" si="26"/>
        <v>0.7142857142857143</v>
      </c>
      <c r="BB59" s="48">
        <f t="shared" si="27"/>
        <v>0.28571428571428575</v>
      </c>
      <c r="BC59" s="48">
        <f t="shared" si="28"/>
        <v>0</v>
      </c>
      <c r="BD59" s="48">
        <f t="shared" si="29"/>
        <v>0</v>
      </c>
      <c r="BE59" s="48">
        <f t="shared" si="30"/>
        <v>0</v>
      </c>
      <c r="BF59" s="48">
        <f t="shared" si="31"/>
        <v>1</v>
      </c>
      <c r="BJ59" s="159" t="s">
        <v>2606</v>
      </c>
      <c r="BK59" s="159" t="s">
        <v>2607</v>
      </c>
      <c r="BL59" s="171">
        <v>6.0285329999999995</v>
      </c>
      <c r="BM59" s="171">
        <v>7</v>
      </c>
      <c r="BN59" s="161">
        <v>0.2857142857142857</v>
      </c>
      <c r="BO59" s="161">
        <v>0.7142857142857143</v>
      </c>
      <c r="BP59" s="161">
        <v>0.2857142857142857</v>
      </c>
      <c r="BQ59" s="161">
        <v>0.7142857142857143</v>
      </c>
      <c r="BR59" s="161">
        <v>0</v>
      </c>
      <c r="BS59" s="161">
        <v>0.83412216537588824</v>
      </c>
      <c r="BT59" s="161">
        <v>0</v>
      </c>
      <c r="BU59" s="161">
        <v>0.16587783462411171</v>
      </c>
      <c r="BV59" s="161">
        <v>0</v>
      </c>
      <c r="BW59" s="161">
        <v>0</v>
      </c>
      <c r="BX59" s="161">
        <v>1</v>
      </c>
      <c r="BY59" s="161">
        <v>0</v>
      </c>
    </row>
    <row r="60" spans="1:77">
      <c r="A60" s="25"/>
      <c r="B60" s="26" t="s">
        <v>2047</v>
      </c>
      <c r="C60" s="245">
        <v>8.5736840000000019</v>
      </c>
      <c r="D60" s="14">
        <v>9</v>
      </c>
      <c r="E60" s="14">
        <v>1</v>
      </c>
      <c r="F60" s="14">
        <v>8</v>
      </c>
      <c r="G60" s="17"/>
      <c r="H60" s="17"/>
      <c r="I60" s="17"/>
      <c r="J60" s="14">
        <v>1</v>
      </c>
      <c r="K60" s="14">
        <v>1</v>
      </c>
      <c r="L60" s="14">
        <v>1</v>
      </c>
      <c r="M60" s="14">
        <v>1</v>
      </c>
      <c r="N60" s="14">
        <v>3</v>
      </c>
      <c r="O60" s="14">
        <v>2</v>
      </c>
      <c r="P60" s="17"/>
      <c r="Q60" s="17"/>
      <c r="R60" s="17"/>
      <c r="S60" s="17"/>
      <c r="T60" s="13">
        <v>0</v>
      </c>
      <c r="U60" s="17"/>
      <c r="V60" s="13">
        <v>4.5999999999999996</v>
      </c>
      <c r="W60" s="13">
        <v>1.973684</v>
      </c>
      <c r="X60" s="13">
        <v>2</v>
      </c>
      <c r="Y60" s="17"/>
      <c r="Z60" s="17"/>
      <c r="AA60" s="17"/>
      <c r="AB60" s="17"/>
      <c r="AC60" s="17"/>
      <c r="AD60" s="17"/>
      <c r="AE60" s="17"/>
      <c r="AF60" s="13">
        <v>2</v>
      </c>
      <c r="AG60" s="17"/>
      <c r="AH60" s="17"/>
      <c r="AI60" s="17"/>
      <c r="AJ60" s="17"/>
      <c r="AK60" s="17"/>
      <c r="AL60" s="17"/>
      <c r="AM60" s="13">
        <v>6.5736839999999992</v>
      </c>
      <c r="AN60" s="17"/>
      <c r="AO60" s="246"/>
      <c r="AP60" s="233"/>
      <c r="AQ60" t="str">
        <f t="shared" si="16"/>
        <v>Film, Television, Radio and Stage Directors</v>
      </c>
      <c r="AR60" t="str">
        <f t="shared" si="17"/>
        <v>2123</v>
      </c>
      <c r="AS60" s="45">
        <f t="shared" si="18"/>
        <v>8.5736840000000019</v>
      </c>
      <c r="AT60" s="45">
        <f t="shared" si="19"/>
        <v>9</v>
      </c>
      <c r="AU60" s="48">
        <f t="shared" si="20"/>
        <v>0.1111111111111111</v>
      </c>
      <c r="AV60" s="48">
        <f t="shared" si="21"/>
        <v>0.88888888888888884</v>
      </c>
      <c r="AW60" s="48">
        <f t="shared" si="22"/>
        <v>0.22222222222222221</v>
      </c>
      <c r="AX60" s="48">
        <f t="shared" si="23"/>
        <v>0.77777777777777779</v>
      </c>
      <c r="AY60" s="48">
        <f t="shared" si="24"/>
        <v>0</v>
      </c>
      <c r="AZ60" s="48">
        <f t="shared" si="25"/>
        <v>0</v>
      </c>
      <c r="BA60" s="48">
        <f t="shared" si="26"/>
        <v>0.76672804829289243</v>
      </c>
      <c r="BB60" s="48">
        <f t="shared" si="27"/>
        <v>0.23327195170710741</v>
      </c>
      <c r="BC60" s="48">
        <f t="shared" si="28"/>
        <v>0</v>
      </c>
      <c r="BD60" s="48">
        <f t="shared" si="29"/>
        <v>0</v>
      </c>
      <c r="BE60" s="48">
        <f t="shared" si="30"/>
        <v>0.23327195170710741</v>
      </c>
      <c r="BF60" s="48">
        <f t="shared" si="31"/>
        <v>0.76672804829289232</v>
      </c>
      <c r="BJ60" s="159" t="s">
        <v>2329</v>
      </c>
      <c r="BK60" s="159" t="s">
        <v>2330</v>
      </c>
      <c r="BL60" s="171">
        <v>6.5500000000000016</v>
      </c>
      <c r="BM60" s="171">
        <v>8</v>
      </c>
      <c r="BN60" s="161">
        <v>0.875</v>
      </c>
      <c r="BO60" s="161">
        <v>0.125</v>
      </c>
      <c r="BP60" s="161">
        <v>0.625</v>
      </c>
      <c r="BQ60" s="161">
        <v>0.375</v>
      </c>
      <c r="BR60" s="161">
        <v>0</v>
      </c>
      <c r="BS60" s="161">
        <v>0</v>
      </c>
      <c r="BT60" s="161">
        <v>0</v>
      </c>
      <c r="BU60" s="161">
        <v>0.70229007633587759</v>
      </c>
      <c r="BV60" s="161">
        <v>0.29770992366412208</v>
      </c>
      <c r="BW60" s="161">
        <v>0</v>
      </c>
      <c r="BX60" s="161">
        <v>0</v>
      </c>
      <c r="BY60" s="161">
        <v>1</v>
      </c>
    </row>
    <row r="61" spans="1:77">
      <c r="A61" s="25"/>
      <c r="B61" s="26" t="s">
        <v>2048</v>
      </c>
      <c r="C61" s="245">
        <v>8.6666670000000003</v>
      </c>
      <c r="D61" s="14">
        <v>9</v>
      </c>
      <c r="E61" s="14">
        <v>8</v>
      </c>
      <c r="F61" s="14">
        <v>1</v>
      </c>
      <c r="G61" s="17"/>
      <c r="H61" s="17"/>
      <c r="I61" s="14">
        <v>0</v>
      </c>
      <c r="J61" s="14">
        <v>2</v>
      </c>
      <c r="K61" s="14">
        <v>2</v>
      </c>
      <c r="L61" s="14">
        <v>1</v>
      </c>
      <c r="M61" s="14">
        <v>2</v>
      </c>
      <c r="N61" s="14">
        <v>1</v>
      </c>
      <c r="O61" s="17"/>
      <c r="P61" s="14">
        <v>1</v>
      </c>
      <c r="Q61" s="17"/>
      <c r="R61" s="17"/>
      <c r="S61" s="17"/>
      <c r="T61" s="17"/>
      <c r="U61" s="17"/>
      <c r="V61" s="17"/>
      <c r="W61" s="13">
        <v>0.66666700000000001</v>
      </c>
      <c r="X61" s="13">
        <v>3</v>
      </c>
      <c r="Y61" s="13">
        <v>5</v>
      </c>
      <c r="Z61" s="17"/>
      <c r="AA61" s="17"/>
      <c r="AB61" s="17"/>
      <c r="AC61" s="17"/>
      <c r="AD61" s="17"/>
      <c r="AE61" s="17"/>
      <c r="AF61" s="17"/>
      <c r="AG61" s="17"/>
      <c r="AH61" s="17"/>
      <c r="AI61" s="17"/>
      <c r="AJ61" s="17"/>
      <c r="AK61" s="17"/>
      <c r="AL61" s="17"/>
      <c r="AM61" s="13">
        <v>8.6666670000000003</v>
      </c>
      <c r="AN61" s="17"/>
      <c r="AO61" s="246"/>
      <c r="AP61" s="233"/>
      <c r="AQ61" t="str">
        <f t="shared" si="16"/>
        <v>Journalists and Other Writers</v>
      </c>
      <c r="AR61" t="str">
        <f t="shared" si="17"/>
        <v>2124</v>
      </c>
      <c r="AS61" s="45">
        <f t="shared" si="18"/>
        <v>8.6666670000000003</v>
      </c>
      <c r="AT61" s="45">
        <f t="shared" si="19"/>
        <v>9</v>
      </c>
      <c r="AU61" s="48">
        <f t="shared" si="20"/>
        <v>0.88888888888888884</v>
      </c>
      <c r="AV61" s="48">
        <f t="shared" si="21"/>
        <v>0.1111111111111111</v>
      </c>
      <c r="AW61" s="48">
        <f t="shared" si="22"/>
        <v>0.44444444444444442</v>
      </c>
      <c r="AX61" s="48">
        <f t="shared" si="23"/>
        <v>0.44444444444444442</v>
      </c>
      <c r="AY61" s="48">
        <f t="shared" si="24"/>
        <v>0.1111111111111111</v>
      </c>
      <c r="AZ61" s="48">
        <f t="shared" si="25"/>
        <v>0</v>
      </c>
      <c r="BA61" s="48">
        <f t="shared" si="26"/>
        <v>7.692311242603414E-2</v>
      </c>
      <c r="BB61" s="48">
        <f t="shared" si="27"/>
        <v>0.92307688757396578</v>
      </c>
      <c r="BC61" s="48">
        <f t="shared" si="28"/>
        <v>0</v>
      </c>
      <c r="BD61" s="48">
        <f t="shared" si="29"/>
        <v>0</v>
      </c>
      <c r="BE61" s="48">
        <f t="shared" si="30"/>
        <v>0</v>
      </c>
      <c r="BF61" s="48">
        <f t="shared" si="31"/>
        <v>1</v>
      </c>
      <c r="BJ61" s="159" t="s">
        <v>2558</v>
      </c>
      <c r="BK61" s="159" t="s">
        <v>2559</v>
      </c>
      <c r="BL61" s="171">
        <v>6.6</v>
      </c>
      <c r="BM61" s="171">
        <v>7</v>
      </c>
      <c r="BN61" s="161">
        <v>0.7142857142857143</v>
      </c>
      <c r="BO61" s="161">
        <v>0.2857142857142857</v>
      </c>
      <c r="BP61" s="161">
        <v>0.5714285714285714</v>
      </c>
      <c r="BQ61" s="161">
        <v>0.2857142857142857</v>
      </c>
      <c r="BR61" s="161">
        <v>0.14285714285714285</v>
      </c>
      <c r="BS61" s="161">
        <v>0.30303030303030304</v>
      </c>
      <c r="BT61" s="161">
        <v>0.24242424242424246</v>
      </c>
      <c r="BU61" s="161">
        <v>0.45454545454545459</v>
      </c>
      <c r="BV61" s="161">
        <v>0</v>
      </c>
      <c r="BW61" s="161">
        <v>0</v>
      </c>
      <c r="BX61" s="161">
        <v>0</v>
      </c>
      <c r="BY61" s="161">
        <v>1</v>
      </c>
    </row>
    <row r="62" spans="1:77">
      <c r="A62" s="25"/>
      <c r="B62" s="26" t="s">
        <v>2049</v>
      </c>
      <c r="C62" s="245">
        <v>398.19828899999965</v>
      </c>
      <c r="D62" s="14">
        <v>412.99999999999966</v>
      </c>
      <c r="E62" s="14">
        <v>235.99999999999994</v>
      </c>
      <c r="F62" s="14">
        <v>176.99999999999989</v>
      </c>
      <c r="G62" s="17"/>
      <c r="H62" s="17"/>
      <c r="I62" s="14">
        <v>4</v>
      </c>
      <c r="J62" s="14">
        <v>24.999999999999996</v>
      </c>
      <c r="K62" s="14">
        <v>46.000000000000007</v>
      </c>
      <c r="L62" s="14">
        <v>76</v>
      </c>
      <c r="M62" s="14">
        <v>50.999999999999993</v>
      </c>
      <c r="N62" s="14">
        <v>63</v>
      </c>
      <c r="O62" s="14">
        <v>66</v>
      </c>
      <c r="P62" s="14">
        <v>49.000000000000007</v>
      </c>
      <c r="Q62" s="14">
        <v>24</v>
      </c>
      <c r="R62" s="14">
        <v>9</v>
      </c>
      <c r="S62" s="17"/>
      <c r="T62" s="17"/>
      <c r="U62" s="13">
        <v>1.4</v>
      </c>
      <c r="V62" s="13">
        <v>11</v>
      </c>
      <c r="W62" s="13">
        <v>32.13750000000001</v>
      </c>
      <c r="X62" s="13">
        <v>114.62920999999999</v>
      </c>
      <c r="Y62" s="13">
        <v>163.53157899999994</v>
      </c>
      <c r="Z62" s="13">
        <v>66.5</v>
      </c>
      <c r="AA62" s="13">
        <v>9</v>
      </c>
      <c r="AB62" s="17"/>
      <c r="AC62" s="17"/>
      <c r="AD62" s="17"/>
      <c r="AE62" s="13">
        <v>0</v>
      </c>
      <c r="AF62" s="13">
        <v>1</v>
      </c>
      <c r="AG62" s="13">
        <v>1</v>
      </c>
      <c r="AH62" s="13">
        <v>3</v>
      </c>
      <c r="AI62" s="17"/>
      <c r="AJ62" s="17"/>
      <c r="AK62" s="13">
        <v>4</v>
      </c>
      <c r="AL62" s="13">
        <v>1</v>
      </c>
      <c r="AM62" s="13">
        <v>388.1982889999997</v>
      </c>
      <c r="AN62" s="17"/>
      <c r="AO62" s="246"/>
      <c r="AP62" s="233"/>
      <c r="AQ62" t="str">
        <f t="shared" si="16"/>
        <v>Accountants</v>
      </c>
      <c r="AR62" t="str">
        <f t="shared" si="17"/>
        <v>2211</v>
      </c>
      <c r="AS62" s="45">
        <f t="shared" si="18"/>
        <v>398.19828899999965</v>
      </c>
      <c r="AT62" s="45">
        <f t="shared" si="19"/>
        <v>412.99999999999966</v>
      </c>
      <c r="AU62" s="48">
        <f t="shared" si="20"/>
        <v>0.57142857142857173</v>
      </c>
      <c r="AV62" s="48">
        <f t="shared" si="21"/>
        <v>0.42857142857142866</v>
      </c>
      <c r="AW62" s="48">
        <f t="shared" si="22"/>
        <v>0.1815980629539953</v>
      </c>
      <c r="AX62" s="48">
        <f t="shared" si="23"/>
        <v>0.61985472154963728</v>
      </c>
      <c r="AY62" s="48">
        <f t="shared" si="24"/>
        <v>0.1985472154963682</v>
      </c>
      <c r="AZ62" s="48">
        <f t="shared" si="25"/>
        <v>3.5158363023503627E-3</v>
      </c>
      <c r="BA62" s="48">
        <f t="shared" si="26"/>
        <v>0.10833170606617058</v>
      </c>
      <c r="BB62" s="48">
        <f t="shared" si="27"/>
        <v>0.69854842846901377</v>
      </c>
      <c r="BC62" s="48">
        <f t="shared" si="28"/>
        <v>0.18960402916246602</v>
      </c>
      <c r="BD62" s="48">
        <f t="shared" si="29"/>
        <v>0</v>
      </c>
      <c r="BE62" s="48">
        <f t="shared" si="30"/>
        <v>2.5113116445359737E-2</v>
      </c>
      <c r="BF62" s="48">
        <f t="shared" si="31"/>
        <v>0.97488688355464037</v>
      </c>
      <c r="BJ62" s="159" t="s">
        <v>2518</v>
      </c>
      <c r="BK62" s="159" t="s">
        <v>2519</v>
      </c>
      <c r="BL62" s="171">
        <v>7.3</v>
      </c>
      <c r="BM62" s="171">
        <v>10</v>
      </c>
      <c r="BN62" s="161">
        <v>0.8</v>
      </c>
      <c r="BO62" s="161">
        <v>0.2</v>
      </c>
      <c r="BP62" s="161">
        <v>0</v>
      </c>
      <c r="BQ62" s="161">
        <v>0.5</v>
      </c>
      <c r="BR62" s="161">
        <v>0.5</v>
      </c>
      <c r="BS62" s="161">
        <v>1</v>
      </c>
      <c r="BT62" s="161">
        <v>0</v>
      </c>
      <c r="BU62" s="161">
        <v>0</v>
      </c>
      <c r="BV62" s="161">
        <v>0</v>
      </c>
      <c r="BW62" s="161">
        <v>0</v>
      </c>
      <c r="BX62" s="161">
        <v>1</v>
      </c>
      <c r="BY62" s="161">
        <v>0</v>
      </c>
    </row>
    <row r="63" spans="1:77">
      <c r="A63" s="25"/>
      <c r="B63" s="26" t="s">
        <v>2050</v>
      </c>
      <c r="C63" s="245">
        <v>182.95333399999996</v>
      </c>
      <c r="D63" s="14">
        <v>191.00000000000009</v>
      </c>
      <c r="E63" s="14">
        <v>101.00000000000001</v>
      </c>
      <c r="F63" s="14">
        <v>89.999999999999986</v>
      </c>
      <c r="G63" s="17"/>
      <c r="H63" s="17"/>
      <c r="I63" s="14">
        <v>7</v>
      </c>
      <c r="J63" s="14">
        <v>21.999999999999996</v>
      </c>
      <c r="K63" s="14">
        <v>35.999999999999993</v>
      </c>
      <c r="L63" s="14">
        <v>35</v>
      </c>
      <c r="M63" s="14">
        <v>24.999999999999996</v>
      </c>
      <c r="N63" s="14">
        <v>15.000000000000002</v>
      </c>
      <c r="O63" s="14">
        <v>19</v>
      </c>
      <c r="P63" s="14">
        <v>20.999999999999996</v>
      </c>
      <c r="Q63" s="14">
        <v>7</v>
      </c>
      <c r="R63" s="14">
        <v>4</v>
      </c>
      <c r="S63" s="17"/>
      <c r="T63" s="17"/>
      <c r="U63" s="13">
        <v>10</v>
      </c>
      <c r="V63" s="13">
        <v>12.4</v>
      </c>
      <c r="W63" s="13">
        <v>29.799999999999994</v>
      </c>
      <c r="X63" s="13">
        <v>39.399999999999991</v>
      </c>
      <c r="Y63" s="13">
        <v>37.79999999999999</v>
      </c>
      <c r="Z63" s="13">
        <v>45.753333999999988</v>
      </c>
      <c r="AA63" s="13">
        <v>6.8</v>
      </c>
      <c r="AB63" s="13">
        <v>0</v>
      </c>
      <c r="AC63" s="13">
        <v>1</v>
      </c>
      <c r="AD63" s="17"/>
      <c r="AE63" s="17"/>
      <c r="AF63" s="17"/>
      <c r="AG63" s="17"/>
      <c r="AH63" s="17"/>
      <c r="AI63" s="17"/>
      <c r="AJ63" s="17"/>
      <c r="AK63" s="13">
        <v>2</v>
      </c>
      <c r="AL63" s="17"/>
      <c r="AM63" s="13">
        <v>180.95333399999996</v>
      </c>
      <c r="AN63" s="17"/>
      <c r="AO63" s="246"/>
      <c r="AP63" s="233"/>
      <c r="AQ63" t="str">
        <f t="shared" si="16"/>
        <v>Auditors, Company Secretaries and Corporate Treasurers</v>
      </c>
      <c r="AR63" t="str">
        <f t="shared" si="17"/>
        <v>2212</v>
      </c>
      <c r="AS63" s="45">
        <f t="shared" si="18"/>
        <v>182.95333399999996</v>
      </c>
      <c r="AT63" s="45">
        <f t="shared" si="19"/>
        <v>191.00000000000009</v>
      </c>
      <c r="AU63" s="48">
        <f t="shared" si="20"/>
        <v>0.52879581151832444</v>
      </c>
      <c r="AV63" s="48">
        <f t="shared" si="21"/>
        <v>0.47120418848167511</v>
      </c>
      <c r="AW63" s="48">
        <f t="shared" si="22"/>
        <v>0.3403141361256542</v>
      </c>
      <c r="AX63" s="48">
        <f t="shared" si="23"/>
        <v>0.49214659685863854</v>
      </c>
      <c r="AY63" s="48">
        <f t="shared" si="24"/>
        <v>0.16753926701570671</v>
      </c>
      <c r="AZ63" s="48">
        <f t="shared" si="25"/>
        <v>5.4658747022341789E-2</v>
      </c>
      <c r="BA63" s="48">
        <f t="shared" si="26"/>
        <v>0.23065991243428233</v>
      </c>
      <c r="BB63" s="48">
        <f t="shared" si="27"/>
        <v>0.42196552701247853</v>
      </c>
      <c r="BC63" s="48">
        <f t="shared" si="28"/>
        <v>0.28724993882866329</v>
      </c>
      <c r="BD63" s="48">
        <f t="shared" si="29"/>
        <v>5.4658747022341787E-3</v>
      </c>
      <c r="BE63" s="48">
        <f t="shared" si="30"/>
        <v>1.0931749404468357E-2</v>
      </c>
      <c r="BF63" s="48">
        <f t="shared" si="31"/>
        <v>0.98906825059553161</v>
      </c>
      <c r="BJ63" s="159" t="s">
        <v>2542</v>
      </c>
      <c r="BK63" s="159" t="s">
        <v>2543</v>
      </c>
      <c r="BL63" s="171">
        <v>7.5</v>
      </c>
      <c r="BM63" s="171">
        <v>8</v>
      </c>
      <c r="BN63" s="161">
        <v>0.75</v>
      </c>
      <c r="BO63" s="161">
        <v>0.25</v>
      </c>
      <c r="BP63" s="161">
        <v>0.25</v>
      </c>
      <c r="BQ63" s="161">
        <v>0.25</v>
      </c>
      <c r="BR63" s="161">
        <v>0.5</v>
      </c>
      <c r="BS63" s="161">
        <v>0.73333333333333328</v>
      </c>
      <c r="BT63" s="161">
        <v>0.13333333333333333</v>
      </c>
      <c r="BU63" s="161">
        <v>0.13333333333333333</v>
      </c>
      <c r="BV63" s="161">
        <v>0</v>
      </c>
      <c r="BW63" s="161">
        <v>0</v>
      </c>
      <c r="BX63" s="161">
        <v>0.13333333333333333</v>
      </c>
      <c r="BY63" s="161">
        <v>0.8666666666666667</v>
      </c>
    </row>
    <row r="64" spans="1:77">
      <c r="A64" s="25"/>
      <c r="B64" s="26" t="s">
        <v>2051</v>
      </c>
      <c r="C64" s="245">
        <v>20.700000000000003</v>
      </c>
      <c r="D64" s="14">
        <v>22.999999999999996</v>
      </c>
      <c r="E64" s="14">
        <v>11.999999999999998</v>
      </c>
      <c r="F64" s="14">
        <v>10.999999999999998</v>
      </c>
      <c r="G64" s="17"/>
      <c r="H64" s="17"/>
      <c r="I64" s="17"/>
      <c r="J64" s="14">
        <v>0</v>
      </c>
      <c r="K64" s="14">
        <v>2</v>
      </c>
      <c r="L64" s="14">
        <v>3</v>
      </c>
      <c r="M64" s="14">
        <v>4</v>
      </c>
      <c r="N64" s="14">
        <v>2</v>
      </c>
      <c r="O64" s="14">
        <v>4</v>
      </c>
      <c r="P64" s="14">
        <v>5</v>
      </c>
      <c r="Q64" s="14">
        <v>2</v>
      </c>
      <c r="R64" s="14">
        <v>1</v>
      </c>
      <c r="S64" s="17"/>
      <c r="T64" s="17"/>
      <c r="U64" s="17"/>
      <c r="V64" s="17"/>
      <c r="W64" s="17"/>
      <c r="X64" s="13">
        <v>3</v>
      </c>
      <c r="Y64" s="13">
        <v>6.3999999999999995</v>
      </c>
      <c r="Z64" s="13">
        <v>1.8000000000000003</v>
      </c>
      <c r="AA64" s="13">
        <v>6.5</v>
      </c>
      <c r="AB64" s="17"/>
      <c r="AC64" s="13">
        <v>3</v>
      </c>
      <c r="AD64" s="17"/>
      <c r="AE64" s="17"/>
      <c r="AF64" s="17"/>
      <c r="AG64" s="17"/>
      <c r="AH64" s="17"/>
      <c r="AI64" s="17"/>
      <c r="AJ64" s="17"/>
      <c r="AK64" s="17"/>
      <c r="AL64" s="17"/>
      <c r="AM64" s="13">
        <v>20.700000000000003</v>
      </c>
      <c r="AN64" s="17"/>
      <c r="AO64" s="246"/>
      <c r="AP64" s="233"/>
      <c r="AQ64" t="str">
        <f t="shared" si="16"/>
        <v>Financial Investment Advisers and Managers</v>
      </c>
      <c r="AR64" t="str">
        <f t="shared" si="17"/>
        <v>2223</v>
      </c>
      <c r="AS64" s="45">
        <f t="shared" si="18"/>
        <v>20.700000000000003</v>
      </c>
      <c r="AT64" s="45">
        <f t="shared" si="19"/>
        <v>22.999999999999996</v>
      </c>
      <c r="AU64" s="48">
        <f t="shared" si="20"/>
        <v>0.52173913043478259</v>
      </c>
      <c r="AV64" s="48">
        <f t="shared" si="21"/>
        <v>0.47826086956521741</v>
      </c>
      <c r="AW64" s="48">
        <f t="shared" si="22"/>
        <v>8.6956521739130446E-2</v>
      </c>
      <c r="AX64" s="48">
        <f t="shared" si="23"/>
        <v>0.56521739130434789</v>
      </c>
      <c r="AY64" s="48">
        <f t="shared" si="24"/>
        <v>0.34782608695652178</v>
      </c>
      <c r="AZ64" s="48">
        <f t="shared" si="25"/>
        <v>0</v>
      </c>
      <c r="BA64" s="48">
        <f t="shared" si="26"/>
        <v>0</v>
      </c>
      <c r="BB64" s="48">
        <f t="shared" si="27"/>
        <v>0.45410628019323657</v>
      </c>
      <c r="BC64" s="48">
        <f t="shared" si="28"/>
        <v>0.40096618357487923</v>
      </c>
      <c r="BD64" s="48">
        <f t="shared" si="29"/>
        <v>0.14492753623188404</v>
      </c>
      <c r="BE64" s="48">
        <f t="shared" si="30"/>
        <v>0</v>
      </c>
      <c r="BF64" s="48">
        <f t="shared" si="31"/>
        <v>1</v>
      </c>
      <c r="BJ64" s="159" t="s">
        <v>2522</v>
      </c>
      <c r="BK64" s="159" t="s">
        <v>2523</v>
      </c>
      <c r="BL64" s="171">
        <v>8.5690830000000009</v>
      </c>
      <c r="BM64" s="171">
        <v>44.999999999999979</v>
      </c>
      <c r="BN64" s="161">
        <v>0.62222222222222234</v>
      </c>
      <c r="BO64" s="161">
        <v>0.37777777777777793</v>
      </c>
      <c r="BP64" s="161">
        <v>0.33333333333333348</v>
      </c>
      <c r="BQ64" s="161">
        <v>0.62222222222222257</v>
      </c>
      <c r="BR64" s="161">
        <v>4.4444444444444467E-2</v>
      </c>
      <c r="BS64" s="161">
        <v>0.56276371695781213</v>
      </c>
      <c r="BT64" s="161">
        <v>0.23339720247779136</v>
      </c>
      <c r="BU64" s="161">
        <v>0</v>
      </c>
      <c r="BV64" s="161">
        <v>0.20383908056439642</v>
      </c>
      <c r="BW64" s="161">
        <v>0</v>
      </c>
      <c r="BX64" s="161">
        <v>0</v>
      </c>
      <c r="BY64" s="161">
        <v>1</v>
      </c>
    </row>
    <row r="65" spans="1:77">
      <c r="A65" s="25"/>
      <c r="B65" s="26" t="s">
        <v>2052</v>
      </c>
      <c r="C65" s="245">
        <v>731.63600699999995</v>
      </c>
      <c r="D65" s="14">
        <v>852.99999999999932</v>
      </c>
      <c r="E65" s="14">
        <v>649.00000000000011</v>
      </c>
      <c r="F65" s="14">
        <v>203.99999999999991</v>
      </c>
      <c r="G65" s="17"/>
      <c r="H65" s="14">
        <v>1</v>
      </c>
      <c r="I65" s="14">
        <v>15</v>
      </c>
      <c r="J65" s="14">
        <v>56.000000000000007</v>
      </c>
      <c r="K65" s="14">
        <v>124.99999999999999</v>
      </c>
      <c r="L65" s="14">
        <v>135.99999999999997</v>
      </c>
      <c r="M65" s="14">
        <v>111.99999999999997</v>
      </c>
      <c r="N65" s="14">
        <v>118.99999999999999</v>
      </c>
      <c r="O65" s="14">
        <v>110</v>
      </c>
      <c r="P65" s="14">
        <v>96</v>
      </c>
      <c r="Q65" s="14">
        <v>58.999999999999986</v>
      </c>
      <c r="R65" s="14">
        <v>23.999999999999996</v>
      </c>
      <c r="S65" s="17"/>
      <c r="T65" s="17"/>
      <c r="U65" s="13">
        <v>6.1999999999999993</v>
      </c>
      <c r="V65" s="13">
        <v>47.169998999999969</v>
      </c>
      <c r="W65" s="13">
        <v>130.423104</v>
      </c>
      <c r="X65" s="13">
        <v>243.26007099999978</v>
      </c>
      <c r="Y65" s="13">
        <v>202.56416599999991</v>
      </c>
      <c r="Z65" s="13">
        <v>92.018666999999994</v>
      </c>
      <c r="AA65" s="13">
        <v>10</v>
      </c>
      <c r="AB65" s="17"/>
      <c r="AC65" s="17"/>
      <c r="AD65" s="17"/>
      <c r="AE65" s="13">
        <v>3</v>
      </c>
      <c r="AF65" s="13">
        <v>4</v>
      </c>
      <c r="AG65" s="13">
        <v>3.3000000000000003</v>
      </c>
      <c r="AH65" s="13">
        <v>2.802632</v>
      </c>
      <c r="AI65" s="17"/>
      <c r="AJ65" s="13">
        <v>6.8999999999999995</v>
      </c>
      <c r="AK65" s="13">
        <v>3.5999999999999996</v>
      </c>
      <c r="AL65" s="13">
        <v>5.4</v>
      </c>
      <c r="AM65" s="13">
        <v>702.63337500000057</v>
      </c>
      <c r="AN65" s="17"/>
      <c r="AO65" s="246"/>
      <c r="AP65" s="233"/>
      <c r="AQ65" t="str">
        <f t="shared" si="16"/>
        <v>Human Resource Professionals</v>
      </c>
      <c r="AR65" t="str">
        <f t="shared" si="17"/>
        <v>2231</v>
      </c>
      <c r="AS65" s="45">
        <f t="shared" si="18"/>
        <v>731.63600699999995</v>
      </c>
      <c r="AT65" s="45">
        <f t="shared" si="19"/>
        <v>852.99999999999932</v>
      </c>
      <c r="AU65" s="48">
        <f t="shared" si="20"/>
        <v>0.76084407971864088</v>
      </c>
      <c r="AV65" s="48">
        <f t="shared" si="21"/>
        <v>0.23915592028135998</v>
      </c>
      <c r="AW65" s="48">
        <f t="shared" si="22"/>
        <v>0.23094958968347029</v>
      </c>
      <c r="AX65" s="48">
        <f t="shared" si="23"/>
        <v>0.55920281359906254</v>
      </c>
      <c r="AY65" s="48">
        <f t="shared" si="24"/>
        <v>0.20984759671746792</v>
      </c>
      <c r="AZ65" s="48">
        <f t="shared" si="25"/>
        <v>8.474159200313934E-3</v>
      </c>
      <c r="BA65" s="48">
        <f t="shared" si="26"/>
        <v>0.2427342302741532</v>
      </c>
      <c r="BB65" s="48">
        <f t="shared" si="27"/>
        <v>0.60935250962846577</v>
      </c>
      <c r="BC65" s="48">
        <f t="shared" si="28"/>
        <v>0.13943910089706671</v>
      </c>
      <c r="BD65" s="48">
        <f t="shared" si="29"/>
        <v>0</v>
      </c>
      <c r="BE65" s="48">
        <f t="shared" si="30"/>
        <v>3.9640793676793441E-2</v>
      </c>
      <c r="BF65" s="48">
        <f t="shared" si="31"/>
        <v>0.96035920632320737</v>
      </c>
      <c r="BJ65" s="159" t="s">
        <v>2333</v>
      </c>
      <c r="BK65" s="159" t="s">
        <v>2334</v>
      </c>
      <c r="BL65" s="171">
        <v>8.5736840000000019</v>
      </c>
      <c r="BM65" s="171">
        <v>9</v>
      </c>
      <c r="BN65" s="161">
        <v>0.1111111111111111</v>
      </c>
      <c r="BO65" s="161">
        <v>0.88888888888888884</v>
      </c>
      <c r="BP65" s="161">
        <v>0.22222222222222221</v>
      </c>
      <c r="BQ65" s="161">
        <v>0.77777777777777779</v>
      </c>
      <c r="BR65" s="161">
        <v>0</v>
      </c>
      <c r="BS65" s="161">
        <v>0</v>
      </c>
      <c r="BT65" s="161">
        <v>0.76672804829289243</v>
      </c>
      <c r="BU65" s="161">
        <v>0.23327195170710741</v>
      </c>
      <c r="BV65" s="161">
        <v>0</v>
      </c>
      <c r="BW65" s="161">
        <v>0</v>
      </c>
      <c r="BX65" s="161">
        <v>0.23327195170710741</v>
      </c>
      <c r="BY65" s="161">
        <v>0.76672804829289232</v>
      </c>
    </row>
    <row r="66" spans="1:77">
      <c r="A66" s="25"/>
      <c r="B66" s="26" t="s">
        <v>2053</v>
      </c>
      <c r="C66" s="245">
        <v>11.200000000000001</v>
      </c>
      <c r="D66" s="14">
        <v>12</v>
      </c>
      <c r="E66" s="14">
        <v>5</v>
      </c>
      <c r="F66" s="14">
        <v>7</v>
      </c>
      <c r="G66" s="17"/>
      <c r="H66" s="17"/>
      <c r="I66" s="17"/>
      <c r="J66" s="17"/>
      <c r="K66" s="17"/>
      <c r="L66" s="14">
        <v>1</v>
      </c>
      <c r="M66" s="14">
        <v>1</v>
      </c>
      <c r="N66" s="14">
        <v>1</v>
      </c>
      <c r="O66" s="14">
        <v>2</v>
      </c>
      <c r="P66" s="14">
        <v>4</v>
      </c>
      <c r="Q66" s="14">
        <v>2</v>
      </c>
      <c r="R66" s="14">
        <v>1</v>
      </c>
      <c r="S66" s="17"/>
      <c r="T66" s="17"/>
      <c r="U66" s="17"/>
      <c r="V66" s="17"/>
      <c r="W66" s="17"/>
      <c r="X66" s="13">
        <v>1</v>
      </c>
      <c r="Y66" s="13">
        <v>10.200000000000001</v>
      </c>
      <c r="Z66" s="17"/>
      <c r="AA66" s="17"/>
      <c r="AB66" s="17"/>
      <c r="AC66" s="17"/>
      <c r="AD66" s="17"/>
      <c r="AE66" s="17"/>
      <c r="AF66" s="13">
        <v>0.8</v>
      </c>
      <c r="AG66" s="13">
        <v>1</v>
      </c>
      <c r="AH66" s="13">
        <v>1</v>
      </c>
      <c r="AI66" s="17"/>
      <c r="AJ66" s="13">
        <v>1</v>
      </c>
      <c r="AK66" s="13">
        <v>0.4</v>
      </c>
      <c r="AL66" s="13">
        <v>1</v>
      </c>
      <c r="AM66" s="13">
        <v>6</v>
      </c>
      <c r="AN66" s="17"/>
      <c r="AO66" s="246"/>
      <c r="AP66" s="233"/>
      <c r="AQ66" t="str">
        <f t="shared" si="16"/>
        <v>ICT Trainers</v>
      </c>
      <c r="AR66" t="str">
        <f t="shared" si="17"/>
        <v>2232</v>
      </c>
      <c r="AS66" s="45">
        <f t="shared" si="18"/>
        <v>11.200000000000001</v>
      </c>
      <c r="AT66" s="45">
        <f t="shared" si="19"/>
        <v>12</v>
      </c>
      <c r="AU66" s="48">
        <f t="shared" si="20"/>
        <v>0.41666666666666669</v>
      </c>
      <c r="AV66" s="48">
        <f t="shared" si="21"/>
        <v>0.58333333333333337</v>
      </c>
      <c r="AW66" s="48">
        <f t="shared" si="22"/>
        <v>0</v>
      </c>
      <c r="AX66" s="48">
        <f t="shared" si="23"/>
        <v>0.41666666666666669</v>
      </c>
      <c r="AY66" s="48">
        <f t="shared" si="24"/>
        <v>0.58333333333333337</v>
      </c>
      <c r="AZ66" s="48">
        <f t="shared" si="25"/>
        <v>0</v>
      </c>
      <c r="BA66" s="48">
        <f t="shared" si="26"/>
        <v>0</v>
      </c>
      <c r="BB66" s="48">
        <f t="shared" si="27"/>
        <v>1</v>
      </c>
      <c r="BC66" s="48">
        <f t="shared" si="28"/>
        <v>0</v>
      </c>
      <c r="BD66" s="48">
        <f t="shared" si="29"/>
        <v>0</v>
      </c>
      <c r="BE66" s="48">
        <f t="shared" si="30"/>
        <v>0.46428571428571425</v>
      </c>
      <c r="BF66" s="48">
        <f t="shared" si="31"/>
        <v>0.5357142857142857</v>
      </c>
      <c r="BJ66" s="159" t="s">
        <v>2335</v>
      </c>
      <c r="BK66" s="159" t="s">
        <v>2336</v>
      </c>
      <c r="BL66" s="171">
        <v>8.6666670000000003</v>
      </c>
      <c r="BM66" s="171">
        <v>9</v>
      </c>
      <c r="BN66" s="161">
        <v>0.88888888888888884</v>
      </c>
      <c r="BO66" s="161">
        <v>0.1111111111111111</v>
      </c>
      <c r="BP66" s="161">
        <v>0.44444444444444442</v>
      </c>
      <c r="BQ66" s="161">
        <v>0.44444444444444442</v>
      </c>
      <c r="BR66" s="161">
        <v>0.1111111111111111</v>
      </c>
      <c r="BS66" s="161">
        <v>0</v>
      </c>
      <c r="BT66" s="161">
        <v>7.692311242603414E-2</v>
      </c>
      <c r="BU66" s="161">
        <v>0.92307688757396578</v>
      </c>
      <c r="BV66" s="161">
        <v>0</v>
      </c>
      <c r="BW66" s="161">
        <v>0</v>
      </c>
      <c r="BX66" s="161">
        <v>0</v>
      </c>
      <c r="BY66" s="161">
        <v>1</v>
      </c>
    </row>
    <row r="67" spans="1:77">
      <c r="A67" s="25"/>
      <c r="B67" s="26" t="s">
        <v>2054</v>
      </c>
      <c r="C67" s="245">
        <v>717.98869000000025</v>
      </c>
      <c r="D67" s="14">
        <v>769.00000000000045</v>
      </c>
      <c r="E67" s="14">
        <v>349.00000000000006</v>
      </c>
      <c r="F67" s="14">
        <v>419.99999999999972</v>
      </c>
      <c r="G67" s="17"/>
      <c r="H67" s="17"/>
      <c r="I67" s="14">
        <v>3</v>
      </c>
      <c r="J67" s="14">
        <v>30.999999999999996</v>
      </c>
      <c r="K67" s="14">
        <v>58</v>
      </c>
      <c r="L67" s="14">
        <v>90.999999999999986</v>
      </c>
      <c r="M67" s="14">
        <v>80.000000000000057</v>
      </c>
      <c r="N67" s="14">
        <v>94.999999999999986</v>
      </c>
      <c r="O67" s="14">
        <v>130.99999999999997</v>
      </c>
      <c r="P67" s="14">
        <v>135</v>
      </c>
      <c r="Q67" s="14">
        <v>94.999999999999972</v>
      </c>
      <c r="R67" s="14">
        <v>49.999999999999993</v>
      </c>
      <c r="S67" s="13">
        <v>1</v>
      </c>
      <c r="T67" s="13">
        <v>0.6</v>
      </c>
      <c r="U67" s="13">
        <v>13.499999999999998</v>
      </c>
      <c r="V67" s="13">
        <v>78.599999999999994</v>
      </c>
      <c r="W67" s="13">
        <v>232.64984099999995</v>
      </c>
      <c r="X67" s="13">
        <v>257.54513700000001</v>
      </c>
      <c r="Y67" s="13">
        <v>88.475466000000026</v>
      </c>
      <c r="Z67" s="13">
        <v>42.618246000000006</v>
      </c>
      <c r="AA67" s="13">
        <v>2</v>
      </c>
      <c r="AB67" s="17"/>
      <c r="AC67" s="13">
        <v>1</v>
      </c>
      <c r="AD67" s="13">
        <v>0</v>
      </c>
      <c r="AE67" s="13">
        <v>10.4</v>
      </c>
      <c r="AF67" s="13">
        <v>25.460525999999998</v>
      </c>
      <c r="AG67" s="13">
        <v>23.639474000000003</v>
      </c>
      <c r="AH67" s="13">
        <v>18.200000000000006</v>
      </c>
      <c r="AI67" s="13">
        <v>46.390104999999998</v>
      </c>
      <c r="AJ67" s="13">
        <v>9.0500000000000007</v>
      </c>
      <c r="AK67" s="13">
        <v>36.853332999999999</v>
      </c>
      <c r="AL67" s="13">
        <v>1</v>
      </c>
      <c r="AM67" s="13">
        <v>546.9952519999996</v>
      </c>
      <c r="AN67" s="17"/>
      <c r="AO67" s="246"/>
      <c r="AP67" s="233"/>
      <c r="AQ67" t="str">
        <f t="shared" si="16"/>
        <v>Training and Development Professionals</v>
      </c>
      <c r="AR67" t="str">
        <f t="shared" si="17"/>
        <v>2233</v>
      </c>
      <c r="AS67" s="45">
        <f t="shared" si="18"/>
        <v>717.98869000000025</v>
      </c>
      <c r="AT67" s="45">
        <f t="shared" si="19"/>
        <v>769.00000000000045</v>
      </c>
      <c r="AU67" s="48">
        <f t="shared" si="20"/>
        <v>0.45383615084525336</v>
      </c>
      <c r="AV67" s="48">
        <f t="shared" si="21"/>
        <v>0.5461638491547457</v>
      </c>
      <c r="AW67" s="48">
        <f t="shared" si="22"/>
        <v>0.11963589076723009</v>
      </c>
      <c r="AX67" s="48">
        <f t="shared" si="23"/>
        <v>0.51625487646293855</v>
      </c>
      <c r="AY67" s="48">
        <f t="shared" si="24"/>
        <v>0.36410923276983065</v>
      </c>
      <c r="AZ67" s="48">
        <f t="shared" si="25"/>
        <v>2.1030971950268453E-2</v>
      </c>
      <c r="BA67" s="48">
        <f t="shared" si="26"/>
        <v>0.43350242884745138</v>
      </c>
      <c r="BB67" s="48">
        <f t="shared" si="27"/>
        <v>0.48193043681509795</v>
      </c>
      <c r="BC67" s="48">
        <f t="shared" si="28"/>
        <v>6.214338278782635E-2</v>
      </c>
      <c r="BD67" s="48">
        <f t="shared" si="29"/>
        <v>1.392779599355527E-3</v>
      </c>
      <c r="BE67" s="48">
        <f t="shared" si="30"/>
        <v>0.23815617207006415</v>
      </c>
      <c r="BF67" s="48">
        <f t="shared" si="31"/>
        <v>0.76184382792993499</v>
      </c>
      <c r="BJ67" s="159" t="s">
        <v>2491</v>
      </c>
      <c r="BK67" s="159" t="s">
        <v>2492</v>
      </c>
      <c r="BL67" s="171">
        <v>8.7144729999999981</v>
      </c>
      <c r="BM67" s="171">
        <v>16.999999999999993</v>
      </c>
      <c r="BN67" s="161">
        <v>0.94117647058823573</v>
      </c>
      <c r="BO67" s="161">
        <v>5.8823529411764733E-2</v>
      </c>
      <c r="BP67" s="161">
        <v>0.11764705882352947</v>
      </c>
      <c r="BQ67" s="161">
        <v>0.47058823529411786</v>
      </c>
      <c r="BR67" s="161">
        <v>0.41176470588235309</v>
      </c>
      <c r="BS67" s="161">
        <v>1.0000000000000002</v>
      </c>
      <c r="BT67" s="161">
        <v>0</v>
      </c>
      <c r="BU67" s="161">
        <v>0</v>
      </c>
      <c r="BV67" s="161">
        <v>0</v>
      </c>
      <c r="BW67" s="161">
        <v>0</v>
      </c>
      <c r="BX67" s="161">
        <v>1.0000000000000004</v>
      </c>
      <c r="BY67" s="161">
        <v>0</v>
      </c>
    </row>
    <row r="68" spans="1:77">
      <c r="A68" s="25"/>
      <c r="B68" s="26" t="s">
        <v>2055</v>
      </c>
      <c r="C68" s="245">
        <v>22.970666000000001</v>
      </c>
      <c r="D68" s="14">
        <v>28.000000000000007</v>
      </c>
      <c r="E68" s="14">
        <v>16.999999999999996</v>
      </c>
      <c r="F68" s="14">
        <v>11</v>
      </c>
      <c r="G68" s="17"/>
      <c r="H68" s="17"/>
      <c r="I68" s="14">
        <v>1</v>
      </c>
      <c r="J68" s="14">
        <v>0</v>
      </c>
      <c r="K68" s="14">
        <v>2</v>
      </c>
      <c r="L68" s="14">
        <v>9</v>
      </c>
      <c r="M68" s="14">
        <v>7</v>
      </c>
      <c r="N68" s="14">
        <v>2</v>
      </c>
      <c r="O68" s="14">
        <v>1</v>
      </c>
      <c r="P68" s="14">
        <v>4</v>
      </c>
      <c r="Q68" s="14">
        <v>1</v>
      </c>
      <c r="R68" s="14">
        <v>1</v>
      </c>
      <c r="S68" s="17"/>
      <c r="T68" s="17"/>
      <c r="U68" s="17"/>
      <c r="V68" s="17"/>
      <c r="W68" s="13">
        <v>1</v>
      </c>
      <c r="X68" s="13">
        <v>5.0733329999999999</v>
      </c>
      <c r="Y68" s="13">
        <v>5.7973330000000001</v>
      </c>
      <c r="Z68" s="13">
        <v>10.100000000000001</v>
      </c>
      <c r="AA68" s="17"/>
      <c r="AB68" s="13">
        <v>1</v>
      </c>
      <c r="AC68" s="17"/>
      <c r="AD68" s="17"/>
      <c r="AE68" s="17"/>
      <c r="AF68" s="17"/>
      <c r="AG68" s="17"/>
      <c r="AH68" s="17"/>
      <c r="AI68" s="17"/>
      <c r="AJ68" s="17"/>
      <c r="AK68" s="17"/>
      <c r="AL68" s="17"/>
      <c r="AM68" s="13">
        <v>22.970666000000001</v>
      </c>
      <c r="AN68" s="17"/>
      <c r="AO68" s="246"/>
      <c r="AP68" s="233"/>
      <c r="AQ68" t="str">
        <f t="shared" si="16"/>
        <v>Actuaries, Mathematicians and Statisticians</v>
      </c>
      <c r="AR68" t="str">
        <f t="shared" si="17"/>
        <v>2241</v>
      </c>
      <c r="AS68" s="45">
        <f t="shared" si="18"/>
        <v>22.970666000000001</v>
      </c>
      <c r="AT68" s="45">
        <f t="shared" si="19"/>
        <v>28.000000000000007</v>
      </c>
      <c r="AU68" s="48">
        <f t="shared" si="20"/>
        <v>0.60714285714285687</v>
      </c>
      <c r="AV68" s="48">
        <f t="shared" si="21"/>
        <v>0.39285714285714274</v>
      </c>
      <c r="AW68" s="48">
        <f t="shared" si="22"/>
        <v>0.10714285714285711</v>
      </c>
      <c r="AX68" s="48">
        <f t="shared" si="23"/>
        <v>0.67857142857142838</v>
      </c>
      <c r="AY68" s="48">
        <f t="shared" si="24"/>
        <v>0.21428571428571422</v>
      </c>
      <c r="AZ68" s="48">
        <f t="shared" si="25"/>
        <v>0</v>
      </c>
      <c r="BA68" s="48">
        <f t="shared" si="26"/>
        <v>4.3533783478459001E-2</v>
      </c>
      <c r="BB68" s="48">
        <f t="shared" si="27"/>
        <v>0.47324121991064599</v>
      </c>
      <c r="BC68" s="48">
        <f t="shared" si="28"/>
        <v>0.43969121313243598</v>
      </c>
      <c r="BD68" s="48">
        <f t="shared" si="29"/>
        <v>4.3533783478459001E-2</v>
      </c>
      <c r="BE68" s="48">
        <f t="shared" si="30"/>
        <v>0</v>
      </c>
      <c r="BF68" s="48">
        <f t="shared" si="31"/>
        <v>1</v>
      </c>
      <c r="BJ68" s="159" t="s">
        <v>2390</v>
      </c>
      <c r="BK68" s="159" t="s">
        <v>2391</v>
      </c>
      <c r="BL68" s="171">
        <v>9.3320000000000078</v>
      </c>
      <c r="BM68" s="171">
        <v>50.000000000000007</v>
      </c>
      <c r="BN68" s="161">
        <v>0.74</v>
      </c>
      <c r="BO68" s="161">
        <v>0.25999999999999995</v>
      </c>
      <c r="BP68" s="161">
        <v>0.45999999999999991</v>
      </c>
      <c r="BQ68" s="161">
        <v>0.37999999999999995</v>
      </c>
      <c r="BR68" s="161">
        <v>0.15999999999999998</v>
      </c>
      <c r="BS68" s="161">
        <v>0</v>
      </c>
      <c r="BT68" s="161">
        <v>0</v>
      </c>
      <c r="BU68" s="161">
        <v>0.999999999999999</v>
      </c>
      <c r="BV68" s="161">
        <v>0</v>
      </c>
      <c r="BW68" s="161">
        <v>0</v>
      </c>
      <c r="BX68" s="161">
        <v>0</v>
      </c>
      <c r="BY68" s="161">
        <v>0.999999999999999</v>
      </c>
    </row>
    <row r="69" spans="1:77">
      <c r="A69" s="25"/>
      <c r="B69" s="26" t="s">
        <v>2056</v>
      </c>
      <c r="C69" s="245">
        <v>227.71350900000007</v>
      </c>
      <c r="D69" s="14">
        <v>247.99999999999986</v>
      </c>
      <c r="E69" s="14">
        <v>160.00000000000009</v>
      </c>
      <c r="F69" s="14">
        <v>87.999999999999972</v>
      </c>
      <c r="G69" s="17"/>
      <c r="H69" s="17"/>
      <c r="I69" s="14">
        <v>3</v>
      </c>
      <c r="J69" s="14">
        <v>9.0000000000000018</v>
      </c>
      <c r="K69" s="14">
        <v>17</v>
      </c>
      <c r="L69" s="14">
        <v>28.999999999999993</v>
      </c>
      <c r="M69" s="14">
        <v>28.999999999999996</v>
      </c>
      <c r="N69" s="14">
        <v>43.999999999999986</v>
      </c>
      <c r="O69" s="14">
        <v>36.999999999999993</v>
      </c>
      <c r="P69" s="14">
        <v>36.999999999999993</v>
      </c>
      <c r="Q69" s="14">
        <v>28</v>
      </c>
      <c r="R69" s="14">
        <v>14.999999999999996</v>
      </c>
      <c r="S69" s="17"/>
      <c r="T69" s="17"/>
      <c r="U69" s="13">
        <v>6.2</v>
      </c>
      <c r="V69" s="13">
        <v>18.646666999999997</v>
      </c>
      <c r="W69" s="13">
        <v>30.386842000000009</v>
      </c>
      <c r="X69" s="13">
        <v>69.07999999999997</v>
      </c>
      <c r="Y69" s="13">
        <v>61.599999999999987</v>
      </c>
      <c r="Z69" s="13">
        <v>33.999999999999993</v>
      </c>
      <c r="AA69" s="13">
        <v>7</v>
      </c>
      <c r="AB69" s="17"/>
      <c r="AC69" s="13">
        <v>0.8</v>
      </c>
      <c r="AD69" s="17"/>
      <c r="AE69" s="13">
        <v>2</v>
      </c>
      <c r="AF69" s="13">
        <v>1</v>
      </c>
      <c r="AG69" s="13">
        <v>4.5999999999999996</v>
      </c>
      <c r="AH69" s="13">
        <v>3</v>
      </c>
      <c r="AI69" s="17"/>
      <c r="AJ69" s="13">
        <v>2.4</v>
      </c>
      <c r="AK69" s="13">
        <v>8</v>
      </c>
      <c r="AL69" s="13">
        <v>1</v>
      </c>
      <c r="AM69" s="13">
        <v>205.71350900000002</v>
      </c>
      <c r="AN69" s="17"/>
      <c r="AO69" s="246"/>
      <c r="AP69" s="233"/>
      <c r="AQ69" t="str">
        <f t="shared" si="16"/>
        <v>Archivists, Curators and Records Managers</v>
      </c>
      <c r="AR69" t="str">
        <f t="shared" si="17"/>
        <v>2242</v>
      </c>
      <c r="AS69" s="45">
        <f t="shared" si="18"/>
        <v>227.71350900000007</v>
      </c>
      <c r="AT69" s="45">
        <f t="shared" si="19"/>
        <v>247.99999999999986</v>
      </c>
      <c r="AU69" s="48">
        <f t="shared" si="20"/>
        <v>0.6451612903225814</v>
      </c>
      <c r="AV69" s="48">
        <f t="shared" si="21"/>
        <v>0.35483870967741943</v>
      </c>
      <c r="AW69" s="48">
        <f t="shared" si="22"/>
        <v>0.1169354838709678</v>
      </c>
      <c r="AX69" s="48">
        <f t="shared" si="23"/>
        <v>0.5604838709677421</v>
      </c>
      <c r="AY69" s="48">
        <f t="shared" si="24"/>
        <v>0.32258064516129048</v>
      </c>
      <c r="AZ69" s="48">
        <f t="shared" si="25"/>
        <v>2.7227194500788261E-2</v>
      </c>
      <c r="BA69" s="48">
        <f t="shared" si="26"/>
        <v>0.21532982041921805</v>
      </c>
      <c r="BB69" s="48">
        <f t="shared" si="27"/>
        <v>0.57387899634887229</v>
      </c>
      <c r="BC69" s="48">
        <f t="shared" si="28"/>
        <v>0.18005080234392234</v>
      </c>
      <c r="BD69" s="48">
        <f t="shared" si="29"/>
        <v>3.5131863871984853E-3</v>
      </c>
      <c r="BE69" s="48">
        <f t="shared" si="30"/>
        <v>9.6612625647958347E-2</v>
      </c>
      <c r="BF69" s="48">
        <f t="shared" si="31"/>
        <v>0.90338737435204142</v>
      </c>
      <c r="BJ69" s="159" t="s">
        <v>2569</v>
      </c>
      <c r="BK69" s="159" t="s">
        <v>2570</v>
      </c>
      <c r="BL69" s="171">
        <v>9.3607899999999997</v>
      </c>
      <c r="BM69" s="171">
        <v>13</v>
      </c>
      <c r="BN69" s="161">
        <v>0.76923076923076927</v>
      </c>
      <c r="BO69" s="161">
        <v>0.23076923076923078</v>
      </c>
      <c r="BP69" s="161">
        <v>0.38461538461538464</v>
      </c>
      <c r="BQ69" s="161">
        <v>0.30769230769230771</v>
      </c>
      <c r="BR69" s="161">
        <v>0.30769230769230771</v>
      </c>
      <c r="BS69" s="161">
        <v>1</v>
      </c>
      <c r="BT69" s="161">
        <v>0</v>
      </c>
      <c r="BU69" s="161">
        <v>0</v>
      </c>
      <c r="BV69" s="161">
        <v>0</v>
      </c>
      <c r="BW69" s="161">
        <v>0</v>
      </c>
      <c r="BX69" s="161">
        <v>0.42731436128788275</v>
      </c>
      <c r="BY69" s="161">
        <v>0.5726856387121172</v>
      </c>
    </row>
    <row r="70" spans="1:77">
      <c r="A70" s="25"/>
      <c r="B70" s="26" t="s">
        <v>2057</v>
      </c>
      <c r="C70" s="245">
        <v>54.699999999999996</v>
      </c>
      <c r="D70" s="14">
        <v>59.999999999999993</v>
      </c>
      <c r="E70" s="14">
        <v>27</v>
      </c>
      <c r="F70" s="14">
        <v>33</v>
      </c>
      <c r="G70" s="17"/>
      <c r="H70" s="17"/>
      <c r="I70" s="17"/>
      <c r="J70" s="14">
        <v>3</v>
      </c>
      <c r="K70" s="14">
        <v>6</v>
      </c>
      <c r="L70" s="14">
        <v>13.999999999999998</v>
      </c>
      <c r="M70" s="14">
        <v>7</v>
      </c>
      <c r="N70" s="14">
        <v>7</v>
      </c>
      <c r="O70" s="14">
        <v>9</v>
      </c>
      <c r="P70" s="14">
        <v>11</v>
      </c>
      <c r="Q70" s="14">
        <v>3</v>
      </c>
      <c r="R70" s="14">
        <v>0</v>
      </c>
      <c r="S70" s="17"/>
      <c r="T70" s="17"/>
      <c r="U70" s="17"/>
      <c r="V70" s="17"/>
      <c r="W70" s="13">
        <v>1.2</v>
      </c>
      <c r="X70" s="13">
        <v>5</v>
      </c>
      <c r="Y70" s="13">
        <v>12.200000000000001</v>
      </c>
      <c r="Z70" s="13">
        <v>21.499999999999996</v>
      </c>
      <c r="AA70" s="13">
        <v>11.8</v>
      </c>
      <c r="AB70" s="13">
        <v>3</v>
      </c>
      <c r="AC70" s="17"/>
      <c r="AD70" s="17"/>
      <c r="AE70" s="17"/>
      <c r="AF70" s="17"/>
      <c r="AG70" s="17"/>
      <c r="AH70" s="17"/>
      <c r="AI70" s="17"/>
      <c r="AJ70" s="17"/>
      <c r="AK70" s="13">
        <v>4</v>
      </c>
      <c r="AL70" s="13">
        <v>0</v>
      </c>
      <c r="AM70" s="13">
        <v>50.699999999999982</v>
      </c>
      <c r="AN70" s="17"/>
      <c r="AO70" s="246"/>
      <c r="AP70" s="233"/>
      <c r="AQ70" t="str">
        <f t="shared" si="16"/>
        <v>Economists</v>
      </c>
      <c r="AR70" t="str">
        <f t="shared" si="17"/>
        <v>2243</v>
      </c>
      <c r="AS70" s="45">
        <f t="shared" si="18"/>
        <v>54.699999999999996</v>
      </c>
      <c r="AT70" s="45">
        <f t="shared" si="19"/>
        <v>59.999999999999993</v>
      </c>
      <c r="AU70" s="48">
        <f t="shared" si="20"/>
        <v>0.45000000000000007</v>
      </c>
      <c r="AV70" s="48">
        <f t="shared" si="21"/>
        <v>0.55000000000000004</v>
      </c>
      <c r="AW70" s="48">
        <f t="shared" si="22"/>
        <v>0.15000000000000002</v>
      </c>
      <c r="AX70" s="48">
        <f t="shared" si="23"/>
        <v>0.6166666666666667</v>
      </c>
      <c r="AY70" s="48">
        <f t="shared" si="24"/>
        <v>0.23333333333333336</v>
      </c>
      <c r="AZ70" s="48">
        <f t="shared" si="25"/>
        <v>0</v>
      </c>
      <c r="BA70" s="48">
        <f t="shared" si="26"/>
        <v>2.1937842778793421E-2</v>
      </c>
      <c r="BB70" s="48">
        <f t="shared" si="27"/>
        <v>0.31444241316270577</v>
      </c>
      <c r="BC70" s="48">
        <f t="shared" si="28"/>
        <v>0.60877513711151732</v>
      </c>
      <c r="BD70" s="48">
        <f t="shared" si="29"/>
        <v>5.4844606946983551E-2</v>
      </c>
      <c r="BE70" s="48">
        <f t="shared" si="30"/>
        <v>7.3126142595978064E-2</v>
      </c>
      <c r="BF70" s="48">
        <f t="shared" si="31"/>
        <v>0.92687385740402162</v>
      </c>
      <c r="BJ70" s="159" t="s">
        <v>2487</v>
      </c>
      <c r="BK70" s="159" t="s">
        <v>2488</v>
      </c>
      <c r="BL70" s="171">
        <v>9.5098690000000037</v>
      </c>
      <c r="BM70" s="171">
        <v>24.000000000000007</v>
      </c>
      <c r="BN70" s="161">
        <v>0.25</v>
      </c>
      <c r="BO70" s="161">
        <v>0.70833333333333326</v>
      </c>
      <c r="BP70" s="161">
        <v>0.66666666666666663</v>
      </c>
      <c r="BQ70" s="161">
        <v>0.29166666666666657</v>
      </c>
      <c r="BR70" s="161">
        <v>4.1666666666666657E-2</v>
      </c>
      <c r="BS70" s="161">
        <v>1</v>
      </c>
      <c r="BT70" s="161">
        <v>0</v>
      </c>
      <c r="BU70" s="161">
        <v>0</v>
      </c>
      <c r="BV70" s="161">
        <v>0</v>
      </c>
      <c r="BW70" s="161">
        <v>0</v>
      </c>
      <c r="BX70" s="161">
        <v>6.2262161550280005E-2</v>
      </c>
      <c r="BY70" s="161">
        <v>0.93773783844971981</v>
      </c>
    </row>
    <row r="71" spans="1:77">
      <c r="A71" s="25"/>
      <c r="B71" s="26" t="s">
        <v>2058</v>
      </c>
      <c r="C71" s="245">
        <v>1398.908886000002</v>
      </c>
      <c r="D71" s="14">
        <v>1612.9999999999995</v>
      </c>
      <c r="E71" s="14">
        <v>1069.9999999999993</v>
      </c>
      <c r="F71" s="14">
        <v>542.00000000000068</v>
      </c>
      <c r="G71" s="14">
        <v>1</v>
      </c>
      <c r="H71" s="17"/>
      <c r="I71" s="14">
        <v>15</v>
      </c>
      <c r="J71" s="14">
        <v>130</v>
      </c>
      <c r="K71" s="14">
        <v>269.00000000000006</v>
      </c>
      <c r="L71" s="14">
        <v>279.00000000000011</v>
      </c>
      <c r="M71" s="14">
        <v>239.99999999999994</v>
      </c>
      <c r="N71" s="14">
        <v>210.0000000000002</v>
      </c>
      <c r="O71" s="14">
        <v>187.99999999999991</v>
      </c>
      <c r="P71" s="14">
        <v>161.00000000000003</v>
      </c>
      <c r="Q71" s="14">
        <v>91</v>
      </c>
      <c r="R71" s="14">
        <v>30</v>
      </c>
      <c r="S71" s="13">
        <v>0</v>
      </c>
      <c r="T71" s="17"/>
      <c r="U71" s="13">
        <v>5</v>
      </c>
      <c r="V71" s="13">
        <v>66.08</v>
      </c>
      <c r="W71" s="13">
        <v>83.682368000000039</v>
      </c>
      <c r="X71" s="13">
        <v>301.76754099999982</v>
      </c>
      <c r="Y71" s="13">
        <v>472.67133400000051</v>
      </c>
      <c r="Z71" s="13">
        <v>381.01764300000031</v>
      </c>
      <c r="AA71" s="13">
        <v>69.69</v>
      </c>
      <c r="AB71" s="13">
        <v>15</v>
      </c>
      <c r="AC71" s="13">
        <v>4</v>
      </c>
      <c r="AD71" s="17"/>
      <c r="AE71" s="13">
        <v>5</v>
      </c>
      <c r="AF71" s="13">
        <v>5.0133330000000003</v>
      </c>
      <c r="AG71" s="13">
        <v>7.8000000000000007</v>
      </c>
      <c r="AH71" s="13">
        <v>2.8</v>
      </c>
      <c r="AI71" s="13">
        <v>5.2</v>
      </c>
      <c r="AJ71" s="13">
        <v>4.7519999999999998</v>
      </c>
      <c r="AK71" s="13">
        <v>15.799999999999999</v>
      </c>
      <c r="AL71" s="13">
        <v>4</v>
      </c>
      <c r="AM71" s="13">
        <v>1348.5435530000002</v>
      </c>
      <c r="AN71" s="17"/>
      <c r="AO71" s="246"/>
      <c r="AP71" s="233"/>
      <c r="AQ71" t="str">
        <f t="shared" si="16"/>
        <v>Intelligence and Policy Analysts</v>
      </c>
      <c r="AR71" t="str">
        <f t="shared" si="17"/>
        <v>2244</v>
      </c>
      <c r="AS71" s="45">
        <f t="shared" si="18"/>
        <v>1398.908886000002</v>
      </c>
      <c r="AT71" s="45">
        <f t="shared" si="19"/>
        <v>1612.9999999999995</v>
      </c>
      <c r="AU71" s="48">
        <f t="shared" si="20"/>
        <v>0.66336019838809646</v>
      </c>
      <c r="AV71" s="48">
        <f t="shared" si="21"/>
        <v>0.33601983880967196</v>
      </c>
      <c r="AW71" s="48">
        <f t="shared" si="22"/>
        <v>0.25666460012399267</v>
      </c>
      <c r="AX71" s="48">
        <f t="shared" si="23"/>
        <v>0.56850588964662141</v>
      </c>
      <c r="AY71" s="48">
        <f t="shared" si="24"/>
        <v>0.17482951022938628</v>
      </c>
      <c r="AZ71" s="48">
        <f t="shared" si="25"/>
        <v>3.5742141965348791E-3</v>
      </c>
      <c r="BA71" s="48">
        <f t="shared" si="26"/>
        <v>0.1070565563624562</v>
      </c>
      <c r="BB71" s="48">
        <f t="shared" si="27"/>
        <v>0.55360208427470037</v>
      </c>
      <c r="BC71" s="48">
        <f t="shared" si="28"/>
        <v>0.32218513121947506</v>
      </c>
      <c r="BD71" s="48">
        <f t="shared" si="29"/>
        <v>1.3582013946832542E-2</v>
      </c>
      <c r="BE71" s="48">
        <f t="shared" si="30"/>
        <v>3.6003297644361325E-2</v>
      </c>
      <c r="BF71" s="48">
        <f t="shared" si="31"/>
        <v>0.96399670235563739</v>
      </c>
      <c r="BJ71" s="159" t="s">
        <v>2355</v>
      </c>
      <c r="BK71" s="159" t="s">
        <v>2356</v>
      </c>
      <c r="BL71" s="171">
        <v>9.5999999999999979</v>
      </c>
      <c r="BM71" s="171">
        <v>10.000000000000002</v>
      </c>
      <c r="BN71" s="161">
        <v>0</v>
      </c>
      <c r="BO71" s="161">
        <v>0.99999999999999978</v>
      </c>
      <c r="BP71" s="161">
        <v>0.19999999999999996</v>
      </c>
      <c r="BQ71" s="161">
        <v>0.59999999999999987</v>
      </c>
      <c r="BR71" s="161">
        <v>0.19999999999999996</v>
      </c>
      <c r="BS71" s="161">
        <v>0</v>
      </c>
      <c r="BT71" s="161">
        <v>0.10416666666666669</v>
      </c>
      <c r="BU71" s="161">
        <v>0.68750000000000011</v>
      </c>
      <c r="BV71" s="161">
        <v>0.20833333333333337</v>
      </c>
      <c r="BW71" s="161">
        <v>0</v>
      </c>
      <c r="BX71" s="161">
        <v>0.20833333333333337</v>
      </c>
      <c r="BY71" s="161">
        <v>0.79166666666666685</v>
      </c>
    </row>
    <row r="72" spans="1:77">
      <c r="A72" s="25"/>
      <c r="B72" s="26" t="s">
        <v>2059</v>
      </c>
      <c r="C72" s="245">
        <v>91.506665999999981</v>
      </c>
      <c r="D72" s="14">
        <v>96.000000000000014</v>
      </c>
      <c r="E72" s="14">
        <v>33</v>
      </c>
      <c r="F72" s="14">
        <v>63</v>
      </c>
      <c r="G72" s="17"/>
      <c r="H72" s="17"/>
      <c r="I72" s="17"/>
      <c r="J72" s="14">
        <v>6</v>
      </c>
      <c r="K72" s="14">
        <v>18</v>
      </c>
      <c r="L72" s="14">
        <v>12</v>
      </c>
      <c r="M72" s="14">
        <v>5</v>
      </c>
      <c r="N72" s="14">
        <v>16</v>
      </c>
      <c r="O72" s="14">
        <v>15</v>
      </c>
      <c r="P72" s="14">
        <v>14</v>
      </c>
      <c r="Q72" s="14">
        <v>9</v>
      </c>
      <c r="R72" s="14">
        <v>1</v>
      </c>
      <c r="S72" s="17"/>
      <c r="T72" s="17"/>
      <c r="U72" s="13">
        <v>1</v>
      </c>
      <c r="V72" s="13">
        <v>2</v>
      </c>
      <c r="W72" s="13">
        <v>11.799999999999999</v>
      </c>
      <c r="X72" s="13">
        <v>19.599999999999998</v>
      </c>
      <c r="Y72" s="13">
        <v>28.106666000000004</v>
      </c>
      <c r="Z72" s="13">
        <v>27</v>
      </c>
      <c r="AA72" s="13">
        <v>1</v>
      </c>
      <c r="AB72" s="13">
        <v>1</v>
      </c>
      <c r="AC72" s="17"/>
      <c r="AD72" s="17"/>
      <c r="AE72" s="17"/>
      <c r="AF72" s="17"/>
      <c r="AG72" s="17"/>
      <c r="AH72" s="17"/>
      <c r="AI72" s="17"/>
      <c r="AJ72" s="17"/>
      <c r="AK72" s="13">
        <v>4.733333</v>
      </c>
      <c r="AL72" s="17"/>
      <c r="AM72" s="13">
        <v>86.773333000000008</v>
      </c>
      <c r="AN72" s="17"/>
      <c r="AO72" s="246"/>
      <c r="AP72" s="233"/>
      <c r="AQ72" t="str">
        <f t="shared" si="16"/>
        <v>Land Economists and Valuers</v>
      </c>
      <c r="AR72" t="str">
        <f t="shared" si="17"/>
        <v>2245</v>
      </c>
      <c r="AS72" s="45">
        <f t="shared" si="18"/>
        <v>91.506665999999981</v>
      </c>
      <c r="AT72" s="45">
        <f t="shared" si="19"/>
        <v>96.000000000000014</v>
      </c>
      <c r="AU72" s="48">
        <f t="shared" si="20"/>
        <v>0.34374999999999994</v>
      </c>
      <c r="AV72" s="48">
        <f t="shared" si="21"/>
        <v>0.65624999999999989</v>
      </c>
      <c r="AW72" s="48">
        <f t="shared" si="22"/>
        <v>0.24999999999999997</v>
      </c>
      <c r="AX72" s="48">
        <f t="shared" si="23"/>
        <v>0.49999999999999994</v>
      </c>
      <c r="AY72" s="48">
        <f t="shared" si="24"/>
        <v>0.24999999999999997</v>
      </c>
      <c r="AZ72" s="48">
        <f t="shared" si="25"/>
        <v>1.0928165604897027E-2</v>
      </c>
      <c r="BA72" s="48">
        <f t="shared" si="26"/>
        <v>0.15080868534757896</v>
      </c>
      <c r="BB72" s="48">
        <f t="shared" si="27"/>
        <v>0.52134634650551037</v>
      </c>
      <c r="BC72" s="48">
        <f t="shared" si="28"/>
        <v>0.30598863693711675</v>
      </c>
      <c r="BD72" s="48">
        <f t="shared" si="29"/>
        <v>1.0928165604897027E-2</v>
      </c>
      <c r="BE72" s="48">
        <f t="shared" si="30"/>
        <v>5.1726646887124056E-2</v>
      </c>
      <c r="BF72" s="48">
        <f t="shared" si="31"/>
        <v>0.94827335311287619</v>
      </c>
      <c r="BJ72" s="159" t="s">
        <v>2400</v>
      </c>
      <c r="BK72" s="159" t="s">
        <v>2401</v>
      </c>
      <c r="BL72" s="171">
        <v>9.8342110000000034</v>
      </c>
      <c r="BM72" s="171">
        <v>14.999999999999996</v>
      </c>
      <c r="BN72" s="161">
        <v>0.93333333333333346</v>
      </c>
      <c r="BO72" s="161">
        <v>6.666666666666668E-2</v>
      </c>
      <c r="BP72" s="161">
        <v>0</v>
      </c>
      <c r="BQ72" s="161">
        <v>0.20000000000000004</v>
      </c>
      <c r="BR72" s="161">
        <v>0.80000000000000016</v>
      </c>
      <c r="BS72" s="161">
        <v>0.18464013025549275</v>
      </c>
      <c r="BT72" s="161">
        <v>0.20524483357129503</v>
      </c>
      <c r="BU72" s="161">
        <v>0.61011503617321183</v>
      </c>
      <c r="BV72" s="161">
        <v>0</v>
      </c>
      <c r="BW72" s="161">
        <v>0</v>
      </c>
      <c r="BX72" s="161">
        <v>8.2954290893290747E-2</v>
      </c>
      <c r="BY72" s="161">
        <v>0.91704570910670891</v>
      </c>
    </row>
    <row r="73" spans="1:77">
      <c r="A73" s="25"/>
      <c r="B73" s="26" t="s">
        <v>2060</v>
      </c>
      <c r="C73" s="245">
        <v>96.024533000000048</v>
      </c>
      <c r="D73" s="14">
        <v>115.00000000000001</v>
      </c>
      <c r="E73" s="14">
        <v>95.999999999999986</v>
      </c>
      <c r="F73" s="14">
        <v>19</v>
      </c>
      <c r="G73" s="17"/>
      <c r="H73" s="17"/>
      <c r="I73" s="17"/>
      <c r="J73" s="14">
        <v>0</v>
      </c>
      <c r="K73" s="14">
        <v>5</v>
      </c>
      <c r="L73" s="14">
        <v>7</v>
      </c>
      <c r="M73" s="14">
        <v>12</v>
      </c>
      <c r="N73" s="14">
        <v>11</v>
      </c>
      <c r="O73" s="14">
        <v>15.999999999999995</v>
      </c>
      <c r="P73" s="14">
        <v>27.000000000000007</v>
      </c>
      <c r="Q73" s="14">
        <v>24</v>
      </c>
      <c r="R73" s="14">
        <v>13</v>
      </c>
      <c r="S73" s="17"/>
      <c r="T73" s="17"/>
      <c r="U73" s="13">
        <v>1.7</v>
      </c>
      <c r="V73" s="13">
        <v>4.8999999999999995</v>
      </c>
      <c r="W73" s="13">
        <v>4</v>
      </c>
      <c r="X73" s="13">
        <v>56.424532999999997</v>
      </c>
      <c r="Y73" s="13">
        <v>19.8</v>
      </c>
      <c r="Z73" s="13">
        <v>9.2000000000000011</v>
      </c>
      <c r="AA73" s="17"/>
      <c r="AB73" s="17"/>
      <c r="AC73" s="17"/>
      <c r="AD73" s="17"/>
      <c r="AE73" s="17"/>
      <c r="AF73" s="17"/>
      <c r="AG73" s="13">
        <v>1</v>
      </c>
      <c r="AH73" s="13">
        <v>1</v>
      </c>
      <c r="AI73" s="17"/>
      <c r="AJ73" s="17"/>
      <c r="AK73" s="13">
        <v>1</v>
      </c>
      <c r="AL73" s="13">
        <v>1.4</v>
      </c>
      <c r="AM73" s="13">
        <v>91.624533000000028</v>
      </c>
      <c r="AN73" s="17"/>
      <c r="AO73" s="246"/>
      <c r="AP73" s="233"/>
      <c r="AQ73" t="str">
        <f t="shared" si="16"/>
        <v>Librarians</v>
      </c>
      <c r="AR73" t="str">
        <f t="shared" si="17"/>
        <v>2246</v>
      </c>
      <c r="AS73" s="45">
        <f t="shared" si="18"/>
        <v>96.024533000000048</v>
      </c>
      <c r="AT73" s="45">
        <f t="shared" si="19"/>
        <v>115.00000000000001</v>
      </c>
      <c r="AU73" s="48">
        <f t="shared" si="20"/>
        <v>0.83478260869565191</v>
      </c>
      <c r="AV73" s="48">
        <f t="shared" si="21"/>
        <v>0.16521739130434782</v>
      </c>
      <c r="AW73" s="48">
        <f t="shared" si="22"/>
        <v>4.3478260869565209E-2</v>
      </c>
      <c r="AX73" s="48">
        <f t="shared" si="23"/>
        <v>0.39999999999999991</v>
      </c>
      <c r="AY73" s="48">
        <f t="shared" si="24"/>
        <v>0.55652173913043468</v>
      </c>
      <c r="AZ73" s="48">
        <f t="shared" si="25"/>
        <v>1.7703809088037939E-2</v>
      </c>
      <c r="BA73" s="48">
        <f t="shared" si="26"/>
        <v>9.2684647578551563E-2</v>
      </c>
      <c r="BB73" s="48">
        <f t="shared" si="27"/>
        <v>0.79380269415108695</v>
      </c>
      <c r="BC73" s="48">
        <f t="shared" si="28"/>
        <v>9.5808849182322992E-2</v>
      </c>
      <c r="BD73" s="48">
        <f t="shared" si="29"/>
        <v>0</v>
      </c>
      <c r="BE73" s="48">
        <f t="shared" si="30"/>
        <v>4.5821623521980555E-2</v>
      </c>
      <c r="BF73" s="48">
        <f t="shared" si="31"/>
        <v>0.95417837647801929</v>
      </c>
      <c r="BJ73" s="159" t="s">
        <v>2323</v>
      </c>
      <c r="BK73" s="159" t="s">
        <v>2324</v>
      </c>
      <c r="BL73" s="171">
        <v>10</v>
      </c>
      <c r="BM73" s="171">
        <v>10</v>
      </c>
      <c r="BN73" s="161">
        <v>0</v>
      </c>
      <c r="BO73" s="161">
        <v>1</v>
      </c>
      <c r="BP73" s="161">
        <v>0.2</v>
      </c>
      <c r="BQ73" s="161">
        <v>0.8</v>
      </c>
      <c r="BR73" s="161">
        <v>0</v>
      </c>
      <c r="BS73" s="161">
        <v>0</v>
      </c>
      <c r="BT73" s="161">
        <v>0.9</v>
      </c>
      <c r="BU73" s="161">
        <v>0.1</v>
      </c>
      <c r="BV73" s="161">
        <v>0</v>
      </c>
      <c r="BW73" s="161">
        <v>0</v>
      </c>
      <c r="BX73" s="161">
        <v>0</v>
      </c>
      <c r="BY73" s="161">
        <v>1</v>
      </c>
    </row>
    <row r="74" spans="1:77">
      <c r="A74" s="25"/>
      <c r="B74" s="26" t="s">
        <v>2061</v>
      </c>
      <c r="C74" s="245">
        <v>518.24807099999975</v>
      </c>
      <c r="D74" s="14">
        <v>568.99999999999989</v>
      </c>
      <c r="E74" s="14">
        <v>352.00000000000017</v>
      </c>
      <c r="F74" s="14">
        <v>217.00000000000003</v>
      </c>
      <c r="G74" s="17"/>
      <c r="H74" s="17"/>
      <c r="I74" s="14">
        <v>5</v>
      </c>
      <c r="J74" s="14">
        <v>30.999999999999996</v>
      </c>
      <c r="K74" s="14">
        <v>88.000000000000014</v>
      </c>
      <c r="L74" s="14">
        <v>68</v>
      </c>
      <c r="M74" s="14">
        <v>96.000000000000028</v>
      </c>
      <c r="N74" s="14">
        <v>85</v>
      </c>
      <c r="O74" s="14">
        <v>72</v>
      </c>
      <c r="P74" s="14">
        <v>74.000000000000014</v>
      </c>
      <c r="Q74" s="14">
        <v>42</v>
      </c>
      <c r="R74" s="14">
        <v>8</v>
      </c>
      <c r="S74" s="17"/>
      <c r="T74" s="17"/>
      <c r="U74" s="13">
        <v>0</v>
      </c>
      <c r="V74" s="13">
        <v>21.633333</v>
      </c>
      <c r="W74" s="13">
        <v>35.680000000000007</v>
      </c>
      <c r="X74" s="13">
        <v>111.78982499999999</v>
      </c>
      <c r="Y74" s="13">
        <v>193.85140399999989</v>
      </c>
      <c r="Z74" s="13">
        <v>120.49350900000003</v>
      </c>
      <c r="AA74" s="13">
        <v>29.79999999999999</v>
      </c>
      <c r="AB74" s="13">
        <v>4</v>
      </c>
      <c r="AC74" s="13">
        <v>1</v>
      </c>
      <c r="AD74" s="17"/>
      <c r="AE74" s="13">
        <v>5</v>
      </c>
      <c r="AF74" s="13">
        <v>5.0526319999999991</v>
      </c>
      <c r="AG74" s="13">
        <v>8</v>
      </c>
      <c r="AH74" s="13">
        <v>8.4263159999999999</v>
      </c>
      <c r="AI74" s="17"/>
      <c r="AJ74" s="13">
        <v>3</v>
      </c>
      <c r="AK74" s="13">
        <v>6.3999999999999995</v>
      </c>
      <c r="AL74" s="13">
        <v>3.8</v>
      </c>
      <c r="AM74" s="13">
        <v>478.56912299999988</v>
      </c>
      <c r="AN74" s="17"/>
      <c r="AO74" s="246"/>
      <c r="AP74" s="233"/>
      <c r="AQ74" t="str">
        <f t="shared" si="16"/>
        <v>Management and Organisation Analysts</v>
      </c>
      <c r="AR74" t="str">
        <f t="shared" si="17"/>
        <v>2247</v>
      </c>
      <c r="AS74" s="45">
        <f t="shared" si="18"/>
        <v>518.24807099999975</v>
      </c>
      <c r="AT74" s="45">
        <f t="shared" si="19"/>
        <v>568.99999999999989</v>
      </c>
      <c r="AU74" s="48">
        <f t="shared" si="20"/>
        <v>0.61862917398945561</v>
      </c>
      <c r="AV74" s="48">
        <f t="shared" si="21"/>
        <v>0.38137082601054495</v>
      </c>
      <c r="AW74" s="48">
        <f t="shared" si="22"/>
        <v>0.21792618629173996</v>
      </c>
      <c r="AX74" s="48">
        <f t="shared" si="23"/>
        <v>0.56414762741652036</v>
      </c>
      <c r="AY74" s="48">
        <f t="shared" si="24"/>
        <v>0.21792618629173996</v>
      </c>
      <c r="AZ74" s="48">
        <f t="shared" si="25"/>
        <v>0</v>
      </c>
      <c r="BA74" s="48">
        <f t="shared" si="26"/>
        <v>0.11059053802054583</v>
      </c>
      <c r="BB74" s="48">
        <f t="shared" si="27"/>
        <v>0.58975854634681324</v>
      </c>
      <c r="BC74" s="48">
        <f t="shared" si="28"/>
        <v>0.29000302636920011</v>
      </c>
      <c r="BD74" s="48">
        <f t="shared" si="29"/>
        <v>9.6478892634411801E-3</v>
      </c>
      <c r="BE74" s="48">
        <f t="shared" si="30"/>
        <v>7.6563619278768175E-2</v>
      </c>
      <c r="BF74" s="48">
        <f t="shared" si="31"/>
        <v>0.92343638072123202</v>
      </c>
      <c r="BJ74" s="159" t="s">
        <v>2539</v>
      </c>
      <c r="BK74" s="159" t="s">
        <v>2540</v>
      </c>
      <c r="BL74" s="171">
        <v>10.3</v>
      </c>
      <c r="BM74" s="171">
        <v>11.000000000000002</v>
      </c>
      <c r="BN74" s="161">
        <v>0.90909090909090895</v>
      </c>
      <c r="BO74" s="161">
        <v>9.0909090909090898E-2</v>
      </c>
      <c r="BP74" s="161">
        <v>0.27272727272727271</v>
      </c>
      <c r="BQ74" s="161">
        <v>0.63636363636363624</v>
      </c>
      <c r="BR74" s="161">
        <v>9.0909090909090898E-2</v>
      </c>
      <c r="BS74" s="161">
        <v>0.29126213592233008</v>
      </c>
      <c r="BT74" s="161">
        <v>0.43689320388349512</v>
      </c>
      <c r="BU74" s="161">
        <v>0.27184466019417475</v>
      </c>
      <c r="BV74" s="161">
        <v>0</v>
      </c>
      <c r="BW74" s="161">
        <v>0</v>
      </c>
      <c r="BX74" s="161">
        <v>9.7087378640776698E-2</v>
      </c>
      <c r="BY74" s="161">
        <v>0.90291262135922334</v>
      </c>
    </row>
    <row r="75" spans="1:77">
      <c r="A75" s="25"/>
      <c r="B75" s="26" t="s">
        <v>2062</v>
      </c>
      <c r="C75" s="245">
        <v>1018.3293019999992</v>
      </c>
      <c r="D75" s="14">
        <v>1142.9999999999991</v>
      </c>
      <c r="E75" s="14">
        <v>763.00000000000034</v>
      </c>
      <c r="F75" s="14">
        <v>379.99999999999983</v>
      </c>
      <c r="G75" s="17"/>
      <c r="H75" s="17"/>
      <c r="I75" s="14">
        <v>12</v>
      </c>
      <c r="J75" s="14">
        <v>83.000000000000028</v>
      </c>
      <c r="K75" s="14">
        <v>134.99999999999994</v>
      </c>
      <c r="L75" s="14">
        <v>133.00000000000009</v>
      </c>
      <c r="M75" s="14">
        <v>155.99999999999997</v>
      </c>
      <c r="N75" s="14">
        <v>186.00000000000003</v>
      </c>
      <c r="O75" s="14">
        <v>153.00000000000003</v>
      </c>
      <c r="P75" s="14">
        <v>150.99999999999994</v>
      </c>
      <c r="Q75" s="14">
        <v>89.000000000000028</v>
      </c>
      <c r="R75" s="14">
        <v>44.999999999999993</v>
      </c>
      <c r="S75" s="13">
        <v>0.34799999999999998</v>
      </c>
      <c r="T75" s="13">
        <v>1</v>
      </c>
      <c r="U75" s="13">
        <v>42.24807000000002</v>
      </c>
      <c r="V75" s="13">
        <v>93.437193999999977</v>
      </c>
      <c r="W75" s="13">
        <v>193.08148999999995</v>
      </c>
      <c r="X75" s="13">
        <v>224.93854900000005</v>
      </c>
      <c r="Y75" s="13">
        <v>292.06933300000026</v>
      </c>
      <c r="Z75" s="13">
        <v>130.22666599999999</v>
      </c>
      <c r="AA75" s="13">
        <v>30.979999999999993</v>
      </c>
      <c r="AB75" s="13">
        <v>5</v>
      </c>
      <c r="AC75" s="13">
        <v>5</v>
      </c>
      <c r="AD75" s="13">
        <v>2</v>
      </c>
      <c r="AE75" s="13">
        <v>5.5000000000000009</v>
      </c>
      <c r="AF75" s="13">
        <v>14.501315999999999</v>
      </c>
      <c r="AG75" s="13">
        <v>16.000000000000004</v>
      </c>
      <c r="AH75" s="13">
        <v>12.005263000000001</v>
      </c>
      <c r="AI75" s="13">
        <v>3</v>
      </c>
      <c r="AJ75" s="13">
        <v>16.599999999999998</v>
      </c>
      <c r="AK75" s="13">
        <v>22.973684000000006</v>
      </c>
      <c r="AL75" s="13">
        <v>9.15</v>
      </c>
      <c r="AM75" s="13">
        <v>916.59903899999961</v>
      </c>
      <c r="AN75" s="17"/>
      <c r="AO75" s="246"/>
      <c r="AP75" s="233"/>
      <c r="AQ75" t="str">
        <f t="shared" si="16"/>
        <v>Other Information and Organisation Professionals</v>
      </c>
      <c r="AR75" t="str">
        <f t="shared" si="17"/>
        <v>2249</v>
      </c>
      <c r="AS75" s="45">
        <f t="shared" si="18"/>
        <v>1018.3293019999992</v>
      </c>
      <c r="AT75" s="45">
        <f t="shared" si="19"/>
        <v>1142.9999999999991</v>
      </c>
      <c r="AU75" s="48">
        <f t="shared" si="20"/>
        <v>0.66754155730533771</v>
      </c>
      <c r="AV75" s="48">
        <f t="shared" si="21"/>
        <v>0.33245844269466329</v>
      </c>
      <c r="AW75" s="48">
        <f t="shared" si="22"/>
        <v>0.20122484689413836</v>
      </c>
      <c r="AX75" s="48">
        <f t="shared" si="23"/>
        <v>0.54943132108486492</v>
      </c>
      <c r="AY75" s="48">
        <f t="shared" si="24"/>
        <v>0.24934383202099752</v>
      </c>
      <c r="AZ75" s="48">
        <f t="shared" si="25"/>
        <v>4.2811367515770506E-2</v>
      </c>
      <c r="BA75" s="48">
        <f t="shared" si="26"/>
        <v>0.28136152366162603</v>
      </c>
      <c r="BB75" s="48">
        <f t="shared" si="27"/>
        <v>0.50770205765914489</v>
      </c>
      <c r="BC75" s="48">
        <f t="shared" si="28"/>
        <v>0.15830504502167425</v>
      </c>
      <c r="BD75" s="48">
        <f t="shared" si="29"/>
        <v>9.8200061417853691E-3</v>
      </c>
      <c r="BE75" s="48">
        <f t="shared" si="30"/>
        <v>9.9899180746544095E-2</v>
      </c>
      <c r="BF75" s="48">
        <f t="shared" si="31"/>
        <v>0.90010081925345631</v>
      </c>
      <c r="BJ75" s="159" t="s">
        <v>2358</v>
      </c>
      <c r="BK75" s="159" t="s">
        <v>2359</v>
      </c>
      <c r="BL75" s="171">
        <v>10.4</v>
      </c>
      <c r="BM75" s="171">
        <v>11</v>
      </c>
      <c r="BN75" s="161">
        <v>0.45454545454545453</v>
      </c>
      <c r="BO75" s="161">
        <v>0.54545454545454541</v>
      </c>
      <c r="BP75" s="161">
        <v>0.27272727272727271</v>
      </c>
      <c r="BQ75" s="161">
        <v>0.54545454545454541</v>
      </c>
      <c r="BR75" s="161">
        <v>0.18181818181818182</v>
      </c>
      <c r="BS75" s="161">
        <v>0</v>
      </c>
      <c r="BT75" s="161">
        <v>0</v>
      </c>
      <c r="BU75" s="161">
        <v>0.55769230769230771</v>
      </c>
      <c r="BV75" s="161">
        <v>0.34615384615384615</v>
      </c>
      <c r="BW75" s="161">
        <v>9.6153846153846145E-2</v>
      </c>
      <c r="BX75" s="161">
        <v>9.6153846153846145E-2</v>
      </c>
      <c r="BY75" s="161">
        <v>0.90384615384615363</v>
      </c>
    </row>
    <row r="76" spans="1:77">
      <c r="A76" s="25"/>
      <c r="B76" s="26" t="s">
        <v>2063</v>
      </c>
      <c r="C76" s="245">
        <v>94.631481000000022</v>
      </c>
      <c r="D76" s="14">
        <v>107.99999999999996</v>
      </c>
      <c r="E76" s="14">
        <v>89</v>
      </c>
      <c r="F76" s="14">
        <v>18.999999999999996</v>
      </c>
      <c r="G76" s="17"/>
      <c r="H76" s="17"/>
      <c r="I76" s="14">
        <v>6</v>
      </c>
      <c r="J76" s="14">
        <v>12</v>
      </c>
      <c r="K76" s="14">
        <v>18.000000000000004</v>
      </c>
      <c r="L76" s="14">
        <v>23</v>
      </c>
      <c r="M76" s="14">
        <v>17</v>
      </c>
      <c r="N76" s="14">
        <v>10</v>
      </c>
      <c r="O76" s="14">
        <v>8</v>
      </c>
      <c r="P76" s="14">
        <v>10</v>
      </c>
      <c r="Q76" s="14">
        <v>3</v>
      </c>
      <c r="R76" s="14">
        <v>1</v>
      </c>
      <c r="S76" s="17"/>
      <c r="T76" s="17"/>
      <c r="U76" s="13">
        <v>0.8</v>
      </c>
      <c r="V76" s="13">
        <v>24.278947000000006</v>
      </c>
      <c r="W76" s="13">
        <v>11.352534000000002</v>
      </c>
      <c r="X76" s="13">
        <v>23.200000000000003</v>
      </c>
      <c r="Y76" s="13">
        <v>24</v>
      </c>
      <c r="Z76" s="13">
        <v>5</v>
      </c>
      <c r="AA76" s="13">
        <v>5</v>
      </c>
      <c r="AB76" s="17"/>
      <c r="AC76" s="13">
        <v>1</v>
      </c>
      <c r="AD76" s="17"/>
      <c r="AE76" s="13">
        <v>0.8</v>
      </c>
      <c r="AF76" s="13">
        <v>2.5</v>
      </c>
      <c r="AG76" s="13">
        <v>0.4</v>
      </c>
      <c r="AH76" s="13">
        <v>1</v>
      </c>
      <c r="AI76" s="17"/>
      <c r="AJ76" s="17"/>
      <c r="AK76" s="13">
        <v>0.5</v>
      </c>
      <c r="AL76" s="17"/>
      <c r="AM76" s="13">
        <v>89.431481000000019</v>
      </c>
      <c r="AN76" s="17"/>
      <c r="AO76" s="246"/>
      <c r="AP76" s="233"/>
      <c r="AQ76" t="str">
        <f t="shared" si="16"/>
        <v>Advertising and Marketing Professionals</v>
      </c>
      <c r="AR76" t="str">
        <f t="shared" si="17"/>
        <v>2251</v>
      </c>
      <c r="AS76" s="45">
        <f t="shared" si="18"/>
        <v>94.631481000000022</v>
      </c>
      <c r="AT76" s="45">
        <f t="shared" si="19"/>
        <v>107.99999999999996</v>
      </c>
      <c r="AU76" s="48">
        <f t="shared" si="20"/>
        <v>0.8240740740740744</v>
      </c>
      <c r="AV76" s="48">
        <f t="shared" si="21"/>
        <v>0.17592592592592596</v>
      </c>
      <c r="AW76" s="48">
        <f t="shared" si="22"/>
        <v>0.33333333333333348</v>
      </c>
      <c r="AX76" s="48">
        <f t="shared" si="23"/>
        <v>0.5370370370370372</v>
      </c>
      <c r="AY76" s="48">
        <f t="shared" si="24"/>
        <v>0.12962962962962968</v>
      </c>
      <c r="AZ76" s="48">
        <f t="shared" si="25"/>
        <v>8.4538463473904611E-3</v>
      </c>
      <c r="BA76" s="48">
        <f t="shared" si="26"/>
        <v>0.37652883187995334</v>
      </c>
      <c r="BB76" s="48">
        <f t="shared" si="27"/>
        <v>0.49877693449603722</v>
      </c>
      <c r="BC76" s="48">
        <f t="shared" si="28"/>
        <v>0.10567307934238077</v>
      </c>
      <c r="BD76" s="48">
        <f t="shared" si="29"/>
        <v>1.0567307934238076E-2</v>
      </c>
      <c r="BE76" s="48">
        <f t="shared" si="30"/>
        <v>5.4950001258037992E-2</v>
      </c>
      <c r="BF76" s="48">
        <f t="shared" si="31"/>
        <v>0.94504999874196194</v>
      </c>
      <c r="BJ76" s="159" t="s">
        <v>2613</v>
      </c>
      <c r="BK76" s="159" t="s">
        <v>2614</v>
      </c>
      <c r="BL76" s="171">
        <v>10.496842000000001</v>
      </c>
      <c r="BM76" s="171">
        <v>20</v>
      </c>
      <c r="BN76" s="161">
        <v>0.4</v>
      </c>
      <c r="BO76" s="161">
        <v>0.6</v>
      </c>
      <c r="BP76" s="161">
        <v>0.6</v>
      </c>
      <c r="BQ76" s="161">
        <v>0.15</v>
      </c>
      <c r="BR76" s="161">
        <v>0.25</v>
      </c>
      <c r="BS76" s="161">
        <v>1</v>
      </c>
      <c r="BT76" s="161">
        <v>0</v>
      </c>
      <c r="BU76" s="161">
        <v>0</v>
      </c>
      <c r="BV76" s="161">
        <v>0</v>
      </c>
      <c r="BW76" s="161">
        <v>0</v>
      </c>
      <c r="BX76" s="161">
        <v>0.64901719964918969</v>
      </c>
      <c r="BY76" s="161">
        <v>0.35098280035081025</v>
      </c>
    </row>
    <row r="77" spans="1:77">
      <c r="A77" s="25"/>
      <c r="B77" s="26" t="s">
        <v>2064</v>
      </c>
      <c r="C77" s="245">
        <v>30.130263000000003</v>
      </c>
      <c r="D77" s="14">
        <v>31.000000000000007</v>
      </c>
      <c r="E77" s="14">
        <v>18.999999999999996</v>
      </c>
      <c r="F77" s="14">
        <v>12.000000000000004</v>
      </c>
      <c r="G77" s="17"/>
      <c r="H77" s="17"/>
      <c r="I77" s="14">
        <v>2</v>
      </c>
      <c r="J77" s="14">
        <v>1</v>
      </c>
      <c r="K77" s="14">
        <v>2</v>
      </c>
      <c r="L77" s="14">
        <v>4</v>
      </c>
      <c r="M77" s="14">
        <v>2</v>
      </c>
      <c r="N77" s="14">
        <v>5</v>
      </c>
      <c r="O77" s="14">
        <v>3</v>
      </c>
      <c r="P77" s="14">
        <v>7</v>
      </c>
      <c r="Q77" s="14">
        <v>4</v>
      </c>
      <c r="R77" s="14">
        <v>1</v>
      </c>
      <c r="S77" s="17"/>
      <c r="T77" s="17"/>
      <c r="U77" s="13">
        <v>0.89868400000000004</v>
      </c>
      <c r="V77" s="17"/>
      <c r="W77" s="13">
        <v>0.9</v>
      </c>
      <c r="X77" s="13">
        <v>2.8315790000000001</v>
      </c>
      <c r="Y77" s="13">
        <v>10</v>
      </c>
      <c r="Z77" s="13">
        <v>9.5</v>
      </c>
      <c r="AA77" s="13">
        <v>4</v>
      </c>
      <c r="AB77" s="13">
        <v>2</v>
      </c>
      <c r="AC77" s="17"/>
      <c r="AD77" s="17"/>
      <c r="AE77" s="17"/>
      <c r="AF77" s="17"/>
      <c r="AG77" s="17"/>
      <c r="AH77" s="17"/>
      <c r="AI77" s="17"/>
      <c r="AJ77" s="13">
        <v>2.7302629999999999</v>
      </c>
      <c r="AK77" s="13">
        <v>4.9000000000000004</v>
      </c>
      <c r="AL77" s="17"/>
      <c r="AM77" s="13">
        <v>22.499999999999996</v>
      </c>
      <c r="AN77" s="17"/>
      <c r="AO77" s="246"/>
      <c r="AP77" s="233"/>
      <c r="AQ77" t="str">
        <f t="shared" si="16"/>
        <v>ICT Sales Professionals</v>
      </c>
      <c r="AR77" t="str">
        <f t="shared" si="17"/>
        <v>2252</v>
      </c>
      <c r="AS77" s="45">
        <f t="shared" si="18"/>
        <v>30.130263000000003</v>
      </c>
      <c r="AT77" s="45">
        <f t="shared" si="19"/>
        <v>31.000000000000007</v>
      </c>
      <c r="AU77" s="48">
        <f t="shared" si="20"/>
        <v>0.6129032258064514</v>
      </c>
      <c r="AV77" s="48">
        <f t="shared" si="21"/>
        <v>0.38709677419354843</v>
      </c>
      <c r="AW77" s="48">
        <f t="shared" si="22"/>
        <v>0.16129032258064513</v>
      </c>
      <c r="AX77" s="48">
        <f t="shared" si="23"/>
        <v>0.45161290322580633</v>
      </c>
      <c r="AY77" s="48">
        <f t="shared" si="24"/>
        <v>0.38709677419354832</v>
      </c>
      <c r="AZ77" s="48">
        <f t="shared" si="25"/>
        <v>2.9826623152940948E-2</v>
      </c>
      <c r="BA77" s="48">
        <f t="shared" si="26"/>
        <v>2.9870300169633431E-2</v>
      </c>
      <c r="BB77" s="48">
        <f t="shared" si="27"/>
        <v>0.42587012931151641</v>
      </c>
      <c r="BC77" s="48">
        <f t="shared" si="28"/>
        <v>0.44805450254450147</v>
      </c>
      <c r="BD77" s="48">
        <f t="shared" si="29"/>
        <v>6.6378444821407631E-2</v>
      </c>
      <c r="BE77" s="48">
        <f t="shared" si="30"/>
        <v>0.25324249575916413</v>
      </c>
      <c r="BF77" s="48">
        <f t="shared" si="31"/>
        <v>0.74675750424083565</v>
      </c>
      <c r="BJ77" s="159" t="s">
        <v>2471</v>
      </c>
      <c r="BK77" s="159" t="s">
        <v>2472</v>
      </c>
      <c r="BL77" s="171">
        <v>10.573026000000002</v>
      </c>
      <c r="BM77" s="171">
        <v>13.000000000000002</v>
      </c>
      <c r="BN77" s="161">
        <v>0.53846153846153844</v>
      </c>
      <c r="BO77" s="161">
        <v>0.46153846153846145</v>
      </c>
      <c r="BP77" s="161">
        <v>0.23076923076923073</v>
      </c>
      <c r="BQ77" s="161">
        <v>0.76923076923076916</v>
      </c>
      <c r="BR77" s="161">
        <v>0</v>
      </c>
      <c r="BS77" s="161">
        <v>0.81083939451203457</v>
      </c>
      <c r="BT77" s="161">
        <v>0.18916060548796529</v>
      </c>
      <c r="BU77" s="161">
        <v>0</v>
      </c>
      <c r="BV77" s="161">
        <v>0</v>
      </c>
      <c r="BW77" s="161">
        <v>0</v>
      </c>
      <c r="BX77" s="161">
        <v>0.37832121097593058</v>
      </c>
      <c r="BY77" s="161">
        <v>0.62167878902406914</v>
      </c>
    </row>
    <row r="78" spans="1:77">
      <c r="A78" s="25"/>
      <c r="B78" s="26" t="s">
        <v>2065</v>
      </c>
      <c r="C78" s="245">
        <v>347.28301299999976</v>
      </c>
      <c r="D78" s="14">
        <v>426.00000000000006</v>
      </c>
      <c r="E78" s="14">
        <v>351.99999999999983</v>
      </c>
      <c r="F78" s="14">
        <v>74</v>
      </c>
      <c r="G78" s="17"/>
      <c r="H78" s="17"/>
      <c r="I78" s="14">
        <v>9</v>
      </c>
      <c r="J78" s="14">
        <v>42.999999999999993</v>
      </c>
      <c r="K78" s="14">
        <v>84.000000000000028</v>
      </c>
      <c r="L78" s="14">
        <v>90.999999999999986</v>
      </c>
      <c r="M78" s="14">
        <v>58.999999999999972</v>
      </c>
      <c r="N78" s="14">
        <v>50.999999999999993</v>
      </c>
      <c r="O78" s="14">
        <v>42.999999999999986</v>
      </c>
      <c r="P78" s="14">
        <v>27.000000000000004</v>
      </c>
      <c r="Q78" s="14">
        <v>12.999999999999998</v>
      </c>
      <c r="R78" s="14">
        <v>6</v>
      </c>
      <c r="S78" s="13">
        <v>0.42105300000000001</v>
      </c>
      <c r="T78" s="13">
        <v>0.5</v>
      </c>
      <c r="U78" s="13">
        <v>12.388</v>
      </c>
      <c r="V78" s="13">
        <v>23.083242000000006</v>
      </c>
      <c r="W78" s="13">
        <v>54.552121999999983</v>
      </c>
      <c r="X78" s="13">
        <v>103.60859600000005</v>
      </c>
      <c r="Y78" s="13">
        <v>89.096667000000025</v>
      </c>
      <c r="Z78" s="13">
        <v>45.433333000000012</v>
      </c>
      <c r="AA78" s="13">
        <v>16.200000000000003</v>
      </c>
      <c r="AB78" s="13">
        <v>1</v>
      </c>
      <c r="AC78" s="13">
        <v>1</v>
      </c>
      <c r="AD78" s="13">
        <v>1</v>
      </c>
      <c r="AE78" s="13">
        <v>0.6</v>
      </c>
      <c r="AF78" s="13">
        <v>0.6</v>
      </c>
      <c r="AG78" s="13">
        <v>4.8999999999999995</v>
      </c>
      <c r="AH78" s="13">
        <v>3.8930669999999998</v>
      </c>
      <c r="AI78" s="13">
        <v>2.2000000000000002</v>
      </c>
      <c r="AJ78" s="13">
        <v>3.5</v>
      </c>
      <c r="AK78" s="13">
        <v>6.8042969999999983</v>
      </c>
      <c r="AL78" s="13">
        <v>2</v>
      </c>
      <c r="AM78" s="13">
        <v>321.78564899999992</v>
      </c>
      <c r="AN78" s="17"/>
      <c r="AO78" s="246"/>
      <c r="AP78" s="233"/>
      <c r="AQ78" t="str">
        <f t="shared" si="16"/>
        <v>Public Relations Professionals</v>
      </c>
      <c r="AR78" t="str">
        <f t="shared" si="17"/>
        <v>2253</v>
      </c>
      <c r="AS78" s="45">
        <f t="shared" si="18"/>
        <v>347.28301299999976</v>
      </c>
      <c r="AT78" s="45">
        <f t="shared" si="19"/>
        <v>426.00000000000006</v>
      </c>
      <c r="AU78" s="48">
        <f t="shared" si="20"/>
        <v>0.82629107981220606</v>
      </c>
      <c r="AV78" s="48">
        <f t="shared" si="21"/>
        <v>0.17370892018779341</v>
      </c>
      <c r="AW78" s="48">
        <f t="shared" si="22"/>
        <v>0.31924882629107981</v>
      </c>
      <c r="AX78" s="48">
        <f t="shared" si="23"/>
        <v>0.57276995305164302</v>
      </c>
      <c r="AY78" s="48">
        <f t="shared" si="24"/>
        <v>0.10798122065727699</v>
      </c>
      <c r="AZ78" s="48">
        <f t="shared" si="25"/>
        <v>3.8323363083699144E-2</v>
      </c>
      <c r="BA78" s="48">
        <f t="shared" si="26"/>
        <v>0.22355070963404719</v>
      </c>
      <c r="BB78" s="48">
        <f t="shared" si="27"/>
        <v>0.55489400801760547</v>
      </c>
      <c r="BC78" s="48">
        <f t="shared" si="28"/>
        <v>0.17747292753417818</v>
      </c>
      <c r="BD78" s="48">
        <f t="shared" si="29"/>
        <v>5.758991730470852E-3</v>
      </c>
      <c r="BE78" s="48">
        <f t="shared" si="30"/>
        <v>7.3419554212402593E-2</v>
      </c>
      <c r="BF78" s="48">
        <f t="shared" si="31"/>
        <v>0.92658044578759791</v>
      </c>
      <c r="BJ78" s="159" t="s">
        <v>2302</v>
      </c>
      <c r="BK78" s="159" t="s">
        <v>2303</v>
      </c>
      <c r="BL78" s="171">
        <v>11</v>
      </c>
      <c r="BM78" s="171">
        <v>11</v>
      </c>
      <c r="BN78" s="161">
        <v>9.0909090909090912E-2</v>
      </c>
      <c r="BO78" s="161">
        <v>0.90909090909090906</v>
      </c>
      <c r="BP78" s="161">
        <v>0</v>
      </c>
      <c r="BQ78" s="161">
        <v>0.81818181818181823</v>
      </c>
      <c r="BR78" s="161">
        <v>0.18181818181818182</v>
      </c>
      <c r="BS78" s="161">
        <v>0</v>
      </c>
      <c r="BT78" s="161">
        <v>0</v>
      </c>
      <c r="BU78" s="161">
        <v>0.45454545454545453</v>
      </c>
      <c r="BV78" s="161">
        <v>0.54545454545454541</v>
      </c>
      <c r="BW78" s="161">
        <v>0</v>
      </c>
      <c r="BX78" s="161">
        <v>1</v>
      </c>
      <c r="BY78" s="161">
        <v>0</v>
      </c>
    </row>
    <row r="79" spans="1:77">
      <c r="A79" s="25"/>
      <c r="B79" s="26" t="s">
        <v>2066</v>
      </c>
      <c r="C79" s="245">
        <v>9.5999999999999979</v>
      </c>
      <c r="D79" s="14">
        <v>10.000000000000002</v>
      </c>
      <c r="E79" s="14">
        <v>0</v>
      </c>
      <c r="F79" s="14">
        <v>10</v>
      </c>
      <c r="G79" s="17"/>
      <c r="H79" s="17"/>
      <c r="I79" s="14">
        <v>0</v>
      </c>
      <c r="J79" s="14">
        <v>0</v>
      </c>
      <c r="K79" s="14">
        <v>2</v>
      </c>
      <c r="L79" s="14">
        <v>2</v>
      </c>
      <c r="M79" s="14">
        <v>1</v>
      </c>
      <c r="N79" s="14">
        <v>1</v>
      </c>
      <c r="O79" s="14">
        <v>2</v>
      </c>
      <c r="P79" s="14">
        <v>1</v>
      </c>
      <c r="Q79" s="14">
        <v>1</v>
      </c>
      <c r="R79" s="17"/>
      <c r="S79" s="17"/>
      <c r="T79" s="13">
        <v>0</v>
      </c>
      <c r="U79" s="13">
        <v>0</v>
      </c>
      <c r="V79" s="13">
        <v>0</v>
      </c>
      <c r="W79" s="13">
        <v>1</v>
      </c>
      <c r="X79" s="13">
        <v>2</v>
      </c>
      <c r="Y79" s="13">
        <v>4.5999999999999996</v>
      </c>
      <c r="Z79" s="13">
        <v>2</v>
      </c>
      <c r="AA79" s="17"/>
      <c r="AB79" s="13">
        <v>0</v>
      </c>
      <c r="AC79" s="17"/>
      <c r="AD79" s="17"/>
      <c r="AE79" s="17"/>
      <c r="AF79" s="13">
        <v>0</v>
      </c>
      <c r="AG79" s="17"/>
      <c r="AH79" s="17"/>
      <c r="AI79" s="17"/>
      <c r="AJ79" s="17"/>
      <c r="AK79" s="13">
        <v>2</v>
      </c>
      <c r="AL79" s="17"/>
      <c r="AM79" s="13">
        <v>7.6</v>
      </c>
      <c r="AN79" s="17"/>
      <c r="AO79" s="246"/>
      <c r="AP79" s="233"/>
      <c r="AQ79" t="str">
        <f t="shared" si="16"/>
        <v>Air Transport Professionals</v>
      </c>
      <c r="AR79" t="str">
        <f t="shared" si="17"/>
        <v>2311</v>
      </c>
      <c r="AS79" s="45">
        <f t="shared" si="18"/>
        <v>9.5999999999999979</v>
      </c>
      <c r="AT79" s="45">
        <f t="shared" si="19"/>
        <v>10.000000000000002</v>
      </c>
      <c r="AU79" s="48">
        <f t="shared" si="20"/>
        <v>0</v>
      </c>
      <c r="AV79" s="48">
        <f t="shared" si="21"/>
        <v>0.99999999999999978</v>
      </c>
      <c r="AW79" s="48">
        <f t="shared" si="22"/>
        <v>0.19999999999999996</v>
      </c>
      <c r="AX79" s="48">
        <f t="shared" si="23"/>
        <v>0.59999999999999987</v>
      </c>
      <c r="AY79" s="48">
        <f t="shared" si="24"/>
        <v>0.19999999999999996</v>
      </c>
      <c r="AZ79" s="48">
        <f t="shared" si="25"/>
        <v>0</v>
      </c>
      <c r="BA79" s="48">
        <f t="shared" si="26"/>
        <v>0.10416666666666669</v>
      </c>
      <c r="BB79" s="48">
        <f t="shared" si="27"/>
        <v>0.68750000000000011</v>
      </c>
      <c r="BC79" s="48">
        <f t="shared" si="28"/>
        <v>0.20833333333333337</v>
      </c>
      <c r="BD79" s="48">
        <f t="shared" si="29"/>
        <v>0</v>
      </c>
      <c r="BE79" s="48">
        <f t="shared" si="30"/>
        <v>0.20833333333333337</v>
      </c>
      <c r="BF79" s="48">
        <f t="shared" si="31"/>
        <v>0.79166666666666685</v>
      </c>
      <c r="BJ79" s="159" t="s">
        <v>2469</v>
      </c>
      <c r="BK79" s="159" t="s">
        <v>2470</v>
      </c>
      <c r="BL79" s="171">
        <v>11</v>
      </c>
      <c r="BM79" s="171">
        <v>11</v>
      </c>
      <c r="BN79" s="161">
        <v>0</v>
      </c>
      <c r="BO79" s="161">
        <v>1</v>
      </c>
      <c r="BP79" s="161">
        <v>0.36363636363636365</v>
      </c>
      <c r="BQ79" s="161">
        <v>0.18181818181818182</v>
      </c>
      <c r="BR79" s="161">
        <v>0.45454545454545453</v>
      </c>
      <c r="BS79" s="161">
        <v>9.0909090909090912E-2</v>
      </c>
      <c r="BT79" s="161">
        <v>0.36363636363636365</v>
      </c>
      <c r="BU79" s="161">
        <v>0.54545454545454541</v>
      </c>
      <c r="BV79" s="161">
        <v>0</v>
      </c>
      <c r="BW79" s="161">
        <v>0</v>
      </c>
      <c r="BX79" s="161">
        <v>0</v>
      </c>
      <c r="BY79" s="161">
        <v>1</v>
      </c>
    </row>
    <row r="80" spans="1:77">
      <c r="A80" s="25"/>
      <c r="B80" s="26" t="s">
        <v>2067</v>
      </c>
      <c r="C80" s="245">
        <v>22.999999999999996</v>
      </c>
      <c r="D80" s="14">
        <v>22.999999999999996</v>
      </c>
      <c r="E80" s="14">
        <v>5</v>
      </c>
      <c r="F80" s="14">
        <v>17.999999999999996</v>
      </c>
      <c r="G80" s="17"/>
      <c r="H80" s="17"/>
      <c r="I80" s="14">
        <v>2</v>
      </c>
      <c r="J80" s="14">
        <v>2</v>
      </c>
      <c r="K80" s="14">
        <v>2</v>
      </c>
      <c r="L80" s="14">
        <v>4</v>
      </c>
      <c r="M80" s="14">
        <v>5</v>
      </c>
      <c r="N80" s="14">
        <v>1</v>
      </c>
      <c r="O80" s="14">
        <v>3</v>
      </c>
      <c r="P80" s="14">
        <v>1</v>
      </c>
      <c r="Q80" s="14">
        <v>2</v>
      </c>
      <c r="R80" s="14">
        <v>1</v>
      </c>
      <c r="S80" s="17"/>
      <c r="T80" s="17"/>
      <c r="U80" s="17"/>
      <c r="V80" s="13">
        <v>10</v>
      </c>
      <c r="W80" s="13">
        <v>5</v>
      </c>
      <c r="X80" s="13">
        <v>3</v>
      </c>
      <c r="Y80" s="13">
        <v>4</v>
      </c>
      <c r="Z80" s="13">
        <v>0</v>
      </c>
      <c r="AA80" s="13">
        <v>1</v>
      </c>
      <c r="AB80" s="17"/>
      <c r="AC80" s="17"/>
      <c r="AD80" s="17"/>
      <c r="AE80" s="17"/>
      <c r="AF80" s="17"/>
      <c r="AG80" s="17"/>
      <c r="AH80" s="17"/>
      <c r="AI80" s="17"/>
      <c r="AJ80" s="17"/>
      <c r="AK80" s="17"/>
      <c r="AL80" s="17"/>
      <c r="AM80" s="13">
        <v>22.999999999999996</v>
      </c>
      <c r="AN80" s="17"/>
      <c r="AO80" s="246"/>
      <c r="AP80" s="233"/>
      <c r="AQ80" t="str">
        <f t="shared" si="16"/>
        <v>Marine Transport Professionals</v>
      </c>
      <c r="AR80" t="str">
        <f t="shared" si="17"/>
        <v>2312</v>
      </c>
      <c r="AS80" s="45">
        <f t="shared" si="18"/>
        <v>22.999999999999996</v>
      </c>
      <c r="AT80" s="45">
        <f t="shared" si="19"/>
        <v>22.999999999999996</v>
      </c>
      <c r="AU80" s="48">
        <f t="shared" si="20"/>
        <v>0.21739130434782611</v>
      </c>
      <c r="AV80" s="48">
        <f t="shared" si="21"/>
        <v>0.78260869565217384</v>
      </c>
      <c r="AW80" s="48">
        <f t="shared" si="22"/>
        <v>0.26086956521739135</v>
      </c>
      <c r="AX80" s="48">
        <f t="shared" si="23"/>
        <v>0.56521739130434789</v>
      </c>
      <c r="AY80" s="48">
        <f t="shared" si="24"/>
        <v>0.17391304347826089</v>
      </c>
      <c r="AZ80" s="48">
        <f t="shared" si="25"/>
        <v>0</v>
      </c>
      <c r="BA80" s="48">
        <f t="shared" si="26"/>
        <v>0.65217391304347838</v>
      </c>
      <c r="BB80" s="48">
        <f t="shared" si="27"/>
        <v>0.30434782608695654</v>
      </c>
      <c r="BC80" s="48">
        <f t="shared" si="28"/>
        <v>4.3478260869565223E-2</v>
      </c>
      <c r="BD80" s="48">
        <f t="shared" si="29"/>
        <v>0</v>
      </c>
      <c r="BE80" s="48">
        <f t="shared" si="30"/>
        <v>0</v>
      </c>
      <c r="BF80" s="48">
        <f t="shared" si="31"/>
        <v>1</v>
      </c>
      <c r="BJ80" s="159" t="s">
        <v>2341</v>
      </c>
      <c r="BK80" s="159" t="s">
        <v>2342</v>
      </c>
      <c r="BL80" s="171">
        <v>11.200000000000001</v>
      </c>
      <c r="BM80" s="171">
        <v>12</v>
      </c>
      <c r="BN80" s="161">
        <v>0.41666666666666669</v>
      </c>
      <c r="BO80" s="161">
        <v>0.58333333333333337</v>
      </c>
      <c r="BP80" s="161">
        <v>0</v>
      </c>
      <c r="BQ80" s="161">
        <v>0.41666666666666669</v>
      </c>
      <c r="BR80" s="161">
        <v>0.58333333333333337</v>
      </c>
      <c r="BS80" s="161">
        <v>0</v>
      </c>
      <c r="BT80" s="161">
        <v>0</v>
      </c>
      <c r="BU80" s="161">
        <v>1</v>
      </c>
      <c r="BV80" s="161">
        <v>0</v>
      </c>
      <c r="BW80" s="161">
        <v>0</v>
      </c>
      <c r="BX80" s="161">
        <v>0.46428571428571425</v>
      </c>
      <c r="BY80" s="161">
        <v>0.5357142857142857</v>
      </c>
    </row>
    <row r="81" spans="1:77">
      <c r="A81" s="25"/>
      <c r="B81" s="26" t="s">
        <v>2068</v>
      </c>
      <c r="C81" s="245">
        <v>10.4</v>
      </c>
      <c r="D81" s="14">
        <v>11</v>
      </c>
      <c r="E81" s="14">
        <v>5</v>
      </c>
      <c r="F81" s="14">
        <v>6</v>
      </c>
      <c r="G81" s="17"/>
      <c r="H81" s="17"/>
      <c r="I81" s="17"/>
      <c r="J81" s="17"/>
      <c r="K81" s="14">
        <v>3</v>
      </c>
      <c r="L81" s="14">
        <v>1</v>
      </c>
      <c r="M81" s="14">
        <v>1</v>
      </c>
      <c r="N81" s="14">
        <v>2</v>
      </c>
      <c r="O81" s="14">
        <v>2</v>
      </c>
      <c r="P81" s="17"/>
      <c r="Q81" s="14">
        <v>1</v>
      </c>
      <c r="R81" s="14">
        <v>1</v>
      </c>
      <c r="S81" s="17"/>
      <c r="T81" s="17"/>
      <c r="U81" s="17"/>
      <c r="V81" s="17"/>
      <c r="W81" s="17"/>
      <c r="X81" s="13">
        <v>4.8</v>
      </c>
      <c r="Y81" s="13">
        <v>1</v>
      </c>
      <c r="Z81" s="13">
        <v>2.6</v>
      </c>
      <c r="AA81" s="13">
        <v>1</v>
      </c>
      <c r="AB81" s="13">
        <v>1</v>
      </c>
      <c r="AC81" s="17"/>
      <c r="AD81" s="17"/>
      <c r="AE81" s="17"/>
      <c r="AF81" s="17"/>
      <c r="AG81" s="17"/>
      <c r="AH81" s="17"/>
      <c r="AI81" s="17"/>
      <c r="AJ81" s="17"/>
      <c r="AK81" s="13">
        <v>1</v>
      </c>
      <c r="AL81" s="17"/>
      <c r="AM81" s="13">
        <v>9.3999999999999986</v>
      </c>
      <c r="AN81" s="17"/>
      <c r="AO81" s="246"/>
      <c r="AP81" s="233"/>
      <c r="AQ81" t="str">
        <f t="shared" si="16"/>
        <v>Architects and Landscape Architects</v>
      </c>
      <c r="AR81" t="str">
        <f t="shared" si="17"/>
        <v>2321</v>
      </c>
      <c r="AS81" s="45">
        <f t="shared" si="18"/>
        <v>10.4</v>
      </c>
      <c r="AT81" s="45">
        <f t="shared" si="19"/>
        <v>11</v>
      </c>
      <c r="AU81" s="48">
        <f t="shared" si="20"/>
        <v>0.45454545454545453</v>
      </c>
      <c r="AV81" s="48">
        <f t="shared" si="21"/>
        <v>0.54545454545454541</v>
      </c>
      <c r="AW81" s="48">
        <f t="shared" si="22"/>
        <v>0.27272727272727271</v>
      </c>
      <c r="AX81" s="48">
        <f t="shared" si="23"/>
        <v>0.54545454545454541</v>
      </c>
      <c r="AY81" s="48">
        <f t="shared" si="24"/>
        <v>0.18181818181818182</v>
      </c>
      <c r="AZ81" s="48">
        <f t="shared" si="25"/>
        <v>0</v>
      </c>
      <c r="BA81" s="48">
        <f t="shared" si="26"/>
        <v>0</v>
      </c>
      <c r="BB81" s="48">
        <f t="shared" si="27"/>
        <v>0.55769230769230771</v>
      </c>
      <c r="BC81" s="48">
        <f t="shared" si="28"/>
        <v>0.34615384615384615</v>
      </c>
      <c r="BD81" s="48">
        <f t="shared" si="29"/>
        <v>9.6153846153846145E-2</v>
      </c>
      <c r="BE81" s="48">
        <f t="shared" si="30"/>
        <v>9.6153846153846145E-2</v>
      </c>
      <c r="BF81" s="48">
        <f t="shared" si="31"/>
        <v>0.90384615384615363</v>
      </c>
      <c r="BJ81" s="159" t="s">
        <v>2594</v>
      </c>
      <c r="BK81" s="159" t="s">
        <v>2595</v>
      </c>
      <c r="BL81" s="171">
        <v>11.309214000000001</v>
      </c>
      <c r="BM81" s="171">
        <v>31.000000000000004</v>
      </c>
      <c r="BN81" s="161">
        <v>0.90322580645161255</v>
      </c>
      <c r="BO81" s="161">
        <v>9.677419354838708E-2</v>
      </c>
      <c r="BP81" s="161">
        <v>0.12903225806451613</v>
      </c>
      <c r="BQ81" s="161">
        <v>0.45161290322580638</v>
      </c>
      <c r="BR81" s="161">
        <v>0.41935483870967738</v>
      </c>
      <c r="BS81" s="161">
        <v>1</v>
      </c>
      <c r="BT81" s="161">
        <v>0</v>
      </c>
      <c r="BU81" s="161">
        <v>0</v>
      </c>
      <c r="BV81" s="161">
        <v>0</v>
      </c>
      <c r="BW81" s="161">
        <v>0</v>
      </c>
      <c r="BX81" s="161">
        <v>0.87399628303081012</v>
      </c>
      <c r="BY81" s="161">
        <v>0.12600371696918988</v>
      </c>
    </row>
    <row r="82" spans="1:77">
      <c r="A82" s="25"/>
      <c r="B82" s="26" t="s">
        <v>2069</v>
      </c>
      <c r="C82" s="245">
        <v>180.38333399999988</v>
      </c>
      <c r="D82" s="14">
        <v>189.00000000000003</v>
      </c>
      <c r="E82" s="14">
        <v>51.999999999999979</v>
      </c>
      <c r="F82" s="14">
        <v>136.99999999999997</v>
      </c>
      <c r="G82" s="17"/>
      <c r="H82" s="17"/>
      <c r="I82" s="14">
        <v>2</v>
      </c>
      <c r="J82" s="14">
        <v>4</v>
      </c>
      <c r="K82" s="14">
        <v>12</v>
      </c>
      <c r="L82" s="14">
        <v>28.000000000000004</v>
      </c>
      <c r="M82" s="14">
        <v>23.999999999999996</v>
      </c>
      <c r="N82" s="14">
        <v>34</v>
      </c>
      <c r="O82" s="14">
        <v>30</v>
      </c>
      <c r="P82" s="14">
        <v>30</v>
      </c>
      <c r="Q82" s="14">
        <v>13</v>
      </c>
      <c r="R82" s="14">
        <v>12</v>
      </c>
      <c r="S82" s="17"/>
      <c r="T82" s="17"/>
      <c r="U82" s="13">
        <v>0</v>
      </c>
      <c r="V82" s="13">
        <v>14.399999999999999</v>
      </c>
      <c r="W82" s="13">
        <v>47.980001000000016</v>
      </c>
      <c r="X82" s="13">
        <v>51.696666</v>
      </c>
      <c r="Y82" s="13">
        <v>38.206667000000003</v>
      </c>
      <c r="Z82" s="13">
        <v>25.099999999999998</v>
      </c>
      <c r="AA82" s="13">
        <v>3</v>
      </c>
      <c r="AB82" s="17"/>
      <c r="AC82" s="17"/>
      <c r="AD82" s="13">
        <v>0.4</v>
      </c>
      <c r="AE82" s="17"/>
      <c r="AF82" s="17"/>
      <c r="AG82" s="17"/>
      <c r="AH82" s="17"/>
      <c r="AI82" s="13">
        <v>1.546667</v>
      </c>
      <c r="AJ82" s="17"/>
      <c r="AK82" s="13">
        <v>3</v>
      </c>
      <c r="AL82" s="17"/>
      <c r="AM82" s="13">
        <v>175.43666699999994</v>
      </c>
      <c r="AN82" s="17"/>
      <c r="AO82" s="246"/>
      <c r="AP82" s="233"/>
      <c r="AQ82" t="str">
        <f t="shared" si="16"/>
        <v>Cartographers and Surveyors</v>
      </c>
      <c r="AR82" t="str">
        <f t="shared" si="17"/>
        <v>2322</v>
      </c>
      <c r="AS82" s="45">
        <f t="shared" si="18"/>
        <v>180.38333399999988</v>
      </c>
      <c r="AT82" s="45">
        <f t="shared" si="19"/>
        <v>189.00000000000003</v>
      </c>
      <c r="AU82" s="48">
        <f t="shared" si="20"/>
        <v>0.27513227513227495</v>
      </c>
      <c r="AV82" s="48">
        <f t="shared" si="21"/>
        <v>0.72486772486772466</v>
      </c>
      <c r="AW82" s="48">
        <f t="shared" si="22"/>
        <v>9.5238095238095219E-2</v>
      </c>
      <c r="AX82" s="48">
        <f t="shared" si="23"/>
        <v>0.61375661375661361</v>
      </c>
      <c r="AY82" s="48">
        <f t="shared" si="24"/>
        <v>0.29100529100529099</v>
      </c>
      <c r="AZ82" s="48">
        <f t="shared" si="25"/>
        <v>0</v>
      </c>
      <c r="BA82" s="48">
        <f t="shared" si="26"/>
        <v>0.34581909324283838</v>
      </c>
      <c r="BB82" s="48">
        <f t="shared" si="27"/>
        <v>0.49840154855991331</v>
      </c>
      <c r="BC82" s="48">
        <f t="shared" si="28"/>
        <v>0.15577935819724906</v>
      </c>
      <c r="BD82" s="48">
        <f t="shared" si="29"/>
        <v>0</v>
      </c>
      <c r="BE82" s="48">
        <f t="shared" si="30"/>
        <v>2.7423082223327809E-2</v>
      </c>
      <c r="BF82" s="48">
        <f t="shared" si="31"/>
        <v>0.97257691777667254</v>
      </c>
      <c r="BJ82" s="159" t="s">
        <v>2429</v>
      </c>
      <c r="BK82" s="159" t="s">
        <v>2430</v>
      </c>
      <c r="BL82" s="171">
        <v>11.899999999999999</v>
      </c>
      <c r="BM82" s="171">
        <v>16</v>
      </c>
      <c r="BN82" s="161">
        <v>0.49999999999999994</v>
      </c>
      <c r="BO82" s="161">
        <v>0.5</v>
      </c>
      <c r="BP82" s="161">
        <v>0</v>
      </c>
      <c r="BQ82" s="161">
        <v>0.5</v>
      </c>
      <c r="BR82" s="161">
        <v>0.5</v>
      </c>
      <c r="BS82" s="161">
        <v>0</v>
      </c>
      <c r="BT82" s="161">
        <v>0.23529411764705888</v>
      </c>
      <c r="BU82" s="161">
        <v>0.68067226890756305</v>
      </c>
      <c r="BV82" s="161">
        <v>8.4033613445378158E-2</v>
      </c>
      <c r="BW82" s="161">
        <v>0</v>
      </c>
      <c r="BX82" s="161">
        <v>0</v>
      </c>
      <c r="BY82" s="161">
        <v>1</v>
      </c>
    </row>
    <row r="83" spans="1:77">
      <c r="A83" s="25"/>
      <c r="B83" s="26" t="s">
        <v>2070</v>
      </c>
      <c r="C83" s="245">
        <v>55.706667000000003</v>
      </c>
      <c r="D83" s="14">
        <v>61</v>
      </c>
      <c r="E83" s="14">
        <v>34.999999999999993</v>
      </c>
      <c r="F83" s="14">
        <v>26</v>
      </c>
      <c r="G83" s="17"/>
      <c r="H83" s="17"/>
      <c r="I83" s="17"/>
      <c r="J83" s="14">
        <v>3</v>
      </c>
      <c r="K83" s="14">
        <v>4</v>
      </c>
      <c r="L83" s="14">
        <v>14.999999999999998</v>
      </c>
      <c r="M83" s="14">
        <v>14</v>
      </c>
      <c r="N83" s="14">
        <v>8</v>
      </c>
      <c r="O83" s="14">
        <v>3</v>
      </c>
      <c r="P83" s="14">
        <v>5</v>
      </c>
      <c r="Q83" s="14">
        <v>9</v>
      </c>
      <c r="R83" s="17"/>
      <c r="S83" s="17"/>
      <c r="T83" s="13">
        <v>0</v>
      </c>
      <c r="U83" s="13">
        <v>4.4000000000000004</v>
      </c>
      <c r="V83" s="13">
        <v>14.600000000000001</v>
      </c>
      <c r="W83" s="13">
        <v>18.506666999999997</v>
      </c>
      <c r="X83" s="13">
        <v>17.199999999999996</v>
      </c>
      <c r="Y83" s="13">
        <v>1</v>
      </c>
      <c r="Z83" s="17"/>
      <c r="AA83" s="17"/>
      <c r="AB83" s="17"/>
      <c r="AC83" s="17"/>
      <c r="AD83" s="17"/>
      <c r="AE83" s="17"/>
      <c r="AF83" s="17"/>
      <c r="AG83" s="17"/>
      <c r="AH83" s="17"/>
      <c r="AI83" s="17"/>
      <c r="AJ83" s="17"/>
      <c r="AK83" s="17"/>
      <c r="AL83" s="17"/>
      <c r="AM83" s="13">
        <v>55.706667000000003</v>
      </c>
      <c r="AN83" s="17"/>
      <c r="AO83" s="246"/>
      <c r="AP83" s="233"/>
      <c r="AQ83" t="str">
        <f t="shared" si="16"/>
        <v>Graphic and Web Designers, and Illustrators</v>
      </c>
      <c r="AR83" t="str">
        <f t="shared" si="17"/>
        <v>2324</v>
      </c>
      <c r="AS83" s="45">
        <f t="shared" si="18"/>
        <v>55.706667000000003</v>
      </c>
      <c r="AT83" s="45">
        <f t="shared" si="19"/>
        <v>61</v>
      </c>
      <c r="AU83" s="48">
        <f t="shared" si="20"/>
        <v>0.57377049180327855</v>
      </c>
      <c r="AV83" s="48">
        <f t="shared" si="21"/>
        <v>0.42622950819672129</v>
      </c>
      <c r="AW83" s="48">
        <f t="shared" si="22"/>
        <v>0.11475409836065574</v>
      </c>
      <c r="AX83" s="48">
        <f t="shared" si="23"/>
        <v>0.65573770491803274</v>
      </c>
      <c r="AY83" s="48">
        <f t="shared" si="24"/>
        <v>0.22950819672131148</v>
      </c>
      <c r="AZ83" s="48">
        <f t="shared" si="25"/>
        <v>7.8985159891185014E-2</v>
      </c>
      <c r="BA83" s="48">
        <f t="shared" si="26"/>
        <v>0.59430349692254969</v>
      </c>
      <c r="BB83" s="48">
        <f t="shared" si="27"/>
        <v>0.32671134318626521</v>
      </c>
      <c r="BC83" s="48">
        <f t="shared" si="28"/>
        <v>0</v>
      </c>
      <c r="BD83" s="48">
        <f t="shared" si="29"/>
        <v>0</v>
      </c>
      <c r="BE83" s="48">
        <f t="shared" si="30"/>
        <v>0</v>
      </c>
      <c r="BF83" s="48">
        <f t="shared" si="31"/>
        <v>1</v>
      </c>
      <c r="BJ83" s="159" t="s">
        <v>2423</v>
      </c>
      <c r="BK83" s="159" t="s">
        <v>2424</v>
      </c>
      <c r="BL83" s="171">
        <v>13</v>
      </c>
      <c r="BM83" s="171">
        <v>13</v>
      </c>
      <c r="BN83" s="161">
        <v>0.15384615384615385</v>
      </c>
      <c r="BO83" s="161">
        <v>0.84615384615384615</v>
      </c>
      <c r="BP83" s="161">
        <v>0.38461538461538464</v>
      </c>
      <c r="BQ83" s="161">
        <v>0.53846153846153844</v>
      </c>
      <c r="BR83" s="161">
        <v>7.6923076923076927E-2</v>
      </c>
      <c r="BS83" s="161">
        <v>0</v>
      </c>
      <c r="BT83" s="161">
        <v>7.6923076923076927E-2</v>
      </c>
      <c r="BU83" s="161">
        <v>0.69230769230769229</v>
      </c>
      <c r="BV83" s="161">
        <v>0.23076923076923078</v>
      </c>
      <c r="BW83" s="161">
        <v>0</v>
      </c>
      <c r="BX83" s="161">
        <v>0</v>
      </c>
      <c r="BY83" s="161">
        <v>1</v>
      </c>
    </row>
    <row r="84" spans="1:77">
      <c r="A84" s="25"/>
      <c r="B84" s="26" t="s">
        <v>2071</v>
      </c>
      <c r="C84" s="245">
        <v>246.16000000000008</v>
      </c>
      <c r="D84" s="14">
        <v>276.99999999999989</v>
      </c>
      <c r="E84" s="14">
        <v>139.00000000000003</v>
      </c>
      <c r="F84" s="14">
        <v>138</v>
      </c>
      <c r="G84" s="17"/>
      <c r="H84" s="17"/>
      <c r="I84" s="14">
        <v>16.999999999999996</v>
      </c>
      <c r="J84" s="14">
        <v>44.999999999999993</v>
      </c>
      <c r="K84" s="14">
        <v>42.999999999999986</v>
      </c>
      <c r="L84" s="14">
        <v>47</v>
      </c>
      <c r="M84" s="14">
        <v>34</v>
      </c>
      <c r="N84" s="14">
        <v>39.999999999999993</v>
      </c>
      <c r="O84" s="14">
        <v>15</v>
      </c>
      <c r="P84" s="14">
        <v>19</v>
      </c>
      <c r="Q84" s="14">
        <v>12.999999999999998</v>
      </c>
      <c r="R84" s="14">
        <v>4</v>
      </c>
      <c r="S84" s="17"/>
      <c r="T84" s="17"/>
      <c r="U84" s="13">
        <v>9.1</v>
      </c>
      <c r="V84" s="13">
        <v>14.899999999999999</v>
      </c>
      <c r="W84" s="13">
        <v>9.8000000000000007</v>
      </c>
      <c r="X84" s="13">
        <v>52.833334000000008</v>
      </c>
      <c r="Y84" s="13">
        <v>70.679999999999993</v>
      </c>
      <c r="Z84" s="13">
        <v>80.493332999999993</v>
      </c>
      <c r="AA84" s="13">
        <v>8.353333000000001</v>
      </c>
      <c r="AB84" s="17"/>
      <c r="AC84" s="17"/>
      <c r="AD84" s="17"/>
      <c r="AE84" s="17"/>
      <c r="AF84" s="13">
        <v>6.42</v>
      </c>
      <c r="AG84" s="17"/>
      <c r="AH84" s="13">
        <v>0</v>
      </c>
      <c r="AI84" s="13">
        <v>4.8333330000000005</v>
      </c>
      <c r="AJ84" s="17"/>
      <c r="AK84" s="13">
        <v>14.499999999999998</v>
      </c>
      <c r="AL84" s="17"/>
      <c r="AM84" s="13">
        <v>220.40666700000003</v>
      </c>
      <c r="AN84" s="17"/>
      <c r="AO84" s="246"/>
      <c r="AP84" s="233"/>
      <c r="AQ84" t="str">
        <f t="shared" si="16"/>
        <v>Urban and Regional Planners</v>
      </c>
      <c r="AR84" t="str">
        <f t="shared" si="17"/>
        <v>2326</v>
      </c>
      <c r="AS84" s="45">
        <f t="shared" si="18"/>
        <v>246.16000000000008</v>
      </c>
      <c r="AT84" s="45">
        <f t="shared" si="19"/>
        <v>276.99999999999989</v>
      </c>
      <c r="AU84" s="48">
        <f t="shared" si="20"/>
        <v>0.50180505415162491</v>
      </c>
      <c r="AV84" s="48">
        <f t="shared" si="21"/>
        <v>0.49819494584837565</v>
      </c>
      <c r="AW84" s="48">
        <f t="shared" si="22"/>
        <v>0.37906137184115529</v>
      </c>
      <c r="AX84" s="48">
        <f t="shared" si="23"/>
        <v>0.49097472924187746</v>
      </c>
      <c r="AY84" s="48">
        <f t="shared" si="24"/>
        <v>0.12996389891696755</v>
      </c>
      <c r="AZ84" s="48">
        <f t="shared" si="25"/>
        <v>3.6967825804354877E-2</v>
      </c>
      <c r="BA84" s="48">
        <f t="shared" si="26"/>
        <v>0.10034124146896324</v>
      </c>
      <c r="BB84" s="48">
        <f t="shared" si="27"/>
        <v>0.50176037536561569</v>
      </c>
      <c r="BC84" s="48">
        <f t="shared" si="28"/>
        <v>0.36093055736106583</v>
      </c>
      <c r="BD84" s="48">
        <f t="shared" si="29"/>
        <v>0</v>
      </c>
      <c r="BE84" s="48">
        <f t="shared" si="30"/>
        <v>0.10462029980500483</v>
      </c>
      <c r="BF84" s="48">
        <f t="shared" si="31"/>
        <v>0.89537970019499491</v>
      </c>
      <c r="BJ84" s="159" t="s">
        <v>2317</v>
      </c>
      <c r="BK84" s="159" t="s">
        <v>2318</v>
      </c>
      <c r="BL84" s="171">
        <v>13.399999999999999</v>
      </c>
      <c r="BM84" s="171">
        <v>14</v>
      </c>
      <c r="BN84" s="161">
        <v>0.2857142857142857</v>
      </c>
      <c r="BO84" s="161">
        <v>0.7142857142857143</v>
      </c>
      <c r="BP84" s="161">
        <v>7.1428571428571425E-2</v>
      </c>
      <c r="BQ84" s="161">
        <v>0.6428571428571429</v>
      </c>
      <c r="BR84" s="161">
        <v>0.2857142857142857</v>
      </c>
      <c r="BS84" s="161">
        <v>0.1492537313432836</v>
      </c>
      <c r="BT84" s="161">
        <v>0.49253731343283591</v>
      </c>
      <c r="BU84" s="161">
        <v>0.35820895522388063</v>
      </c>
      <c r="BV84" s="161">
        <v>0</v>
      </c>
      <c r="BW84" s="161">
        <v>0</v>
      </c>
      <c r="BX84" s="161">
        <v>0.1492537313432836</v>
      </c>
      <c r="BY84" s="161">
        <v>0.85074626865671643</v>
      </c>
    </row>
    <row r="85" spans="1:77">
      <c r="A85" s="25"/>
      <c r="B85" s="26" t="s">
        <v>2072</v>
      </c>
      <c r="C85" s="245">
        <v>14.999999999999996</v>
      </c>
      <c r="D85" s="14">
        <v>14.999999999999996</v>
      </c>
      <c r="E85" s="14">
        <v>1</v>
      </c>
      <c r="F85" s="14">
        <v>13.999999999999996</v>
      </c>
      <c r="G85" s="17"/>
      <c r="H85" s="17"/>
      <c r="I85" s="17"/>
      <c r="J85" s="14">
        <v>3</v>
      </c>
      <c r="K85" s="14">
        <v>0</v>
      </c>
      <c r="L85" s="17"/>
      <c r="M85" s="14">
        <v>1</v>
      </c>
      <c r="N85" s="14">
        <v>2</v>
      </c>
      <c r="O85" s="14">
        <v>1</v>
      </c>
      <c r="P85" s="14">
        <v>5</v>
      </c>
      <c r="Q85" s="14">
        <v>3</v>
      </c>
      <c r="R85" s="14">
        <v>0</v>
      </c>
      <c r="S85" s="17"/>
      <c r="T85" s="17"/>
      <c r="U85" s="17"/>
      <c r="V85" s="17"/>
      <c r="W85" s="17"/>
      <c r="X85" s="13">
        <v>3</v>
      </c>
      <c r="Y85" s="13">
        <v>8</v>
      </c>
      <c r="Z85" s="13">
        <v>3</v>
      </c>
      <c r="AA85" s="13">
        <v>1</v>
      </c>
      <c r="AB85" s="17"/>
      <c r="AC85" s="17"/>
      <c r="AD85" s="17"/>
      <c r="AE85" s="13">
        <v>1</v>
      </c>
      <c r="AF85" s="13">
        <v>1</v>
      </c>
      <c r="AG85" s="13">
        <v>1</v>
      </c>
      <c r="AH85" s="13">
        <v>1</v>
      </c>
      <c r="AI85" s="17"/>
      <c r="AJ85" s="13">
        <v>2</v>
      </c>
      <c r="AK85" s="13">
        <v>1</v>
      </c>
      <c r="AL85" s="13">
        <v>2</v>
      </c>
      <c r="AM85" s="13">
        <v>6</v>
      </c>
      <c r="AN85" s="17"/>
      <c r="AO85" s="246"/>
      <c r="AP85" s="233"/>
      <c r="AQ85" t="str">
        <f t="shared" si="16"/>
        <v>Chemical and Materials Engineers</v>
      </c>
      <c r="AR85" t="str">
        <f t="shared" si="17"/>
        <v>2331</v>
      </c>
      <c r="AS85" s="45">
        <f t="shared" si="18"/>
        <v>14.999999999999996</v>
      </c>
      <c r="AT85" s="45">
        <f t="shared" si="19"/>
        <v>14.999999999999996</v>
      </c>
      <c r="AU85" s="48">
        <f t="shared" si="20"/>
        <v>6.666666666666668E-2</v>
      </c>
      <c r="AV85" s="48">
        <f t="shared" si="21"/>
        <v>0.93333333333333335</v>
      </c>
      <c r="AW85" s="48">
        <f t="shared" si="22"/>
        <v>0.20000000000000004</v>
      </c>
      <c r="AX85" s="48">
        <f t="shared" si="23"/>
        <v>0.26666666666666672</v>
      </c>
      <c r="AY85" s="48">
        <f t="shared" si="24"/>
        <v>0.53333333333333344</v>
      </c>
      <c r="AZ85" s="48">
        <f t="shared" si="25"/>
        <v>0</v>
      </c>
      <c r="BA85" s="48">
        <f t="shared" si="26"/>
        <v>0</v>
      </c>
      <c r="BB85" s="48">
        <f t="shared" si="27"/>
        <v>0.7333333333333335</v>
      </c>
      <c r="BC85" s="48">
        <f t="shared" si="28"/>
        <v>0.26666666666666672</v>
      </c>
      <c r="BD85" s="48">
        <f t="shared" si="29"/>
        <v>0</v>
      </c>
      <c r="BE85" s="48">
        <f t="shared" si="30"/>
        <v>0.60000000000000009</v>
      </c>
      <c r="BF85" s="48">
        <f t="shared" si="31"/>
        <v>0.40000000000000008</v>
      </c>
      <c r="BJ85" s="159" t="s">
        <v>2449</v>
      </c>
      <c r="BK85" s="159" t="s">
        <v>2450</v>
      </c>
      <c r="BL85" s="171">
        <v>13.999999999999998</v>
      </c>
      <c r="BM85" s="171">
        <v>14.999999999999998</v>
      </c>
      <c r="BN85" s="161">
        <v>0</v>
      </c>
      <c r="BO85" s="161">
        <v>1</v>
      </c>
      <c r="BP85" s="161">
        <v>0</v>
      </c>
      <c r="BQ85" s="161">
        <v>0.53333333333333344</v>
      </c>
      <c r="BR85" s="161">
        <v>0.46666666666666673</v>
      </c>
      <c r="BS85" s="161">
        <v>0.50000000000000011</v>
      </c>
      <c r="BT85" s="161">
        <v>0.50000000000000011</v>
      </c>
      <c r="BU85" s="161">
        <v>0</v>
      </c>
      <c r="BV85" s="161">
        <v>0</v>
      </c>
      <c r="BW85" s="161">
        <v>0</v>
      </c>
      <c r="BX85" s="161">
        <v>0.17142857142857143</v>
      </c>
      <c r="BY85" s="161">
        <v>0.82857142857142863</v>
      </c>
    </row>
    <row r="86" spans="1:77">
      <c r="A86" s="25"/>
      <c r="B86" s="26" t="s">
        <v>2073</v>
      </c>
      <c r="C86" s="245">
        <v>133</v>
      </c>
      <c r="D86" s="14">
        <v>140.99999999999997</v>
      </c>
      <c r="E86" s="14">
        <v>18</v>
      </c>
      <c r="F86" s="14">
        <v>122.99999999999999</v>
      </c>
      <c r="G86" s="17"/>
      <c r="H86" s="17"/>
      <c r="I86" s="14">
        <v>5</v>
      </c>
      <c r="J86" s="14">
        <v>11</v>
      </c>
      <c r="K86" s="14">
        <v>24.999999999999996</v>
      </c>
      <c r="L86" s="14">
        <v>21.999999999999996</v>
      </c>
      <c r="M86" s="14">
        <v>15.999999999999998</v>
      </c>
      <c r="N86" s="14">
        <v>17</v>
      </c>
      <c r="O86" s="14">
        <v>10.999999999999998</v>
      </c>
      <c r="P86" s="14">
        <v>18.999999999999996</v>
      </c>
      <c r="Q86" s="14">
        <v>5</v>
      </c>
      <c r="R86" s="14">
        <v>10</v>
      </c>
      <c r="S86" s="17"/>
      <c r="T86" s="13">
        <v>0</v>
      </c>
      <c r="U86" s="17"/>
      <c r="V86" s="13">
        <v>1</v>
      </c>
      <c r="W86" s="13">
        <v>2</v>
      </c>
      <c r="X86" s="13">
        <v>19.82</v>
      </c>
      <c r="Y86" s="13">
        <v>35.626667000000005</v>
      </c>
      <c r="Z86" s="13">
        <v>36.813333</v>
      </c>
      <c r="AA86" s="13">
        <v>37.739999999999995</v>
      </c>
      <c r="AB86" s="17"/>
      <c r="AC86" s="17"/>
      <c r="AD86" s="13">
        <v>1</v>
      </c>
      <c r="AE86" s="13">
        <v>1</v>
      </c>
      <c r="AF86" s="13">
        <v>2</v>
      </c>
      <c r="AG86" s="17"/>
      <c r="AH86" s="13">
        <v>2</v>
      </c>
      <c r="AI86" s="17"/>
      <c r="AJ86" s="13">
        <v>1</v>
      </c>
      <c r="AK86" s="13">
        <v>4</v>
      </c>
      <c r="AL86" s="13">
        <v>3</v>
      </c>
      <c r="AM86" s="13">
        <v>119.00000000000001</v>
      </c>
      <c r="AN86" s="17"/>
      <c r="AO86" s="246"/>
      <c r="AP86" s="233"/>
      <c r="AQ86" t="str">
        <f t="shared" si="16"/>
        <v>Civil Engineering Professionals</v>
      </c>
      <c r="AR86" t="str">
        <f t="shared" si="17"/>
        <v>2332</v>
      </c>
      <c r="AS86" s="45">
        <f t="shared" si="18"/>
        <v>133</v>
      </c>
      <c r="AT86" s="45">
        <f t="shared" si="19"/>
        <v>140.99999999999997</v>
      </c>
      <c r="AU86" s="48">
        <f t="shared" si="20"/>
        <v>0.12765957446808512</v>
      </c>
      <c r="AV86" s="48">
        <f t="shared" si="21"/>
        <v>0.87234042553191493</v>
      </c>
      <c r="AW86" s="48">
        <f t="shared" si="22"/>
        <v>0.29078014184397166</v>
      </c>
      <c r="AX86" s="48">
        <f t="shared" si="23"/>
        <v>0.46808510638297873</v>
      </c>
      <c r="AY86" s="48">
        <f t="shared" si="24"/>
        <v>0.24113475177304969</v>
      </c>
      <c r="AZ86" s="48">
        <f t="shared" si="25"/>
        <v>0</v>
      </c>
      <c r="BA86" s="48">
        <f t="shared" si="26"/>
        <v>2.2556390977443608E-2</v>
      </c>
      <c r="BB86" s="48">
        <f t="shared" si="27"/>
        <v>0.41689223308270679</v>
      </c>
      <c r="BC86" s="48">
        <f t="shared" si="28"/>
        <v>0.56055137593984961</v>
      </c>
      <c r="BD86" s="48">
        <f t="shared" si="29"/>
        <v>0</v>
      </c>
      <c r="BE86" s="48">
        <f t="shared" si="30"/>
        <v>0.10526315789473684</v>
      </c>
      <c r="BF86" s="48">
        <f t="shared" si="31"/>
        <v>0.89473684210526327</v>
      </c>
      <c r="BJ86" s="159" t="s">
        <v>2567</v>
      </c>
      <c r="BK86" s="159" t="s">
        <v>2568</v>
      </c>
      <c r="BL86" s="171">
        <v>13.999999999999998</v>
      </c>
      <c r="BM86" s="171">
        <v>13.999999999999998</v>
      </c>
      <c r="BN86" s="161">
        <v>0.57142857142857151</v>
      </c>
      <c r="BO86" s="161">
        <v>0.4285714285714286</v>
      </c>
      <c r="BP86" s="161">
        <v>0</v>
      </c>
      <c r="BQ86" s="161">
        <v>0.50000000000000011</v>
      </c>
      <c r="BR86" s="161">
        <v>0.50000000000000011</v>
      </c>
      <c r="BS86" s="161">
        <v>0</v>
      </c>
      <c r="BT86" s="161">
        <v>0.9285714285714286</v>
      </c>
      <c r="BU86" s="161">
        <v>7.1428571428571438E-2</v>
      </c>
      <c r="BV86" s="161">
        <v>0</v>
      </c>
      <c r="BW86" s="161">
        <v>0</v>
      </c>
      <c r="BX86" s="161">
        <v>0.2142857142857143</v>
      </c>
      <c r="BY86" s="161">
        <v>0.78571428571428581</v>
      </c>
    </row>
    <row r="87" spans="1:77">
      <c r="A87" s="25"/>
      <c r="B87" s="26" t="s">
        <v>2074</v>
      </c>
      <c r="C87" s="245">
        <v>66.954999999999998</v>
      </c>
      <c r="D87" s="14">
        <v>66</v>
      </c>
      <c r="E87" s="14">
        <v>6</v>
      </c>
      <c r="F87" s="14">
        <v>59.999999999999979</v>
      </c>
      <c r="G87" s="17"/>
      <c r="H87" s="17"/>
      <c r="I87" s="14">
        <v>4</v>
      </c>
      <c r="J87" s="14">
        <v>4</v>
      </c>
      <c r="K87" s="14">
        <v>13</v>
      </c>
      <c r="L87" s="14">
        <v>10</v>
      </c>
      <c r="M87" s="14">
        <v>8</v>
      </c>
      <c r="N87" s="14">
        <v>6</v>
      </c>
      <c r="O87" s="14">
        <v>7</v>
      </c>
      <c r="P87" s="14">
        <v>5</v>
      </c>
      <c r="Q87" s="14">
        <v>3</v>
      </c>
      <c r="R87" s="14">
        <v>6</v>
      </c>
      <c r="S87" s="17"/>
      <c r="T87" s="13">
        <v>0</v>
      </c>
      <c r="U87" s="13">
        <v>1</v>
      </c>
      <c r="V87" s="13">
        <v>3</v>
      </c>
      <c r="W87" s="17"/>
      <c r="X87" s="13">
        <v>14.999999999999998</v>
      </c>
      <c r="Y87" s="13">
        <v>21.48</v>
      </c>
      <c r="Z87" s="13">
        <v>11.675000000000001</v>
      </c>
      <c r="AA87" s="13">
        <v>13.799999999999999</v>
      </c>
      <c r="AB87" s="13">
        <v>1</v>
      </c>
      <c r="AC87" s="17"/>
      <c r="AD87" s="17"/>
      <c r="AE87" s="17"/>
      <c r="AF87" s="17"/>
      <c r="AG87" s="17"/>
      <c r="AH87" s="17"/>
      <c r="AI87" s="17"/>
      <c r="AJ87" s="17"/>
      <c r="AK87" s="17"/>
      <c r="AL87" s="17"/>
      <c r="AM87" s="13">
        <v>66.954999999999998</v>
      </c>
      <c r="AN87" s="17"/>
      <c r="AO87" s="246"/>
      <c r="AP87" s="233"/>
      <c r="AQ87" t="str">
        <f t="shared" si="16"/>
        <v>Electrical Engineers</v>
      </c>
      <c r="AR87" t="str">
        <f t="shared" si="17"/>
        <v>2333</v>
      </c>
      <c r="AS87" s="45">
        <f t="shared" si="18"/>
        <v>66.954999999999998</v>
      </c>
      <c r="AT87" s="45">
        <f t="shared" si="19"/>
        <v>66</v>
      </c>
      <c r="AU87" s="48">
        <f t="shared" si="20"/>
        <v>9.0909090909090912E-2</v>
      </c>
      <c r="AV87" s="48">
        <f t="shared" si="21"/>
        <v>0.90909090909090873</v>
      </c>
      <c r="AW87" s="48">
        <f t="shared" si="22"/>
        <v>0.31818181818181818</v>
      </c>
      <c r="AX87" s="48">
        <f t="shared" si="23"/>
        <v>0.46969696969696972</v>
      </c>
      <c r="AY87" s="48">
        <f t="shared" si="24"/>
        <v>0.21212121212121213</v>
      </c>
      <c r="AZ87" s="48">
        <f t="shared" si="25"/>
        <v>1.4935404376073482E-2</v>
      </c>
      <c r="BA87" s="48">
        <f t="shared" si="26"/>
        <v>4.4806213128220446E-2</v>
      </c>
      <c r="BB87" s="48">
        <f t="shared" si="27"/>
        <v>0.54484355163916065</v>
      </c>
      <c r="BC87" s="48">
        <f t="shared" si="28"/>
        <v>0.380479426480472</v>
      </c>
      <c r="BD87" s="48">
        <f t="shared" si="29"/>
        <v>1.4935404376073482E-2</v>
      </c>
      <c r="BE87" s="48">
        <f t="shared" si="30"/>
        <v>0</v>
      </c>
      <c r="BF87" s="48">
        <f t="shared" si="31"/>
        <v>1</v>
      </c>
      <c r="BJ87" s="159" t="s">
        <v>2363</v>
      </c>
      <c r="BK87" s="159" t="s">
        <v>2364</v>
      </c>
      <c r="BL87" s="171">
        <v>14.999999999999996</v>
      </c>
      <c r="BM87" s="171">
        <v>14.999999999999996</v>
      </c>
      <c r="BN87" s="161">
        <v>6.666666666666668E-2</v>
      </c>
      <c r="BO87" s="161">
        <v>0.93333333333333335</v>
      </c>
      <c r="BP87" s="161">
        <v>0.20000000000000004</v>
      </c>
      <c r="BQ87" s="161">
        <v>0.26666666666666672</v>
      </c>
      <c r="BR87" s="161">
        <v>0.53333333333333344</v>
      </c>
      <c r="BS87" s="161">
        <v>0</v>
      </c>
      <c r="BT87" s="161">
        <v>0</v>
      </c>
      <c r="BU87" s="161">
        <v>0.7333333333333335</v>
      </c>
      <c r="BV87" s="161">
        <v>0.26666666666666672</v>
      </c>
      <c r="BW87" s="161">
        <v>0</v>
      </c>
      <c r="BX87" s="161">
        <v>0.60000000000000009</v>
      </c>
      <c r="BY87" s="161">
        <v>0.40000000000000008</v>
      </c>
    </row>
    <row r="88" spans="1:77">
      <c r="A88" s="25"/>
      <c r="B88" s="26" t="s">
        <v>2075</v>
      </c>
      <c r="C88" s="245">
        <v>2</v>
      </c>
      <c r="D88" s="14">
        <v>3</v>
      </c>
      <c r="E88" s="17"/>
      <c r="F88" s="14">
        <v>3</v>
      </c>
      <c r="G88" s="17"/>
      <c r="H88" s="17"/>
      <c r="I88" s="14">
        <v>1</v>
      </c>
      <c r="J88" s="14">
        <v>1</v>
      </c>
      <c r="K88" s="17"/>
      <c r="L88" s="14">
        <v>1</v>
      </c>
      <c r="M88" s="17"/>
      <c r="N88" s="17"/>
      <c r="O88" s="17"/>
      <c r="P88" s="17"/>
      <c r="Q88" s="17"/>
      <c r="R88" s="17"/>
      <c r="S88" s="17"/>
      <c r="T88" s="13">
        <v>0</v>
      </c>
      <c r="U88" s="17"/>
      <c r="V88" s="17"/>
      <c r="W88" s="17"/>
      <c r="X88" s="13">
        <v>0</v>
      </c>
      <c r="Y88" s="13">
        <v>1</v>
      </c>
      <c r="Z88" s="13">
        <v>1</v>
      </c>
      <c r="AA88" s="17"/>
      <c r="AB88" s="17"/>
      <c r="AC88" s="17"/>
      <c r="AD88" s="17"/>
      <c r="AE88" s="17"/>
      <c r="AF88" s="17"/>
      <c r="AG88" s="17"/>
      <c r="AH88" s="17"/>
      <c r="AI88" s="17"/>
      <c r="AJ88" s="17"/>
      <c r="AK88" s="17"/>
      <c r="AL88" s="17"/>
      <c r="AM88" s="13">
        <v>2</v>
      </c>
      <c r="AN88" s="17"/>
      <c r="AO88" s="246"/>
      <c r="AP88" s="233"/>
      <c r="AQ88" t="str">
        <f t="shared" si="16"/>
        <v>Electronics Engineers</v>
      </c>
      <c r="AR88" t="str">
        <f t="shared" si="17"/>
        <v>2334</v>
      </c>
      <c r="AS88" s="45">
        <f t="shared" si="18"/>
        <v>2</v>
      </c>
      <c r="AT88" s="45">
        <f t="shared" si="19"/>
        <v>3</v>
      </c>
      <c r="AU88" s="48">
        <f t="shared" si="20"/>
        <v>0</v>
      </c>
      <c r="AV88" s="48">
        <f t="shared" si="21"/>
        <v>1</v>
      </c>
      <c r="AW88" s="48">
        <f t="shared" si="22"/>
        <v>0.66666666666666663</v>
      </c>
      <c r="AX88" s="48">
        <f t="shared" si="23"/>
        <v>0.33333333333333331</v>
      </c>
      <c r="AY88" s="48">
        <f t="shared" si="24"/>
        <v>0</v>
      </c>
      <c r="AZ88" s="48">
        <f t="shared" si="25"/>
        <v>0</v>
      </c>
      <c r="BA88" s="48">
        <f t="shared" si="26"/>
        <v>0</v>
      </c>
      <c r="BB88" s="48">
        <f t="shared" si="27"/>
        <v>0.5</v>
      </c>
      <c r="BC88" s="48">
        <f t="shared" si="28"/>
        <v>0.5</v>
      </c>
      <c r="BD88" s="48">
        <f t="shared" si="29"/>
        <v>0</v>
      </c>
      <c r="BE88" s="48">
        <f t="shared" si="30"/>
        <v>0</v>
      </c>
      <c r="BF88" s="48">
        <f t="shared" si="31"/>
        <v>1</v>
      </c>
      <c r="BJ88" s="159" t="s">
        <v>2464</v>
      </c>
      <c r="BK88" s="159" t="s">
        <v>2465</v>
      </c>
      <c r="BL88" s="171">
        <v>14.999999999999998</v>
      </c>
      <c r="BM88" s="171">
        <v>14.999999999999998</v>
      </c>
      <c r="BN88" s="161">
        <v>0</v>
      </c>
      <c r="BO88" s="161">
        <v>1</v>
      </c>
      <c r="BP88" s="161">
        <v>6.666666666666668E-2</v>
      </c>
      <c r="BQ88" s="161">
        <v>0.66666666666666674</v>
      </c>
      <c r="BR88" s="161">
        <v>0.26666666666666672</v>
      </c>
      <c r="BS88" s="161">
        <v>0.13333333333333336</v>
      </c>
      <c r="BT88" s="161">
        <v>0.8</v>
      </c>
      <c r="BU88" s="161">
        <v>6.666666666666668E-2</v>
      </c>
      <c r="BV88" s="161">
        <v>0</v>
      </c>
      <c r="BW88" s="161">
        <v>0</v>
      </c>
      <c r="BX88" s="161">
        <v>0</v>
      </c>
      <c r="BY88" s="161">
        <v>1</v>
      </c>
    </row>
    <row r="89" spans="1:77">
      <c r="A89" s="25"/>
      <c r="B89" s="26" t="s">
        <v>2076</v>
      </c>
      <c r="C89" s="245">
        <v>18</v>
      </c>
      <c r="D89" s="14">
        <v>18</v>
      </c>
      <c r="E89" s="14">
        <v>1</v>
      </c>
      <c r="F89" s="14">
        <v>16.999999999999996</v>
      </c>
      <c r="G89" s="17"/>
      <c r="H89" s="17"/>
      <c r="I89" s="14">
        <v>0</v>
      </c>
      <c r="J89" s="14">
        <v>3</v>
      </c>
      <c r="K89" s="14">
        <v>3</v>
      </c>
      <c r="L89" s="14">
        <v>1</v>
      </c>
      <c r="M89" s="17"/>
      <c r="N89" s="14">
        <v>4</v>
      </c>
      <c r="O89" s="14">
        <v>2</v>
      </c>
      <c r="P89" s="14">
        <v>2</v>
      </c>
      <c r="Q89" s="14">
        <v>2</v>
      </c>
      <c r="R89" s="14">
        <v>1</v>
      </c>
      <c r="S89" s="17"/>
      <c r="T89" s="17"/>
      <c r="U89" s="13">
        <v>1</v>
      </c>
      <c r="V89" s="13">
        <v>3</v>
      </c>
      <c r="W89" s="13">
        <v>1</v>
      </c>
      <c r="X89" s="13">
        <v>7</v>
      </c>
      <c r="Y89" s="13">
        <v>1</v>
      </c>
      <c r="Z89" s="13">
        <v>1</v>
      </c>
      <c r="AA89" s="13">
        <v>4</v>
      </c>
      <c r="AB89" s="17"/>
      <c r="AC89" s="17"/>
      <c r="AD89" s="17"/>
      <c r="AE89" s="17"/>
      <c r="AF89" s="17"/>
      <c r="AG89" s="17"/>
      <c r="AH89" s="17"/>
      <c r="AI89" s="17"/>
      <c r="AJ89" s="17"/>
      <c r="AK89" s="13">
        <v>5</v>
      </c>
      <c r="AL89" s="17"/>
      <c r="AM89" s="13">
        <v>13.000000000000002</v>
      </c>
      <c r="AN89" s="17"/>
      <c r="AO89" s="246"/>
      <c r="AP89" s="233"/>
      <c r="AQ89" t="str">
        <f t="shared" ref="AQ89:AQ152" si="32">TRIM(MID(B89,6,100))</f>
        <v>Industrial, Mechanical and Production Engineers</v>
      </c>
      <c r="AR89" t="str">
        <f t="shared" si="17"/>
        <v>2335</v>
      </c>
      <c r="AS89" s="45">
        <f t="shared" si="18"/>
        <v>18</v>
      </c>
      <c r="AT89" s="45">
        <f t="shared" si="19"/>
        <v>18</v>
      </c>
      <c r="AU89" s="48">
        <f t="shared" si="20"/>
        <v>5.5555555555555552E-2</v>
      </c>
      <c r="AV89" s="48">
        <f t="shared" si="21"/>
        <v>0.9444444444444442</v>
      </c>
      <c r="AW89" s="48">
        <f t="shared" si="22"/>
        <v>0.33333333333333331</v>
      </c>
      <c r="AX89" s="48">
        <f t="shared" si="23"/>
        <v>0.3888888888888889</v>
      </c>
      <c r="AY89" s="48">
        <f t="shared" si="24"/>
        <v>0.27777777777777779</v>
      </c>
      <c r="AZ89" s="48">
        <f t="shared" si="25"/>
        <v>5.5555555555555552E-2</v>
      </c>
      <c r="BA89" s="48">
        <f t="shared" si="26"/>
        <v>0.22222222222222221</v>
      </c>
      <c r="BB89" s="48">
        <f t="shared" si="27"/>
        <v>0.44444444444444442</v>
      </c>
      <c r="BC89" s="48">
        <f t="shared" si="28"/>
        <v>0.27777777777777779</v>
      </c>
      <c r="BD89" s="48">
        <f t="shared" si="29"/>
        <v>0</v>
      </c>
      <c r="BE89" s="48">
        <f t="shared" si="30"/>
        <v>0.27777777777777779</v>
      </c>
      <c r="BF89" s="48">
        <f t="shared" si="31"/>
        <v>0.72222222222222232</v>
      </c>
      <c r="BJ89" s="159" t="s">
        <v>2325</v>
      </c>
      <c r="BK89" s="159" t="s">
        <v>2326</v>
      </c>
      <c r="BL89" s="171">
        <v>15.436842</v>
      </c>
      <c r="BM89" s="171">
        <v>20.999999999999996</v>
      </c>
      <c r="BN89" s="161">
        <v>0.38095238095238104</v>
      </c>
      <c r="BO89" s="161">
        <v>0.61904761904761918</v>
      </c>
      <c r="BP89" s="161">
        <v>9.5238095238095261E-2</v>
      </c>
      <c r="BQ89" s="161">
        <v>0.38095238095238104</v>
      </c>
      <c r="BR89" s="161">
        <v>0.52380952380952395</v>
      </c>
      <c r="BS89" s="161">
        <v>0.16195022272042428</v>
      </c>
      <c r="BT89" s="161">
        <v>0.77326968819140574</v>
      </c>
      <c r="BU89" s="161">
        <v>6.4780089088169721E-2</v>
      </c>
      <c r="BV89" s="161">
        <v>0</v>
      </c>
      <c r="BW89" s="161">
        <v>0</v>
      </c>
      <c r="BX89" s="161">
        <v>0</v>
      </c>
      <c r="BY89" s="161">
        <v>1</v>
      </c>
    </row>
    <row r="90" spans="1:77">
      <c r="A90" s="25"/>
      <c r="B90" s="26" t="s">
        <v>2077</v>
      </c>
      <c r="C90" s="245">
        <v>19</v>
      </c>
      <c r="D90" s="14">
        <v>19</v>
      </c>
      <c r="E90" s="14">
        <v>5</v>
      </c>
      <c r="F90" s="14">
        <v>13.999999999999998</v>
      </c>
      <c r="G90" s="17"/>
      <c r="H90" s="17"/>
      <c r="I90" s="17"/>
      <c r="J90" s="17"/>
      <c r="K90" s="14">
        <v>1</v>
      </c>
      <c r="L90" s="14">
        <v>6</v>
      </c>
      <c r="M90" s="14">
        <v>2</v>
      </c>
      <c r="N90" s="14">
        <v>2</v>
      </c>
      <c r="O90" s="14">
        <v>2</v>
      </c>
      <c r="P90" s="14">
        <v>3</v>
      </c>
      <c r="Q90" s="14">
        <v>1</v>
      </c>
      <c r="R90" s="14">
        <v>2</v>
      </c>
      <c r="S90" s="17"/>
      <c r="T90" s="17"/>
      <c r="U90" s="17"/>
      <c r="V90" s="17"/>
      <c r="W90" s="17"/>
      <c r="X90" s="13">
        <v>2</v>
      </c>
      <c r="Y90" s="13">
        <v>4</v>
      </c>
      <c r="Z90" s="13">
        <v>12.999999999999998</v>
      </c>
      <c r="AA90" s="17"/>
      <c r="AB90" s="17"/>
      <c r="AC90" s="17"/>
      <c r="AD90" s="17"/>
      <c r="AE90" s="17"/>
      <c r="AF90" s="17"/>
      <c r="AG90" s="17"/>
      <c r="AH90" s="17"/>
      <c r="AI90" s="17"/>
      <c r="AJ90" s="17"/>
      <c r="AK90" s="17"/>
      <c r="AL90" s="17"/>
      <c r="AM90" s="13">
        <v>19</v>
      </c>
      <c r="AN90" s="17"/>
      <c r="AO90" s="246"/>
      <c r="AP90" s="233"/>
      <c r="AQ90" t="str">
        <f t="shared" si="32"/>
        <v>Mining Engineers</v>
      </c>
      <c r="AR90" t="str">
        <f t="shared" ref="AR90:AR153" si="33">LEFT(B90,4)</f>
        <v>2336</v>
      </c>
      <c r="AS90" s="45">
        <f t="shared" ref="AS90:AS153" si="34">C90</f>
        <v>19</v>
      </c>
      <c r="AT90" s="45">
        <f t="shared" ref="AT90:AT153" si="35">D90</f>
        <v>19</v>
      </c>
      <c r="AU90" s="48">
        <f t="shared" ref="AU90:AU153" si="36">E90/$D90</f>
        <v>0.26315789473684209</v>
      </c>
      <c r="AV90" s="48">
        <f t="shared" ref="AV90:AV153" si="37">F90/$D90</f>
        <v>0.73684210526315785</v>
      </c>
      <c r="AW90" s="48">
        <f t="shared" ref="AW90:AW153" si="38">SUM(H90:K90)/AT90</f>
        <v>5.2631578947368418E-2</v>
      </c>
      <c r="AX90" s="48">
        <f t="shared" ref="AX90:AX153" si="39">SUM(L90:O90)/AT90</f>
        <v>0.63157894736842102</v>
      </c>
      <c r="AY90" s="48">
        <f t="shared" ref="AY90:AY153" si="40">SUM(P90:R90)/AT90</f>
        <v>0.31578947368421051</v>
      </c>
      <c r="AZ90" s="48">
        <f t="shared" ref="AZ90:AZ153" si="41">SUM(S90:U90)/$AS90</f>
        <v>0</v>
      </c>
      <c r="BA90" s="48">
        <f t="shared" ref="BA90:BA153" si="42">SUM(V90:W90)/$AS90</f>
        <v>0</v>
      </c>
      <c r="BB90" s="48">
        <f t="shared" ref="BB90:BB153" si="43">SUM(X90:Y90)/$AS90</f>
        <v>0.31578947368421051</v>
      </c>
      <c r="BC90" s="48">
        <f t="shared" ref="BC90:BC153" si="44">SUM(Z90:AA90)/$AS90</f>
        <v>0.68421052631578938</v>
      </c>
      <c r="BD90" s="48">
        <f t="shared" ref="BD90:BD153" si="45">SUM(AB90:AC90)/$AS90</f>
        <v>0</v>
      </c>
      <c r="BE90" s="48">
        <f t="shared" ref="BE90:BE153" si="46">SUM(AD90:AL90)/AS90</f>
        <v>0</v>
      </c>
      <c r="BF90" s="48">
        <f t="shared" ref="BF90:BF153" si="47">AM90/AS90</f>
        <v>1</v>
      </c>
      <c r="BJ90" s="159" t="s">
        <v>2617</v>
      </c>
      <c r="BK90" s="159" t="s">
        <v>2618</v>
      </c>
      <c r="BL90" s="171">
        <v>15.480919999999999</v>
      </c>
      <c r="BM90" s="171">
        <v>34.999999999999979</v>
      </c>
      <c r="BN90" s="161">
        <v>0.62857142857142889</v>
      </c>
      <c r="BO90" s="161">
        <v>0.37142857142857166</v>
      </c>
      <c r="BP90" s="161">
        <v>0.40000000000000024</v>
      </c>
      <c r="BQ90" s="161">
        <v>0.45714285714285741</v>
      </c>
      <c r="BR90" s="161">
        <v>0.14285714285714293</v>
      </c>
      <c r="BS90" s="161">
        <v>1.0000000000000002</v>
      </c>
      <c r="BT90" s="161">
        <v>0</v>
      </c>
      <c r="BU90" s="161">
        <v>0</v>
      </c>
      <c r="BV90" s="161">
        <v>0</v>
      </c>
      <c r="BW90" s="161">
        <v>0</v>
      </c>
      <c r="BX90" s="161">
        <v>0.3729122687798917</v>
      </c>
      <c r="BY90" s="161">
        <v>0.62708773122010841</v>
      </c>
    </row>
    <row r="91" spans="1:77">
      <c r="A91" s="25"/>
      <c r="B91" s="26" t="s">
        <v>2078</v>
      </c>
      <c r="C91" s="245">
        <v>72.7</v>
      </c>
      <c r="D91" s="14">
        <v>80.000000000000014</v>
      </c>
      <c r="E91" s="14">
        <v>23</v>
      </c>
      <c r="F91" s="14">
        <v>57</v>
      </c>
      <c r="G91" s="17"/>
      <c r="H91" s="17"/>
      <c r="I91" s="14">
        <v>2</v>
      </c>
      <c r="J91" s="14">
        <v>2</v>
      </c>
      <c r="K91" s="14">
        <v>8</v>
      </c>
      <c r="L91" s="14">
        <v>21</v>
      </c>
      <c r="M91" s="14">
        <v>6</v>
      </c>
      <c r="N91" s="14">
        <v>12</v>
      </c>
      <c r="O91" s="14">
        <v>9</v>
      </c>
      <c r="P91" s="14">
        <v>7</v>
      </c>
      <c r="Q91" s="14">
        <v>7</v>
      </c>
      <c r="R91" s="14">
        <v>6</v>
      </c>
      <c r="S91" s="17"/>
      <c r="T91" s="13">
        <v>0</v>
      </c>
      <c r="U91" s="13">
        <v>1</v>
      </c>
      <c r="V91" s="13">
        <v>2</v>
      </c>
      <c r="W91" s="17"/>
      <c r="X91" s="13">
        <v>14.499999999999998</v>
      </c>
      <c r="Y91" s="13">
        <v>23.400000000000002</v>
      </c>
      <c r="Z91" s="13">
        <v>28.000000000000004</v>
      </c>
      <c r="AA91" s="13">
        <v>3.8</v>
      </c>
      <c r="AB91" s="17"/>
      <c r="AC91" s="17"/>
      <c r="AD91" s="17"/>
      <c r="AE91" s="17"/>
      <c r="AF91" s="17"/>
      <c r="AG91" s="17"/>
      <c r="AH91" s="17"/>
      <c r="AI91" s="17"/>
      <c r="AJ91" s="17"/>
      <c r="AK91" s="17"/>
      <c r="AL91" s="17"/>
      <c r="AM91" s="13">
        <v>72.7</v>
      </c>
      <c r="AN91" s="17"/>
      <c r="AO91" s="246"/>
      <c r="AP91" s="233"/>
      <c r="AQ91" t="str">
        <f t="shared" si="32"/>
        <v>Other Engineering Professionals</v>
      </c>
      <c r="AR91" t="str">
        <f t="shared" si="33"/>
        <v>2339</v>
      </c>
      <c r="AS91" s="45">
        <f t="shared" si="34"/>
        <v>72.7</v>
      </c>
      <c r="AT91" s="45">
        <f t="shared" si="35"/>
        <v>80.000000000000014</v>
      </c>
      <c r="AU91" s="48">
        <f t="shared" si="36"/>
        <v>0.28749999999999992</v>
      </c>
      <c r="AV91" s="48">
        <f t="shared" si="37"/>
        <v>0.71249999999999991</v>
      </c>
      <c r="AW91" s="48">
        <f t="shared" si="38"/>
        <v>0.14999999999999997</v>
      </c>
      <c r="AX91" s="48">
        <f t="shared" si="39"/>
        <v>0.59999999999999987</v>
      </c>
      <c r="AY91" s="48">
        <f t="shared" si="40"/>
        <v>0.24999999999999994</v>
      </c>
      <c r="AZ91" s="48">
        <f t="shared" si="41"/>
        <v>1.3755158184319119E-2</v>
      </c>
      <c r="BA91" s="48">
        <f t="shared" si="42"/>
        <v>2.7510316368638238E-2</v>
      </c>
      <c r="BB91" s="48">
        <f t="shared" si="43"/>
        <v>0.52132049518569457</v>
      </c>
      <c r="BC91" s="48">
        <f t="shared" si="44"/>
        <v>0.43741403026134806</v>
      </c>
      <c r="BD91" s="48">
        <f t="shared" si="45"/>
        <v>0</v>
      </c>
      <c r="BE91" s="48">
        <f t="shared" si="46"/>
        <v>0</v>
      </c>
      <c r="BF91" s="48">
        <f t="shared" si="47"/>
        <v>1</v>
      </c>
      <c r="BJ91" s="159" t="s">
        <v>2524</v>
      </c>
      <c r="BK91" s="159" t="s">
        <v>2525</v>
      </c>
      <c r="BL91" s="171">
        <v>15.481009000000002</v>
      </c>
      <c r="BM91" s="171">
        <v>53.000000000000021</v>
      </c>
      <c r="BN91" s="161">
        <v>0.67924528301886766</v>
      </c>
      <c r="BO91" s="161">
        <v>0.32075471698113189</v>
      </c>
      <c r="BP91" s="161">
        <v>0.66037735849056578</v>
      </c>
      <c r="BQ91" s="161">
        <v>0.28301886792452818</v>
      </c>
      <c r="BR91" s="161">
        <v>5.6603773584905641E-2</v>
      </c>
      <c r="BS91" s="161">
        <v>0.64472599944874387</v>
      </c>
      <c r="BT91" s="161">
        <v>0.29067872772375491</v>
      </c>
      <c r="BU91" s="161">
        <v>6.4595272827501091E-2</v>
      </c>
      <c r="BV91" s="161">
        <v>0</v>
      </c>
      <c r="BW91" s="161">
        <v>0</v>
      </c>
      <c r="BX91" s="161">
        <v>0</v>
      </c>
      <c r="BY91" s="161">
        <v>1</v>
      </c>
    </row>
    <row r="92" spans="1:77">
      <c r="A92" s="25"/>
      <c r="B92" s="26" t="s">
        <v>2079</v>
      </c>
      <c r="C92" s="245">
        <v>272.45333299999982</v>
      </c>
      <c r="D92" s="14">
        <v>300.00000000000011</v>
      </c>
      <c r="E92" s="14">
        <v>131.00000000000003</v>
      </c>
      <c r="F92" s="14">
        <v>169.00000000000003</v>
      </c>
      <c r="G92" s="17"/>
      <c r="H92" s="17"/>
      <c r="I92" s="14">
        <v>9</v>
      </c>
      <c r="J92" s="14">
        <v>14.000000000000002</v>
      </c>
      <c r="K92" s="14">
        <v>12.999999999999998</v>
      </c>
      <c r="L92" s="14">
        <v>36</v>
      </c>
      <c r="M92" s="14">
        <v>43.999999999999993</v>
      </c>
      <c r="N92" s="14">
        <v>44</v>
      </c>
      <c r="O92" s="14">
        <v>41.999999999999979</v>
      </c>
      <c r="P92" s="14">
        <v>50.999999999999986</v>
      </c>
      <c r="Q92" s="14">
        <v>31</v>
      </c>
      <c r="R92" s="14">
        <v>16</v>
      </c>
      <c r="S92" s="13">
        <v>1</v>
      </c>
      <c r="T92" s="17"/>
      <c r="U92" s="13">
        <v>5.6</v>
      </c>
      <c r="V92" s="13">
        <v>12</v>
      </c>
      <c r="W92" s="13">
        <v>10.75</v>
      </c>
      <c r="X92" s="13">
        <v>47.04</v>
      </c>
      <c r="Y92" s="13">
        <v>74.066665999999984</v>
      </c>
      <c r="Z92" s="13">
        <v>115.90666700000001</v>
      </c>
      <c r="AA92" s="13">
        <v>6.0900000000000007</v>
      </c>
      <c r="AB92" s="17"/>
      <c r="AC92" s="17"/>
      <c r="AD92" s="13">
        <v>1</v>
      </c>
      <c r="AE92" s="13">
        <v>14.2</v>
      </c>
      <c r="AF92" s="13">
        <v>32.733333000000002</v>
      </c>
      <c r="AG92" s="13">
        <v>12.799999999999999</v>
      </c>
      <c r="AH92" s="13">
        <v>12.133333</v>
      </c>
      <c r="AI92" s="13">
        <v>1</v>
      </c>
      <c r="AJ92" s="17"/>
      <c r="AK92" s="13">
        <v>33.900000000000006</v>
      </c>
      <c r="AL92" s="13">
        <v>46.246666999999995</v>
      </c>
      <c r="AM92" s="13">
        <v>118.44000000000004</v>
      </c>
      <c r="AN92" s="17"/>
      <c r="AO92" s="246"/>
      <c r="AP92" s="233"/>
      <c r="AQ92" t="str">
        <f t="shared" si="32"/>
        <v>Agricultural and Forestry Scientists</v>
      </c>
      <c r="AR92" t="str">
        <f t="shared" si="33"/>
        <v>2341</v>
      </c>
      <c r="AS92" s="45">
        <f t="shared" si="34"/>
        <v>272.45333299999982</v>
      </c>
      <c r="AT92" s="45">
        <f t="shared" si="35"/>
        <v>300.00000000000011</v>
      </c>
      <c r="AU92" s="48">
        <f t="shared" si="36"/>
        <v>0.43666666666666659</v>
      </c>
      <c r="AV92" s="48">
        <f t="shared" si="37"/>
        <v>0.56333333333333324</v>
      </c>
      <c r="AW92" s="48">
        <f t="shared" si="38"/>
        <v>0.11999999999999995</v>
      </c>
      <c r="AX92" s="48">
        <f t="shared" si="39"/>
        <v>0.55333333333333301</v>
      </c>
      <c r="AY92" s="48">
        <f t="shared" si="40"/>
        <v>0.32666666666666649</v>
      </c>
      <c r="AZ92" s="48">
        <f t="shared" si="41"/>
        <v>2.4224332025330753E-2</v>
      </c>
      <c r="BA92" s="48">
        <f t="shared" si="42"/>
        <v>8.3500538420647683E-2</v>
      </c>
      <c r="BB92" s="48">
        <f t="shared" si="43"/>
        <v>0.44450425570679319</v>
      </c>
      <c r="BC92" s="48">
        <f t="shared" si="44"/>
        <v>0.44777087384722908</v>
      </c>
      <c r="BD92" s="48">
        <f t="shared" si="45"/>
        <v>0</v>
      </c>
      <c r="BE92" s="48">
        <f t="shared" si="46"/>
        <v>0.56528335074542879</v>
      </c>
      <c r="BF92" s="48">
        <f t="shared" si="47"/>
        <v>0.43471664925457204</v>
      </c>
      <c r="BJ92" s="159" t="s">
        <v>2441</v>
      </c>
      <c r="BK92" s="159" t="s">
        <v>2442</v>
      </c>
      <c r="BL92" s="171">
        <v>15.999999999999998</v>
      </c>
      <c r="BM92" s="171">
        <v>15.999999999999998</v>
      </c>
      <c r="BN92" s="161">
        <v>6.2500000000000014E-2</v>
      </c>
      <c r="BO92" s="161">
        <v>0.9375</v>
      </c>
      <c r="BP92" s="161">
        <v>0.25000000000000006</v>
      </c>
      <c r="BQ92" s="161">
        <v>0.68750000000000011</v>
      </c>
      <c r="BR92" s="161">
        <v>6.2500000000000014E-2</v>
      </c>
      <c r="BS92" s="161">
        <v>0</v>
      </c>
      <c r="BT92" s="161">
        <v>0.25000000000000006</v>
      </c>
      <c r="BU92" s="161">
        <v>0.75000000000000011</v>
      </c>
      <c r="BV92" s="161">
        <v>0</v>
      </c>
      <c r="BW92" s="161">
        <v>0</v>
      </c>
      <c r="BX92" s="161">
        <v>0</v>
      </c>
      <c r="BY92" s="161">
        <v>1</v>
      </c>
    </row>
    <row r="93" spans="1:77">
      <c r="A93" s="25"/>
      <c r="B93" s="26" t="s">
        <v>2080</v>
      </c>
      <c r="C93" s="245">
        <v>76.880613999999994</v>
      </c>
      <c r="D93" s="14">
        <v>93.000000000000014</v>
      </c>
      <c r="E93" s="14">
        <v>53.999999999999993</v>
      </c>
      <c r="F93" s="14">
        <v>38.999999999999993</v>
      </c>
      <c r="G93" s="17"/>
      <c r="H93" s="17"/>
      <c r="I93" s="14">
        <v>4</v>
      </c>
      <c r="J93" s="14">
        <v>13</v>
      </c>
      <c r="K93" s="14">
        <v>18</v>
      </c>
      <c r="L93" s="14">
        <v>19</v>
      </c>
      <c r="M93" s="14">
        <v>16</v>
      </c>
      <c r="N93" s="14">
        <v>4</v>
      </c>
      <c r="O93" s="14">
        <v>10</v>
      </c>
      <c r="P93" s="14">
        <v>2</v>
      </c>
      <c r="Q93" s="14">
        <v>5</v>
      </c>
      <c r="R93" s="14">
        <v>2</v>
      </c>
      <c r="S93" s="17"/>
      <c r="T93" s="17"/>
      <c r="U93" s="13">
        <v>1</v>
      </c>
      <c r="V93" s="13">
        <v>6</v>
      </c>
      <c r="W93" s="13">
        <v>11.6</v>
      </c>
      <c r="X93" s="13">
        <v>19.233333000000002</v>
      </c>
      <c r="Y93" s="13">
        <v>21.347280999999999</v>
      </c>
      <c r="Z93" s="13">
        <v>15.699999999999998</v>
      </c>
      <c r="AA93" s="13">
        <v>2</v>
      </c>
      <c r="AB93" s="17"/>
      <c r="AC93" s="17"/>
      <c r="AD93" s="17"/>
      <c r="AE93" s="17"/>
      <c r="AF93" s="17"/>
      <c r="AG93" s="17"/>
      <c r="AH93" s="17"/>
      <c r="AI93" s="17"/>
      <c r="AJ93" s="17"/>
      <c r="AK93" s="17"/>
      <c r="AL93" s="17"/>
      <c r="AM93" s="13">
        <v>76.880613999999994</v>
      </c>
      <c r="AN93" s="17"/>
      <c r="AO93" s="246"/>
      <c r="AP93" s="233"/>
      <c r="AQ93" t="str">
        <f t="shared" si="32"/>
        <v>Chemists, and Food and Wine Scientists</v>
      </c>
      <c r="AR93" t="str">
        <f t="shared" si="33"/>
        <v>2342</v>
      </c>
      <c r="AS93" s="45">
        <f t="shared" si="34"/>
        <v>76.880613999999994</v>
      </c>
      <c r="AT93" s="45">
        <f t="shared" si="35"/>
        <v>93.000000000000014</v>
      </c>
      <c r="AU93" s="48">
        <f t="shared" si="36"/>
        <v>0.5806451612903224</v>
      </c>
      <c r="AV93" s="48">
        <f t="shared" si="37"/>
        <v>0.41935483870967727</v>
      </c>
      <c r="AW93" s="48">
        <f t="shared" si="38"/>
        <v>0.37634408602150532</v>
      </c>
      <c r="AX93" s="48">
        <f t="shared" si="39"/>
        <v>0.52688172043010739</v>
      </c>
      <c r="AY93" s="48">
        <f t="shared" si="40"/>
        <v>9.677419354838708E-2</v>
      </c>
      <c r="AZ93" s="48">
        <f t="shared" si="41"/>
        <v>1.3007180197598318E-2</v>
      </c>
      <c r="BA93" s="48">
        <f t="shared" si="42"/>
        <v>0.22892637147773043</v>
      </c>
      <c r="BB93" s="48">
        <f t="shared" si="43"/>
        <v>0.52783935882718103</v>
      </c>
      <c r="BC93" s="48">
        <f t="shared" si="44"/>
        <v>0.23022708949749018</v>
      </c>
      <c r="BD93" s="48">
        <f t="shared" si="45"/>
        <v>0</v>
      </c>
      <c r="BE93" s="48">
        <f t="shared" si="46"/>
        <v>0</v>
      </c>
      <c r="BF93" s="48">
        <f t="shared" si="47"/>
        <v>1</v>
      </c>
      <c r="BJ93" s="159" t="s">
        <v>2467</v>
      </c>
      <c r="BK93" s="159" t="s">
        <v>2468</v>
      </c>
      <c r="BL93" s="171">
        <v>16.099999999999998</v>
      </c>
      <c r="BM93" s="171">
        <v>18</v>
      </c>
      <c r="BN93" s="161">
        <v>0.16666666666666666</v>
      </c>
      <c r="BO93" s="161">
        <v>0.83333333333333337</v>
      </c>
      <c r="BP93" s="161">
        <v>0.22222222222222221</v>
      </c>
      <c r="BQ93" s="161">
        <v>0.55555555555555558</v>
      </c>
      <c r="BR93" s="161">
        <v>0.22222222222222221</v>
      </c>
      <c r="BS93" s="161">
        <v>0.55900621118012428</v>
      </c>
      <c r="BT93" s="161">
        <v>0.12422360248447206</v>
      </c>
      <c r="BU93" s="161">
        <v>0.31677018633540382</v>
      </c>
      <c r="BV93" s="161">
        <v>0</v>
      </c>
      <c r="BW93" s="161">
        <v>0</v>
      </c>
      <c r="BX93" s="161">
        <v>6.2111801242236031E-2</v>
      </c>
      <c r="BY93" s="161">
        <v>0.93788819875776419</v>
      </c>
    </row>
    <row r="94" spans="1:77">
      <c r="A94" s="25"/>
      <c r="B94" s="26" t="s">
        <v>2081</v>
      </c>
      <c r="C94" s="245">
        <v>945.93356500000027</v>
      </c>
      <c r="D94" s="14">
        <v>1063</v>
      </c>
      <c r="E94" s="14">
        <v>492.99999999999983</v>
      </c>
      <c r="F94" s="14">
        <v>570.00000000000034</v>
      </c>
      <c r="G94" s="17"/>
      <c r="H94" s="14">
        <v>3</v>
      </c>
      <c r="I94" s="14">
        <v>16.999999999999996</v>
      </c>
      <c r="J94" s="14">
        <v>70.999999999999986</v>
      </c>
      <c r="K94" s="14">
        <v>142.00000000000003</v>
      </c>
      <c r="L94" s="14">
        <v>209.99999999999997</v>
      </c>
      <c r="M94" s="14">
        <v>181.99999999999997</v>
      </c>
      <c r="N94" s="14">
        <v>143.99999999999991</v>
      </c>
      <c r="O94" s="14">
        <v>100.99999999999999</v>
      </c>
      <c r="P94" s="14">
        <v>111.00000000000003</v>
      </c>
      <c r="Q94" s="14">
        <v>54.999999999999986</v>
      </c>
      <c r="R94" s="14">
        <v>27.000000000000004</v>
      </c>
      <c r="S94" s="13">
        <v>7.7763159999999996</v>
      </c>
      <c r="T94" s="13">
        <v>47.961753999999992</v>
      </c>
      <c r="U94" s="13">
        <v>91.694562000000005</v>
      </c>
      <c r="V94" s="13">
        <v>117.47666700000003</v>
      </c>
      <c r="W94" s="13">
        <v>92.899999999999977</v>
      </c>
      <c r="X94" s="13">
        <v>225.94226599999982</v>
      </c>
      <c r="Y94" s="13">
        <v>174.95559999999995</v>
      </c>
      <c r="Z94" s="13">
        <v>174.22639999999998</v>
      </c>
      <c r="AA94" s="13">
        <v>13.000000000000002</v>
      </c>
      <c r="AB94" s="17"/>
      <c r="AC94" s="17"/>
      <c r="AD94" s="13">
        <v>31.483683999999997</v>
      </c>
      <c r="AE94" s="13">
        <v>19.999999999999996</v>
      </c>
      <c r="AF94" s="13">
        <v>39.203333999999998</v>
      </c>
      <c r="AG94" s="13">
        <v>67.407880999999989</v>
      </c>
      <c r="AH94" s="13">
        <v>26.944266999999993</v>
      </c>
      <c r="AI94" s="13">
        <v>21.066667000000002</v>
      </c>
      <c r="AJ94" s="13">
        <v>27.249733000000003</v>
      </c>
      <c r="AK94" s="13">
        <v>119.11333300000005</v>
      </c>
      <c r="AL94" s="13">
        <v>26.599999999999998</v>
      </c>
      <c r="AM94" s="13">
        <v>566.8646660000004</v>
      </c>
      <c r="AN94" s="17"/>
      <c r="AO94" s="246"/>
      <c r="AP94" s="233"/>
      <c r="AQ94" t="str">
        <f t="shared" si="32"/>
        <v>Environmental Scientists</v>
      </c>
      <c r="AR94" t="str">
        <f t="shared" si="33"/>
        <v>2343</v>
      </c>
      <c r="AS94" s="45">
        <f t="shared" si="34"/>
        <v>945.93356500000027</v>
      </c>
      <c r="AT94" s="45">
        <f t="shared" si="35"/>
        <v>1063</v>
      </c>
      <c r="AU94" s="48">
        <f t="shared" si="36"/>
        <v>0.4637817497648164</v>
      </c>
      <c r="AV94" s="48">
        <f t="shared" si="37"/>
        <v>0.53621825023518377</v>
      </c>
      <c r="AW94" s="48">
        <f t="shared" si="38"/>
        <v>0.21919096895578552</v>
      </c>
      <c r="AX94" s="48">
        <f t="shared" si="39"/>
        <v>0.59924741298212592</v>
      </c>
      <c r="AY94" s="48">
        <f t="shared" si="40"/>
        <v>0.18156161806208843</v>
      </c>
      <c r="AZ94" s="48">
        <f t="shared" si="41"/>
        <v>0.15585939378311411</v>
      </c>
      <c r="BA94" s="48">
        <f t="shared" si="42"/>
        <v>0.22240110170950531</v>
      </c>
      <c r="BB94" s="48">
        <f t="shared" si="43"/>
        <v>0.4238118625170042</v>
      </c>
      <c r="BC94" s="48">
        <f t="shared" si="44"/>
        <v>0.19792764199037585</v>
      </c>
      <c r="BD94" s="48">
        <f t="shared" si="45"/>
        <v>0</v>
      </c>
      <c r="BE94" s="48">
        <f t="shared" si="46"/>
        <v>0.40073522393721162</v>
      </c>
      <c r="BF94" s="48">
        <f t="shared" si="47"/>
        <v>0.5992647760627885</v>
      </c>
      <c r="BJ94" s="159" t="s">
        <v>2460</v>
      </c>
      <c r="BK94" s="159" t="s">
        <v>2461</v>
      </c>
      <c r="BL94" s="171">
        <v>16.8</v>
      </c>
      <c r="BM94" s="171">
        <v>17</v>
      </c>
      <c r="BN94" s="161">
        <v>0</v>
      </c>
      <c r="BO94" s="161">
        <v>1</v>
      </c>
      <c r="BP94" s="161">
        <v>0.11764705882352941</v>
      </c>
      <c r="BQ94" s="161">
        <v>0.35294117647058826</v>
      </c>
      <c r="BR94" s="161">
        <v>0.52941176470588236</v>
      </c>
      <c r="BS94" s="161">
        <v>0.17857142857142858</v>
      </c>
      <c r="BT94" s="161">
        <v>0.8214285714285714</v>
      </c>
      <c r="BU94" s="161">
        <v>0</v>
      </c>
      <c r="BV94" s="161">
        <v>0</v>
      </c>
      <c r="BW94" s="161">
        <v>0</v>
      </c>
      <c r="BX94" s="161">
        <v>0.2857142857142857</v>
      </c>
      <c r="BY94" s="161">
        <v>0.7142857142857143</v>
      </c>
    </row>
    <row r="95" spans="1:77">
      <c r="A95" s="25"/>
      <c r="B95" s="26" t="s">
        <v>2082</v>
      </c>
      <c r="C95" s="245">
        <v>89.019998999999984</v>
      </c>
      <c r="D95" s="14">
        <v>91</v>
      </c>
      <c r="E95" s="14">
        <v>40</v>
      </c>
      <c r="F95" s="14">
        <v>51</v>
      </c>
      <c r="G95" s="17"/>
      <c r="H95" s="17"/>
      <c r="I95" s="17"/>
      <c r="J95" s="14">
        <v>3</v>
      </c>
      <c r="K95" s="14">
        <v>7</v>
      </c>
      <c r="L95" s="14">
        <v>16.999999999999996</v>
      </c>
      <c r="M95" s="14">
        <v>11</v>
      </c>
      <c r="N95" s="14">
        <v>10</v>
      </c>
      <c r="O95" s="14">
        <v>12</v>
      </c>
      <c r="P95" s="14">
        <v>12</v>
      </c>
      <c r="Q95" s="14">
        <v>8</v>
      </c>
      <c r="R95" s="14">
        <v>10.999999999999998</v>
      </c>
      <c r="S95" s="17"/>
      <c r="T95" s="17"/>
      <c r="U95" s="17"/>
      <c r="V95" s="13">
        <v>1</v>
      </c>
      <c r="W95" s="13">
        <v>1</v>
      </c>
      <c r="X95" s="13">
        <v>12.36</v>
      </c>
      <c r="Y95" s="13">
        <v>27.599999999999998</v>
      </c>
      <c r="Z95" s="13">
        <v>31.259999000000001</v>
      </c>
      <c r="AA95" s="13">
        <v>15.8</v>
      </c>
      <c r="AB95" s="17"/>
      <c r="AC95" s="17"/>
      <c r="AD95" s="17"/>
      <c r="AE95" s="13">
        <v>2</v>
      </c>
      <c r="AF95" s="17"/>
      <c r="AG95" s="13">
        <v>1</v>
      </c>
      <c r="AH95" s="17"/>
      <c r="AI95" s="13">
        <v>0.8</v>
      </c>
      <c r="AJ95" s="17"/>
      <c r="AK95" s="13">
        <v>2</v>
      </c>
      <c r="AL95" s="17"/>
      <c r="AM95" s="13">
        <v>83.219999000000001</v>
      </c>
      <c r="AN95" s="17"/>
      <c r="AO95" s="246"/>
      <c r="AP95" s="233"/>
      <c r="AQ95" t="str">
        <f t="shared" si="32"/>
        <v>Geologists and Geophysicists</v>
      </c>
      <c r="AR95" t="str">
        <f t="shared" si="33"/>
        <v>2344</v>
      </c>
      <c r="AS95" s="45">
        <f t="shared" si="34"/>
        <v>89.019998999999984</v>
      </c>
      <c r="AT95" s="45">
        <f t="shared" si="35"/>
        <v>91</v>
      </c>
      <c r="AU95" s="48">
        <f t="shared" si="36"/>
        <v>0.43956043956043955</v>
      </c>
      <c r="AV95" s="48">
        <f t="shared" si="37"/>
        <v>0.56043956043956045</v>
      </c>
      <c r="AW95" s="48">
        <f t="shared" si="38"/>
        <v>0.10989010989010989</v>
      </c>
      <c r="AX95" s="48">
        <f t="shared" si="39"/>
        <v>0.5494505494505495</v>
      </c>
      <c r="AY95" s="48">
        <f t="shared" si="40"/>
        <v>0.34065934065934067</v>
      </c>
      <c r="AZ95" s="48">
        <f t="shared" si="41"/>
        <v>0</v>
      </c>
      <c r="BA95" s="48">
        <f t="shared" si="42"/>
        <v>2.2466861631845227E-2</v>
      </c>
      <c r="BB95" s="48">
        <f t="shared" si="43"/>
        <v>0.44888789540426755</v>
      </c>
      <c r="BC95" s="48">
        <f t="shared" si="44"/>
        <v>0.52864524296388737</v>
      </c>
      <c r="BD95" s="48">
        <f t="shared" si="45"/>
        <v>0</v>
      </c>
      <c r="BE95" s="48">
        <f t="shared" si="46"/>
        <v>6.5153898732351154E-2</v>
      </c>
      <c r="BF95" s="48">
        <f t="shared" si="47"/>
        <v>0.934846101267649</v>
      </c>
      <c r="BJ95" s="159" t="s">
        <v>2292</v>
      </c>
      <c r="BK95" s="159" t="s">
        <v>2293</v>
      </c>
      <c r="BL95" s="171">
        <v>17</v>
      </c>
      <c r="BM95" s="171">
        <v>17</v>
      </c>
      <c r="BN95" s="161">
        <v>0.23529411764705882</v>
      </c>
      <c r="BO95" s="161">
        <v>0.76470588235294124</v>
      </c>
      <c r="BP95" s="161">
        <v>0.23529411764705882</v>
      </c>
      <c r="BQ95" s="161">
        <v>0.41176470588235292</v>
      </c>
      <c r="BR95" s="161">
        <v>0.35294117647058826</v>
      </c>
      <c r="BS95" s="161">
        <v>0</v>
      </c>
      <c r="BT95" s="161">
        <v>0.35294117647058826</v>
      </c>
      <c r="BU95" s="161">
        <v>0.52941176470588236</v>
      </c>
      <c r="BV95" s="161">
        <v>0.11764705882352941</v>
      </c>
      <c r="BW95" s="161">
        <v>0</v>
      </c>
      <c r="BX95" s="161">
        <v>1</v>
      </c>
      <c r="BY95" s="161">
        <v>0</v>
      </c>
    </row>
    <row r="96" spans="1:77">
      <c r="A96" s="25"/>
      <c r="B96" s="26" t="s">
        <v>2083</v>
      </c>
      <c r="C96" s="245">
        <v>46.66666699999999</v>
      </c>
      <c r="D96" s="14">
        <v>50.999999999999979</v>
      </c>
      <c r="E96" s="14">
        <v>23.999999999999996</v>
      </c>
      <c r="F96" s="14">
        <v>26.999999999999996</v>
      </c>
      <c r="G96" s="17"/>
      <c r="H96" s="17"/>
      <c r="I96" s="17"/>
      <c r="J96" s="14">
        <v>3</v>
      </c>
      <c r="K96" s="14">
        <v>3</v>
      </c>
      <c r="L96" s="14">
        <v>8</v>
      </c>
      <c r="M96" s="14">
        <v>8</v>
      </c>
      <c r="N96" s="14">
        <v>10</v>
      </c>
      <c r="O96" s="14">
        <v>7</v>
      </c>
      <c r="P96" s="14">
        <v>1</v>
      </c>
      <c r="Q96" s="14">
        <v>6</v>
      </c>
      <c r="R96" s="14">
        <v>5</v>
      </c>
      <c r="S96" s="17"/>
      <c r="T96" s="13">
        <v>0.7</v>
      </c>
      <c r="U96" s="13">
        <v>2</v>
      </c>
      <c r="V96" s="13">
        <v>1</v>
      </c>
      <c r="W96" s="13">
        <v>10.5</v>
      </c>
      <c r="X96" s="13">
        <v>11.066667000000001</v>
      </c>
      <c r="Y96" s="13">
        <v>7.2</v>
      </c>
      <c r="Z96" s="13">
        <v>12.999999999999998</v>
      </c>
      <c r="AA96" s="13">
        <v>1</v>
      </c>
      <c r="AB96" s="13">
        <v>0.2</v>
      </c>
      <c r="AC96" s="17"/>
      <c r="AD96" s="17"/>
      <c r="AE96" s="17"/>
      <c r="AF96" s="17"/>
      <c r="AG96" s="17"/>
      <c r="AH96" s="17"/>
      <c r="AI96" s="17"/>
      <c r="AJ96" s="17"/>
      <c r="AK96" s="17"/>
      <c r="AL96" s="17"/>
      <c r="AM96" s="13">
        <v>46.66666699999999</v>
      </c>
      <c r="AN96" s="17"/>
      <c r="AO96" s="246"/>
      <c r="AP96" s="233"/>
      <c r="AQ96" t="str">
        <f t="shared" si="32"/>
        <v>Life Scientists</v>
      </c>
      <c r="AR96" t="str">
        <f t="shared" si="33"/>
        <v>2345</v>
      </c>
      <c r="AS96" s="45">
        <f t="shared" si="34"/>
        <v>46.66666699999999</v>
      </c>
      <c r="AT96" s="45">
        <f t="shared" si="35"/>
        <v>50.999999999999979</v>
      </c>
      <c r="AU96" s="48">
        <f t="shared" si="36"/>
        <v>0.47058823529411775</v>
      </c>
      <c r="AV96" s="48">
        <f t="shared" si="37"/>
        <v>0.52941176470588247</v>
      </c>
      <c r="AW96" s="48">
        <f t="shared" si="38"/>
        <v>0.11764705882352947</v>
      </c>
      <c r="AX96" s="48">
        <f t="shared" si="39"/>
        <v>0.64705882352941202</v>
      </c>
      <c r="AY96" s="48">
        <f t="shared" si="40"/>
        <v>0.23529411764705893</v>
      </c>
      <c r="AZ96" s="48">
        <f t="shared" si="41"/>
        <v>5.7857142443877574E-2</v>
      </c>
      <c r="BA96" s="48">
        <f t="shared" si="42"/>
        <v>0.2464285696683674</v>
      </c>
      <c r="BB96" s="48">
        <f t="shared" si="43"/>
        <v>0.39142857577551032</v>
      </c>
      <c r="BC96" s="48">
        <f t="shared" si="44"/>
        <v>0.29999999785714287</v>
      </c>
      <c r="BD96" s="48">
        <f t="shared" si="45"/>
        <v>4.2857142551020423E-3</v>
      </c>
      <c r="BE96" s="48">
        <f t="shared" si="46"/>
        <v>0</v>
      </c>
      <c r="BF96" s="48">
        <f t="shared" si="47"/>
        <v>1</v>
      </c>
      <c r="BJ96" s="159" t="s">
        <v>2506</v>
      </c>
      <c r="BK96" s="159" t="s">
        <v>2507</v>
      </c>
      <c r="BL96" s="171">
        <v>17.45579</v>
      </c>
      <c r="BM96" s="171">
        <v>36.000000000000007</v>
      </c>
      <c r="BN96" s="161">
        <v>0.83333333333333293</v>
      </c>
      <c r="BO96" s="161">
        <v>0.1666666666666666</v>
      </c>
      <c r="BP96" s="161">
        <v>0.38888888888888884</v>
      </c>
      <c r="BQ96" s="161">
        <v>0.49999999999999989</v>
      </c>
      <c r="BR96" s="161">
        <v>0.11111111111111109</v>
      </c>
      <c r="BS96" s="161">
        <v>1</v>
      </c>
      <c r="BT96" s="161">
        <v>0</v>
      </c>
      <c r="BU96" s="161">
        <v>0</v>
      </c>
      <c r="BV96" s="161">
        <v>0</v>
      </c>
      <c r="BW96" s="161">
        <v>0</v>
      </c>
      <c r="BX96" s="161">
        <v>0.39245763153658469</v>
      </c>
      <c r="BY96" s="161">
        <v>0.60754236846341536</v>
      </c>
    </row>
    <row r="97" spans="1:77">
      <c r="A97" s="25"/>
      <c r="B97" s="26" t="s">
        <v>2084</v>
      </c>
      <c r="C97" s="245">
        <v>815.46578900000009</v>
      </c>
      <c r="D97" s="14">
        <v>955.99999999999989</v>
      </c>
      <c r="E97" s="14">
        <v>689.00000000000011</v>
      </c>
      <c r="F97" s="14">
        <v>267</v>
      </c>
      <c r="G97" s="17"/>
      <c r="H97" s="17"/>
      <c r="I97" s="14">
        <v>20</v>
      </c>
      <c r="J97" s="14">
        <v>80.999999999999957</v>
      </c>
      <c r="K97" s="14">
        <v>149.00000000000011</v>
      </c>
      <c r="L97" s="14">
        <v>179.99999999999986</v>
      </c>
      <c r="M97" s="14">
        <v>135.99999999999986</v>
      </c>
      <c r="N97" s="14">
        <v>99.999999999999943</v>
      </c>
      <c r="O97" s="14">
        <v>98.999999999999972</v>
      </c>
      <c r="P97" s="14">
        <v>103.00000000000001</v>
      </c>
      <c r="Q97" s="14">
        <v>56</v>
      </c>
      <c r="R97" s="14">
        <v>32</v>
      </c>
      <c r="S97" s="17"/>
      <c r="T97" s="17"/>
      <c r="U97" s="13">
        <v>3</v>
      </c>
      <c r="V97" s="13">
        <v>40.686839999999989</v>
      </c>
      <c r="W97" s="13">
        <v>67.173683999999994</v>
      </c>
      <c r="X97" s="13">
        <v>373.38421400000021</v>
      </c>
      <c r="Y97" s="13">
        <v>184.21052599999999</v>
      </c>
      <c r="Z97" s="13">
        <v>114.31052500000001</v>
      </c>
      <c r="AA97" s="13">
        <v>17.100000000000001</v>
      </c>
      <c r="AB97" s="13">
        <v>15.599999999999998</v>
      </c>
      <c r="AC97" s="13">
        <v>0</v>
      </c>
      <c r="AD97" s="17"/>
      <c r="AE97" s="17"/>
      <c r="AF97" s="17"/>
      <c r="AG97" s="17"/>
      <c r="AH97" s="17"/>
      <c r="AI97" s="17"/>
      <c r="AJ97" s="17"/>
      <c r="AK97" s="17"/>
      <c r="AL97" s="17"/>
      <c r="AM97" s="13">
        <v>815.46578900000009</v>
      </c>
      <c r="AN97" s="17"/>
      <c r="AO97" s="246"/>
      <c r="AP97" s="233"/>
      <c r="AQ97" t="str">
        <f t="shared" si="32"/>
        <v>Medical Laboratory Scientists</v>
      </c>
      <c r="AR97" t="str">
        <f t="shared" si="33"/>
        <v>2346</v>
      </c>
      <c r="AS97" s="45">
        <f t="shared" si="34"/>
        <v>815.46578900000009</v>
      </c>
      <c r="AT97" s="45">
        <f t="shared" si="35"/>
        <v>955.99999999999989</v>
      </c>
      <c r="AU97" s="48">
        <f t="shared" si="36"/>
        <v>0.72071129707112991</v>
      </c>
      <c r="AV97" s="48">
        <f t="shared" si="37"/>
        <v>0.27928870292887031</v>
      </c>
      <c r="AW97" s="48">
        <f t="shared" si="38"/>
        <v>0.26150627615062771</v>
      </c>
      <c r="AX97" s="48">
        <f t="shared" si="39"/>
        <v>0.53870292887029259</v>
      </c>
      <c r="AY97" s="48">
        <f t="shared" si="40"/>
        <v>0.19979079497907953</v>
      </c>
      <c r="AZ97" s="48">
        <f t="shared" si="41"/>
        <v>3.6788790412395824E-3</v>
      </c>
      <c r="BA97" s="48">
        <f t="shared" si="42"/>
        <v>0.13226860704023963</v>
      </c>
      <c r="BB97" s="48">
        <f t="shared" si="43"/>
        <v>0.68377453416381173</v>
      </c>
      <c r="BC97" s="48">
        <f t="shared" si="44"/>
        <v>0.16114780874026341</v>
      </c>
      <c r="BD97" s="48">
        <f t="shared" si="45"/>
        <v>1.9130171014445828E-2</v>
      </c>
      <c r="BE97" s="48">
        <f t="shared" si="46"/>
        <v>0</v>
      </c>
      <c r="BF97" s="48">
        <f t="shared" si="47"/>
        <v>1</v>
      </c>
      <c r="BJ97" s="159" t="s">
        <v>2369</v>
      </c>
      <c r="BK97" s="159" t="s">
        <v>2370</v>
      </c>
      <c r="BL97" s="171">
        <v>18</v>
      </c>
      <c r="BM97" s="171">
        <v>18</v>
      </c>
      <c r="BN97" s="161">
        <v>5.5555555555555552E-2</v>
      </c>
      <c r="BO97" s="161">
        <v>0.9444444444444442</v>
      </c>
      <c r="BP97" s="161">
        <v>0.33333333333333331</v>
      </c>
      <c r="BQ97" s="161">
        <v>0.3888888888888889</v>
      </c>
      <c r="BR97" s="161">
        <v>0.27777777777777779</v>
      </c>
      <c r="BS97" s="161">
        <v>5.5555555555555552E-2</v>
      </c>
      <c r="BT97" s="161">
        <v>0.22222222222222221</v>
      </c>
      <c r="BU97" s="161">
        <v>0.44444444444444442</v>
      </c>
      <c r="BV97" s="161">
        <v>0.27777777777777779</v>
      </c>
      <c r="BW97" s="161">
        <v>0</v>
      </c>
      <c r="BX97" s="161">
        <v>0.27777777777777779</v>
      </c>
      <c r="BY97" s="161">
        <v>0.72222222222222232</v>
      </c>
    </row>
    <row r="98" spans="1:77">
      <c r="A98" s="25"/>
      <c r="B98" s="26" t="s">
        <v>2085</v>
      </c>
      <c r="C98" s="245">
        <v>33.660000000000004</v>
      </c>
      <c r="D98" s="14">
        <v>41</v>
      </c>
      <c r="E98" s="14">
        <v>24</v>
      </c>
      <c r="F98" s="14">
        <v>16.999999999999996</v>
      </c>
      <c r="G98" s="17"/>
      <c r="H98" s="17"/>
      <c r="I98" s="17"/>
      <c r="J98" s="14">
        <v>5</v>
      </c>
      <c r="K98" s="14">
        <v>6</v>
      </c>
      <c r="L98" s="14">
        <v>7</v>
      </c>
      <c r="M98" s="14">
        <v>5</v>
      </c>
      <c r="N98" s="14">
        <v>1</v>
      </c>
      <c r="O98" s="14">
        <v>5</v>
      </c>
      <c r="P98" s="14">
        <v>5</v>
      </c>
      <c r="Q98" s="14">
        <v>6</v>
      </c>
      <c r="R98" s="14">
        <v>1</v>
      </c>
      <c r="S98" s="17"/>
      <c r="T98" s="17"/>
      <c r="U98" s="17"/>
      <c r="V98" s="17"/>
      <c r="W98" s="13">
        <v>1</v>
      </c>
      <c r="X98" s="13">
        <v>5.6333329999999995</v>
      </c>
      <c r="Y98" s="13">
        <v>10.626666999999999</v>
      </c>
      <c r="Z98" s="13">
        <v>16.400000000000002</v>
      </c>
      <c r="AA98" s="17"/>
      <c r="AB98" s="17"/>
      <c r="AC98" s="17"/>
      <c r="AD98" s="17"/>
      <c r="AE98" s="13">
        <v>1</v>
      </c>
      <c r="AF98" s="13">
        <v>7.3</v>
      </c>
      <c r="AG98" s="13">
        <v>1</v>
      </c>
      <c r="AH98" s="13">
        <v>0</v>
      </c>
      <c r="AI98" s="17"/>
      <c r="AJ98" s="17"/>
      <c r="AK98" s="13">
        <v>2</v>
      </c>
      <c r="AL98" s="13">
        <v>4</v>
      </c>
      <c r="AM98" s="13">
        <v>18.36</v>
      </c>
      <c r="AN98" s="17"/>
      <c r="AO98" s="246"/>
      <c r="AP98" s="233"/>
      <c r="AQ98" t="str">
        <f t="shared" si="32"/>
        <v>Veterinarians</v>
      </c>
      <c r="AR98" t="str">
        <f t="shared" si="33"/>
        <v>2347</v>
      </c>
      <c r="AS98" s="45">
        <f t="shared" si="34"/>
        <v>33.660000000000004</v>
      </c>
      <c r="AT98" s="45">
        <f t="shared" si="35"/>
        <v>41</v>
      </c>
      <c r="AU98" s="48">
        <f t="shared" si="36"/>
        <v>0.58536585365853655</v>
      </c>
      <c r="AV98" s="48">
        <f t="shared" si="37"/>
        <v>0.41463414634146334</v>
      </c>
      <c r="AW98" s="48">
        <f t="shared" si="38"/>
        <v>0.26829268292682928</v>
      </c>
      <c r="AX98" s="48">
        <f t="shared" si="39"/>
        <v>0.43902439024390244</v>
      </c>
      <c r="AY98" s="48">
        <f t="shared" si="40"/>
        <v>0.29268292682926828</v>
      </c>
      <c r="AZ98" s="48">
        <f t="shared" si="41"/>
        <v>0</v>
      </c>
      <c r="BA98" s="48">
        <f t="shared" si="42"/>
        <v>2.9708853238264998E-2</v>
      </c>
      <c r="BB98" s="48">
        <f t="shared" si="43"/>
        <v>0.48306595365418886</v>
      </c>
      <c r="BC98" s="48">
        <f t="shared" si="44"/>
        <v>0.48722519310754608</v>
      </c>
      <c r="BD98" s="48">
        <f t="shared" si="45"/>
        <v>0</v>
      </c>
      <c r="BE98" s="48">
        <f t="shared" si="46"/>
        <v>0.45454545454545453</v>
      </c>
      <c r="BF98" s="48">
        <f t="shared" si="47"/>
        <v>0.54545454545454541</v>
      </c>
      <c r="BJ98" s="159" t="s">
        <v>2552</v>
      </c>
      <c r="BK98" s="159" t="s">
        <v>2553</v>
      </c>
      <c r="BL98" s="171">
        <v>18.366667</v>
      </c>
      <c r="BM98" s="171">
        <v>20.999999999999996</v>
      </c>
      <c r="BN98" s="161">
        <v>0.95238095238095233</v>
      </c>
      <c r="BO98" s="161">
        <v>4.761904761904763E-2</v>
      </c>
      <c r="BP98" s="161">
        <v>0.28571428571428575</v>
      </c>
      <c r="BQ98" s="161">
        <v>0.42857142857142866</v>
      </c>
      <c r="BR98" s="161">
        <v>0.28571428571428575</v>
      </c>
      <c r="BS98" s="161">
        <v>0.10889291998379456</v>
      </c>
      <c r="BT98" s="161">
        <v>0.56442832006482191</v>
      </c>
      <c r="BU98" s="161">
        <v>0.27223229995948639</v>
      </c>
      <c r="BV98" s="161">
        <v>0</v>
      </c>
      <c r="BW98" s="161">
        <v>5.4446459991897282E-2</v>
      </c>
      <c r="BX98" s="161">
        <v>5.4446459991897282E-2</v>
      </c>
      <c r="BY98" s="161">
        <v>0.94555354000810277</v>
      </c>
    </row>
    <row r="99" spans="1:77">
      <c r="A99" s="25"/>
      <c r="B99" s="26" t="s">
        <v>2086</v>
      </c>
      <c r="C99" s="245">
        <v>59.906404000000016</v>
      </c>
      <c r="D99" s="14">
        <v>74.000000000000014</v>
      </c>
      <c r="E99" s="14">
        <v>39.999999999999986</v>
      </c>
      <c r="F99" s="14">
        <v>33.999999999999993</v>
      </c>
      <c r="G99" s="17"/>
      <c r="H99" s="17"/>
      <c r="I99" s="14">
        <v>2</v>
      </c>
      <c r="J99" s="14">
        <v>8</v>
      </c>
      <c r="K99" s="14">
        <v>10</v>
      </c>
      <c r="L99" s="14">
        <v>11</v>
      </c>
      <c r="M99" s="14">
        <v>9</v>
      </c>
      <c r="N99" s="14">
        <v>13.999999999999996</v>
      </c>
      <c r="O99" s="14">
        <v>11</v>
      </c>
      <c r="P99" s="14">
        <v>3</v>
      </c>
      <c r="Q99" s="14">
        <v>3</v>
      </c>
      <c r="R99" s="14">
        <v>3</v>
      </c>
      <c r="S99" s="17"/>
      <c r="T99" s="17"/>
      <c r="U99" s="17"/>
      <c r="V99" s="13">
        <v>3.2592109999999996</v>
      </c>
      <c r="W99" s="13">
        <v>8.6578949999999999</v>
      </c>
      <c r="X99" s="13">
        <v>8.9</v>
      </c>
      <c r="Y99" s="13">
        <v>17.689297999999997</v>
      </c>
      <c r="Z99" s="13">
        <v>15.299999999999999</v>
      </c>
      <c r="AA99" s="13">
        <v>3.6</v>
      </c>
      <c r="AB99" s="13">
        <v>0.5</v>
      </c>
      <c r="AC99" s="13">
        <v>2</v>
      </c>
      <c r="AD99" s="17"/>
      <c r="AE99" s="17"/>
      <c r="AF99" s="17"/>
      <c r="AG99" s="17"/>
      <c r="AH99" s="17"/>
      <c r="AI99" s="17"/>
      <c r="AJ99" s="17"/>
      <c r="AK99" s="13">
        <v>1</v>
      </c>
      <c r="AL99" s="17"/>
      <c r="AM99" s="13">
        <v>58.906404000000002</v>
      </c>
      <c r="AN99" s="17"/>
      <c r="AO99" s="246"/>
      <c r="AP99" s="233"/>
      <c r="AQ99" t="str">
        <f t="shared" si="32"/>
        <v>Other Natural and Physical Science Professionals</v>
      </c>
      <c r="AR99" t="str">
        <f t="shared" si="33"/>
        <v>2349</v>
      </c>
      <c r="AS99" s="45">
        <f t="shared" si="34"/>
        <v>59.906404000000016</v>
      </c>
      <c r="AT99" s="45">
        <f t="shared" si="35"/>
        <v>74.000000000000014</v>
      </c>
      <c r="AU99" s="48">
        <f t="shared" si="36"/>
        <v>0.54054054054054024</v>
      </c>
      <c r="AV99" s="48">
        <f t="shared" si="37"/>
        <v>0.45945945945945926</v>
      </c>
      <c r="AW99" s="48">
        <f t="shared" si="38"/>
        <v>0.27027027027027023</v>
      </c>
      <c r="AX99" s="48">
        <f t="shared" si="39"/>
        <v>0.608108108108108</v>
      </c>
      <c r="AY99" s="48">
        <f t="shared" si="40"/>
        <v>0.1216216216216216</v>
      </c>
      <c r="AZ99" s="48">
        <f t="shared" si="41"/>
        <v>0</v>
      </c>
      <c r="BA99" s="48">
        <f t="shared" si="42"/>
        <v>0.19892874891973147</v>
      </c>
      <c r="BB99" s="48">
        <f t="shared" si="43"/>
        <v>0.44384733892556782</v>
      </c>
      <c r="BC99" s="48">
        <f t="shared" si="44"/>
        <v>0.31549214671606718</v>
      </c>
      <c r="BD99" s="48">
        <f t="shared" si="45"/>
        <v>4.1731765438633224E-2</v>
      </c>
      <c r="BE99" s="48">
        <f t="shared" si="46"/>
        <v>1.6692706175453292E-2</v>
      </c>
      <c r="BF99" s="48">
        <f t="shared" si="47"/>
        <v>0.98330729382454651</v>
      </c>
      <c r="BJ99" s="159" t="s">
        <v>2496</v>
      </c>
      <c r="BK99" s="159" t="s">
        <v>2497</v>
      </c>
      <c r="BL99" s="171">
        <v>18.899341999999994</v>
      </c>
      <c r="BM99" s="171">
        <v>50.000000000000007</v>
      </c>
      <c r="BN99" s="161">
        <v>0.95999999999999985</v>
      </c>
      <c r="BO99" s="161">
        <v>3.9999999999999994E-2</v>
      </c>
      <c r="BP99" s="161">
        <v>0.11999999999999998</v>
      </c>
      <c r="BQ99" s="161">
        <v>0.49999999999999994</v>
      </c>
      <c r="BR99" s="161">
        <v>0.37999999999999995</v>
      </c>
      <c r="BS99" s="161">
        <v>1.0000000000000004</v>
      </c>
      <c r="BT99" s="161">
        <v>0</v>
      </c>
      <c r="BU99" s="161">
        <v>0</v>
      </c>
      <c r="BV99" s="161">
        <v>0</v>
      </c>
      <c r="BW99" s="161">
        <v>0</v>
      </c>
      <c r="BX99" s="161">
        <v>0</v>
      </c>
      <c r="BY99" s="161">
        <v>1</v>
      </c>
    </row>
    <row r="100" spans="1:77">
      <c r="A100" s="25"/>
      <c r="B100" s="26" t="s">
        <v>2087</v>
      </c>
      <c r="C100" s="245">
        <v>2248.5101539999987</v>
      </c>
      <c r="D100" s="14">
        <v>3145.00000000001</v>
      </c>
      <c r="E100" s="14">
        <v>3095.9999999999964</v>
      </c>
      <c r="F100" s="14">
        <v>49</v>
      </c>
      <c r="G100" s="17"/>
      <c r="H100" s="17"/>
      <c r="I100" s="14">
        <v>117.99999999999997</v>
      </c>
      <c r="J100" s="14">
        <v>372</v>
      </c>
      <c r="K100" s="14">
        <v>449.99999999999977</v>
      </c>
      <c r="L100" s="14">
        <v>472.00000000000017</v>
      </c>
      <c r="M100" s="14">
        <v>373.00000000000011</v>
      </c>
      <c r="N100" s="14">
        <v>419.0000000000004</v>
      </c>
      <c r="O100" s="14">
        <v>328.99999999999994</v>
      </c>
      <c r="P100" s="14">
        <v>306</v>
      </c>
      <c r="Q100" s="14">
        <v>205.00000000000003</v>
      </c>
      <c r="R100" s="14">
        <v>101.00000000000003</v>
      </c>
      <c r="S100" s="17"/>
      <c r="T100" s="17"/>
      <c r="U100" s="13">
        <v>33.14</v>
      </c>
      <c r="V100" s="13">
        <v>192.09907700000002</v>
      </c>
      <c r="W100" s="13">
        <v>239.25999999999979</v>
      </c>
      <c r="X100" s="13">
        <v>327.12015399999967</v>
      </c>
      <c r="Y100" s="13">
        <v>1456.890923000002</v>
      </c>
      <c r="Z100" s="17"/>
      <c r="AA100" s="17"/>
      <c r="AB100" s="17"/>
      <c r="AC100" s="17"/>
      <c r="AD100" s="13">
        <v>9.5000000000000018</v>
      </c>
      <c r="AE100" s="13">
        <v>49.04999999999999</v>
      </c>
      <c r="AF100" s="13">
        <v>47.790000000000028</v>
      </c>
      <c r="AG100" s="13">
        <v>40.14</v>
      </c>
      <c r="AH100" s="13">
        <v>52.220000000000013</v>
      </c>
      <c r="AI100" s="13">
        <v>101.14399999999993</v>
      </c>
      <c r="AJ100" s="13">
        <v>75.400000000000048</v>
      </c>
      <c r="AK100" s="13">
        <v>148.42307700000009</v>
      </c>
      <c r="AL100" s="13">
        <v>79.91153799999995</v>
      </c>
      <c r="AM100" s="13">
        <v>1644.9315389999986</v>
      </c>
      <c r="AN100" s="17"/>
      <c r="AO100" s="246"/>
      <c r="AP100" s="233"/>
      <c r="AQ100" t="str">
        <f t="shared" si="32"/>
        <v>Early Childhood (Pre-primary School) Teachers</v>
      </c>
      <c r="AR100" t="str">
        <f t="shared" si="33"/>
        <v>2411</v>
      </c>
      <c r="AS100" s="45">
        <f t="shared" si="34"/>
        <v>2248.5101539999987</v>
      </c>
      <c r="AT100" s="45">
        <f t="shared" si="35"/>
        <v>3145.00000000001</v>
      </c>
      <c r="AU100" s="48">
        <f t="shared" si="36"/>
        <v>0.9844197138314742</v>
      </c>
      <c r="AV100" s="48">
        <f t="shared" si="37"/>
        <v>1.5580286168521413E-2</v>
      </c>
      <c r="AW100" s="48">
        <f t="shared" si="38"/>
        <v>0.29888712241653315</v>
      </c>
      <c r="AX100" s="48">
        <f t="shared" si="39"/>
        <v>0.50651828298886981</v>
      </c>
      <c r="AY100" s="48">
        <f t="shared" si="40"/>
        <v>0.19459459459459397</v>
      </c>
      <c r="AZ100" s="48">
        <f t="shared" si="41"/>
        <v>1.4738648140434425E-2</v>
      </c>
      <c r="BA100" s="48">
        <f t="shared" si="42"/>
        <v>0.19184217435381887</v>
      </c>
      <c r="BB100" s="48">
        <f t="shared" si="43"/>
        <v>0.79341917750574797</v>
      </c>
      <c r="BC100" s="48">
        <f t="shared" si="44"/>
        <v>0</v>
      </c>
      <c r="BD100" s="48">
        <f t="shared" si="45"/>
        <v>0</v>
      </c>
      <c r="BE100" s="48">
        <f t="shared" si="46"/>
        <v>0.2684349074102515</v>
      </c>
      <c r="BF100" s="48">
        <f t="shared" si="47"/>
        <v>0.73156509258974844</v>
      </c>
      <c r="BJ100" s="159" t="s">
        <v>2371</v>
      </c>
      <c r="BK100" s="159" t="s">
        <v>2372</v>
      </c>
      <c r="BL100" s="171">
        <v>19</v>
      </c>
      <c r="BM100" s="171">
        <v>19</v>
      </c>
      <c r="BN100" s="161">
        <v>0.26315789473684209</v>
      </c>
      <c r="BO100" s="161">
        <v>0.73684210526315785</v>
      </c>
      <c r="BP100" s="161">
        <v>5.2631578947368418E-2</v>
      </c>
      <c r="BQ100" s="161">
        <v>0.63157894736842102</v>
      </c>
      <c r="BR100" s="161">
        <v>0.31578947368421051</v>
      </c>
      <c r="BS100" s="161">
        <v>0</v>
      </c>
      <c r="BT100" s="161">
        <v>0</v>
      </c>
      <c r="BU100" s="161">
        <v>0.31578947368421051</v>
      </c>
      <c r="BV100" s="161">
        <v>0.68421052631578938</v>
      </c>
      <c r="BW100" s="161">
        <v>0</v>
      </c>
      <c r="BX100" s="161">
        <v>0</v>
      </c>
      <c r="BY100" s="161">
        <v>1</v>
      </c>
    </row>
    <row r="101" spans="1:77">
      <c r="A101" s="25"/>
      <c r="B101" s="26" t="s">
        <v>2088</v>
      </c>
      <c r="C101" s="245">
        <v>9064.6583109999683</v>
      </c>
      <c r="D101" s="14">
        <v>12348.000000000005</v>
      </c>
      <c r="E101" s="14">
        <v>10681.999999999996</v>
      </c>
      <c r="F101" s="14">
        <v>1665.9999999999989</v>
      </c>
      <c r="G101" s="17"/>
      <c r="H101" s="17"/>
      <c r="I101" s="14">
        <v>480.99999999999955</v>
      </c>
      <c r="J101" s="14">
        <v>1547.9999999999986</v>
      </c>
      <c r="K101" s="14">
        <v>1652.0000000000009</v>
      </c>
      <c r="L101" s="14">
        <v>1549.000000000003</v>
      </c>
      <c r="M101" s="14">
        <v>1491.9999999999984</v>
      </c>
      <c r="N101" s="14">
        <v>1442.9999999999986</v>
      </c>
      <c r="O101" s="14">
        <v>1205</v>
      </c>
      <c r="P101" s="14">
        <v>1163.9999999999998</v>
      </c>
      <c r="Q101" s="14">
        <v>1216.0000000000002</v>
      </c>
      <c r="R101" s="14">
        <v>598.00000000000023</v>
      </c>
      <c r="S101" s="17"/>
      <c r="T101" s="13">
        <v>3.1999999999999997</v>
      </c>
      <c r="U101" s="13">
        <v>184.02046199999984</v>
      </c>
      <c r="V101" s="13">
        <v>869.44892199999879</v>
      </c>
      <c r="W101" s="13">
        <v>1015.9872309999979</v>
      </c>
      <c r="X101" s="13">
        <v>1250.4547710000002</v>
      </c>
      <c r="Y101" s="13">
        <v>5740.5469249999869</v>
      </c>
      <c r="Z101" s="13">
        <v>1</v>
      </c>
      <c r="AA101" s="17"/>
      <c r="AB101" s="17"/>
      <c r="AC101" s="17"/>
      <c r="AD101" s="13">
        <v>44.080000000000013</v>
      </c>
      <c r="AE101" s="13">
        <v>306.69307699999996</v>
      </c>
      <c r="AF101" s="13">
        <v>242.77953900000011</v>
      </c>
      <c r="AG101" s="13">
        <v>227.07107699999986</v>
      </c>
      <c r="AH101" s="13">
        <v>236.92523100000005</v>
      </c>
      <c r="AI101" s="13">
        <v>484.25307699999911</v>
      </c>
      <c r="AJ101" s="13">
        <v>351.70215299999978</v>
      </c>
      <c r="AK101" s="13">
        <v>665.80246200000011</v>
      </c>
      <c r="AL101" s="13">
        <v>313.44415399999997</v>
      </c>
      <c r="AM101" s="13">
        <v>6165.0575409999738</v>
      </c>
      <c r="AN101" s="13">
        <v>26.85</v>
      </c>
      <c r="AO101" s="246"/>
      <c r="AP101" s="233"/>
      <c r="AQ101" t="str">
        <f t="shared" si="32"/>
        <v>Primary School Teachers</v>
      </c>
      <c r="AR101" t="str">
        <f t="shared" si="33"/>
        <v>2412</v>
      </c>
      <c r="AS101" s="45">
        <f t="shared" si="34"/>
        <v>9064.6583109999683</v>
      </c>
      <c r="AT101" s="45">
        <f t="shared" si="35"/>
        <v>12348.000000000005</v>
      </c>
      <c r="AU101" s="48">
        <f t="shared" si="36"/>
        <v>0.86507936507936445</v>
      </c>
      <c r="AV101" s="48">
        <f t="shared" si="37"/>
        <v>0.13492063492063477</v>
      </c>
      <c r="AW101" s="48">
        <f t="shared" si="38"/>
        <v>0.29810495626822137</v>
      </c>
      <c r="AX101" s="48">
        <f t="shared" si="39"/>
        <v>0.46072238419177175</v>
      </c>
      <c r="AY101" s="48">
        <f t="shared" si="40"/>
        <v>0.24117265954000638</v>
      </c>
      <c r="AZ101" s="48">
        <f t="shared" si="41"/>
        <v>2.0653890701297334E-2</v>
      </c>
      <c r="BA101" s="48">
        <f t="shared" si="42"/>
        <v>0.20799859060457015</v>
      </c>
      <c r="BB101" s="48">
        <f t="shared" si="43"/>
        <v>0.77123720013984443</v>
      </c>
      <c r="BC101" s="48">
        <f t="shared" si="44"/>
        <v>1.1031855428974078E-4</v>
      </c>
      <c r="BD101" s="48">
        <f t="shared" si="45"/>
        <v>0</v>
      </c>
      <c r="BE101" s="48">
        <f t="shared" si="46"/>
        <v>0.31691771178113948</v>
      </c>
      <c r="BF101" s="48">
        <f t="shared" si="47"/>
        <v>0.68012023503618146</v>
      </c>
      <c r="BJ101" s="159" t="s">
        <v>2615</v>
      </c>
      <c r="BK101" s="159" t="s">
        <v>2616</v>
      </c>
      <c r="BL101" s="171">
        <v>19.614386</v>
      </c>
      <c r="BM101" s="171">
        <v>25</v>
      </c>
      <c r="BN101" s="161">
        <v>0.16</v>
      </c>
      <c r="BO101" s="161">
        <v>0.84</v>
      </c>
      <c r="BP101" s="161">
        <v>0.24</v>
      </c>
      <c r="BQ101" s="161">
        <v>0.52</v>
      </c>
      <c r="BR101" s="161">
        <v>0.24</v>
      </c>
      <c r="BS101" s="161">
        <v>0.65875388605077934</v>
      </c>
      <c r="BT101" s="161">
        <v>0.18829715087691248</v>
      </c>
      <c r="BU101" s="161">
        <v>0.15294896307230826</v>
      </c>
      <c r="BV101" s="161">
        <v>0</v>
      </c>
      <c r="BW101" s="161">
        <v>0</v>
      </c>
      <c r="BX101" s="161">
        <v>0.31682796494368981</v>
      </c>
      <c r="BY101" s="161">
        <v>0.68317203505631019</v>
      </c>
    </row>
    <row r="102" spans="1:77">
      <c r="A102" s="25"/>
      <c r="B102" s="26" t="s">
        <v>2089</v>
      </c>
      <c r="C102" s="245">
        <v>7125.2915439999979</v>
      </c>
      <c r="D102" s="14">
        <v>8753.0000000000055</v>
      </c>
      <c r="E102" s="14">
        <v>5502.0000000000109</v>
      </c>
      <c r="F102" s="14">
        <v>3251.0000000000005</v>
      </c>
      <c r="G102" s="17"/>
      <c r="H102" s="14">
        <v>0</v>
      </c>
      <c r="I102" s="14">
        <v>418.99999999999972</v>
      </c>
      <c r="J102" s="14">
        <v>1319.9999999999998</v>
      </c>
      <c r="K102" s="14">
        <v>1131.0000000000025</v>
      </c>
      <c r="L102" s="14">
        <v>1011.9999999999999</v>
      </c>
      <c r="M102" s="14">
        <v>914.00000000000136</v>
      </c>
      <c r="N102" s="14">
        <v>1001.0000000000006</v>
      </c>
      <c r="O102" s="14">
        <v>893.99999999999955</v>
      </c>
      <c r="P102" s="14">
        <v>909.00000000000068</v>
      </c>
      <c r="Q102" s="14">
        <v>710.00000000000011</v>
      </c>
      <c r="R102" s="14">
        <v>442.99999999999943</v>
      </c>
      <c r="S102" s="17"/>
      <c r="T102" s="13">
        <v>87.692307000000014</v>
      </c>
      <c r="U102" s="13">
        <v>102.98030800000004</v>
      </c>
      <c r="V102" s="13">
        <v>746.11692499999913</v>
      </c>
      <c r="W102" s="13">
        <v>991.04276900000059</v>
      </c>
      <c r="X102" s="13">
        <v>1038.8958470000018</v>
      </c>
      <c r="Y102" s="13">
        <v>4156.1153879999974</v>
      </c>
      <c r="Z102" s="13">
        <v>0.5</v>
      </c>
      <c r="AA102" s="13">
        <v>1</v>
      </c>
      <c r="AB102" s="17"/>
      <c r="AC102" s="13">
        <v>0.94799999999999962</v>
      </c>
      <c r="AD102" s="13">
        <v>28.999999999999989</v>
      </c>
      <c r="AE102" s="13">
        <v>155.95461499999999</v>
      </c>
      <c r="AF102" s="13">
        <v>225.83061500000002</v>
      </c>
      <c r="AG102" s="13">
        <v>251.28123200000007</v>
      </c>
      <c r="AH102" s="13">
        <v>143.48707699999991</v>
      </c>
      <c r="AI102" s="13">
        <v>358.2984610000002</v>
      </c>
      <c r="AJ102" s="13">
        <v>199.10184700000002</v>
      </c>
      <c r="AK102" s="13">
        <v>625.76430900000014</v>
      </c>
      <c r="AL102" s="13">
        <v>230.94446100000022</v>
      </c>
      <c r="AM102" s="13">
        <v>4888.178927000009</v>
      </c>
      <c r="AN102" s="13">
        <v>17.45</v>
      </c>
      <c r="AO102" s="246"/>
      <c r="AP102" s="233"/>
      <c r="AQ102" t="str">
        <f t="shared" si="32"/>
        <v>Secondary School Teachers</v>
      </c>
      <c r="AR102" t="str">
        <f t="shared" si="33"/>
        <v>2414</v>
      </c>
      <c r="AS102" s="45">
        <f t="shared" si="34"/>
        <v>7125.2915439999979</v>
      </c>
      <c r="AT102" s="45">
        <f t="shared" si="35"/>
        <v>8753.0000000000055</v>
      </c>
      <c r="AU102" s="48">
        <f t="shared" si="36"/>
        <v>0.62858448531931999</v>
      </c>
      <c r="AV102" s="48">
        <f t="shared" si="37"/>
        <v>0.37141551468068074</v>
      </c>
      <c r="AW102" s="48">
        <f t="shared" si="38"/>
        <v>0.32788758140066265</v>
      </c>
      <c r="AX102" s="48">
        <f t="shared" si="39"/>
        <v>0.43653604478464514</v>
      </c>
      <c r="AY102" s="48">
        <f t="shared" si="40"/>
        <v>0.23557637381469201</v>
      </c>
      <c r="AZ102" s="48">
        <f t="shared" si="41"/>
        <v>2.6759973795115789E-2</v>
      </c>
      <c r="BA102" s="48">
        <f t="shared" si="42"/>
        <v>0.24380191087939576</v>
      </c>
      <c r="BB102" s="48">
        <f t="shared" si="43"/>
        <v>0.72909455043626503</v>
      </c>
      <c r="BC102" s="48">
        <f t="shared" si="44"/>
        <v>2.1051770173012875E-4</v>
      </c>
      <c r="BD102" s="48">
        <f t="shared" si="45"/>
        <v>1.3304718749344131E-4</v>
      </c>
      <c r="BE102" s="48">
        <f t="shared" si="46"/>
        <v>0.31151884849808203</v>
      </c>
      <c r="BF102" s="48">
        <f t="shared" si="47"/>
        <v>0.68603212890512577</v>
      </c>
      <c r="BJ102" s="159" t="s">
        <v>2592</v>
      </c>
      <c r="BK102" s="159" t="s">
        <v>2593</v>
      </c>
      <c r="BL102" s="171">
        <v>19.965789000000004</v>
      </c>
      <c r="BM102" s="171">
        <v>25.999999999999989</v>
      </c>
      <c r="BN102" s="161">
        <v>0.69230769230769262</v>
      </c>
      <c r="BO102" s="161">
        <v>0.30769230769230782</v>
      </c>
      <c r="BP102" s="161">
        <v>0</v>
      </c>
      <c r="BQ102" s="161">
        <v>0.19230769230769237</v>
      </c>
      <c r="BR102" s="161">
        <v>0.80769230769230804</v>
      </c>
      <c r="BS102" s="161">
        <v>1</v>
      </c>
      <c r="BT102" s="161">
        <v>0</v>
      </c>
      <c r="BU102" s="161">
        <v>0</v>
      </c>
      <c r="BV102" s="161">
        <v>0</v>
      </c>
      <c r="BW102" s="161">
        <v>0</v>
      </c>
      <c r="BX102" s="161">
        <v>3.0051404429847467E-2</v>
      </c>
      <c r="BY102" s="161">
        <v>0.96994859557015267</v>
      </c>
    </row>
    <row r="103" spans="1:77">
      <c r="A103" s="25"/>
      <c r="B103" s="26" t="s">
        <v>2090</v>
      </c>
      <c r="C103" s="245">
        <v>1138.4326159999991</v>
      </c>
      <c r="D103" s="14">
        <v>1485.0000000000018</v>
      </c>
      <c r="E103" s="14">
        <v>1297.0000000000009</v>
      </c>
      <c r="F103" s="14">
        <v>188</v>
      </c>
      <c r="G103" s="17"/>
      <c r="H103" s="17"/>
      <c r="I103" s="14">
        <v>30.000000000000007</v>
      </c>
      <c r="J103" s="14">
        <v>144.00000000000006</v>
      </c>
      <c r="K103" s="14">
        <v>163.00000000000003</v>
      </c>
      <c r="L103" s="14">
        <v>171.99999999999991</v>
      </c>
      <c r="M103" s="14">
        <v>216.99999999999991</v>
      </c>
      <c r="N103" s="14">
        <v>211.99999999999989</v>
      </c>
      <c r="O103" s="14">
        <v>159.99999999999997</v>
      </c>
      <c r="P103" s="14">
        <v>158.00000000000003</v>
      </c>
      <c r="Q103" s="14">
        <v>150.00000000000006</v>
      </c>
      <c r="R103" s="14">
        <v>78.999999999999986</v>
      </c>
      <c r="S103" s="17"/>
      <c r="T103" s="13">
        <v>0.7</v>
      </c>
      <c r="U103" s="13">
        <v>14.377077</v>
      </c>
      <c r="V103" s="13">
        <v>93.53</v>
      </c>
      <c r="W103" s="13">
        <v>134.37815399999991</v>
      </c>
      <c r="X103" s="13">
        <v>157.10107699999995</v>
      </c>
      <c r="Y103" s="13">
        <v>738.34630799999945</v>
      </c>
      <c r="Z103" s="17"/>
      <c r="AA103" s="17"/>
      <c r="AB103" s="17"/>
      <c r="AC103" s="17"/>
      <c r="AD103" s="17"/>
      <c r="AE103" s="13">
        <v>21.17</v>
      </c>
      <c r="AF103" s="13">
        <v>10.6</v>
      </c>
      <c r="AG103" s="13">
        <v>12.299999999999999</v>
      </c>
      <c r="AH103" s="13">
        <v>18.099999999999998</v>
      </c>
      <c r="AI103" s="13">
        <v>35.85</v>
      </c>
      <c r="AJ103" s="13">
        <v>11.499999999999998</v>
      </c>
      <c r="AK103" s="13">
        <v>54.861999999999995</v>
      </c>
      <c r="AL103" s="13">
        <v>4.9000000000000004</v>
      </c>
      <c r="AM103" s="13">
        <v>969.15061599999785</v>
      </c>
      <c r="AN103" s="17"/>
      <c r="AO103" s="246"/>
      <c r="AP103" s="233"/>
      <c r="AQ103" t="str">
        <f t="shared" si="32"/>
        <v>Special Education Teachers</v>
      </c>
      <c r="AR103" t="str">
        <f t="shared" si="33"/>
        <v>2415</v>
      </c>
      <c r="AS103" s="45">
        <f t="shared" si="34"/>
        <v>1138.4326159999991</v>
      </c>
      <c r="AT103" s="45">
        <f t="shared" si="35"/>
        <v>1485.0000000000018</v>
      </c>
      <c r="AU103" s="48">
        <f t="shared" si="36"/>
        <v>0.87340067340067296</v>
      </c>
      <c r="AV103" s="48">
        <f t="shared" si="37"/>
        <v>0.12659932659932643</v>
      </c>
      <c r="AW103" s="48">
        <f t="shared" si="38"/>
        <v>0.22693602693602674</v>
      </c>
      <c r="AX103" s="48">
        <f t="shared" si="39"/>
        <v>0.51245791245791172</v>
      </c>
      <c r="AY103" s="48">
        <f t="shared" si="40"/>
        <v>0.26060606060606034</v>
      </c>
      <c r="AZ103" s="48">
        <f t="shared" si="41"/>
        <v>1.3243714900733318E-2</v>
      </c>
      <c r="BA103" s="48">
        <f t="shared" si="42"/>
        <v>0.20019468064853835</v>
      </c>
      <c r="BB103" s="48">
        <f t="shared" si="43"/>
        <v>0.78656160445072842</v>
      </c>
      <c r="BC103" s="48">
        <f t="shared" si="44"/>
        <v>0</v>
      </c>
      <c r="BD103" s="48">
        <f t="shared" si="45"/>
        <v>0</v>
      </c>
      <c r="BE103" s="48">
        <f t="shared" si="46"/>
        <v>0.14869742628666935</v>
      </c>
      <c r="BF103" s="48">
        <f t="shared" si="47"/>
        <v>0.85130257371332951</v>
      </c>
      <c r="BJ103" s="159" t="s">
        <v>2611</v>
      </c>
      <c r="BK103" s="159" t="s">
        <v>2612</v>
      </c>
      <c r="BL103" s="171">
        <v>20.076314000000004</v>
      </c>
      <c r="BM103" s="171">
        <v>22.999999999999996</v>
      </c>
      <c r="BN103" s="161">
        <v>0.30434782608695654</v>
      </c>
      <c r="BO103" s="161">
        <v>0.69565217391304346</v>
      </c>
      <c r="BP103" s="161">
        <v>0.26086956521739135</v>
      </c>
      <c r="BQ103" s="161">
        <v>0.39130434782608703</v>
      </c>
      <c r="BR103" s="161">
        <v>0.34782608695652178</v>
      </c>
      <c r="BS103" s="161">
        <v>0.95019005978886351</v>
      </c>
      <c r="BT103" s="161">
        <v>4.9809940211136355E-2</v>
      </c>
      <c r="BU103" s="161">
        <v>0</v>
      </c>
      <c r="BV103" s="161">
        <v>0</v>
      </c>
      <c r="BW103" s="161">
        <v>0</v>
      </c>
      <c r="BX103" s="161">
        <v>0.41289810470188892</v>
      </c>
      <c r="BY103" s="161">
        <v>0.58710189529811085</v>
      </c>
    </row>
    <row r="104" spans="1:77">
      <c r="A104" s="25"/>
      <c r="B104" s="26" t="s">
        <v>2091</v>
      </c>
      <c r="C104" s="245">
        <v>0</v>
      </c>
      <c r="D104" s="14">
        <v>12.999999999999998</v>
      </c>
      <c r="E104" s="14">
        <v>3</v>
      </c>
      <c r="F104" s="14">
        <v>10</v>
      </c>
      <c r="G104" s="17"/>
      <c r="H104" s="17"/>
      <c r="I104" s="17"/>
      <c r="J104" s="17"/>
      <c r="K104" s="17"/>
      <c r="L104" s="17"/>
      <c r="M104" s="14">
        <v>2</v>
      </c>
      <c r="N104" s="17"/>
      <c r="O104" s="14">
        <v>3</v>
      </c>
      <c r="P104" s="14">
        <v>3</v>
      </c>
      <c r="Q104" s="14">
        <v>3</v>
      </c>
      <c r="R104" s="14">
        <v>2</v>
      </c>
      <c r="S104" s="17"/>
      <c r="T104" s="17"/>
      <c r="U104" s="17"/>
      <c r="V104" s="17"/>
      <c r="W104" s="13">
        <v>0</v>
      </c>
      <c r="X104" s="17"/>
      <c r="Y104" s="17"/>
      <c r="Z104" s="13">
        <v>0</v>
      </c>
      <c r="AA104" s="17"/>
      <c r="AB104" s="17"/>
      <c r="AC104" s="13">
        <v>0</v>
      </c>
      <c r="AD104" s="17"/>
      <c r="AE104" s="17"/>
      <c r="AF104" s="17"/>
      <c r="AG104" s="17"/>
      <c r="AH104" s="17"/>
      <c r="AI104" s="17"/>
      <c r="AJ104" s="17"/>
      <c r="AK104" s="17"/>
      <c r="AL104" s="17"/>
      <c r="AM104" s="13">
        <v>0</v>
      </c>
      <c r="AN104" s="17"/>
      <c r="AO104" s="246"/>
      <c r="AP104" s="233"/>
      <c r="AQ104" t="str">
        <f t="shared" si="32"/>
        <v>University Lecturers and Tutors</v>
      </c>
      <c r="AR104" t="str">
        <f t="shared" si="33"/>
        <v>2421</v>
      </c>
      <c r="AS104" s="45">
        <f t="shared" si="34"/>
        <v>0</v>
      </c>
      <c r="AT104" s="45">
        <f t="shared" si="35"/>
        <v>12.999999999999998</v>
      </c>
      <c r="AU104" s="48">
        <f t="shared" si="36"/>
        <v>0.23076923076923081</v>
      </c>
      <c r="AV104" s="48">
        <f t="shared" si="37"/>
        <v>0.76923076923076938</v>
      </c>
      <c r="AW104" s="48">
        <f t="shared" si="38"/>
        <v>0</v>
      </c>
      <c r="AX104" s="48">
        <f t="shared" si="39"/>
        <v>0.38461538461538469</v>
      </c>
      <c r="AY104" s="48">
        <f t="shared" si="40"/>
        <v>0.61538461538461542</v>
      </c>
      <c r="AZ104" s="48" t="e">
        <f t="shared" si="41"/>
        <v>#DIV/0!</v>
      </c>
      <c r="BA104" s="48" t="e">
        <f t="shared" si="42"/>
        <v>#DIV/0!</v>
      </c>
      <c r="BB104" s="48" t="e">
        <f t="shared" si="43"/>
        <v>#DIV/0!</v>
      </c>
      <c r="BC104" s="48" t="e">
        <f t="shared" si="44"/>
        <v>#DIV/0!</v>
      </c>
      <c r="BD104" s="48" t="e">
        <f t="shared" si="45"/>
        <v>#DIV/0!</v>
      </c>
      <c r="BE104" s="48" t="e">
        <f t="shared" si="46"/>
        <v>#DIV/0!</v>
      </c>
      <c r="BF104" s="48" t="e">
        <f t="shared" si="47"/>
        <v>#DIV/0!</v>
      </c>
      <c r="BJ104" s="159" t="s">
        <v>2480</v>
      </c>
      <c r="BK104" s="159" t="s">
        <v>2481</v>
      </c>
      <c r="BL104" s="171">
        <v>20.398680999999996</v>
      </c>
      <c r="BM104" s="171">
        <v>35</v>
      </c>
      <c r="BN104" s="161">
        <v>0.77142857142857135</v>
      </c>
      <c r="BO104" s="161">
        <v>0.22857142857142856</v>
      </c>
      <c r="BP104" s="161">
        <v>0.48571428571428571</v>
      </c>
      <c r="BQ104" s="161">
        <v>0.37142857142857144</v>
      </c>
      <c r="BR104" s="161">
        <v>0.14285714285714285</v>
      </c>
      <c r="BS104" s="161">
        <v>0.95097722249786654</v>
      </c>
      <c r="BT104" s="161">
        <v>0</v>
      </c>
      <c r="BU104" s="161">
        <v>4.9022777502133602E-2</v>
      </c>
      <c r="BV104" s="161">
        <v>0</v>
      </c>
      <c r="BW104" s="161">
        <v>0</v>
      </c>
      <c r="BX104" s="161">
        <v>0.86273622299402608</v>
      </c>
      <c r="BY104" s="161">
        <v>0.13726377700597409</v>
      </c>
    </row>
    <row r="105" spans="1:77">
      <c r="A105" s="25"/>
      <c r="B105" s="26" t="s">
        <v>2092</v>
      </c>
      <c r="C105" s="245">
        <v>1943.9053309999999</v>
      </c>
      <c r="D105" s="14">
        <v>2434.9999999999995</v>
      </c>
      <c r="E105" s="14">
        <v>1298.9999999999998</v>
      </c>
      <c r="F105" s="14">
        <v>1135.9999999999991</v>
      </c>
      <c r="G105" s="17"/>
      <c r="H105" s="17"/>
      <c r="I105" s="14">
        <v>8.9999999999999982</v>
      </c>
      <c r="J105" s="14">
        <v>35.000000000000007</v>
      </c>
      <c r="K105" s="14">
        <v>106.00000000000003</v>
      </c>
      <c r="L105" s="14">
        <v>155.99999999999986</v>
      </c>
      <c r="M105" s="14">
        <v>265.00000000000006</v>
      </c>
      <c r="N105" s="14">
        <v>386.00000000000006</v>
      </c>
      <c r="O105" s="14">
        <v>417.00000000000017</v>
      </c>
      <c r="P105" s="14">
        <v>433.00000000000017</v>
      </c>
      <c r="Q105" s="14">
        <v>372.99999999999977</v>
      </c>
      <c r="R105" s="14">
        <v>254.99999999999994</v>
      </c>
      <c r="S105" s="17"/>
      <c r="T105" s="13">
        <v>153.05879800000002</v>
      </c>
      <c r="U105" s="17"/>
      <c r="V105" s="13">
        <v>97.63200099999996</v>
      </c>
      <c r="W105" s="13">
        <v>243.34333599999994</v>
      </c>
      <c r="X105" s="13">
        <v>812.45293000000015</v>
      </c>
      <c r="Y105" s="13">
        <v>637.41826600000013</v>
      </c>
      <c r="Z105" s="17"/>
      <c r="AA105" s="17"/>
      <c r="AB105" s="17"/>
      <c r="AC105" s="17"/>
      <c r="AD105" s="13">
        <v>6.9354469999999999</v>
      </c>
      <c r="AE105" s="13">
        <v>49.352379999999989</v>
      </c>
      <c r="AF105" s="13">
        <v>86.524152999999998</v>
      </c>
      <c r="AG105" s="13">
        <v>80.860762000000008</v>
      </c>
      <c r="AH105" s="13">
        <v>91.72020899999994</v>
      </c>
      <c r="AI105" s="13">
        <v>31.49095299999999</v>
      </c>
      <c r="AJ105" s="13">
        <v>60.726191000000021</v>
      </c>
      <c r="AK105" s="13">
        <v>102.41233200000001</v>
      </c>
      <c r="AL105" s="13">
        <v>57.355238</v>
      </c>
      <c r="AM105" s="13">
        <v>1376.5276660000002</v>
      </c>
      <c r="AN105" s="17"/>
      <c r="AO105" s="246"/>
      <c r="AP105" s="233"/>
      <c r="AQ105" t="str">
        <f t="shared" si="32"/>
        <v>Vocational Education Teachers (Aus) / Polytechnic Teachers (NZ)</v>
      </c>
      <c r="AR105" t="str">
        <f t="shared" si="33"/>
        <v>2422</v>
      </c>
      <c r="AS105" s="45">
        <f t="shared" si="34"/>
        <v>1943.9053309999999</v>
      </c>
      <c r="AT105" s="45">
        <f t="shared" si="35"/>
        <v>2434.9999999999995</v>
      </c>
      <c r="AU105" s="48">
        <f t="shared" si="36"/>
        <v>0.53347022587269</v>
      </c>
      <c r="AV105" s="48">
        <f t="shared" si="37"/>
        <v>0.46652977412730978</v>
      </c>
      <c r="AW105" s="48">
        <f t="shared" si="38"/>
        <v>6.1601642710472304E-2</v>
      </c>
      <c r="AX105" s="48">
        <f t="shared" si="39"/>
        <v>0.50266940451745401</v>
      </c>
      <c r="AY105" s="48">
        <f t="shared" si="40"/>
        <v>0.43572895277207402</v>
      </c>
      <c r="AZ105" s="48">
        <f t="shared" si="41"/>
        <v>7.8737783964645147E-2</v>
      </c>
      <c r="BA105" s="48">
        <f t="shared" si="42"/>
        <v>0.17540737790177907</v>
      </c>
      <c r="BB105" s="48">
        <f t="shared" si="43"/>
        <v>0.74585483813357589</v>
      </c>
      <c r="BC105" s="48">
        <f t="shared" si="44"/>
        <v>0</v>
      </c>
      <c r="BD105" s="48">
        <f t="shared" si="45"/>
        <v>0</v>
      </c>
      <c r="BE105" s="48">
        <f t="shared" si="46"/>
        <v>0.29187515253539886</v>
      </c>
      <c r="BF105" s="48">
        <f t="shared" si="47"/>
        <v>0.70812484746460125</v>
      </c>
    </row>
    <row r="106" spans="1:77">
      <c r="A106" s="25"/>
      <c r="B106" s="26" t="s">
        <v>2093</v>
      </c>
      <c r="C106" s="245">
        <v>298.93559999999962</v>
      </c>
      <c r="D106" s="14">
        <v>356.99999999999994</v>
      </c>
      <c r="E106" s="14">
        <v>272.99999999999994</v>
      </c>
      <c r="F106" s="14">
        <v>84</v>
      </c>
      <c r="G106" s="17"/>
      <c r="H106" s="17"/>
      <c r="I106" s="14">
        <v>2</v>
      </c>
      <c r="J106" s="14">
        <v>4</v>
      </c>
      <c r="K106" s="14">
        <v>23.000000000000004</v>
      </c>
      <c r="L106" s="14">
        <v>37</v>
      </c>
      <c r="M106" s="14">
        <v>50.999999999999986</v>
      </c>
      <c r="N106" s="14">
        <v>56.000000000000007</v>
      </c>
      <c r="O106" s="14">
        <v>57.999999999999993</v>
      </c>
      <c r="P106" s="14">
        <v>58.999999999999993</v>
      </c>
      <c r="Q106" s="14">
        <v>39</v>
      </c>
      <c r="R106" s="14">
        <v>27.999999999999989</v>
      </c>
      <c r="S106" s="17"/>
      <c r="T106" s="13">
        <v>0</v>
      </c>
      <c r="U106" s="13">
        <v>5.386668000000002</v>
      </c>
      <c r="V106" s="13">
        <v>9.9055989999999987</v>
      </c>
      <c r="W106" s="13">
        <v>16.899999999999999</v>
      </c>
      <c r="X106" s="13">
        <v>56.093333000000001</v>
      </c>
      <c r="Y106" s="13">
        <v>66.850000000000009</v>
      </c>
      <c r="Z106" s="13">
        <v>119.89999999999999</v>
      </c>
      <c r="AA106" s="13">
        <v>13.399999999999999</v>
      </c>
      <c r="AB106" s="13">
        <v>9.5000000000000018</v>
      </c>
      <c r="AC106" s="13">
        <v>1</v>
      </c>
      <c r="AD106" s="17"/>
      <c r="AE106" s="13">
        <v>4</v>
      </c>
      <c r="AF106" s="13">
        <v>4.5</v>
      </c>
      <c r="AG106" s="13">
        <v>4</v>
      </c>
      <c r="AH106" s="13">
        <v>2</v>
      </c>
      <c r="AI106" s="13">
        <v>1</v>
      </c>
      <c r="AJ106" s="13">
        <v>2.6</v>
      </c>
      <c r="AK106" s="13">
        <v>4.9666670000000002</v>
      </c>
      <c r="AL106" s="13">
        <v>4</v>
      </c>
      <c r="AM106" s="13">
        <v>271.86893299999969</v>
      </c>
      <c r="AN106" s="17"/>
      <c r="AO106" s="246"/>
      <c r="AP106" s="233"/>
      <c r="AQ106" t="str">
        <f t="shared" si="32"/>
        <v>Education Advisers and Reviewers</v>
      </c>
      <c r="AR106" t="str">
        <f t="shared" si="33"/>
        <v>2491</v>
      </c>
      <c r="AS106" s="45">
        <f t="shared" si="34"/>
        <v>298.93559999999962</v>
      </c>
      <c r="AT106" s="45">
        <f t="shared" si="35"/>
        <v>356.99999999999994</v>
      </c>
      <c r="AU106" s="48">
        <f t="shared" si="36"/>
        <v>0.76470588235294112</v>
      </c>
      <c r="AV106" s="48">
        <f t="shared" si="37"/>
        <v>0.23529411764705885</v>
      </c>
      <c r="AW106" s="48">
        <f t="shared" si="38"/>
        <v>8.1232492997198896E-2</v>
      </c>
      <c r="AX106" s="48">
        <f t="shared" si="39"/>
        <v>0.56582633053221298</v>
      </c>
      <c r="AY106" s="48">
        <f t="shared" si="40"/>
        <v>0.35294117647058826</v>
      </c>
      <c r="AZ106" s="48">
        <f t="shared" si="41"/>
        <v>1.8019493161737874E-2</v>
      </c>
      <c r="BA106" s="48">
        <f t="shared" si="42"/>
        <v>8.9670146345902035E-2</v>
      </c>
      <c r="BB106" s="48">
        <f t="shared" si="43"/>
        <v>0.41127029701380552</v>
      </c>
      <c r="BC106" s="48">
        <f t="shared" si="44"/>
        <v>0.44591544131913413</v>
      </c>
      <c r="BD106" s="48">
        <f t="shared" si="45"/>
        <v>3.5124622159421678E-2</v>
      </c>
      <c r="BE106" s="48">
        <f t="shared" si="46"/>
        <v>9.0543471570465467E-2</v>
      </c>
      <c r="BF106" s="48">
        <f t="shared" si="47"/>
        <v>0.90945652842953473</v>
      </c>
    </row>
    <row r="107" spans="1:77">
      <c r="A107" s="25"/>
      <c r="B107" s="26" t="s">
        <v>2094</v>
      </c>
      <c r="C107" s="245">
        <v>9.3320000000000078</v>
      </c>
      <c r="D107" s="14">
        <v>50.000000000000007</v>
      </c>
      <c r="E107" s="14">
        <v>37.000000000000007</v>
      </c>
      <c r="F107" s="14">
        <v>13</v>
      </c>
      <c r="G107" s="17"/>
      <c r="H107" s="14">
        <v>1</v>
      </c>
      <c r="I107" s="14">
        <v>9.0000000000000018</v>
      </c>
      <c r="J107" s="14">
        <v>10</v>
      </c>
      <c r="K107" s="14">
        <v>3</v>
      </c>
      <c r="L107" s="14">
        <v>6.0000000000000009</v>
      </c>
      <c r="M107" s="14">
        <v>3</v>
      </c>
      <c r="N107" s="14">
        <v>7</v>
      </c>
      <c r="O107" s="14">
        <v>3</v>
      </c>
      <c r="P107" s="14">
        <v>2</v>
      </c>
      <c r="Q107" s="14">
        <v>4</v>
      </c>
      <c r="R107" s="14">
        <v>2</v>
      </c>
      <c r="S107" s="17"/>
      <c r="T107" s="17"/>
      <c r="U107" s="13">
        <v>0</v>
      </c>
      <c r="V107" s="17"/>
      <c r="W107" s="13">
        <v>0</v>
      </c>
      <c r="X107" s="13">
        <v>9.331999999999999</v>
      </c>
      <c r="Y107" s="17"/>
      <c r="Z107" s="17"/>
      <c r="AA107" s="17"/>
      <c r="AB107" s="17"/>
      <c r="AC107" s="17"/>
      <c r="AD107" s="17"/>
      <c r="AE107" s="13">
        <v>0</v>
      </c>
      <c r="AF107" s="17"/>
      <c r="AG107" s="17"/>
      <c r="AH107" s="17"/>
      <c r="AI107" s="17"/>
      <c r="AJ107" s="17"/>
      <c r="AK107" s="13">
        <v>0</v>
      </c>
      <c r="AL107" s="17"/>
      <c r="AM107" s="13">
        <v>9.331999999999999</v>
      </c>
      <c r="AN107" s="17"/>
      <c r="AO107" s="246"/>
      <c r="AP107" s="233"/>
      <c r="AQ107" t="str">
        <f t="shared" si="32"/>
        <v>Private Tutors and Teachers</v>
      </c>
      <c r="AR107" t="str">
        <f t="shared" si="33"/>
        <v>2492</v>
      </c>
      <c r="AS107" s="45">
        <f t="shared" si="34"/>
        <v>9.3320000000000078</v>
      </c>
      <c r="AT107" s="45">
        <f t="shared" si="35"/>
        <v>50.000000000000007</v>
      </c>
      <c r="AU107" s="48">
        <f t="shared" si="36"/>
        <v>0.74</v>
      </c>
      <c r="AV107" s="48">
        <f t="shared" si="37"/>
        <v>0.25999999999999995</v>
      </c>
      <c r="AW107" s="48">
        <f t="shared" si="38"/>
        <v>0.45999999999999991</v>
      </c>
      <c r="AX107" s="48">
        <f t="shared" si="39"/>
        <v>0.37999999999999995</v>
      </c>
      <c r="AY107" s="48">
        <f t="shared" si="40"/>
        <v>0.15999999999999998</v>
      </c>
      <c r="AZ107" s="48">
        <f t="shared" si="41"/>
        <v>0</v>
      </c>
      <c r="BA107" s="48">
        <f t="shared" si="42"/>
        <v>0</v>
      </c>
      <c r="BB107" s="48">
        <f t="shared" si="43"/>
        <v>0.999999999999999</v>
      </c>
      <c r="BC107" s="48">
        <f t="shared" si="44"/>
        <v>0</v>
      </c>
      <c r="BD107" s="48">
        <f t="shared" si="45"/>
        <v>0</v>
      </c>
      <c r="BE107" s="48">
        <f t="shared" si="46"/>
        <v>0</v>
      </c>
      <c r="BF107" s="48">
        <f t="shared" si="47"/>
        <v>0.999999999999999</v>
      </c>
    </row>
    <row r="108" spans="1:77">
      <c r="A108" s="25"/>
      <c r="B108" s="26" t="s">
        <v>2095</v>
      </c>
      <c r="C108" s="245">
        <v>166.89999999999995</v>
      </c>
      <c r="D108" s="14">
        <v>225</v>
      </c>
      <c r="E108" s="14">
        <v>198</v>
      </c>
      <c r="F108" s="14">
        <v>27</v>
      </c>
      <c r="G108" s="17"/>
      <c r="H108" s="17"/>
      <c r="I108" s="14">
        <v>2</v>
      </c>
      <c r="J108" s="14">
        <v>8</v>
      </c>
      <c r="K108" s="14">
        <v>9</v>
      </c>
      <c r="L108" s="14">
        <v>23.000000000000007</v>
      </c>
      <c r="M108" s="14">
        <v>25</v>
      </c>
      <c r="N108" s="14">
        <v>28.999999999999996</v>
      </c>
      <c r="O108" s="14">
        <v>33.999999999999986</v>
      </c>
      <c r="P108" s="14">
        <v>31</v>
      </c>
      <c r="Q108" s="14">
        <v>41</v>
      </c>
      <c r="R108" s="14">
        <v>23</v>
      </c>
      <c r="S108" s="17"/>
      <c r="T108" s="17"/>
      <c r="U108" s="13">
        <v>2.6500000000000004</v>
      </c>
      <c r="V108" s="13">
        <v>4.4000000000000004</v>
      </c>
      <c r="W108" s="13">
        <v>12</v>
      </c>
      <c r="X108" s="13">
        <v>12.81</v>
      </c>
      <c r="Y108" s="13">
        <v>135.03999999999994</v>
      </c>
      <c r="Z108" s="17"/>
      <c r="AA108" s="17"/>
      <c r="AB108" s="17"/>
      <c r="AC108" s="17"/>
      <c r="AD108" s="17"/>
      <c r="AE108" s="17"/>
      <c r="AF108" s="17"/>
      <c r="AG108" s="17"/>
      <c r="AH108" s="17"/>
      <c r="AI108" s="13">
        <v>4.056</v>
      </c>
      <c r="AJ108" s="17"/>
      <c r="AK108" s="17"/>
      <c r="AL108" s="17"/>
      <c r="AM108" s="13">
        <v>162.84399999999997</v>
      </c>
      <c r="AN108" s="17"/>
      <c r="AO108" s="246"/>
      <c r="AP108" s="233"/>
      <c r="AQ108" t="str">
        <f t="shared" si="32"/>
        <v>Teachers of English to Speakers of Other Languages</v>
      </c>
      <c r="AR108" t="str">
        <f t="shared" si="33"/>
        <v>2493</v>
      </c>
      <c r="AS108" s="45">
        <f t="shared" si="34"/>
        <v>166.89999999999995</v>
      </c>
      <c r="AT108" s="45">
        <f t="shared" si="35"/>
        <v>225</v>
      </c>
      <c r="AU108" s="48">
        <f t="shared" si="36"/>
        <v>0.88</v>
      </c>
      <c r="AV108" s="48">
        <f t="shared" si="37"/>
        <v>0.12</v>
      </c>
      <c r="AW108" s="48">
        <f t="shared" si="38"/>
        <v>8.4444444444444447E-2</v>
      </c>
      <c r="AX108" s="48">
        <f t="shared" si="39"/>
        <v>0.49333333333333329</v>
      </c>
      <c r="AY108" s="48">
        <f t="shared" si="40"/>
        <v>0.42222222222222222</v>
      </c>
      <c r="AZ108" s="48">
        <f t="shared" si="41"/>
        <v>1.5877771120431403E-2</v>
      </c>
      <c r="BA108" s="48">
        <f t="shared" si="42"/>
        <v>9.8262432594367913E-2</v>
      </c>
      <c r="BB108" s="48">
        <f t="shared" si="43"/>
        <v>0.88585979628520062</v>
      </c>
      <c r="BC108" s="48">
        <f t="shared" si="44"/>
        <v>0</v>
      </c>
      <c r="BD108" s="48">
        <f t="shared" si="45"/>
        <v>0</v>
      </c>
      <c r="BE108" s="48">
        <f t="shared" si="46"/>
        <v>2.4301977231875382E-2</v>
      </c>
      <c r="BF108" s="48">
        <f t="shared" si="47"/>
        <v>0.97569802276812467</v>
      </c>
    </row>
    <row r="109" spans="1:77">
      <c r="A109" s="25"/>
      <c r="B109" s="26" t="s">
        <v>2096</v>
      </c>
      <c r="C109" s="245">
        <v>141.33947399999994</v>
      </c>
      <c r="D109" s="14">
        <v>211</v>
      </c>
      <c r="E109" s="14">
        <v>206.00000000000003</v>
      </c>
      <c r="F109" s="14">
        <v>5</v>
      </c>
      <c r="G109" s="17"/>
      <c r="H109" s="17"/>
      <c r="I109" s="14">
        <v>7.0000000000000018</v>
      </c>
      <c r="J109" s="14">
        <v>29.999999999999996</v>
      </c>
      <c r="K109" s="14">
        <v>55.000000000000007</v>
      </c>
      <c r="L109" s="14">
        <v>36.999999999999993</v>
      </c>
      <c r="M109" s="14">
        <v>30.000000000000007</v>
      </c>
      <c r="N109" s="14">
        <v>20</v>
      </c>
      <c r="O109" s="14">
        <v>13.999999999999996</v>
      </c>
      <c r="P109" s="14">
        <v>13.000000000000002</v>
      </c>
      <c r="Q109" s="14">
        <v>3</v>
      </c>
      <c r="R109" s="14">
        <v>2</v>
      </c>
      <c r="S109" s="17"/>
      <c r="T109" s="13">
        <v>1.7499999999999998</v>
      </c>
      <c r="U109" s="13">
        <v>1.7999999999999998</v>
      </c>
      <c r="V109" s="13">
        <v>7.6881580000000005</v>
      </c>
      <c r="W109" s="13">
        <v>16.747367999999998</v>
      </c>
      <c r="X109" s="13">
        <v>50.321052999999985</v>
      </c>
      <c r="Y109" s="13">
        <v>55.103948000000017</v>
      </c>
      <c r="Z109" s="13">
        <v>7.928947</v>
      </c>
      <c r="AA109" s="17"/>
      <c r="AB109" s="17"/>
      <c r="AC109" s="17"/>
      <c r="AD109" s="13">
        <v>0</v>
      </c>
      <c r="AE109" s="13">
        <v>4.5473680000000005</v>
      </c>
      <c r="AF109" s="13">
        <v>2.6</v>
      </c>
      <c r="AG109" s="13">
        <v>2.5</v>
      </c>
      <c r="AH109" s="13">
        <v>3.0999999999999996</v>
      </c>
      <c r="AI109" s="13">
        <v>1.1000000000000001</v>
      </c>
      <c r="AJ109" s="13">
        <v>3</v>
      </c>
      <c r="AK109" s="13">
        <v>10.831579000000001</v>
      </c>
      <c r="AL109" s="13">
        <v>2.4</v>
      </c>
      <c r="AM109" s="13">
        <v>111.26052700000001</v>
      </c>
      <c r="AN109" s="17"/>
      <c r="AO109" s="246"/>
      <c r="AP109" s="233"/>
      <c r="AQ109" t="str">
        <f t="shared" si="32"/>
        <v>Dieticians</v>
      </c>
      <c r="AR109" t="str">
        <f t="shared" si="33"/>
        <v>2511</v>
      </c>
      <c r="AS109" s="45">
        <f t="shared" si="34"/>
        <v>141.33947399999994</v>
      </c>
      <c r="AT109" s="45">
        <f t="shared" si="35"/>
        <v>211</v>
      </c>
      <c r="AU109" s="48">
        <f t="shared" si="36"/>
        <v>0.97630331753554511</v>
      </c>
      <c r="AV109" s="48">
        <f t="shared" si="37"/>
        <v>2.3696682464454975E-2</v>
      </c>
      <c r="AW109" s="48">
        <f t="shared" si="38"/>
        <v>0.43601895734597157</v>
      </c>
      <c r="AX109" s="48">
        <f t="shared" si="39"/>
        <v>0.47867298578199052</v>
      </c>
      <c r="AY109" s="48">
        <f t="shared" si="40"/>
        <v>8.5308056872037921E-2</v>
      </c>
      <c r="AZ109" s="48">
        <f t="shared" si="41"/>
        <v>2.5116833249287467E-2</v>
      </c>
      <c r="BA109" s="48">
        <f t="shared" si="42"/>
        <v>0.17288536109876856</v>
      </c>
      <c r="BB109" s="48">
        <f t="shared" si="43"/>
        <v>0.74589920293604639</v>
      </c>
      <c r="BC109" s="48">
        <f t="shared" si="44"/>
        <v>5.609860271589806E-2</v>
      </c>
      <c r="BD109" s="48">
        <f t="shared" si="45"/>
        <v>0</v>
      </c>
      <c r="BE109" s="48">
        <f t="shared" si="46"/>
        <v>0.21281349186286072</v>
      </c>
      <c r="BF109" s="48">
        <f t="shared" si="47"/>
        <v>0.78718650813713975</v>
      </c>
    </row>
    <row r="110" spans="1:77">
      <c r="A110" s="25"/>
      <c r="B110" s="26" t="s">
        <v>2097</v>
      </c>
      <c r="C110" s="245">
        <v>482.21579100000031</v>
      </c>
      <c r="D110" s="14">
        <v>604.99999999999966</v>
      </c>
      <c r="E110" s="14">
        <v>419.99999999999989</v>
      </c>
      <c r="F110" s="14">
        <v>185.00000000000014</v>
      </c>
      <c r="G110" s="17"/>
      <c r="H110" s="17"/>
      <c r="I110" s="14">
        <v>31</v>
      </c>
      <c r="J110" s="14">
        <v>80.999999999999957</v>
      </c>
      <c r="K110" s="14">
        <v>98</v>
      </c>
      <c r="L110" s="14">
        <v>88.000000000000014</v>
      </c>
      <c r="M110" s="14">
        <v>81</v>
      </c>
      <c r="N110" s="14">
        <v>67</v>
      </c>
      <c r="O110" s="14">
        <v>53.999999999999993</v>
      </c>
      <c r="P110" s="14">
        <v>51.999999999999986</v>
      </c>
      <c r="Q110" s="14">
        <v>39.999999999999986</v>
      </c>
      <c r="R110" s="14">
        <v>13.000000000000002</v>
      </c>
      <c r="S110" s="17"/>
      <c r="T110" s="17"/>
      <c r="U110" s="17"/>
      <c r="V110" s="13">
        <v>11</v>
      </c>
      <c r="W110" s="13">
        <v>40.000000000000007</v>
      </c>
      <c r="X110" s="13">
        <v>167.64210600000001</v>
      </c>
      <c r="Y110" s="13">
        <v>182.60526399999986</v>
      </c>
      <c r="Z110" s="13">
        <v>67.018421000000004</v>
      </c>
      <c r="AA110" s="13">
        <v>4</v>
      </c>
      <c r="AB110" s="13">
        <v>6</v>
      </c>
      <c r="AC110" s="13">
        <v>3.95</v>
      </c>
      <c r="AD110" s="13">
        <v>2</v>
      </c>
      <c r="AE110" s="13">
        <v>6.5</v>
      </c>
      <c r="AF110" s="13">
        <v>1.3026309999999999</v>
      </c>
      <c r="AG110" s="13">
        <v>6.9</v>
      </c>
      <c r="AH110" s="13">
        <v>8.8000000000000007</v>
      </c>
      <c r="AI110" s="13">
        <v>1.3236839999999999</v>
      </c>
      <c r="AJ110" s="13">
        <v>5.9342110000000003</v>
      </c>
      <c r="AK110" s="13">
        <v>7.2973679999999987</v>
      </c>
      <c r="AL110" s="13">
        <v>5.2197369999999994</v>
      </c>
      <c r="AM110" s="13">
        <v>436.93816000000004</v>
      </c>
      <c r="AN110" s="17"/>
      <c r="AO110" s="246"/>
      <c r="AP110" s="233"/>
      <c r="AQ110" t="str">
        <f t="shared" si="32"/>
        <v>Medical Imaging Professionals</v>
      </c>
      <c r="AR110" t="str">
        <f t="shared" si="33"/>
        <v>2512</v>
      </c>
      <c r="AS110" s="45">
        <f t="shared" si="34"/>
        <v>482.21579100000031</v>
      </c>
      <c r="AT110" s="45">
        <f t="shared" si="35"/>
        <v>604.99999999999966</v>
      </c>
      <c r="AU110" s="48">
        <f t="shared" si="36"/>
        <v>0.69421487603305809</v>
      </c>
      <c r="AV110" s="48">
        <f t="shared" si="37"/>
        <v>0.30578512396694257</v>
      </c>
      <c r="AW110" s="48">
        <f t="shared" si="38"/>
        <v>0.34710743801652905</v>
      </c>
      <c r="AX110" s="48">
        <f t="shared" si="39"/>
        <v>0.4793388429752069</v>
      </c>
      <c r="AY110" s="48">
        <f t="shared" si="40"/>
        <v>0.17355371900826452</v>
      </c>
      <c r="AZ110" s="48">
        <f t="shared" si="41"/>
        <v>0</v>
      </c>
      <c r="BA110" s="48">
        <f t="shared" si="42"/>
        <v>0.10576177916994008</v>
      </c>
      <c r="BB110" s="48">
        <f t="shared" si="43"/>
        <v>0.72632911766259367</v>
      </c>
      <c r="BC110" s="48">
        <f t="shared" si="44"/>
        <v>0.14727518742744772</v>
      </c>
      <c r="BD110" s="48">
        <f t="shared" si="45"/>
        <v>2.0633915740017716E-2</v>
      </c>
      <c r="BE110" s="48">
        <f t="shared" si="46"/>
        <v>9.3894957081569252E-2</v>
      </c>
      <c r="BF110" s="48">
        <f t="shared" si="47"/>
        <v>0.90610504291843019</v>
      </c>
    </row>
    <row r="111" spans="1:77">
      <c r="A111" s="25"/>
      <c r="B111" s="26" t="s">
        <v>2098</v>
      </c>
      <c r="C111" s="245">
        <v>168.396141</v>
      </c>
      <c r="D111" s="14">
        <v>191.00000000000003</v>
      </c>
      <c r="E111" s="14">
        <v>119</v>
      </c>
      <c r="F111" s="14">
        <v>72</v>
      </c>
      <c r="G111" s="17"/>
      <c r="H111" s="17"/>
      <c r="I111" s="14">
        <v>3</v>
      </c>
      <c r="J111" s="14">
        <v>18.000000000000004</v>
      </c>
      <c r="K111" s="14">
        <v>22.000000000000004</v>
      </c>
      <c r="L111" s="14">
        <v>22</v>
      </c>
      <c r="M111" s="14">
        <v>22</v>
      </c>
      <c r="N111" s="14">
        <v>28.999999999999996</v>
      </c>
      <c r="O111" s="14">
        <v>28.999999999999996</v>
      </c>
      <c r="P111" s="14">
        <v>22.999999999999996</v>
      </c>
      <c r="Q111" s="14">
        <v>14.999999999999996</v>
      </c>
      <c r="R111" s="14">
        <v>8</v>
      </c>
      <c r="S111" s="17"/>
      <c r="T111" s="13">
        <v>1</v>
      </c>
      <c r="U111" s="13">
        <v>3</v>
      </c>
      <c r="V111" s="13">
        <v>3.5</v>
      </c>
      <c r="W111" s="13">
        <v>12.500000000000002</v>
      </c>
      <c r="X111" s="13">
        <v>72.499999999999972</v>
      </c>
      <c r="Y111" s="13">
        <v>52.389474000000014</v>
      </c>
      <c r="Z111" s="13">
        <v>16.506667000000004</v>
      </c>
      <c r="AA111" s="13">
        <v>6</v>
      </c>
      <c r="AB111" s="13">
        <v>1</v>
      </c>
      <c r="AC111" s="17"/>
      <c r="AD111" s="13">
        <v>1</v>
      </c>
      <c r="AE111" s="13">
        <v>1.6</v>
      </c>
      <c r="AF111" s="13">
        <v>1</v>
      </c>
      <c r="AG111" s="13">
        <v>6.9</v>
      </c>
      <c r="AH111" s="13">
        <v>1</v>
      </c>
      <c r="AI111" s="17"/>
      <c r="AJ111" s="13">
        <v>2</v>
      </c>
      <c r="AK111" s="13">
        <v>4.2</v>
      </c>
      <c r="AL111" s="13">
        <v>2</v>
      </c>
      <c r="AM111" s="13">
        <v>148.69614099999993</v>
      </c>
      <c r="AN111" s="17"/>
      <c r="AO111" s="246"/>
      <c r="AP111" s="233"/>
      <c r="AQ111" t="str">
        <f t="shared" si="32"/>
        <v>Occupational and Environmental Health Professionals</v>
      </c>
      <c r="AR111" t="str">
        <f t="shared" si="33"/>
        <v>2513</v>
      </c>
      <c r="AS111" s="45">
        <f t="shared" si="34"/>
        <v>168.396141</v>
      </c>
      <c r="AT111" s="45">
        <f t="shared" si="35"/>
        <v>191.00000000000003</v>
      </c>
      <c r="AU111" s="48">
        <f t="shared" si="36"/>
        <v>0.62303664921465962</v>
      </c>
      <c r="AV111" s="48">
        <f t="shared" si="37"/>
        <v>0.37696335078534027</v>
      </c>
      <c r="AW111" s="48">
        <f t="shared" si="38"/>
        <v>0.22513089005235604</v>
      </c>
      <c r="AX111" s="48">
        <f t="shared" si="39"/>
        <v>0.53403141361256534</v>
      </c>
      <c r="AY111" s="48">
        <f t="shared" si="40"/>
        <v>0.24083769633507845</v>
      </c>
      <c r="AZ111" s="48">
        <f t="shared" si="41"/>
        <v>2.3753513448980995E-2</v>
      </c>
      <c r="BA111" s="48">
        <f t="shared" si="42"/>
        <v>9.5014053795923981E-2</v>
      </c>
      <c r="BB111" s="48">
        <f t="shared" si="43"/>
        <v>0.74164095007379049</v>
      </c>
      <c r="BC111" s="48">
        <f t="shared" si="44"/>
        <v>0.13365310431905922</v>
      </c>
      <c r="BD111" s="48">
        <f t="shared" si="45"/>
        <v>5.9383783622452488E-3</v>
      </c>
      <c r="BE111" s="48">
        <f t="shared" si="46"/>
        <v>0.1169860537362314</v>
      </c>
      <c r="BF111" s="48">
        <f t="shared" si="47"/>
        <v>0.88301394626376817</v>
      </c>
    </row>
    <row r="112" spans="1:77">
      <c r="A112" s="25"/>
      <c r="B112" s="26" t="s">
        <v>2099</v>
      </c>
      <c r="C112" s="245">
        <v>3.1526310000000004</v>
      </c>
      <c r="D112" s="14">
        <v>10</v>
      </c>
      <c r="E112" s="14">
        <v>6</v>
      </c>
      <c r="F112" s="14">
        <v>4</v>
      </c>
      <c r="G112" s="17"/>
      <c r="H112" s="17"/>
      <c r="I112" s="17"/>
      <c r="J112" s="14">
        <v>1</v>
      </c>
      <c r="K112" s="14">
        <v>1</v>
      </c>
      <c r="L112" s="14">
        <v>1</v>
      </c>
      <c r="M112" s="14">
        <v>2</v>
      </c>
      <c r="N112" s="17"/>
      <c r="O112" s="14">
        <v>2</v>
      </c>
      <c r="P112" s="17"/>
      <c r="Q112" s="14">
        <v>2</v>
      </c>
      <c r="R112" s="14">
        <v>1</v>
      </c>
      <c r="S112" s="17"/>
      <c r="T112" s="17"/>
      <c r="U112" s="17"/>
      <c r="V112" s="13">
        <v>1</v>
      </c>
      <c r="W112" s="13">
        <v>0.18421100000000001</v>
      </c>
      <c r="X112" s="13">
        <v>0.57894599999999996</v>
      </c>
      <c r="Y112" s="13">
        <v>1.3894739999999999</v>
      </c>
      <c r="Z112" s="17"/>
      <c r="AA112" s="17"/>
      <c r="AB112" s="17"/>
      <c r="AC112" s="17"/>
      <c r="AD112" s="17"/>
      <c r="AE112" s="17"/>
      <c r="AF112" s="17"/>
      <c r="AG112" s="17"/>
      <c r="AH112" s="17"/>
      <c r="AI112" s="17"/>
      <c r="AJ112" s="17"/>
      <c r="AK112" s="17"/>
      <c r="AL112" s="17"/>
      <c r="AM112" s="13">
        <v>3.1526310000000004</v>
      </c>
      <c r="AN112" s="17"/>
      <c r="AO112" s="246"/>
      <c r="AP112" s="233"/>
      <c r="AQ112" t="str">
        <f t="shared" si="32"/>
        <v>Optometrists and Orthoptists</v>
      </c>
      <c r="AR112" t="str">
        <f t="shared" si="33"/>
        <v>2514</v>
      </c>
      <c r="AS112" s="45">
        <f t="shared" si="34"/>
        <v>3.1526310000000004</v>
      </c>
      <c r="AT112" s="45">
        <f t="shared" si="35"/>
        <v>10</v>
      </c>
      <c r="AU112" s="48">
        <f t="shared" si="36"/>
        <v>0.6</v>
      </c>
      <c r="AV112" s="48">
        <f t="shared" si="37"/>
        <v>0.4</v>
      </c>
      <c r="AW112" s="48">
        <f t="shared" si="38"/>
        <v>0.2</v>
      </c>
      <c r="AX112" s="48">
        <f t="shared" si="39"/>
        <v>0.5</v>
      </c>
      <c r="AY112" s="48">
        <f t="shared" si="40"/>
        <v>0.3</v>
      </c>
      <c r="AZ112" s="48">
        <f t="shared" si="41"/>
        <v>0</v>
      </c>
      <c r="BA112" s="48">
        <f t="shared" si="42"/>
        <v>0.37562626263587451</v>
      </c>
      <c r="BB112" s="48">
        <f t="shared" si="43"/>
        <v>0.62437373736412527</v>
      </c>
      <c r="BC112" s="48">
        <f t="shared" si="44"/>
        <v>0</v>
      </c>
      <c r="BD112" s="48">
        <f t="shared" si="45"/>
        <v>0</v>
      </c>
      <c r="BE112" s="48">
        <f t="shared" si="46"/>
        <v>0</v>
      </c>
      <c r="BF112" s="48">
        <f t="shared" si="47"/>
        <v>1</v>
      </c>
    </row>
    <row r="113" spans="1:58">
      <c r="A113" s="25"/>
      <c r="B113" s="26" t="s">
        <v>2100</v>
      </c>
      <c r="C113" s="245">
        <v>400.03131700000051</v>
      </c>
      <c r="D113" s="14">
        <v>497.99999999999972</v>
      </c>
      <c r="E113" s="14">
        <v>372</v>
      </c>
      <c r="F113" s="14">
        <v>125.99999999999993</v>
      </c>
      <c r="G113" s="17"/>
      <c r="H113" s="17"/>
      <c r="I113" s="14">
        <v>34</v>
      </c>
      <c r="J113" s="14">
        <v>90.000000000000028</v>
      </c>
      <c r="K113" s="14">
        <v>113.99999999999993</v>
      </c>
      <c r="L113" s="14">
        <v>95.000000000000028</v>
      </c>
      <c r="M113" s="14">
        <v>63.000000000000014</v>
      </c>
      <c r="N113" s="14">
        <v>33</v>
      </c>
      <c r="O113" s="14">
        <v>23.999999999999996</v>
      </c>
      <c r="P113" s="14">
        <v>26.999999999999993</v>
      </c>
      <c r="Q113" s="14">
        <v>9</v>
      </c>
      <c r="R113" s="14">
        <v>9</v>
      </c>
      <c r="S113" s="17"/>
      <c r="T113" s="13">
        <v>15.000000000000002</v>
      </c>
      <c r="U113" s="17"/>
      <c r="V113" s="13">
        <v>2.3684210000000006</v>
      </c>
      <c r="W113" s="13">
        <v>9.3000000000000007</v>
      </c>
      <c r="X113" s="13">
        <v>101.231317</v>
      </c>
      <c r="Y113" s="13">
        <v>171.28947399999993</v>
      </c>
      <c r="Z113" s="13">
        <v>92.921051999999946</v>
      </c>
      <c r="AA113" s="13">
        <v>4</v>
      </c>
      <c r="AB113" s="13">
        <v>3.9210530000000001</v>
      </c>
      <c r="AC113" s="17"/>
      <c r="AD113" s="17"/>
      <c r="AE113" s="13">
        <v>5.5921050000000001</v>
      </c>
      <c r="AF113" s="17"/>
      <c r="AG113" s="13">
        <v>5.0171050000000008</v>
      </c>
      <c r="AH113" s="13">
        <v>5.1000000000000005</v>
      </c>
      <c r="AI113" s="17"/>
      <c r="AJ113" s="13">
        <v>3</v>
      </c>
      <c r="AK113" s="13">
        <v>15.799999999999997</v>
      </c>
      <c r="AL113" s="13">
        <v>5.4802629999999999</v>
      </c>
      <c r="AM113" s="13">
        <v>360.04184400000014</v>
      </c>
      <c r="AN113" s="17"/>
      <c r="AO113" s="246"/>
      <c r="AP113" s="233"/>
      <c r="AQ113" t="str">
        <f t="shared" si="32"/>
        <v>Pharmacists</v>
      </c>
      <c r="AR113" t="str">
        <f t="shared" si="33"/>
        <v>2515</v>
      </c>
      <c r="AS113" s="45">
        <f t="shared" si="34"/>
        <v>400.03131700000051</v>
      </c>
      <c r="AT113" s="45">
        <f t="shared" si="35"/>
        <v>497.99999999999972</v>
      </c>
      <c r="AU113" s="48">
        <f t="shared" si="36"/>
        <v>0.74698795180722932</v>
      </c>
      <c r="AV113" s="48">
        <f t="shared" si="37"/>
        <v>0.25301204819277107</v>
      </c>
      <c r="AW113" s="48">
        <f t="shared" si="38"/>
        <v>0.47791164658634555</v>
      </c>
      <c r="AX113" s="48">
        <f t="shared" si="39"/>
        <v>0.43172690763052246</v>
      </c>
      <c r="AY113" s="48">
        <f t="shared" si="40"/>
        <v>9.0361445783132571E-2</v>
      </c>
      <c r="AZ113" s="48">
        <f t="shared" si="41"/>
        <v>3.7497064261096294E-2</v>
      </c>
      <c r="BA113" s="48">
        <f t="shared" si="42"/>
        <v>2.9168768804168368E-2</v>
      </c>
      <c r="BB113" s="48">
        <f t="shared" si="43"/>
        <v>0.68124864084078585</v>
      </c>
      <c r="BC113" s="48">
        <f t="shared" si="44"/>
        <v>0.2422836610064702</v>
      </c>
      <c r="BD113" s="48">
        <f t="shared" si="45"/>
        <v>9.8018650874776257E-3</v>
      </c>
      <c r="BE113" s="48">
        <f t="shared" si="46"/>
        <v>9.9965855923224989E-2</v>
      </c>
      <c r="BF113" s="48">
        <f t="shared" si="47"/>
        <v>0.90003414407677407</v>
      </c>
    </row>
    <row r="114" spans="1:58">
      <c r="A114" s="25"/>
      <c r="B114" s="26" t="s">
        <v>2101</v>
      </c>
      <c r="C114" s="245">
        <v>355.33157599999998</v>
      </c>
      <c r="D114" s="14">
        <v>439.99999999999972</v>
      </c>
      <c r="E114" s="14">
        <v>350.00000000000006</v>
      </c>
      <c r="F114" s="14">
        <v>89.999999999999972</v>
      </c>
      <c r="G114" s="17"/>
      <c r="H114" s="17"/>
      <c r="I114" s="14">
        <v>8</v>
      </c>
      <c r="J114" s="14">
        <v>34</v>
      </c>
      <c r="K114" s="14">
        <v>57.999999999999986</v>
      </c>
      <c r="L114" s="14">
        <v>60.000000000000007</v>
      </c>
      <c r="M114" s="14">
        <v>68</v>
      </c>
      <c r="N114" s="14">
        <v>56.999999999999986</v>
      </c>
      <c r="O114" s="14">
        <v>57.000000000000007</v>
      </c>
      <c r="P114" s="14">
        <v>44</v>
      </c>
      <c r="Q114" s="14">
        <v>40</v>
      </c>
      <c r="R114" s="14">
        <v>14.000000000000002</v>
      </c>
      <c r="S114" s="13">
        <v>0</v>
      </c>
      <c r="T114" s="13">
        <v>2.8</v>
      </c>
      <c r="U114" s="13">
        <v>13.888158000000001</v>
      </c>
      <c r="V114" s="13">
        <v>9.7907890000000037</v>
      </c>
      <c r="W114" s="13">
        <v>39.480263999999998</v>
      </c>
      <c r="X114" s="13">
        <v>108.20920799999993</v>
      </c>
      <c r="Y114" s="13">
        <v>129.03289399999997</v>
      </c>
      <c r="Z114" s="13">
        <v>49.630262999999999</v>
      </c>
      <c r="AA114" s="13">
        <v>0.5</v>
      </c>
      <c r="AB114" s="13">
        <v>2</v>
      </c>
      <c r="AC114" s="17"/>
      <c r="AD114" s="13">
        <v>5.5</v>
      </c>
      <c r="AE114" s="13">
        <v>18.209211</v>
      </c>
      <c r="AF114" s="13">
        <v>29.9</v>
      </c>
      <c r="AG114" s="13">
        <v>32.202631999999994</v>
      </c>
      <c r="AH114" s="13">
        <v>16.931579000000003</v>
      </c>
      <c r="AI114" s="13">
        <v>2.8894739999999999</v>
      </c>
      <c r="AJ114" s="13">
        <v>15.272367999999997</v>
      </c>
      <c r="AK114" s="13">
        <v>31.185524999999998</v>
      </c>
      <c r="AL114" s="13">
        <v>30.769735999999995</v>
      </c>
      <c r="AM114" s="13">
        <v>172.47105100000002</v>
      </c>
      <c r="AN114" s="17"/>
      <c r="AO114" s="246"/>
      <c r="AP114" s="233"/>
      <c r="AQ114" t="str">
        <f t="shared" si="32"/>
        <v>Other Health Diagnostic and Promotion Professionals</v>
      </c>
      <c r="AR114" t="str">
        <f t="shared" si="33"/>
        <v>2519</v>
      </c>
      <c r="AS114" s="45">
        <f t="shared" si="34"/>
        <v>355.33157599999998</v>
      </c>
      <c r="AT114" s="45">
        <f t="shared" si="35"/>
        <v>439.99999999999972</v>
      </c>
      <c r="AU114" s="48">
        <f t="shared" si="36"/>
        <v>0.79545454545454608</v>
      </c>
      <c r="AV114" s="48">
        <f t="shared" si="37"/>
        <v>0.20454545454545461</v>
      </c>
      <c r="AW114" s="48">
        <f t="shared" si="38"/>
        <v>0.22727272727272738</v>
      </c>
      <c r="AX114" s="48">
        <f t="shared" si="39"/>
        <v>0.55000000000000038</v>
      </c>
      <c r="AY114" s="48">
        <f t="shared" si="40"/>
        <v>0.22272727272727288</v>
      </c>
      <c r="AZ114" s="48">
        <f t="shared" si="41"/>
        <v>4.696502964318601E-2</v>
      </c>
      <c r="BA114" s="48">
        <f t="shared" si="42"/>
        <v>0.1386621857664572</v>
      </c>
      <c r="BB114" s="48">
        <f t="shared" si="43"/>
        <v>0.66766400180545704</v>
      </c>
      <c r="BC114" s="48">
        <f t="shared" si="44"/>
        <v>0.14108023712477497</v>
      </c>
      <c r="BD114" s="48">
        <f t="shared" si="45"/>
        <v>5.6285456601245032E-3</v>
      </c>
      <c r="BE114" s="48">
        <f t="shared" si="46"/>
        <v>0.51461940719841903</v>
      </c>
      <c r="BF114" s="48">
        <f t="shared" si="47"/>
        <v>0.48538059280158097</v>
      </c>
    </row>
    <row r="115" spans="1:58">
      <c r="A115" s="25"/>
      <c r="B115" s="26" t="s">
        <v>2102</v>
      </c>
      <c r="C115" s="245">
        <v>9.8342110000000034</v>
      </c>
      <c r="D115" s="14">
        <v>14.999999999999996</v>
      </c>
      <c r="E115" s="14">
        <v>13.999999999999998</v>
      </c>
      <c r="F115" s="14">
        <v>1</v>
      </c>
      <c r="G115" s="17"/>
      <c r="H115" s="17"/>
      <c r="I115" s="17"/>
      <c r="J115" s="17"/>
      <c r="K115" s="17"/>
      <c r="L115" s="17"/>
      <c r="M115" s="14">
        <v>1</v>
      </c>
      <c r="N115" s="14">
        <v>2</v>
      </c>
      <c r="O115" s="14">
        <v>0</v>
      </c>
      <c r="P115" s="14">
        <v>6</v>
      </c>
      <c r="Q115" s="14">
        <v>3</v>
      </c>
      <c r="R115" s="14">
        <v>3</v>
      </c>
      <c r="S115" s="17"/>
      <c r="T115" s="13">
        <v>0.42105300000000001</v>
      </c>
      <c r="U115" s="13">
        <v>1.3947370000000001</v>
      </c>
      <c r="V115" s="13">
        <v>1.7184209999999998</v>
      </c>
      <c r="W115" s="13">
        <v>0.3</v>
      </c>
      <c r="X115" s="13">
        <v>6</v>
      </c>
      <c r="Y115" s="17"/>
      <c r="Z115" s="17"/>
      <c r="AA115" s="17"/>
      <c r="AB115" s="17"/>
      <c r="AC115" s="17"/>
      <c r="AD115" s="13">
        <v>0.394737</v>
      </c>
      <c r="AE115" s="17"/>
      <c r="AF115" s="13">
        <v>0</v>
      </c>
      <c r="AG115" s="17"/>
      <c r="AH115" s="17"/>
      <c r="AI115" s="17"/>
      <c r="AJ115" s="17"/>
      <c r="AK115" s="17"/>
      <c r="AL115" s="13">
        <v>0.42105300000000001</v>
      </c>
      <c r="AM115" s="13">
        <v>9.018421</v>
      </c>
      <c r="AN115" s="17"/>
      <c r="AO115" s="246"/>
      <c r="AP115" s="233"/>
      <c r="AQ115" t="str">
        <f t="shared" si="32"/>
        <v>Complementary Health Therapists</v>
      </c>
      <c r="AR115" t="str">
        <f t="shared" si="33"/>
        <v>2522</v>
      </c>
      <c r="AS115" s="45">
        <f t="shared" si="34"/>
        <v>9.8342110000000034</v>
      </c>
      <c r="AT115" s="45">
        <f t="shared" si="35"/>
        <v>14.999999999999996</v>
      </c>
      <c r="AU115" s="48">
        <f t="shared" si="36"/>
        <v>0.93333333333333346</v>
      </c>
      <c r="AV115" s="48">
        <f t="shared" si="37"/>
        <v>6.666666666666668E-2</v>
      </c>
      <c r="AW115" s="48">
        <f t="shared" si="38"/>
        <v>0</v>
      </c>
      <c r="AX115" s="48">
        <f t="shared" si="39"/>
        <v>0.20000000000000004</v>
      </c>
      <c r="AY115" s="48">
        <f t="shared" si="40"/>
        <v>0.80000000000000016</v>
      </c>
      <c r="AZ115" s="48">
        <f t="shared" si="41"/>
        <v>0.18464013025549275</v>
      </c>
      <c r="BA115" s="48">
        <f t="shared" si="42"/>
        <v>0.20524483357129503</v>
      </c>
      <c r="BB115" s="48">
        <f t="shared" si="43"/>
        <v>0.61011503617321183</v>
      </c>
      <c r="BC115" s="48">
        <f t="shared" si="44"/>
        <v>0</v>
      </c>
      <c r="BD115" s="48">
        <f t="shared" si="45"/>
        <v>0</v>
      </c>
      <c r="BE115" s="48">
        <f t="shared" si="46"/>
        <v>8.2954290893290747E-2</v>
      </c>
      <c r="BF115" s="48">
        <f t="shared" si="47"/>
        <v>0.91704570910670891</v>
      </c>
    </row>
    <row r="116" spans="1:58">
      <c r="A116" s="25"/>
      <c r="B116" s="26" t="s">
        <v>2103</v>
      </c>
      <c r="C116" s="245">
        <v>122.07531299999997</v>
      </c>
      <c r="D116" s="14">
        <v>205.00000000000011</v>
      </c>
      <c r="E116" s="14">
        <v>118.00000000000001</v>
      </c>
      <c r="F116" s="14">
        <v>86.999999999999972</v>
      </c>
      <c r="G116" s="17"/>
      <c r="H116" s="17"/>
      <c r="I116" s="14">
        <v>0</v>
      </c>
      <c r="J116" s="14">
        <v>26.999999999999996</v>
      </c>
      <c r="K116" s="14">
        <v>35.000000000000014</v>
      </c>
      <c r="L116" s="14">
        <v>30.999999999999996</v>
      </c>
      <c r="M116" s="14">
        <v>30.999999999999993</v>
      </c>
      <c r="N116" s="14">
        <v>31.000000000000007</v>
      </c>
      <c r="O116" s="14">
        <v>13.999999999999998</v>
      </c>
      <c r="P116" s="14">
        <v>13.999999999999998</v>
      </c>
      <c r="Q116" s="14">
        <v>11</v>
      </c>
      <c r="R116" s="14">
        <v>11</v>
      </c>
      <c r="S116" s="17"/>
      <c r="T116" s="17"/>
      <c r="U116" s="17"/>
      <c r="V116" s="17"/>
      <c r="W116" s="13">
        <v>0.52631600000000001</v>
      </c>
      <c r="X116" s="17"/>
      <c r="Y116" s="13">
        <v>10.200000000000001</v>
      </c>
      <c r="Z116" s="13">
        <v>46.635527000000003</v>
      </c>
      <c r="AA116" s="13">
        <v>28</v>
      </c>
      <c r="AB116" s="13">
        <v>26.606579000000004</v>
      </c>
      <c r="AC116" s="13">
        <v>10.106891000000001</v>
      </c>
      <c r="AD116" s="13">
        <v>1</v>
      </c>
      <c r="AE116" s="13">
        <v>2.6</v>
      </c>
      <c r="AF116" s="13">
        <v>3</v>
      </c>
      <c r="AG116" s="13">
        <v>7.6999999999999993</v>
      </c>
      <c r="AH116" s="13">
        <v>3</v>
      </c>
      <c r="AI116" s="13">
        <v>1</v>
      </c>
      <c r="AJ116" s="13">
        <v>4.6631580000000001</v>
      </c>
      <c r="AK116" s="13">
        <v>8.8000000000000007</v>
      </c>
      <c r="AL116" s="13">
        <v>2</v>
      </c>
      <c r="AM116" s="13">
        <v>88.312155000000033</v>
      </c>
      <c r="AN116" s="17"/>
      <c r="AO116" s="246"/>
      <c r="AP116" s="233"/>
      <c r="AQ116" t="str">
        <f t="shared" si="32"/>
        <v>Dental Practitioners</v>
      </c>
      <c r="AR116" t="str">
        <f t="shared" si="33"/>
        <v>2523</v>
      </c>
      <c r="AS116" s="45">
        <f t="shared" si="34"/>
        <v>122.07531299999997</v>
      </c>
      <c r="AT116" s="45">
        <f t="shared" si="35"/>
        <v>205.00000000000011</v>
      </c>
      <c r="AU116" s="48">
        <f t="shared" si="36"/>
        <v>0.57560975609756071</v>
      </c>
      <c r="AV116" s="48">
        <f t="shared" si="37"/>
        <v>0.42439024390243862</v>
      </c>
      <c r="AW116" s="48">
        <f t="shared" si="38"/>
        <v>0.30243902439024378</v>
      </c>
      <c r="AX116" s="48">
        <f t="shared" si="39"/>
        <v>0.52195121951219481</v>
      </c>
      <c r="AY116" s="48">
        <f t="shared" si="40"/>
        <v>0.17560975609756088</v>
      </c>
      <c r="AZ116" s="48">
        <f t="shared" si="41"/>
        <v>0</v>
      </c>
      <c r="BA116" s="48">
        <f t="shared" si="42"/>
        <v>4.3114040592302245E-3</v>
      </c>
      <c r="BB116" s="48">
        <f t="shared" si="43"/>
        <v>8.3554977245890852E-2</v>
      </c>
      <c r="BC116" s="48">
        <f t="shared" si="44"/>
        <v>0.61138919217843835</v>
      </c>
      <c r="BD116" s="48">
        <f t="shared" si="45"/>
        <v>0.30074442651644079</v>
      </c>
      <c r="BE116" s="48">
        <f t="shared" si="46"/>
        <v>0.27657646063131541</v>
      </c>
      <c r="BF116" s="48">
        <f t="shared" si="47"/>
        <v>0.72342353936868509</v>
      </c>
    </row>
    <row r="117" spans="1:58">
      <c r="A117" s="25"/>
      <c r="B117" s="26" t="s">
        <v>2104</v>
      </c>
      <c r="C117" s="245">
        <v>484.68552800000015</v>
      </c>
      <c r="D117" s="14">
        <v>687.00000000000034</v>
      </c>
      <c r="E117" s="14">
        <v>650.00000000000068</v>
      </c>
      <c r="F117" s="14">
        <v>37</v>
      </c>
      <c r="G117" s="17"/>
      <c r="H117" s="17"/>
      <c r="I117" s="14">
        <v>46.999999999999979</v>
      </c>
      <c r="J117" s="14">
        <v>127.00000000000011</v>
      </c>
      <c r="K117" s="14">
        <v>139</v>
      </c>
      <c r="L117" s="14">
        <v>119.00000000000001</v>
      </c>
      <c r="M117" s="14">
        <v>81.999999999999972</v>
      </c>
      <c r="N117" s="14">
        <v>62.999999999999979</v>
      </c>
      <c r="O117" s="14">
        <v>42.999999999999993</v>
      </c>
      <c r="P117" s="14">
        <v>28.999999999999993</v>
      </c>
      <c r="Q117" s="14">
        <v>27.999999999999996</v>
      </c>
      <c r="R117" s="14">
        <v>10</v>
      </c>
      <c r="S117" s="17"/>
      <c r="T117" s="17"/>
      <c r="U117" s="17"/>
      <c r="V117" s="13">
        <v>38.846052</v>
      </c>
      <c r="W117" s="13">
        <v>56.851316000000004</v>
      </c>
      <c r="X117" s="13">
        <v>159.023685</v>
      </c>
      <c r="Y117" s="13">
        <v>203.8460530000001</v>
      </c>
      <c r="Z117" s="13">
        <v>22.018421999999997</v>
      </c>
      <c r="AA117" s="13">
        <v>2.1</v>
      </c>
      <c r="AB117" s="13">
        <v>2</v>
      </c>
      <c r="AC117" s="17"/>
      <c r="AD117" s="13">
        <v>1</v>
      </c>
      <c r="AE117" s="13">
        <v>5.8473679999999995</v>
      </c>
      <c r="AF117" s="13">
        <v>8.2210529999999995</v>
      </c>
      <c r="AG117" s="13">
        <v>11.125000000000004</v>
      </c>
      <c r="AH117" s="13">
        <v>10.702631999999999</v>
      </c>
      <c r="AI117" s="13">
        <v>4.3</v>
      </c>
      <c r="AJ117" s="13">
        <v>5.0000000000000009</v>
      </c>
      <c r="AK117" s="13">
        <v>37.728948999999993</v>
      </c>
      <c r="AL117" s="13">
        <v>11.656579000000001</v>
      </c>
      <c r="AM117" s="13">
        <v>389.10394700000018</v>
      </c>
      <c r="AN117" s="17"/>
      <c r="AO117" s="246"/>
      <c r="AP117" s="233"/>
      <c r="AQ117" t="str">
        <f t="shared" si="32"/>
        <v>Occupational Therapists</v>
      </c>
      <c r="AR117" t="str">
        <f t="shared" si="33"/>
        <v>2524</v>
      </c>
      <c r="AS117" s="45">
        <f t="shared" si="34"/>
        <v>484.68552800000015</v>
      </c>
      <c r="AT117" s="45">
        <f t="shared" si="35"/>
        <v>687.00000000000034</v>
      </c>
      <c r="AU117" s="48">
        <f t="shared" si="36"/>
        <v>0.94614264919941826</v>
      </c>
      <c r="AV117" s="48">
        <f t="shared" si="37"/>
        <v>5.3857350800582217E-2</v>
      </c>
      <c r="AW117" s="48">
        <f t="shared" si="38"/>
        <v>0.45560407569141187</v>
      </c>
      <c r="AX117" s="48">
        <f t="shared" si="39"/>
        <v>0.44687045123726327</v>
      </c>
      <c r="AY117" s="48">
        <f t="shared" si="40"/>
        <v>9.7525473071324531E-2</v>
      </c>
      <c r="AZ117" s="48">
        <f t="shared" si="41"/>
        <v>0</v>
      </c>
      <c r="BA117" s="48">
        <f t="shared" si="42"/>
        <v>0.19744218152104592</v>
      </c>
      <c r="BB117" s="48">
        <f t="shared" si="43"/>
        <v>0.74867046164415285</v>
      </c>
      <c r="BC117" s="48">
        <f t="shared" si="44"/>
        <v>4.9760969962362879E-2</v>
      </c>
      <c r="BD117" s="48">
        <f t="shared" si="45"/>
        <v>4.126386872438245E-3</v>
      </c>
      <c r="BE117" s="48">
        <f t="shared" si="46"/>
        <v>0.19720329054264638</v>
      </c>
      <c r="BF117" s="48">
        <f t="shared" si="47"/>
        <v>0.80279670945735371</v>
      </c>
    </row>
    <row r="118" spans="1:58">
      <c r="A118" s="25"/>
      <c r="B118" s="26" t="s">
        <v>2105</v>
      </c>
      <c r="C118" s="245">
        <v>496.15613299999967</v>
      </c>
      <c r="D118" s="14">
        <v>749.00000000000045</v>
      </c>
      <c r="E118" s="14">
        <v>654.99999999999977</v>
      </c>
      <c r="F118" s="14">
        <v>94.000000000000057</v>
      </c>
      <c r="G118" s="17"/>
      <c r="H118" s="17"/>
      <c r="I118" s="14">
        <v>53.000000000000007</v>
      </c>
      <c r="J118" s="14">
        <v>140.00000000000003</v>
      </c>
      <c r="K118" s="14">
        <v>140.99999999999997</v>
      </c>
      <c r="L118" s="14">
        <v>122.99999999999997</v>
      </c>
      <c r="M118" s="14">
        <v>67</v>
      </c>
      <c r="N118" s="14">
        <v>68.999999999999986</v>
      </c>
      <c r="O118" s="14">
        <v>57.000000000000014</v>
      </c>
      <c r="P118" s="14">
        <v>53.000000000000007</v>
      </c>
      <c r="Q118" s="14">
        <v>28.999999999999996</v>
      </c>
      <c r="R118" s="14">
        <v>16.999999999999996</v>
      </c>
      <c r="S118" s="17"/>
      <c r="T118" s="17"/>
      <c r="U118" s="13">
        <v>1</v>
      </c>
      <c r="V118" s="13">
        <v>23.693419999999996</v>
      </c>
      <c r="W118" s="13">
        <v>51.780262</v>
      </c>
      <c r="X118" s="13">
        <v>172.21534899999995</v>
      </c>
      <c r="Y118" s="13">
        <v>195.40394500000008</v>
      </c>
      <c r="Z118" s="13">
        <v>47.699998999999998</v>
      </c>
      <c r="AA118" s="13">
        <v>1.7631579999999998</v>
      </c>
      <c r="AB118" s="13">
        <v>2.6</v>
      </c>
      <c r="AC118" s="17"/>
      <c r="AD118" s="13">
        <v>2</v>
      </c>
      <c r="AE118" s="13">
        <v>10.338156999999999</v>
      </c>
      <c r="AF118" s="13">
        <v>11.500000000000002</v>
      </c>
      <c r="AG118" s="13">
        <v>8.2000000000000011</v>
      </c>
      <c r="AH118" s="13">
        <v>11.201316</v>
      </c>
      <c r="AI118" s="13">
        <v>4.6000000000000005</v>
      </c>
      <c r="AJ118" s="13">
        <v>8.8000000000000007</v>
      </c>
      <c r="AK118" s="13">
        <v>40.730261999999996</v>
      </c>
      <c r="AL118" s="13">
        <v>4.2407899999999996</v>
      </c>
      <c r="AM118" s="13">
        <v>394.54560800000013</v>
      </c>
      <c r="AN118" s="17"/>
      <c r="AO118" s="246"/>
      <c r="AP118" s="233"/>
      <c r="AQ118" t="str">
        <f t="shared" si="32"/>
        <v>Physiotherapists</v>
      </c>
      <c r="AR118" t="str">
        <f t="shared" si="33"/>
        <v>2525</v>
      </c>
      <c r="AS118" s="45">
        <f t="shared" si="34"/>
        <v>496.15613299999967</v>
      </c>
      <c r="AT118" s="45">
        <f t="shared" si="35"/>
        <v>749.00000000000045</v>
      </c>
      <c r="AU118" s="48">
        <f t="shared" si="36"/>
        <v>0.87449933244325684</v>
      </c>
      <c r="AV118" s="48">
        <f t="shared" si="37"/>
        <v>0.12550066755674233</v>
      </c>
      <c r="AW118" s="48">
        <f t="shared" si="38"/>
        <v>0.44592790387182885</v>
      </c>
      <c r="AX118" s="48">
        <f t="shared" si="39"/>
        <v>0.42189586114819727</v>
      </c>
      <c r="AY118" s="48">
        <f t="shared" si="40"/>
        <v>0.13217623497997322</v>
      </c>
      <c r="AZ118" s="48">
        <f t="shared" si="41"/>
        <v>2.0154945862575898E-3</v>
      </c>
      <c r="BA118" s="48">
        <f t="shared" si="42"/>
        <v>0.15211679747592688</v>
      </c>
      <c r="BB118" s="48">
        <f t="shared" si="43"/>
        <v>0.74093469686083724</v>
      </c>
      <c r="BC118" s="48">
        <f t="shared" si="44"/>
        <v>9.9692725152709188E-2</v>
      </c>
      <c r="BD118" s="48">
        <f t="shared" si="45"/>
        <v>5.2402859242697336E-3</v>
      </c>
      <c r="BE118" s="48">
        <f t="shared" si="46"/>
        <v>0.2047954630442915</v>
      </c>
      <c r="BF118" s="48">
        <f t="shared" si="47"/>
        <v>0.79520453695570947</v>
      </c>
    </row>
    <row r="119" spans="1:58">
      <c r="A119" s="25"/>
      <c r="B119" s="26" t="s">
        <v>2106</v>
      </c>
      <c r="C119" s="245">
        <v>30.314473999999997</v>
      </c>
      <c r="D119" s="14">
        <v>51.000000000000014</v>
      </c>
      <c r="E119" s="14">
        <v>37.999999999999993</v>
      </c>
      <c r="F119" s="14">
        <v>12.999999999999998</v>
      </c>
      <c r="G119" s="17"/>
      <c r="H119" s="17"/>
      <c r="I119" s="17"/>
      <c r="J119" s="14">
        <v>10</v>
      </c>
      <c r="K119" s="14">
        <v>10</v>
      </c>
      <c r="L119" s="14">
        <v>5</v>
      </c>
      <c r="M119" s="14">
        <v>5</v>
      </c>
      <c r="N119" s="14">
        <v>7</v>
      </c>
      <c r="O119" s="14">
        <v>5</v>
      </c>
      <c r="P119" s="14">
        <v>4</v>
      </c>
      <c r="Q119" s="14">
        <v>4</v>
      </c>
      <c r="R119" s="14">
        <v>1</v>
      </c>
      <c r="S119" s="17"/>
      <c r="T119" s="17"/>
      <c r="U119" s="17"/>
      <c r="V119" s="13">
        <v>0.96973699999999996</v>
      </c>
      <c r="W119" s="13">
        <v>3</v>
      </c>
      <c r="X119" s="13">
        <v>7.3513159999999997</v>
      </c>
      <c r="Y119" s="13">
        <v>15.993421000000001</v>
      </c>
      <c r="Z119" s="13">
        <v>3</v>
      </c>
      <c r="AA119" s="17"/>
      <c r="AB119" s="17"/>
      <c r="AC119" s="17"/>
      <c r="AD119" s="17"/>
      <c r="AE119" s="13">
        <v>1</v>
      </c>
      <c r="AF119" s="17"/>
      <c r="AG119" s="13">
        <v>1.8421050000000001</v>
      </c>
      <c r="AH119" s="13">
        <v>2.0460529999999997</v>
      </c>
      <c r="AI119" s="13">
        <v>1.3</v>
      </c>
      <c r="AJ119" s="13">
        <v>1</v>
      </c>
      <c r="AK119" s="13">
        <v>2.1999999999999997</v>
      </c>
      <c r="AL119" s="13">
        <v>2</v>
      </c>
      <c r="AM119" s="13">
        <v>18.926316</v>
      </c>
      <c r="AN119" s="17"/>
      <c r="AO119" s="246"/>
      <c r="AP119" s="233"/>
      <c r="AQ119" t="str">
        <f t="shared" si="32"/>
        <v>Podiatrists</v>
      </c>
      <c r="AR119" t="str">
        <f t="shared" si="33"/>
        <v>2526</v>
      </c>
      <c r="AS119" s="45">
        <f t="shared" si="34"/>
        <v>30.314473999999997</v>
      </c>
      <c r="AT119" s="45">
        <f t="shared" si="35"/>
        <v>51.000000000000014</v>
      </c>
      <c r="AU119" s="48">
        <f t="shared" si="36"/>
        <v>0.74509803921568596</v>
      </c>
      <c r="AV119" s="48">
        <f t="shared" si="37"/>
        <v>0.2549019607843136</v>
      </c>
      <c r="AW119" s="48">
        <f t="shared" si="38"/>
        <v>0.39215686274509792</v>
      </c>
      <c r="AX119" s="48">
        <f t="shared" si="39"/>
        <v>0.4313725490196077</v>
      </c>
      <c r="AY119" s="48">
        <f t="shared" si="40"/>
        <v>0.17647058823529407</v>
      </c>
      <c r="AZ119" s="48">
        <f t="shared" si="41"/>
        <v>0</v>
      </c>
      <c r="BA119" s="48">
        <f t="shared" si="42"/>
        <v>0.13095186807463657</v>
      </c>
      <c r="BB119" s="48">
        <f t="shared" si="43"/>
        <v>0.77008550436995882</v>
      </c>
      <c r="BC119" s="48">
        <f t="shared" si="44"/>
        <v>9.8962627555404734E-2</v>
      </c>
      <c r="BD119" s="48">
        <f t="shared" si="45"/>
        <v>0</v>
      </c>
      <c r="BE119" s="48">
        <f t="shared" si="46"/>
        <v>0.37566734623203424</v>
      </c>
      <c r="BF119" s="48">
        <f t="shared" si="47"/>
        <v>0.62433265376796576</v>
      </c>
    </row>
    <row r="120" spans="1:58">
      <c r="A120" s="25"/>
      <c r="B120" s="26" t="s">
        <v>2107</v>
      </c>
      <c r="C120" s="245">
        <v>280.2431689999998</v>
      </c>
      <c r="D120" s="14">
        <v>404</v>
      </c>
      <c r="E120" s="14">
        <v>387.99999999999977</v>
      </c>
      <c r="F120" s="14">
        <v>16.000000000000004</v>
      </c>
      <c r="G120" s="17"/>
      <c r="H120" s="17"/>
      <c r="I120" s="14">
        <v>31.999999999999996</v>
      </c>
      <c r="J120" s="14">
        <v>77.999999999999986</v>
      </c>
      <c r="K120" s="14">
        <v>85</v>
      </c>
      <c r="L120" s="14">
        <v>60.000000000000007</v>
      </c>
      <c r="M120" s="14">
        <v>46.999999999999993</v>
      </c>
      <c r="N120" s="14">
        <v>40</v>
      </c>
      <c r="O120" s="14">
        <v>24.000000000000004</v>
      </c>
      <c r="P120" s="14">
        <v>18</v>
      </c>
      <c r="Q120" s="14">
        <v>14.999999999999998</v>
      </c>
      <c r="R120" s="14">
        <v>5</v>
      </c>
      <c r="S120" s="17"/>
      <c r="T120" s="17"/>
      <c r="U120" s="13">
        <v>1.2000000000000002</v>
      </c>
      <c r="V120" s="13">
        <v>23.638158000000001</v>
      </c>
      <c r="W120" s="13">
        <v>39.705014000000006</v>
      </c>
      <c r="X120" s="13">
        <v>104.48026299999999</v>
      </c>
      <c r="Y120" s="13">
        <v>97.819733999999997</v>
      </c>
      <c r="Z120" s="13">
        <v>13.400000000000002</v>
      </c>
      <c r="AA120" s="17"/>
      <c r="AB120" s="17"/>
      <c r="AC120" s="17"/>
      <c r="AD120" s="13">
        <v>0</v>
      </c>
      <c r="AE120" s="13">
        <v>5.0776310000000002</v>
      </c>
      <c r="AF120" s="13">
        <v>4.6302629999999994</v>
      </c>
      <c r="AG120" s="13">
        <v>7</v>
      </c>
      <c r="AH120" s="13">
        <v>8.7105259999999998</v>
      </c>
      <c r="AI120" s="13">
        <v>2.5</v>
      </c>
      <c r="AJ120" s="13">
        <v>6</v>
      </c>
      <c r="AK120" s="13">
        <v>21.103946999999991</v>
      </c>
      <c r="AL120" s="13">
        <v>6.7065789999999996</v>
      </c>
      <c r="AM120" s="13">
        <v>218.51422300000013</v>
      </c>
      <c r="AN120" s="17"/>
      <c r="AO120" s="246"/>
      <c r="AP120" s="233"/>
      <c r="AQ120" t="str">
        <f t="shared" si="32"/>
        <v>Speech Professionals and Audiologists</v>
      </c>
      <c r="AR120" t="str">
        <f t="shared" si="33"/>
        <v>2527</v>
      </c>
      <c r="AS120" s="45">
        <f t="shared" si="34"/>
        <v>280.2431689999998</v>
      </c>
      <c r="AT120" s="45">
        <f t="shared" si="35"/>
        <v>404</v>
      </c>
      <c r="AU120" s="48">
        <f t="shared" si="36"/>
        <v>0.96039603960395981</v>
      </c>
      <c r="AV120" s="48">
        <f t="shared" si="37"/>
        <v>3.9603960396039611E-2</v>
      </c>
      <c r="AW120" s="48">
        <f t="shared" si="38"/>
        <v>0.48267326732673266</v>
      </c>
      <c r="AX120" s="48">
        <f t="shared" si="39"/>
        <v>0.42326732673267325</v>
      </c>
      <c r="AY120" s="48">
        <f t="shared" si="40"/>
        <v>9.405940594059406E-2</v>
      </c>
      <c r="AZ120" s="48">
        <f t="shared" si="41"/>
        <v>4.2819955408083506E-3</v>
      </c>
      <c r="BA120" s="48">
        <f t="shared" si="42"/>
        <v>0.22602931670388032</v>
      </c>
      <c r="BB120" s="48">
        <f t="shared" si="43"/>
        <v>0.72187307088295216</v>
      </c>
      <c r="BC120" s="48">
        <f t="shared" si="44"/>
        <v>4.7815616872359919E-2</v>
      </c>
      <c r="BD120" s="48">
        <f t="shared" si="45"/>
        <v>0</v>
      </c>
      <c r="BE120" s="48">
        <f t="shared" si="46"/>
        <v>0.2202692262589995</v>
      </c>
      <c r="BF120" s="48">
        <f t="shared" si="47"/>
        <v>0.77973077374100164</v>
      </c>
    </row>
    <row r="121" spans="1:58">
      <c r="A121" s="25"/>
      <c r="B121" s="26" t="s">
        <v>2108</v>
      </c>
      <c r="C121" s="245">
        <v>1673.2110690000015</v>
      </c>
      <c r="D121" s="14">
        <v>2156.9999999999941</v>
      </c>
      <c r="E121" s="14">
        <v>1165.0000000000002</v>
      </c>
      <c r="F121" s="14">
        <v>992.00000000000091</v>
      </c>
      <c r="G121" s="17"/>
      <c r="H121" s="17"/>
      <c r="I121" s="14">
        <v>89</v>
      </c>
      <c r="J121" s="14">
        <v>892.00000000000125</v>
      </c>
      <c r="K121" s="14">
        <v>591.99999999999955</v>
      </c>
      <c r="L121" s="14">
        <v>251.99999999999994</v>
      </c>
      <c r="M121" s="14">
        <v>114.99999999999997</v>
      </c>
      <c r="N121" s="14">
        <v>81.999999999999957</v>
      </c>
      <c r="O121" s="14">
        <v>50</v>
      </c>
      <c r="P121" s="14">
        <v>38</v>
      </c>
      <c r="Q121" s="14">
        <v>27</v>
      </c>
      <c r="R121" s="14">
        <v>20.000000000000004</v>
      </c>
      <c r="S121" s="17"/>
      <c r="T121" s="13">
        <v>6</v>
      </c>
      <c r="U121" s="17"/>
      <c r="V121" s="17"/>
      <c r="W121" s="13">
        <v>659.54375000000016</v>
      </c>
      <c r="X121" s="13">
        <v>254.40000000000009</v>
      </c>
      <c r="Y121" s="13">
        <v>323.06249999999977</v>
      </c>
      <c r="Z121" s="13">
        <v>111.9</v>
      </c>
      <c r="AA121" s="13">
        <v>121.18125000000008</v>
      </c>
      <c r="AB121" s="13">
        <v>47.231249999999982</v>
      </c>
      <c r="AC121" s="13">
        <v>149.89231899999993</v>
      </c>
      <c r="AD121" s="13">
        <v>3.7</v>
      </c>
      <c r="AE121" s="13">
        <v>4.8000000000000007</v>
      </c>
      <c r="AF121" s="13">
        <v>22.01250000000001</v>
      </c>
      <c r="AG121" s="13">
        <v>29.687499999999996</v>
      </c>
      <c r="AH121" s="13">
        <v>26.574999999999996</v>
      </c>
      <c r="AI121" s="13">
        <v>1</v>
      </c>
      <c r="AJ121" s="13">
        <v>16.350000000000001</v>
      </c>
      <c r="AK121" s="13">
        <v>55.037499999999994</v>
      </c>
      <c r="AL121" s="13">
        <v>4.7125000000000004</v>
      </c>
      <c r="AM121" s="13">
        <v>1509.3360689999993</v>
      </c>
      <c r="AN121" s="17"/>
      <c r="AO121" s="246"/>
      <c r="AP121" s="233"/>
      <c r="AQ121" t="str">
        <f t="shared" si="32"/>
        <v>Generalist Medical Practitioners</v>
      </c>
      <c r="AR121" t="str">
        <f t="shared" si="33"/>
        <v>2531</v>
      </c>
      <c r="AS121" s="45">
        <f t="shared" si="34"/>
        <v>1673.2110690000015</v>
      </c>
      <c r="AT121" s="45">
        <f t="shared" si="35"/>
        <v>2156.9999999999941</v>
      </c>
      <c r="AU121" s="48">
        <f t="shared" si="36"/>
        <v>0.5401019935095055</v>
      </c>
      <c r="AV121" s="48">
        <f t="shared" si="37"/>
        <v>0.45989800649049772</v>
      </c>
      <c r="AW121" s="48">
        <f t="shared" si="38"/>
        <v>0.72925359295317815</v>
      </c>
      <c r="AX121" s="48">
        <f t="shared" si="39"/>
        <v>0.23133982382939322</v>
      </c>
      <c r="AY121" s="48">
        <f t="shared" si="40"/>
        <v>3.9406583217431727E-2</v>
      </c>
      <c r="AZ121" s="48">
        <f t="shared" si="41"/>
        <v>3.5859193805034494E-3</v>
      </c>
      <c r="BA121" s="48">
        <f t="shared" si="42"/>
        <v>0.39417845256915374</v>
      </c>
      <c r="BB121" s="48">
        <f t="shared" si="43"/>
        <v>0.34512232837732876</v>
      </c>
      <c r="BC121" s="48">
        <f t="shared" si="44"/>
        <v>0.13930176193449498</v>
      </c>
      <c r="BD121" s="48">
        <f t="shared" si="45"/>
        <v>0.11781153773851812</v>
      </c>
      <c r="BE121" s="48">
        <f t="shared" si="46"/>
        <v>9.7940423080000463E-2</v>
      </c>
      <c r="BF121" s="48">
        <f t="shared" si="47"/>
        <v>0.90205957691999816</v>
      </c>
    </row>
    <row r="122" spans="1:58">
      <c r="A122" s="25"/>
      <c r="B122" s="26" t="s">
        <v>2109</v>
      </c>
      <c r="C122" s="245">
        <v>361.06297699999959</v>
      </c>
      <c r="D122" s="14">
        <v>570.99999999999977</v>
      </c>
      <c r="E122" s="14">
        <v>231.99999999999994</v>
      </c>
      <c r="F122" s="14">
        <v>339.00000000000006</v>
      </c>
      <c r="G122" s="17"/>
      <c r="H122" s="17"/>
      <c r="I122" s="17"/>
      <c r="J122" s="14">
        <v>15.999999999999995</v>
      </c>
      <c r="K122" s="14">
        <v>120.00000000000003</v>
      </c>
      <c r="L122" s="14">
        <v>127.99999999999997</v>
      </c>
      <c r="M122" s="14">
        <v>125.00000000000001</v>
      </c>
      <c r="N122" s="14">
        <v>78</v>
      </c>
      <c r="O122" s="14">
        <v>42.999999999999986</v>
      </c>
      <c r="P122" s="14">
        <v>33.000000000000007</v>
      </c>
      <c r="Q122" s="14">
        <v>20.999999999999996</v>
      </c>
      <c r="R122" s="14">
        <v>7</v>
      </c>
      <c r="S122" s="17"/>
      <c r="T122" s="17"/>
      <c r="U122" s="17"/>
      <c r="V122" s="17"/>
      <c r="W122" s="17"/>
      <c r="X122" s="17"/>
      <c r="Y122" s="13">
        <v>10.999999999999998</v>
      </c>
      <c r="Z122" s="13">
        <v>26</v>
      </c>
      <c r="AA122" s="13">
        <v>16.768750000000004</v>
      </c>
      <c r="AB122" s="13">
        <v>73.100000000000009</v>
      </c>
      <c r="AC122" s="13">
        <v>234.19422700000013</v>
      </c>
      <c r="AD122" s="13">
        <v>1</v>
      </c>
      <c r="AE122" s="17"/>
      <c r="AF122" s="17"/>
      <c r="AG122" s="13">
        <v>11.899999999999999</v>
      </c>
      <c r="AH122" s="13">
        <v>1</v>
      </c>
      <c r="AI122" s="17"/>
      <c r="AJ122" s="13">
        <v>6.5999999999999988</v>
      </c>
      <c r="AK122" s="13">
        <v>5.5125000000000011</v>
      </c>
      <c r="AL122" s="17"/>
      <c r="AM122" s="13">
        <v>335.05047699999938</v>
      </c>
      <c r="AN122" s="17"/>
      <c r="AO122" s="246"/>
      <c r="AP122" s="233"/>
      <c r="AQ122" t="str">
        <f t="shared" si="32"/>
        <v>Anaesthetists</v>
      </c>
      <c r="AR122" t="str">
        <f t="shared" si="33"/>
        <v>2532</v>
      </c>
      <c r="AS122" s="45">
        <f t="shared" si="34"/>
        <v>361.06297699999959</v>
      </c>
      <c r="AT122" s="45">
        <f t="shared" si="35"/>
        <v>570.99999999999977</v>
      </c>
      <c r="AU122" s="48">
        <f t="shared" si="36"/>
        <v>0.40630472854640987</v>
      </c>
      <c r="AV122" s="48">
        <f t="shared" si="37"/>
        <v>0.59369527145359058</v>
      </c>
      <c r="AW122" s="48">
        <f t="shared" si="38"/>
        <v>0.23817863397548175</v>
      </c>
      <c r="AX122" s="48">
        <f t="shared" si="39"/>
        <v>0.65499124343257464</v>
      </c>
      <c r="AY122" s="48">
        <f t="shared" si="40"/>
        <v>0.10683012259194401</v>
      </c>
      <c r="AZ122" s="48">
        <f t="shared" si="41"/>
        <v>0</v>
      </c>
      <c r="BA122" s="48">
        <f t="shared" si="42"/>
        <v>0</v>
      </c>
      <c r="BB122" s="48">
        <f t="shared" si="43"/>
        <v>3.0465599357200255E-2</v>
      </c>
      <c r="BC122" s="48">
        <f t="shared" si="44"/>
        <v>0.1184523275007508</v>
      </c>
      <c r="BD122" s="48">
        <f t="shared" si="45"/>
        <v>0.85108207314205053</v>
      </c>
      <c r="BE122" s="48">
        <f t="shared" si="46"/>
        <v>7.204421847992469E-2</v>
      </c>
      <c r="BF122" s="48">
        <f t="shared" si="47"/>
        <v>0.92795578152007474</v>
      </c>
    </row>
    <row r="123" spans="1:58">
      <c r="A123" s="25"/>
      <c r="B123" s="26" t="s">
        <v>2110</v>
      </c>
      <c r="C123" s="245">
        <v>788.65110899999945</v>
      </c>
      <c r="D123" s="14">
        <v>1334.9999999999977</v>
      </c>
      <c r="E123" s="14">
        <v>622.99999999999932</v>
      </c>
      <c r="F123" s="14">
        <v>712.00000000000034</v>
      </c>
      <c r="G123" s="17"/>
      <c r="H123" s="17"/>
      <c r="I123" s="17"/>
      <c r="J123" s="14">
        <v>79</v>
      </c>
      <c r="K123" s="14">
        <v>277.99999999999977</v>
      </c>
      <c r="L123" s="14">
        <v>231.99999999999977</v>
      </c>
      <c r="M123" s="14">
        <v>255</v>
      </c>
      <c r="N123" s="14">
        <v>180.00000000000006</v>
      </c>
      <c r="O123" s="14">
        <v>107.99999999999999</v>
      </c>
      <c r="P123" s="14">
        <v>78.999999999999986</v>
      </c>
      <c r="Q123" s="14">
        <v>66.999999999999972</v>
      </c>
      <c r="R123" s="14">
        <v>57.000000000000007</v>
      </c>
      <c r="S123" s="17"/>
      <c r="T123" s="17"/>
      <c r="U123" s="13">
        <v>0</v>
      </c>
      <c r="V123" s="17"/>
      <c r="W123" s="13">
        <v>3</v>
      </c>
      <c r="X123" s="13">
        <v>1</v>
      </c>
      <c r="Y123" s="13">
        <v>96.050000000000026</v>
      </c>
      <c r="Z123" s="13">
        <v>83.67500000000004</v>
      </c>
      <c r="AA123" s="13">
        <v>108.65999999999997</v>
      </c>
      <c r="AB123" s="13">
        <v>60.947500000000034</v>
      </c>
      <c r="AC123" s="13">
        <v>435.31860899999987</v>
      </c>
      <c r="AD123" s="17"/>
      <c r="AE123" s="13">
        <v>4.4000000000000004</v>
      </c>
      <c r="AF123" s="13">
        <v>2</v>
      </c>
      <c r="AG123" s="13">
        <v>7.9000000000000012</v>
      </c>
      <c r="AH123" s="13">
        <v>5.9</v>
      </c>
      <c r="AI123" s="13">
        <v>1.2000000000000002</v>
      </c>
      <c r="AJ123" s="13">
        <v>3.6</v>
      </c>
      <c r="AK123" s="13">
        <v>14.399999999999999</v>
      </c>
      <c r="AL123" s="13">
        <v>0.75</v>
      </c>
      <c r="AM123" s="13">
        <v>748.5011090000005</v>
      </c>
      <c r="AN123" s="17"/>
      <c r="AO123" s="246"/>
      <c r="AP123" s="233"/>
      <c r="AQ123" t="str">
        <f t="shared" si="32"/>
        <v>Internal Medicine Specialists</v>
      </c>
      <c r="AR123" t="str">
        <f t="shared" si="33"/>
        <v>2533</v>
      </c>
      <c r="AS123" s="45">
        <f t="shared" si="34"/>
        <v>788.65110899999945</v>
      </c>
      <c r="AT123" s="45">
        <f t="shared" si="35"/>
        <v>1334.9999999999977</v>
      </c>
      <c r="AU123" s="48">
        <f t="shared" si="36"/>
        <v>0.46666666666666695</v>
      </c>
      <c r="AV123" s="48">
        <f t="shared" si="37"/>
        <v>0.53333333333333455</v>
      </c>
      <c r="AW123" s="48">
        <f t="shared" si="38"/>
        <v>0.26741573033707894</v>
      </c>
      <c r="AX123" s="48">
        <f t="shared" si="39"/>
        <v>0.58052434456928925</v>
      </c>
      <c r="AY123" s="48">
        <f t="shared" si="40"/>
        <v>0.15205992509363317</v>
      </c>
      <c r="AZ123" s="48">
        <f t="shared" si="41"/>
        <v>0</v>
      </c>
      <c r="BA123" s="48">
        <f t="shared" si="42"/>
        <v>3.8039634583205816E-3</v>
      </c>
      <c r="BB123" s="48">
        <f t="shared" si="43"/>
        <v>0.12305821787667086</v>
      </c>
      <c r="BC123" s="48">
        <f t="shared" si="44"/>
        <v>0.24387843725202971</v>
      </c>
      <c r="BD123" s="48">
        <f t="shared" si="45"/>
        <v>0.62925938141297943</v>
      </c>
      <c r="BE123" s="48">
        <f t="shared" si="46"/>
        <v>5.0909710950523795E-2</v>
      </c>
      <c r="BF123" s="48">
        <f t="shared" si="47"/>
        <v>0.94909028904947756</v>
      </c>
    </row>
    <row r="124" spans="1:58">
      <c r="A124" s="25"/>
      <c r="B124" s="26" t="s">
        <v>2111</v>
      </c>
      <c r="C124" s="245">
        <v>285.06666099999961</v>
      </c>
      <c r="D124" s="14">
        <v>437.00000000000028</v>
      </c>
      <c r="E124" s="14">
        <v>232.99999999999989</v>
      </c>
      <c r="F124" s="14">
        <v>204.00000000000003</v>
      </c>
      <c r="G124" s="17"/>
      <c r="H124" s="17"/>
      <c r="I124" s="17"/>
      <c r="J124" s="14">
        <v>49.999999999999993</v>
      </c>
      <c r="K124" s="14">
        <v>94.000000000000014</v>
      </c>
      <c r="L124" s="14">
        <v>90</v>
      </c>
      <c r="M124" s="14">
        <v>58.000000000000007</v>
      </c>
      <c r="N124" s="14">
        <v>42</v>
      </c>
      <c r="O124" s="14">
        <v>39.999999999999986</v>
      </c>
      <c r="P124" s="14">
        <v>24.999999999999996</v>
      </c>
      <c r="Q124" s="14">
        <v>22.999999999999996</v>
      </c>
      <c r="R124" s="14">
        <v>15</v>
      </c>
      <c r="S124" s="17"/>
      <c r="T124" s="17"/>
      <c r="U124" s="17"/>
      <c r="V124" s="17"/>
      <c r="W124" s="17"/>
      <c r="X124" s="13">
        <v>0</v>
      </c>
      <c r="Y124" s="13">
        <v>24.587499999999995</v>
      </c>
      <c r="Z124" s="13">
        <v>41.668749999999989</v>
      </c>
      <c r="AA124" s="13">
        <v>28.787499999999994</v>
      </c>
      <c r="AB124" s="13">
        <v>42.92499999999999</v>
      </c>
      <c r="AC124" s="13">
        <v>147.09791100000001</v>
      </c>
      <c r="AD124" s="17"/>
      <c r="AE124" s="17"/>
      <c r="AF124" s="13">
        <v>7.4999999999999991</v>
      </c>
      <c r="AG124" s="13">
        <v>5</v>
      </c>
      <c r="AH124" s="13">
        <v>1</v>
      </c>
      <c r="AI124" s="13">
        <v>2</v>
      </c>
      <c r="AJ124" s="17"/>
      <c r="AK124" s="13">
        <v>8</v>
      </c>
      <c r="AL124" s="13">
        <v>2.2250000000000001</v>
      </c>
      <c r="AM124" s="13">
        <v>259.3416610000001</v>
      </c>
      <c r="AN124" s="17"/>
      <c r="AO124" s="246"/>
      <c r="AP124" s="233"/>
      <c r="AQ124" t="str">
        <f t="shared" si="32"/>
        <v>Psychiatrists</v>
      </c>
      <c r="AR124" t="str">
        <f t="shared" si="33"/>
        <v>2534</v>
      </c>
      <c r="AS124" s="45">
        <f t="shared" si="34"/>
        <v>285.06666099999961</v>
      </c>
      <c r="AT124" s="45">
        <f t="shared" si="35"/>
        <v>437.00000000000028</v>
      </c>
      <c r="AU124" s="48">
        <f t="shared" si="36"/>
        <v>0.53318077803203601</v>
      </c>
      <c r="AV124" s="48">
        <f t="shared" si="37"/>
        <v>0.46681922196796316</v>
      </c>
      <c r="AW124" s="48">
        <f t="shared" si="38"/>
        <v>0.3295194508009151</v>
      </c>
      <c r="AX124" s="48">
        <f t="shared" si="39"/>
        <v>0.52631578947368385</v>
      </c>
      <c r="AY124" s="48">
        <f t="shared" si="40"/>
        <v>0.14416475972540035</v>
      </c>
      <c r="AZ124" s="48">
        <f t="shared" si="41"/>
        <v>0</v>
      </c>
      <c r="BA124" s="48">
        <f t="shared" si="42"/>
        <v>0</v>
      </c>
      <c r="BB124" s="48">
        <f t="shared" si="43"/>
        <v>8.6251755690224433E-2</v>
      </c>
      <c r="BC124" s="48">
        <f t="shared" si="44"/>
        <v>0.24715710266799693</v>
      </c>
      <c r="BD124" s="48">
        <f t="shared" si="45"/>
        <v>0.66659114164177991</v>
      </c>
      <c r="BE124" s="48">
        <f t="shared" si="46"/>
        <v>9.0242050437459032E-2</v>
      </c>
      <c r="BF124" s="48">
        <f t="shared" si="47"/>
        <v>0.90975794956254263</v>
      </c>
    </row>
    <row r="125" spans="1:58">
      <c r="A125" s="25"/>
      <c r="B125" s="26" t="s">
        <v>2112</v>
      </c>
      <c r="C125" s="245">
        <v>302.89029899999991</v>
      </c>
      <c r="D125" s="14">
        <v>581.00000000000011</v>
      </c>
      <c r="E125" s="14">
        <v>131.99999999999994</v>
      </c>
      <c r="F125" s="14">
        <v>449.00000000000006</v>
      </c>
      <c r="G125" s="17"/>
      <c r="H125" s="17"/>
      <c r="I125" s="17"/>
      <c r="J125" s="14">
        <v>45.999999999999993</v>
      </c>
      <c r="K125" s="14">
        <v>163.99999999999997</v>
      </c>
      <c r="L125" s="14">
        <v>105.99999999999999</v>
      </c>
      <c r="M125" s="14">
        <v>87.000000000000028</v>
      </c>
      <c r="N125" s="14">
        <v>83</v>
      </c>
      <c r="O125" s="14">
        <v>43</v>
      </c>
      <c r="P125" s="14">
        <v>20</v>
      </c>
      <c r="Q125" s="14">
        <v>20.999999999999996</v>
      </c>
      <c r="R125" s="14">
        <v>11</v>
      </c>
      <c r="S125" s="17"/>
      <c r="T125" s="13">
        <v>0</v>
      </c>
      <c r="U125" s="17"/>
      <c r="V125" s="17"/>
      <c r="W125" s="13">
        <v>1.625</v>
      </c>
      <c r="X125" s="17"/>
      <c r="Y125" s="13">
        <v>50.156249999999972</v>
      </c>
      <c r="Z125" s="13">
        <v>40.416249999999991</v>
      </c>
      <c r="AA125" s="13">
        <v>56.297500000000014</v>
      </c>
      <c r="AB125" s="13">
        <v>23.4</v>
      </c>
      <c r="AC125" s="13">
        <v>130.99529900000005</v>
      </c>
      <c r="AD125" s="17"/>
      <c r="AE125" s="13">
        <v>0</v>
      </c>
      <c r="AF125" s="17"/>
      <c r="AG125" s="13">
        <v>1</v>
      </c>
      <c r="AH125" s="13">
        <v>2</v>
      </c>
      <c r="AI125" s="17"/>
      <c r="AJ125" s="13">
        <v>0</v>
      </c>
      <c r="AK125" s="13">
        <v>8.4499999999999993</v>
      </c>
      <c r="AL125" s="17"/>
      <c r="AM125" s="13">
        <v>291.4402989999997</v>
      </c>
      <c r="AN125" s="17"/>
      <c r="AO125" s="246"/>
      <c r="AP125" s="233"/>
      <c r="AQ125" t="str">
        <f t="shared" si="32"/>
        <v>Surgeons</v>
      </c>
      <c r="AR125" t="str">
        <f t="shared" si="33"/>
        <v>2535</v>
      </c>
      <c r="AS125" s="45">
        <f t="shared" si="34"/>
        <v>302.89029899999991</v>
      </c>
      <c r="AT125" s="45">
        <f t="shared" si="35"/>
        <v>581.00000000000011</v>
      </c>
      <c r="AU125" s="48">
        <f t="shared" si="36"/>
        <v>0.22719449225473307</v>
      </c>
      <c r="AV125" s="48">
        <f t="shared" si="37"/>
        <v>0.77280550774526668</v>
      </c>
      <c r="AW125" s="48">
        <f t="shared" si="38"/>
        <v>0.36144578313253001</v>
      </c>
      <c r="AX125" s="48">
        <f t="shared" si="39"/>
        <v>0.54905335628227181</v>
      </c>
      <c r="AY125" s="48">
        <f t="shared" si="40"/>
        <v>8.9500860585197919E-2</v>
      </c>
      <c r="AZ125" s="48">
        <f t="shared" si="41"/>
        <v>0</v>
      </c>
      <c r="BA125" s="48">
        <f t="shared" si="42"/>
        <v>5.3649786915096953E-3</v>
      </c>
      <c r="BB125" s="48">
        <f t="shared" si="43"/>
        <v>0.16559213076678955</v>
      </c>
      <c r="BC125" s="48">
        <f t="shared" si="44"/>
        <v>0.3193028971852282</v>
      </c>
      <c r="BD125" s="48">
        <f t="shared" si="45"/>
        <v>0.50973999335647291</v>
      </c>
      <c r="BE125" s="48">
        <f t="shared" si="46"/>
        <v>3.7802465241714468E-2</v>
      </c>
      <c r="BF125" s="48">
        <f t="shared" si="47"/>
        <v>0.96219753475828484</v>
      </c>
    </row>
    <row r="126" spans="1:58">
      <c r="A126" s="25"/>
      <c r="B126" s="26" t="s">
        <v>2113</v>
      </c>
      <c r="C126" s="245">
        <v>708.16618700000049</v>
      </c>
      <c r="D126" s="14">
        <v>1263.9999999999995</v>
      </c>
      <c r="E126" s="14">
        <v>569</v>
      </c>
      <c r="F126" s="14">
        <v>694.99999999999886</v>
      </c>
      <c r="G126" s="17"/>
      <c r="H126" s="17"/>
      <c r="I126" s="17"/>
      <c r="J126" s="14">
        <v>99.999999999999972</v>
      </c>
      <c r="K126" s="14">
        <v>293</v>
      </c>
      <c r="L126" s="14">
        <v>224.99999999999989</v>
      </c>
      <c r="M126" s="14">
        <v>207</v>
      </c>
      <c r="N126" s="14">
        <v>150.99999999999997</v>
      </c>
      <c r="O126" s="14">
        <v>117.99999999999996</v>
      </c>
      <c r="P126" s="14">
        <v>93</v>
      </c>
      <c r="Q126" s="14">
        <v>43.999999999999993</v>
      </c>
      <c r="R126" s="14">
        <v>33</v>
      </c>
      <c r="S126" s="17"/>
      <c r="T126" s="17"/>
      <c r="U126" s="17"/>
      <c r="V126" s="17"/>
      <c r="W126" s="13">
        <v>2</v>
      </c>
      <c r="X126" s="13">
        <v>3</v>
      </c>
      <c r="Y126" s="13">
        <v>98.118749999999991</v>
      </c>
      <c r="Z126" s="13">
        <v>97.381250000000009</v>
      </c>
      <c r="AA126" s="13">
        <v>92.706249999999955</v>
      </c>
      <c r="AB126" s="13">
        <v>58.487500000000018</v>
      </c>
      <c r="AC126" s="13">
        <v>356.47243699999962</v>
      </c>
      <c r="AD126" s="13">
        <v>1.5</v>
      </c>
      <c r="AE126" s="13">
        <v>2.75</v>
      </c>
      <c r="AF126" s="13">
        <v>6.7499999999999991</v>
      </c>
      <c r="AG126" s="13">
        <v>7.1762500000000005</v>
      </c>
      <c r="AH126" s="13">
        <v>12.774999999999999</v>
      </c>
      <c r="AI126" s="17"/>
      <c r="AJ126" s="13">
        <v>7.3</v>
      </c>
      <c r="AK126" s="13">
        <v>32.131249999999994</v>
      </c>
      <c r="AL126" s="17"/>
      <c r="AM126" s="13">
        <v>637.78368699999965</v>
      </c>
      <c r="AN126" s="17"/>
      <c r="AO126" s="246"/>
      <c r="AP126" s="233"/>
      <c r="AQ126" t="str">
        <f t="shared" si="32"/>
        <v>Other Medical Practitioners</v>
      </c>
      <c r="AR126" t="str">
        <f t="shared" si="33"/>
        <v>2539</v>
      </c>
      <c r="AS126" s="45">
        <f t="shared" si="34"/>
        <v>708.16618700000049</v>
      </c>
      <c r="AT126" s="45">
        <f t="shared" si="35"/>
        <v>1263.9999999999995</v>
      </c>
      <c r="AU126" s="48">
        <f t="shared" si="36"/>
        <v>0.45015822784810144</v>
      </c>
      <c r="AV126" s="48">
        <f t="shared" si="37"/>
        <v>0.549841772151898</v>
      </c>
      <c r="AW126" s="48">
        <f t="shared" si="38"/>
        <v>0.31091772151898744</v>
      </c>
      <c r="AX126" s="48">
        <f t="shared" si="39"/>
        <v>0.55458860759493678</v>
      </c>
      <c r="AY126" s="48">
        <f t="shared" si="40"/>
        <v>0.134493670886076</v>
      </c>
      <c r="AZ126" s="48">
        <f t="shared" si="41"/>
        <v>0</v>
      </c>
      <c r="BA126" s="48">
        <f t="shared" si="42"/>
        <v>2.8241958409121258E-3</v>
      </c>
      <c r="BB126" s="48">
        <f t="shared" si="43"/>
        <v>0.14278957659411648</v>
      </c>
      <c r="BC126" s="48">
        <f t="shared" si="44"/>
        <v>0.26842216345469183</v>
      </c>
      <c r="BD126" s="48">
        <f t="shared" si="45"/>
        <v>0.58596406411027835</v>
      </c>
      <c r="BE126" s="48">
        <f t="shared" si="46"/>
        <v>9.9386981886498832E-2</v>
      </c>
      <c r="BF126" s="48">
        <f t="shared" si="47"/>
        <v>0.90061301811349992</v>
      </c>
    </row>
    <row r="127" spans="1:58">
      <c r="A127" s="25"/>
      <c r="B127" s="26" t="s">
        <v>2114</v>
      </c>
      <c r="C127" s="245">
        <v>1102.4513179999992</v>
      </c>
      <c r="D127" s="14">
        <v>1845.9999999999961</v>
      </c>
      <c r="E127" s="14">
        <v>1761.0000000000007</v>
      </c>
      <c r="F127" s="14">
        <v>85.000000000000043</v>
      </c>
      <c r="G127" s="17"/>
      <c r="H127" s="17"/>
      <c r="I127" s="14">
        <v>58.999999999999964</v>
      </c>
      <c r="J127" s="14">
        <v>215.99999999999986</v>
      </c>
      <c r="K127" s="14">
        <v>250.99999999999986</v>
      </c>
      <c r="L127" s="14">
        <v>217</v>
      </c>
      <c r="M127" s="14">
        <v>248.00000000000026</v>
      </c>
      <c r="N127" s="14">
        <v>274.0000000000004</v>
      </c>
      <c r="O127" s="14">
        <v>177.99999999999989</v>
      </c>
      <c r="P127" s="14">
        <v>213.00000000000003</v>
      </c>
      <c r="Q127" s="14">
        <v>126.99999999999997</v>
      </c>
      <c r="R127" s="14">
        <v>63.000000000000007</v>
      </c>
      <c r="S127" s="17"/>
      <c r="T127" s="13">
        <v>0</v>
      </c>
      <c r="U127" s="13">
        <v>84.810531999999967</v>
      </c>
      <c r="V127" s="13">
        <v>132.29605199999997</v>
      </c>
      <c r="W127" s="13">
        <v>69.076312000000001</v>
      </c>
      <c r="X127" s="13">
        <v>727.46448099999975</v>
      </c>
      <c r="Y127" s="13">
        <v>41.573681000000008</v>
      </c>
      <c r="Z127" s="13">
        <v>46.230260000000008</v>
      </c>
      <c r="AA127" s="13">
        <v>1</v>
      </c>
      <c r="AB127" s="17"/>
      <c r="AC127" s="17"/>
      <c r="AD127" s="13">
        <v>10.631578000000005</v>
      </c>
      <c r="AE127" s="13">
        <v>26.948682000000002</v>
      </c>
      <c r="AF127" s="13">
        <v>1.689473</v>
      </c>
      <c r="AG127" s="13">
        <v>26.965791000000003</v>
      </c>
      <c r="AH127" s="13">
        <v>33.455260000000003</v>
      </c>
      <c r="AI127" s="17"/>
      <c r="AJ127" s="13">
        <v>24.589474000000003</v>
      </c>
      <c r="AK127" s="13">
        <v>102.84868500000003</v>
      </c>
      <c r="AL127" s="13">
        <v>9.9315780000000018</v>
      </c>
      <c r="AM127" s="13">
        <v>865.390796999999</v>
      </c>
      <c r="AN127" s="17"/>
      <c r="AO127" s="246"/>
      <c r="AP127" s="233"/>
      <c r="AQ127" t="str">
        <f t="shared" si="32"/>
        <v>Midwives</v>
      </c>
      <c r="AR127" t="str">
        <f t="shared" si="33"/>
        <v>2541</v>
      </c>
      <c r="AS127" s="45">
        <f t="shared" si="34"/>
        <v>1102.4513179999992</v>
      </c>
      <c r="AT127" s="45">
        <f t="shared" si="35"/>
        <v>1845.9999999999961</v>
      </c>
      <c r="AU127" s="48">
        <f t="shared" si="36"/>
        <v>0.95395449620801975</v>
      </c>
      <c r="AV127" s="48">
        <f t="shared" si="37"/>
        <v>4.6045503791982786E-2</v>
      </c>
      <c r="AW127" s="48">
        <f t="shared" si="38"/>
        <v>0.2849404117009755</v>
      </c>
      <c r="AX127" s="48">
        <f t="shared" si="39"/>
        <v>0.49674972914409671</v>
      </c>
      <c r="AY127" s="48">
        <f t="shared" si="40"/>
        <v>0.21830985915493004</v>
      </c>
      <c r="AZ127" s="48">
        <f t="shared" si="41"/>
        <v>7.6929049487516721E-2</v>
      </c>
      <c r="BA127" s="48">
        <f t="shared" si="42"/>
        <v>0.18265873577557837</v>
      </c>
      <c r="BB127" s="48">
        <f t="shared" si="43"/>
        <v>0.69757108494835163</v>
      </c>
      <c r="BC127" s="48">
        <f t="shared" si="44"/>
        <v>4.2841129788553658E-2</v>
      </c>
      <c r="BD127" s="48">
        <f t="shared" si="45"/>
        <v>0</v>
      </c>
      <c r="BE127" s="48">
        <f t="shared" si="46"/>
        <v>0.21503037560883956</v>
      </c>
      <c r="BF127" s="48">
        <f t="shared" si="47"/>
        <v>0.78496962439116025</v>
      </c>
    </row>
    <row r="128" spans="1:58">
      <c r="A128" s="25"/>
      <c r="B128" s="26" t="s">
        <v>2115</v>
      </c>
      <c r="C128" s="245">
        <v>317.89867500000008</v>
      </c>
      <c r="D128" s="14">
        <v>390.00000000000028</v>
      </c>
      <c r="E128" s="14">
        <v>356.99999999999966</v>
      </c>
      <c r="F128" s="14">
        <v>32.999999999999993</v>
      </c>
      <c r="G128" s="17"/>
      <c r="H128" s="17"/>
      <c r="I128" s="14">
        <v>3</v>
      </c>
      <c r="J128" s="14">
        <v>25</v>
      </c>
      <c r="K128" s="14">
        <v>41.999999999999986</v>
      </c>
      <c r="L128" s="14">
        <v>66</v>
      </c>
      <c r="M128" s="14">
        <v>49.999999999999979</v>
      </c>
      <c r="N128" s="14">
        <v>58.999999999999993</v>
      </c>
      <c r="O128" s="14">
        <v>56.999999999999986</v>
      </c>
      <c r="P128" s="14">
        <v>54.999999999999993</v>
      </c>
      <c r="Q128" s="14">
        <v>23</v>
      </c>
      <c r="R128" s="14">
        <v>10</v>
      </c>
      <c r="S128" s="17"/>
      <c r="T128" s="17"/>
      <c r="U128" s="13">
        <v>1</v>
      </c>
      <c r="V128" s="13">
        <v>5.7973680000000005</v>
      </c>
      <c r="W128" s="13">
        <v>2.2210520000000002</v>
      </c>
      <c r="X128" s="13">
        <v>191.10393999999991</v>
      </c>
      <c r="Y128" s="13">
        <v>107.27631499999997</v>
      </c>
      <c r="Z128" s="13">
        <v>7.5</v>
      </c>
      <c r="AA128" s="13">
        <v>3</v>
      </c>
      <c r="AB128" s="17"/>
      <c r="AC128" s="17"/>
      <c r="AD128" s="17"/>
      <c r="AE128" s="13">
        <v>6.7657889999999998</v>
      </c>
      <c r="AF128" s="13">
        <v>3.4907889999999995</v>
      </c>
      <c r="AG128" s="13">
        <v>3.8</v>
      </c>
      <c r="AH128" s="13">
        <v>6.0789470000000003</v>
      </c>
      <c r="AI128" s="17"/>
      <c r="AJ128" s="13">
        <v>5.2842109999999991</v>
      </c>
      <c r="AK128" s="13">
        <v>9.3026309999999999</v>
      </c>
      <c r="AL128" s="13">
        <v>5.4236840000000006</v>
      </c>
      <c r="AM128" s="13">
        <v>277.7526240000002</v>
      </c>
      <c r="AN128" s="17"/>
      <c r="AO128" s="246"/>
      <c r="AP128" s="233"/>
      <c r="AQ128" t="str">
        <f t="shared" si="32"/>
        <v>Nurse Educators and Researchers</v>
      </c>
      <c r="AR128" t="str">
        <f t="shared" si="33"/>
        <v>2542</v>
      </c>
      <c r="AS128" s="45">
        <f t="shared" si="34"/>
        <v>317.89867500000008</v>
      </c>
      <c r="AT128" s="45">
        <f t="shared" si="35"/>
        <v>390.00000000000028</v>
      </c>
      <c r="AU128" s="48">
        <f t="shared" si="36"/>
        <v>0.9153846153846138</v>
      </c>
      <c r="AV128" s="48">
        <f t="shared" si="37"/>
        <v>8.4615384615384537E-2</v>
      </c>
      <c r="AW128" s="48">
        <f t="shared" si="38"/>
        <v>0.17948717948717932</v>
      </c>
      <c r="AX128" s="48">
        <f t="shared" si="39"/>
        <v>0.59487179487179431</v>
      </c>
      <c r="AY128" s="48">
        <f t="shared" si="40"/>
        <v>0.22564102564102548</v>
      </c>
      <c r="AZ128" s="48">
        <f t="shared" si="41"/>
        <v>3.1456563950761976E-3</v>
      </c>
      <c r="BA128" s="48">
        <f t="shared" si="42"/>
        <v>2.5223194151406888E-2</v>
      </c>
      <c r="BB128" s="48">
        <f t="shared" si="43"/>
        <v>0.93860175730521611</v>
      </c>
      <c r="BC128" s="48">
        <f t="shared" si="44"/>
        <v>3.3029392148300078E-2</v>
      </c>
      <c r="BD128" s="48">
        <f t="shared" si="45"/>
        <v>0</v>
      </c>
      <c r="BE128" s="48">
        <f t="shared" si="46"/>
        <v>0.12628568206520518</v>
      </c>
      <c r="BF128" s="48">
        <f t="shared" si="47"/>
        <v>0.87371431793479515</v>
      </c>
    </row>
    <row r="129" spans="1:58">
      <c r="A129" s="25"/>
      <c r="B129" s="26" t="s">
        <v>2116</v>
      </c>
      <c r="C129" s="245">
        <v>671.35789500000033</v>
      </c>
      <c r="D129" s="14">
        <v>726.99999999999977</v>
      </c>
      <c r="E129" s="14">
        <v>636.99999999999977</v>
      </c>
      <c r="F129" s="14">
        <v>90</v>
      </c>
      <c r="G129" s="17"/>
      <c r="H129" s="17"/>
      <c r="I129" s="17"/>
      <c r="J129" s="14">
        <v>6.9999999999999991</v>
      </c>
      <c r="K129" s="14">
        <v>35.999999999999993</v>
      </c>
      <c r="L129" s="14">
        <v>55.999999999999986</v>
      </c>
      <c r="M129" s="14">
        <v>83.999999999999972</v>
      </c>
      <c r="N129" s="14">
        <v>117.99999999999994</v>
      </c>
      <c r="O129" s="14">
        <v>161.99999999999994</v>
      </c>
      <c r="P129" s="14">
        <v>131.99999999999997</v>
      </c>
      <c r="Q129" s="14">
        <v>104.99999999999999</v>
      </c>
      <c r="R129" s="14">
        <v>27</v>
      </c>
      <c r="S129" s="17"/>
      <c r="T129" s="17"/>
      <c r="U129" s="17"/>
      <c r="V129" s="13">
        <v>1</v>
      </c>
      <c r="W129" s="17"/>
      <c r="X129" s="13">
        <v>122.15789299999999</v>
      </c>
      <c r="Y129" s="13">
        <v>382.07894999999991</v>
      </c>
      <c r="Z129" s="13">
        <v>123.13947300000001</v>
      </c>
      <c r="AA129" s="13">
        <v>40.981578999999996</v>
      </c>
      <c r="AB129" s="13">
        <v>2</v>
      </c>
      <c r="AC129" s="17"/>
      <c r="AD129" s="13">
        <v>6.5263159999999996</v>
      </c>
      <c r="AE129" s="13">
        <v>25.894736999999999</v>
      </c>
      <c r="AF129" s="13">
        <v>19.126315999999999</v>
      </c>
      <c r="AG129" s="13">
        <v>39.132894</v>
      </c>
      <c r="AH129" s="13">
        <v>25.760525999999995</v>
      </c>
      <c r="AI129" s="13">
        <v>2.7921049999999998</v>
      </c>
      <c r="AJ129" s="13">
        <v>24.717105999999998</v>
      </c>
      <c r="AK129" s="13">
        <v>51.635525999999992</v>
      </c>
      <c r="AL129" s="13">
        <v>16.818421000000001</v>
      </c>
      <c r="AM129" s="13">
        <v>458.9539479999998</v>
      </c>
      <c r="AN129" s="17"/>
      <c r="AO129" s="246"/>
      <c r="AP129" s="233"/>
      <c r="AQ129" t="str">
        <f t="shared" si="32"/>
        <v>Nurse Managers</v>
      </c>
      <c r="AR129" t="str">
        <f t="shared" si="33"/>
        <v>2543</v>
      </c>
      <c r="AS129" s="45">
        <f t="shared" si="34"/>
        <v>671.35789500000033</v>
      </c>
      <c r="AT129" s="45">
        <f t="shared" si="35"/>
        <v>726.99999999999977</v>
      </c>
      <c r="AU129" s="48">
        <f t="shared" si="36"/>
        <v>0.87620357634112789</v>
      </c>
      <c r="AV129" s="48">
        <f t="shared" si="37"/>
        <v>0.12379642365887211</v>
      </c>
      <c r="AW129" s="48">
        <f t="shared" si="38"/>
        <v>5.9147180192572223E-2</v>
      </c>
      <c r="AX129" s="48">
        <f t="shared" si="39"/>
        <v>0.57771664374140297</v>
      </c>
      <c r="AY129" s="48">
        <f t="shared" si="40"/>
        <v>0.36313617606602477</v>
      </c>
      <c r="AZ129" s="48">
        <f t="shared" si="41"/>
        <v>0</v>
      </c>
      <c r="BA129" s="48">
        <f t="shared" si="42"/>
        <v>1.489518492964173E-3</v>
      </c>
      <c r="BB129" s="48">
        <f t="shared" si="43"/>
        <v>0.75107010248237216</v>
      </c>
      <c r="BC129" s="48">
        <f t="shared" si="44"/>
        <v>0.24446134203873471</v>
      </c>
      <c r="BD129" s="48">
        <f t="shared" si="45"/>
        <v>2.9790369859283459E-3</v>
      </c>
      <c r="BE129" s="48">
        <f t="shared" si="46"/>
        <v>0.31637960703508206</v>
      </c>
      <c r="BF129" s="48">
        <f t="shared" si="47"/>
        <v>0.68362039296491717</v>
      </c>
    </row>
    <row r="130" spans="1:58">
      <c r="A130" s="25"/>
      <c r="B130" s="26" t="s">
        <v>2117</v>
      </c>
      <c r="C130" s="245">
        <v>10013.124604000064</v>
      </c>
      <c r="D130" s="14">
        <v>13334.999999999933</v>
      </c>
      <c r="E130" s="14">
        <v>11896.000000000042</v>
      </c>
      <c r="F130" s="14">
        <v>1439</v>
      </c>
      <c r="G130" s="17"/>
      <c r="H130" s="17"/>
      <c r="I130" s="14">
        <v>776.99999999999966</v>
      </c>
      <c r="J130" s="14">
        <v>1592.0000000000009</v>
      </c>
      <c r="K130" s="14">
        <v>1896.0000000000027</v>
      </c>
      <c r="L130" s="14">
        <v>1680.0000000000002</v>
      </c>
      <c r="M130" s="14">
        <v>1625.0000000000009</v>
      </c>
      <c r="N130" s="14">
        <v>1684.999999999998</v>
      </c>
      <c r="O130" s="14">
        <v>1447.0000000000009</v>
      </c>
      <c r="P130" s="14">
        <v>1300.9999999999993</v>
      </c>
      <c r="Q130" s="14">
        <v>915.00000000000057</v>
      </c>
      <c r="R130" s="14">
        <v>416.99999999999994</v>
      </c>
      <c r="S130" s="13">
        <v>0</v>
      </c>
      <c r="T130" s="13">
        <v>1</v>
      </c>
      <c r="U130" s="13">
        <v>1009.659125000001</v>
      </c>
      <c r="V130" s="13">
        <v>1278.2367330000013</v>
      </c>
      <c r="W130" s="13">
        <v>618.99733599999888</v>
      </c>
      <c r="X130" s="13">
        <v>6372.4872949999863</v>
      </c>
      <c r="Y130" s="13">
        <v>562.07174599999985</v>
      </c>
      <c r="Z130" s="13">
        <v>102.28947500000007</v>
      </c>
      <c r="AA130" s="13">
        <v>65.382894000000022</v>
      </c>
      <c r="AB130" s="13">
        <v>3</v>
      </c>
      <c r="AC130" s="17"/>
      <c r="AD130" s="13">
        <v>31.096051999999993</v>
      </c>
      <c r="AE130" s="13">
        <v>217.11578699999981</v>
      </c>
      <c r="AF130" s="13">
        <v>107.75130900000012</v>
      </c>
      <c r="AG130" s="13">
        <v>286.13420399999995</v>
      </c>
      <c r="AH130" s="13">
        <v>260.70999699999987</v>
      </c>
      <c r="AI130" s="13">
        <v>31.248685000000009</v>
      </c>
      <c r="AJ130" s="13">
        <v>192.28947000000005</v>
      </c>
      <c r="AK130" s="13">
        <v>701.13617300000135</v>
      </c>
      <c r="AL130" s="13">
        <v>246.35920500000026</v>
      </c>
      <c r="AM130" s="13">
        <v>7939.2837220000119</v>
      </c>
      <c r="AN130" s="17"/>
      <c r="AO130" s="246"/>
      <c r="AP130" s="233"/>
      <c r="AQ130" t="str">
        <f t="shared" si="32"/>
        <v>Registered Nurses</v>
      </c>
      <c r="AR130" t="str">
        <f t="shared" si="33"/>
        <v>2544</v>
      </c>
      <c r="AS130" s="45">
        <f t="shared" si="34"/>
        <v>10013.124604000064</v>
      </c>
      <c r="AT130" s="45">
        <f t="shared" si="35"/>
        <v>13334.999999999933</v>
      </c>
      <c r="AU130" s="48">
        <f t="shared" si="36"/>
        <v>0.89208848893889026</v>
      </c>
      <c r="AV130" s="48">
        <f t="shared" si="37"/>
        <v>0.1079115110611179</v>
      </c>
      <c r="AW130" s="48">
        <f t="shared" si="38"/>
        <v>0.31983502062242408</v>
      </c>
      <c r="AX130" s="48">
        <f t="shared" si="39"/>
        <v>0.48271466066741903</v>
      </c>
      <c r="AY130" s="48">
        <f t="shared" si="40"/>
        <v>0.19745031871016222</v>
      </c>
      <c r="AZ130" s="48">
        <f t="shared" si="41"/>
        <v>0.10093344135518505</v>
      </c>
      <c r="BA130" s="48">
        <f t="shared" si="42"/>
        <v>0.18947472882161967</v>
      </c>
      <c r="BB130" s="48">
        <f t="shared" si="43"/>
        <v>0.69254696363508284</v>
      </c>
      <c r="BC130" s="48">
        <f t="shared" si="44"/>
        <v>1.6745259410136371E-2</v>
      </c>
      <c r="BD130" s="48">
        <f t="shared" si="45"/>
        <v>2.9960677796834302E-4</v>
      </c>
      <c r="BE130" s="48">
        <f t="shared" si="46"/>
        <v>0.20711226155834903</v>
      </c>
      <c r="BF130" s="48">
        <f t="shared" si="47"/>
        <v>0.79288773844164584</v>
      </c>
    </row>
    <row r="131" spans="1:58">
      <c r="A131" s="25"/>
      <c r="B131" s="26" t="s">
        <v>2118</v>
      </c>
      <c r="C131" s="245">
        <v>356.71649100000002</v>
      </c>
      <c r="D131" s="14">
        <v>372.99999999999977</v>
      </c>
      <c r="E131" s="14">
        <v>153.99999999999997</v>
      </c>
      <c r="F131" s="14">
        <v>219</v>
      </c>
      <c r="G131" s="17"/>
      <c r="H131" s="17"/>
      <c r="I131" s="14">
        <v>3</v>
      </c>
      <c r="J131" s="14">
        <v>9</v>
      </c>
      <c r="K131" s="14">
        <v>42</v>
      </c>
      <c r="L131" s="14">
        <v>70.999999999999972</v>
      </c>
      <c r="M131" s="14">
        <v>54.999999999999986</v>
      </c>
      <c r="N131" s="14">
        <v>52.999999999999993</v>
      </c>
      <c r="O131" s="14">
        <v>50.999999999999986</v>
      </c>
      <c r="P131" s="14">
        <v>54.999999999999993</v>
      </c>
      <c r="Q131" s="14">
        <v>25.000000000000007</v>
      </c>
      <c r="R131" s="14">
        <v>9</v>
      </c>
      <c r="S131" s="17"/>
      <c r="T131" s="17"/>
      <c r="U131" s="13">
        <v>1</v>
      </c>
      <c r="V131" s="13">
        <v>20.000000000000004</v>
      </c>
      <c r="W131" s="13">
        <v>51.999999999999986</v>
      </c>
      <c r="X131" s="13">
        <v>116.03438499999997</v>
      </c>
      <c r="Y131" s="13">
        <v>119.41438600000004</v>
      </c>
      <c r="Z131" s="13">
        <v>43.467719999999986</v>
      </c>
      <c r="AA131" s="13">
        <v>4.8</v>
      </c>
      <c r="AB131" s="17"/>
      <c r="AC131" s="17"/>
      <c r="AD131" s="17"/>
      <c r="AE131" s="13">
        <v>1</v>
      </c>
      <c r="AF131" s="13">
        <v>1</v>
      </c>
      <c r="AG131" s="13">
        <v>6</v>
      </c>
      <c r="AH131" s="13">
        <v>1</v>
      </c>
      <c r="AI131" s="13">
        <v>1</v>
      </c>
      <c r="AJ131" s="13">
        <v>2</v>
      </c>
      <c r="AK131" s="13">
        <v>2</v>
      </c>
      <c r="AL131" s="13">
        <v>3</v>
      </c>
      <c r="AM131" s="13">
        <v>339.71649100000013</v>
      </c>
      <c r="AN131" s="17"/>
      <c r="AO131" s="246"/>
      <c r="AP131" s="233"/>
      <c r="AQ131" t="str">
        <f t="shared" si="32"/>
        <v>ICT Business and Systems Analysts</v>
      </c>
      <c r="AR131" t="str">
        <f t="shared" si="33"/>
        <v>2611</v>
      </c>
      <c r="AS131" s="45">
        <f t="shared" si="34"/>
        <v>356.71649100000002</v>
      </c>
      <c r="AT131" s="45">
        <f t="shared" si="35"/>
        <v>372.99999999999977</v>
      </c>
      <c r="AU131" s="48">
        <f t="shared" si="36"/>
        <v>0.41286863270777496</v>
      </c>
      <c r="AV131" s="48">
        <f t="shared" si="37"/>
        <v>0.58713136729222559</v>
      </c>
      <c r="AW131" s="48">
        <f t="shared" si="38"/>
        <v>0.14477211796246658</v>
      </c>
      <c r="AX131" s="48">
        <f t="shared" si="39"/>
        <v>0.6166219839142093</v>
      </c>
      <c r="AY131" s="48">
        <f t="shared" si="40"/>
        <v>0.23860589812332456</v>
      </c>
      <c r="AZ131" s="48">
        <f t="shared" si="41"/>
        <v>2.8033467059418904E-3</v>
      </c>
      <c r="BA131" s="48">
        <f t="shared" si="42"/>
        <v>0.20184096282781605</v>
      </c>
      <c r="BB131" s="48">
        <f t="shared" si="43"/>
        <v>0.66004453660091655</v>
      </c>
      <c r="BC131" s="48">
        <f t="shared" si="44"/>
        <v>0.13531115386532544</v>
      </c>
      <c r="BD131" s="48">
        <f t="shared" si="45"/>
        <v>0</v>
      </c>
      <c r="BE131" s="48">
        <f t="shared" si="46"/>
        <v>4.7656894001012133E-2</v>
      </c>
      <c r="BF131" s="48">
        <f t="shared" si="47"/>
        <v>0.95234310599898819</v>
      </c>
    </row>
    <row r="132" spans="1:58">
      <c r="A132" s="25"/>
      <c r="B132" s="26" t="s">
        <v>2119</v>
      </c>
      <c r="C132" s="245">
        <v>66.78000000000003</v>
      </c>
      <c r="D132" s="14">
        <v>77.000000000000028</v>
      </c>
      <c r="E132" s="14">
        <v>38.999999999999979</v>
      </c>
      <c r="F132" s="14">
        <v>37.999999999999993</v>
      </c>
      <c r="G132" s="17"/>
      <c r="H132" s="17"/>
      <c r="I132" s="14">
        <v>1</v>
      </c>
      <c r="J132" s="14">
        <v>10.999999999999998</v>
      </c>
      <c r="K132" s="14">
        <v>7</v>
      </c>
      <c r="L132" s="14">
        <v>15.999999999999996</v>
      </c>
      <c r="M132" s="14">
        <v>17</v>
      </c>
      <c r="N132" s="14">
        <v>5</v>
      </c>
      <c r="O132" s="14">
        <v>7</v>
      </c>
      <c r="P132" s="14">
        <v>5</v>
      </c>
      <c r="Q132" s="14">
        <v>4</v>
      </c>
      <c r="R132" s="14">
        <v>4</v>
      </c>
      <c r="S132" s="17"/>
      <c r="T132" s="17"/>
      <c r="U132" s="13">
        <v>1.4600000000000002</v>
      </c>
      <c r="V132" s="13">
        <v>11.5</v>
      </c>
      <c r="W132" s="13">
        <v>14.64</v>
      </c>
      <c r="X132" s="13">
        <v>21.646667000000001</v>
      </c>
      <c r="Y132" s="13">
        <v>10.733333</v>
      </c>
      <c r="Z132" s="13">
        <v>6.8000000000000007</v>
      </c>
      <c r="AA132" s="17"/>
      <c r="AB132" s="17"/>
      <c r="AC132" s="17"/>
      <c r="AD132" s="17"/>
      <c r="AE132" s="13">
        <v>0</v>
      </c>
      <c r="AF132" s="13">
        <v>0</v>
      </c>
      <c r="AG132" s="13">
        <v>1.3332999999999999E-2</v>
      </c>
      <c r="AH132" s="13">
        <v>1.046667</v>
      </c>
      <c r="AI132" s="17"/>
      <c r="AJ132" s="17"/>
      <c r="AK132" s="13">
        <v>0.94</v>
      </c>
      <c r="AL132" s="17"/>
      <c r="AM132" s="13">
        <v>64.779999999999973</v>
      </c>
      <c r="AN132" s="17"/>
      <c r="AO132" s="246"/>
      <c r="AP132" s="233"/>
      <c r="AQ132" t="str">
        <f t="shared" si="32"/>
        <v>Multimedia Specialists and Web Developers</v>
      </c>
      <c r="AR132" t="str">
        <f t="shared" si="33"/>
        <v>2612</v>
      </c>
      <c r="AS132" s="45">
        <f t="shared" si="34"/>
        <v>66.78000000000003</v>
      </c>
      <c r="AT132" s="45">
        <f t="shared" si="35"/>
        <v>77.000000000000028</v>
      </c>
      <c r="AU132" s="48">
        <f t="shared" si="36"/>
        <v>0.506493506493506</v>
      </c>
      <c r="AV132" s="48">
        <f t="shared" si="37"/>
        <v>0.49350649350649323</v>
      </c>
      <c r="AW132" s="48">
        <f t="shared" si="38"/>
        <v>0.24675324675324667</v>
      </c>
      <c r="AX132" s="48">
        <f t="shared" si="39"/>
        <v>0.58441558441558417</v>
      </c>
      <c r="AY132" s="48">
        <f t="shared" si="40"/>
        <v>0.16883116883116878</v>
      </c>
      <c r="AZ132" s="48">
        <f t="shared" si="41"/>
        <v>2.1862833183587893E-2</v>
      </c>
      <c r="BA132" s="48">
        <f t="shared" si="42"/>
        <v>0.39143456124588183</v>
      </c>
      <c r="BB132" s="48">
        <f t="shared" si="43"/>
        <v>0.48487571129080548</v>
      </c>
      <c r="BC132" s="48">
        <f t="shared" si="44"/>
        <v>0.10182689427972444</v>
      </c>
      <c r="BD132" s="48">
        <f t="shared" si="45"/>
        <v>0</v>
      </c>
      <c r="BE132" s="48">
        <f t="shared" si="46"/>
        <v>2.9949086552860125E-2</v>
      </c>
      <c r="BF132" s="48">
        <f t="shared" si="47"/>
        <v>0.97005091344713901</v>
      </c>
    </row>
    <row r="133" spans="1:58">
      <c r="A133" s="25"/>
      <c r="B133" s="26" t="s">
        <v>2120</v>
      </c>
      <c r="C133" s="245">
        <v>244.48149099999978</v>
      </c>
      <c r="D133" s="14">
        <v>257.99999999999989</v>
      </c>
      <c r="E133" s="14">
        <v>93</v>
      </c>
      <c r="F133" s="14">
        <v>165.00000000000009</v>
      </c>
      <c r="G133" s="17"/>
      <c r="H133" s="17"/>
      <c r="I133" s="14">
        <v>4</v>
      </c>
      <c r="J133" s="14">
        <v>9</v>
      </c>
      <c r="K133" s="14">
        <v>25.999999999999993</v>
      </c>
      <c r="L133" s="14">
        <v>69.999999999999972</v>
      </c>
      <c r="M133" s="14">
        <v>26</v>
      </c>
      <c r="N133" s="14">
        <v>43.000000000000007</v>
      </c>
      <c r="O133" s="14">
        <v>34</v>
      </c>
      <c r="P133" s="14">
        <v>29</v>
      </c>
      <c r="Q133" s="14">
        <v>9</v>
      </c>
      <c r="R133" s="14">
        <v>8</v>
      </c>
      <c r="S133" s="13">
        <v>0</v>
      </c>
      <c r="T133" s="17"/>
      <c r="U133" s="17"/>
      <c r="V133" s="13">
        <v>3.5</v>
      </c>
      <c r="W133" s="13">
        <v>19.793333000000001</v>
      </c>
      <c r="X133" s="13">
        <v>74.26315799999999</v>
      </c>
      <c r="Y133" s="13">
        <v>123.42499999999997</v>
      </c>
      <c r="Z133" s="13">
        <v>18.499999999999996</v>
      </c>
      <c r="AA133" s="13">
        <v>0.5</v>
      </c>
      <c r="AB133" s="13">
        <v>4.5</v>
      </c>
      <c r="AC133" s="17"/>
      <c r="AD133" s="17"/>
      <c r="AE133" s="17"/>
      <c r="AF133" s="17"/>
      <c r="AG133" s="17"/>
      <c r="AH133" s="17"/>
      <c r="AI133" s="17"/>
      <c r="AJ133" s="17"/>
      <c r="AK133" s="13">
        <v>2</v>
      </c>
      <c r="AL133" s="17"/>
      <c r="AM133" s="13">
        <v>242.48149099999989</v>
      </c>
      <c r="AN133" s="17"/>
      <c r="AO133" s="246"/>
      <c r="AP133" s="233"/>
      <c r="AQ133" t="str">
        <f t="shared" si="32"/>
        <v>Software and Applications Programmers</v>
      </c>
      <c r="AR133" t="str">
        <f t="shared" si="33"/>
        <v>2613</v>
      </c>
      <c r="AS133" s="45">
        <f t="shared" si="34"/>
        <v>244.48149099999978</v>
      </c>
      <c r="AT133" s="45">
        <f t="shared" si="35"/>
        <v>257.99999999999989</v>
      </c>
      <c r="AU133" s="48">
        <f t="shared" si="36"/>
        <v>0.36046511627906991</v>
      </c>
      <c r="AV133" s="48">
        <f t="shared" si="37"/>
        <v>0.63953488372093081</v>
      </c>
      <c r="AW133" s="48">
        <f t="shared" si="38"/>
        <v>0.15116279069767447</v>
      </c>
      <c r="AX133" s="48">
        <f t="shared" si="39"/>
        <v>0.67054263565891492</v>
      </c>
      <c r="AY133" s="48">
        <f t="shared" si="40"/>
        <v>0.17829457364341092</v>
      </c>
      <c r="AZ133" s="48">
        <f t="shared" si="41"/>
        <v>0</v>
      </c>
      <c r="BA133" s="48">
        <f t="shared" si="42"/>
        <v>9.5276468188751434E-2</v>
      </c>
      <c r="BB133" s="48">
        <f t="shared" si="43"/>
        <v>0.80860173582629258</v>
      </c>
      <c r="BC133" s="48">
        <f t="shared" si="44"/>
        <v>7.7715494626135168E-2</v>
      </c>
      <c r="BD133" s="48">
        <f t="shared" si="45"/>
        <v>1.840630135882149E-2</v>
      </c>
      <c r="BE133" s="48">
        <f t="shared" si="46"/>
        <v>8.1805783816984411E-3</v>
      </c>
      <c r="BF133" s="48">
        <f t="shared" si="47"/>
        <v>0.99181942161830206</v>
      </c>
    </row>
    <row r="134" spans="1:58">
      <c r="A134" s="25"/>
      <c r="B134" s="26" t="s">
        <v>2121</v>
      </c>
      <c r="C134" s="245">
        <v>447.16666699999968</v>
      </c>
      <c r="D134" s="14">
        <v>475.00000000000023</v>
      </c>
      <c r="E134" s="14">
        <v>164.99999999999994</v>
      </c>
      <c r="F134" s="14">
        <v>308.99999999999983</v>
      </c>
      <c r="G134" s="14">
        <v>1</v>
      </c>
      <c r="H134" s="17"/>
      <c r="I134" s="14">
        <v>8</v>
      </c>
      <c r="J134" s="14">
        <v>26.999999999999993</v>
      </c>
      <c r="K134" s="14">
        <v>62.999999999999993</v>
      </c>
      <c r="L134" s="14">
        <v>68.000000000000014</v>
      </c>
      <c r="M134" s="14">
        <v>79</v>
      </c>
      <c r="N134" s="14">
        <v>73.000000000000014</v>
      </c>
      <c r="O134" s="14">
        <v>64.000000000000014</v>
      </c>
      <c r="P134" s="14">
        <v>56.999999999999993</v>
      </c>
      <c r="Q134" s="14">
        <v>27.999999999999996</v>
      </c>
      <c r="R134" s="14">
        <v>8</v>
      </c>
      <c r="S134" s="17"/>
      <c r="T134" s="13">
        <v>0</v>
      </c>
      <c r="U134" s="13">
        <v>10</v>
      </c>
      <c r="V134" s="13">
        <v>36.100000000000009</v>
      </c>
      <c r="W134" s="13">
        <v>91.92</v>
      </c>
      <c r="X134" s="13">
        <v>176.48666699999998</v>
      </c>
      <c r="Y134" s="13">
        <v>98.360000000000028</v>
      </c>
      <c r="Z134" s="13">
        <v>25.3</v>
      </c>
      <c r="AA134" s="13">
        <v>9</v>
      </c>
      <c r="AB134" s="17"/>
      <c r="AC134" s="17"/>
      <c r="AD134" s="13">
        <v>0</v>
      </c>
      <c r="AE134" s="13">
        <v>4</v>
      </c>
      <c r="AF134" s="13">
        <v>4</v>
      </c>
      <c r="AG134" s="17"/>
      <c r="AH134" s="13">
        <v>5</v>
      </c>
      <c r="AI134" s="13">
        <v>1</v>
      </c>
      <c r="AJ134" s="13">
        <v>4</v>
      </c>
      <c r="AK134" s="13">
        <v>7</v>
      </c>
      <c r="AL134" s="13">
        <v>1</v>
      </c>
      <c r="AM134" s="13">
        <v>421.16666699999979</v>
      </c>
      <c r="AN134" s="17"/>
      <c r="AO134" s="246"/>
      <c r="AP134" s="233"/>
      <c r="AQ134" t="str">
        <f t="shared" si="32"/>
        <v>Database and Systems Administrators, and ICT Security Specialists</v>
      </c>
      <c r="AR134" t="str">
        <f t="shared" si="33"/>
        <v>2621</v>
      </c>
      <c r="AS134" s="45">
        <f t="shared" si="34"/>
        <v>447.16666699999968</v>
      </c>
      <c r="AT134" s="45">
        <f t="shared" si="35"/>
        <v>475.00000000000023</v>
      </c>
      <c r="AU134" s="48">
        <f t="shared" si="36"/>
        <v>0.34736842105263127</v>
      </c>
      <c r="AV134" s="48">
        <f t="shared" si="37"/>
        <v>0.65052631578947306</v>
      </c>
      <c r="AW134" s="48">
        <f t="shared" si="38"/>
        <v>0.20631578947368409</v>
      </c>
      <c r="AX134" s="48">
        <f t="shared" si="39"/>
        <v>0.59789473684210492</v>
      </c>
      <c r="AY134" s="48">
        <f t="shared" si="40"/>
        <v>0.1957894736842104</v>
      </c>
      <c r="AZ134" s="48">
        <f t="shared" si="41"/>
        <v>2.2363026446244497E-2</v>
      </c>
      <c r="BA134" s="48">
        <f t="shared" si="42"/>
        <v>0.28629146456482207</v>
      </c>
      <c r="BB134" s="48">
        <f t="shared" si="43"/>
        <v>0.61464032827831561</v>
      </c>
      <c r="BC134" s="48">
        <f t="shared" si="44"/>
        <v>7.6705180710618631E-2</v>
      </c>
      <c r="BD134" s="48">
        <f t="shared" si="45"/>
        <v>0</v>
      </c>
      <c r="BE134" s="48">
        <f t="shared" si="46"/>
        <v>5.8143868760235695E-2</v>
      </c>
      <c r="BF134" s="48">
        <f t="shared" si="47"/>
        <v>0.94185613123976453</v>
      </c>
    </row>
    <row r="135" spans="1:58">
      <c r="A135" s="25"/>
      <c r="B135" s="26" t="s">
        <v>2122</v>
      </c>
      <c r="C135" s="245">
        <v>156.59973399999993</v>
      </c>
      <c r="D135" s="14">
        <v>160.99999999999997</v>
      </c>
      <c r="E135" s="14">
        <v>25.999999999999989</v>
      </c>
      <c r="F135" s="14">
        <v>134.99999999999991</v>
      </c>
      <c r="G135" s="17"/>
      <c r="H135" s="17"/>
      <c r="I135" s="17"/>
      <c r="J135" s="14">
        <v>3</v>
      </c>
      <c r="K135" s="14">
        <v>18</v>
      </c>
      <c r="L135" s="14">
        <v>40.999999999999993</v>
      </c>
      <c r="M135" s="14">
        <v>27.000000000000007</v>
      </c>
      <c r="N135" s="14">
        <v>17.999999999999993</v>
      </c>
      <c r="O135" s="14">
        <v>24.999999999999996</v>
      </c>
      <c r="P135" s="14">
        <v>18.999999999999996</v>
      </c>
      <c r="Q135" s="14">
        <v>7</v>
      </c>
      <c r="R135" s="14">
        <v>3</v>
      </c>
      <c r="S135" s="17"/>
      <c r="T135" s="17"/>
      <c r="U135" s="17"/>
      <c r="V135" s="13">
        <v>15.533066999999999</v>
      </c>
      <c r="W135" s="13">
        <v>46.766667000000005</v>
      </c>
      <c r="X135" s="13">
        <v>31.499999999999993</v>
      </c>
      <c r="Y135" s="13">
        <v>39</v>
      </c>
      <c r="Z135" s="13">
        <v>21.799999999999997</v>
      </c>
      <c r="AA135" s="13">
        <v>2</v>
      </c>
      <c r="AB135" s="17"/>
      <c r="AC135" s="17"/>
      <c r="AD135" s="17"/>
      <c r="AE135" s="13">
        <v>3.133067</v>
      </c>
      <c r="AF135" s="13">
        <v>7.8000000000000007</v>
      </c>
      <c r="AG135" s="13">
        <v>1</v>
      </c>
      <c r="AH135" s="17"/>
      <c r="AI135" s="13">
        <v>0.5</v>
      </c>
      <c r="AJ135" s="13">
        <v>7.8</v>
      </c>
      <c r="AK135" s="13">
        <v>4.4000000000000004</v>
      </c>
      <c r="AL135" s="17"/>
      <c r="AM135" s="13">
        <v>131.96666699999994</v>
      </c>
      <c r="AN135" s="17"/>
      <c r="AO135" s="246"/>
      <c r="AP135" s="233"/>
      <c r="AQ135" t="str">
        <f t="shared" si="32"/>
        <v>Computer Network Professionals</v>
      </c>
      <c r="AR135" t="str">
        <f t="shared" si="33"/>
        <v>2631</v>
      </c>
      <c r="AS135" s="45">
        <f t="shared" si="34"/>
        <v>156.59973399999993</v>
      </c>
      <c r="AT135" s="45">
        <f t="shared" si="35"/>
        <v>160.99999999999997</v>
      </c>
      <c r="AU135" s="48">
        <f t="shared" si="36"/>
        <v>0.16149068322981364</v>
      </c>
      <c r="AV135" s="48">
        <f t="shared" si="37"/>
        <v>0.83850931677018592</v>
      </c>
      <c r="AW135" s="48">
        <f t="shared" si="38"/>
        <v>0.13043478260869568</v>
      </c>
      <c r="AX135" s="48">
        <f t="shared" si="39"/>
        <v>0.68944099378881996</v>
      </c>
      <c r="AY135" s="48">
        <f t="shared" si="40"/>
        <v>0.18012422360248448</v>
      </c>
      <c r="AZ135" s="48">
        <f t="shared" si="41"/>
        <v>0</v>
      </c>
      <c r="BA135" s="48">
        <f t="shared" si="42"/>
        <v>0.39782784049939723</v>
      </c>
      <c r="BB135" s="48">
        <f t="shared" si="43"/>
        <v>0.45019233557574262</v>
      </c>
      <c r="BC135" s="48">
        <f t="shared" si="44"/>
        <v>0.15197982392486062</v>
      </c>
      <c r="BD135" s="48">
        <f t="shared" si="45"/>
        <v>0</v>
      </c>
      <c r="BE135" s="48">
        <f t="shared" si="46"/>
        <v>0.15729954560459225</v>
      </c>
      <c r="BF135" s="48">
        <f t="shared" si="47"/>
        <v>0.84270045439540786</v>
      </c>
    </row>
    <row r="136" spans="1:58">
      <c r="A136" s="25"/>
      <c r="B136" s="26" t="s">
        <v>2123</v>
      </c>
      <c r="C136" s="245">
        <v>105.83158000000003</v>
      </c>
      <c r="D136" s="14">
        <v>113.99999999999997</v>
      </c>
      <c r="E136" s="14">
        <v>33</v>
      </c>
      <c r="F136" s="14">
        <v>81.000000000000014</v>
      </c>
      <c r="G136" s="17"/>
      <c r="H136" s="14">
        <v>1</v>
      </c>
      <c r="I136" s="14">
        <v>3</v>
      </c>
      <c r="J136" s="14">
        <v>9</v>
      </c>
      <c r="K136" s="14">
        <v>21</v>
      </c>
      <c r="L136" s="14">
        <v>18.999999999999996</v>
      </c>
      <c r="M136" s="14">
        <v>11</v>
      </c>
      <c r="N136" s="14">
        <v>18</v>
      </c>
      <c r="O136" s="14">
        <v>17</v>
      </c>
      <c r="P136" s="14">
        <v>8</v>
      </c>
      <c r="Q136" s="14">
        <v>6</v>
      </c>
      <c r="R136" s="14">
        <v>1</v>
      </c>
      <c r="S136" s="17"/>
      <c r="T136" s="17"/>
      <c r="U136" s="17"/>
      <c r="V136" s="13">
        <v>13.999999999999996</v>
      </c>
      <c r="W136" s="13">
        <v>21</v>
      </c>
      <c r="X136" s="13">
        <v>39.842106000000001</v>
      </c>
      <c r="Y136" s="13">
        <v>21.989474000000001</v>
      </c>
      <c r="Z136" s="13">
        <v>9</v>
      </c>
      <c r="AA136" s="17"/>
      <c r="AB136" s="17"/>
      <c r="AC136" s="17"/>
      <c r="AD136" s="17"/>
      <c r="AE136" s="17"/>
      <c r="AF136" s="17"/>
      <c r="AG136" s="13">
        <v>1</v>
      </c>
      <c r="AH136" s="17"/>
      <c r="AI136" s="17"/>
      <c r="AJ136" s="17"/>
      <c r="AK136" s="17"/>
      <c r="AL136" s="17"/>
      <c r="AM136" s="13">
        <v>104.83158000000005</v>
      </c>
      <c r="AN136" s="17"/>
      <c r="AO136" s="246"/>
      <c r="AP136" s="233"/>
      <c r="AQ136" t="str">
        <f t="shared" si="32"/>
        <v>ICT Support and Test Engineers</v>
      </c>
      <c r="AR136" t="str">
        <f t="shared" si="33"/>
        <v>2632</v>
      </c>
      <c r="AS136" s="45">
        <f t="shared" si="34"/>
        <v>105.83158000000003</v>
      </c>
      <c r="AT136" s="45">
        <f t="shared" si="35"/>
        <v>113.99999999999997</v>
      </c>
      <c r="AU136" s="48">
        <f t="shared" si="36"/>
        <v>0.28947368421052638</v>
      </c>
      <c r="AV136" s="48">
        <f t="shared" si="37"/>
        <v>0.71052631578947401</v>
      </c>
      <c r="AW136" s="48">
        <f t="shared" si="38"/>
        <v>0.29824561403508781</v>
      </c>
      <c r="AX136" s="48">
        <f t="shared" si="39"/>
        <v>0.57017543859649134</v>
      </c>
      <c r="AY136" s="48">
        <f t="shared" si="40"/>
        <v>0.13157894736842107</v>
      </c>
      <c r="AZ136" s="48">
        <f t="shared" si="41"/>
        <v>0</v>
      </c>
      <c r="BA136" s="48">
        <f t="shared" si="42"/>
        <v>0.33071414033504926</v>
      </c>
      <c r="BB136" s="48">
        <f t="shared" si="43"/>
        <v>0.58424508072165215</v>
      </c>
      <c r="BC136" s="48">
        <f t="shared" si="44"/>
        <v>8.5040778943298381E-2</v>
      </c>
      <c r="BD136" s="48">
        <f t="shared" si="45"/>
        <v>0</v>
      </c>
      <c r="BE136" s="48">
        <f t="shared" si="46"/>
        <v>9.448975438144264E-3</v>
      </c>
      <c r="BF136" s="48">
        <f t="shared" si="47"/>
        <v>0.99055102456185584</v>
      </c>
    </row>
    <row r="137" spans="1:58">
      <c r="A137" s="25"/>
      <c r="B137" s="26" t="s">
        <v>2124</v>
      </c>
      <c r="C137" s="245">
        <v>13</v>
      </c>
      <c r="D137" s="14">
        <v>13</v>
      </c>
      <c r="E137" s="14">
        <v>2</v>
      </c>
      <c r="F137" s="14">
        <v>11</v>
      </c>
      <c r="G137" s="17"/>
      <c r="H137" s="17"/>
      <c r="I137" s="17"/>
      <c r="J137" s="14">
        <v>1</v>
      </c>
      <c r="K137" s="14">
        <v>4</v>
      </c>
      <c r="L137" s="14">
        <v>4</v>
      </c>
      <c r="M137" s="17"/>
      <c r="N137" s="14">
        <v>1</v>
      </c>
      <c r="O137" s="14">
        <v>2</v>
      </c>
      <c r="P137" s="14">
        <v>0</v>
      </c>
      <c r="Q137" s="14">
        <v>1</v>
      </c>
      <c r="R137" s="17"/>
      <c r="S137" s="17"/>
      <c r="T137" s="17"/>
      <c r="U137" s="17"/>
      <c r="V137" s="17"/>
      <c r="W137" s="13">
        <v>1</v>
      </c>
      <c r="X137" s="13">
        <v>4</v>
      </c>
      <c r="Y137" s="13">
        <v>5</v>
      </c>
      <c r="Z137" s="13">
        <v>2</v>
      </c>
      <c r="AA137" s="13">
        <v>1</v>
      </c>
      <c r="AB137" s="17"/>
      <c r="AC137" s="17"/>
      <c r="AD137" s="17"/>
      <c r="AE137" s="17"/>
      <c r="AF137" s="17"/>
      <c r="AG137" s="17"/>
      <c r="AH137" s="17"/>
      <c r="AI137" s="17"/>
      <c r="AJ137" s="17"/>
      <c r="AK137" s="17"/>
      <c r="AL137" s="17"/>
      <c r="AM137" s="13">
        <v>13</v>
      </c>
      <c r="AN137" s="17"/>
      <c r="AO137" s="246"/>
      <c r="AP137" s="233"/>
      <c r="AQ137" t="str">
        <f t="shared" si="32"/>
        <v>Telecommunications Engineering Professionals</v>
      </c>
      <c r="AR137" t="str">
        <f t="shared" si="33"/>
        <v>2633</v>
      </c>
      <c r="AS137" s="45">
        <f t="shared" si="34"/>
        <v>13</v>
      </c>
      <c r="AT137" s="45">
        <f t="shared" si="35"/>
        <v>13</v>
      </c>
      <c r="AU137" s="48">
        <f t="shared" si="36"/>
        <v>0.15384615384615385</v>
      </c>
      <c r="AV137" s="48">
        <f t="shared" si="37"/>
        <v>0.84615384615384615</v>
      </c>
      <c r="AW137" s="48">
        <f t="shared" si="38"/>
        <v>0.38461538461538464</v>
      </c>
      <c r="AX137" s="48">
        <f t="shared" si="39"/>
        <v>0.53846153846153844</v>
      </c>
      <c r="AY137" s="48">
        <f t="shared" si="40"/>
        <v>7.6923076923076927E-2</v>
      </c>
      <c r="AZ137" s="48">
        <f t="shared" si="41"/>
        <v>0</v>
      </c>
      <c r="BA137" s="48">
        <f t="shared" si="42"/>
        <v>7.6923076923076927E-2</v>
      </c>
      <c r="BB137" s="48">
        <f t="shared" si="43"/>
        <v>0.69230769230769229</v>
      </c>
      <c r="BC137" s="48">
        <f t="shared" si="44"/>
        <v>0.23076923076923078</v>
      </c>
      <c r="BD137" s="48">
        <f t="shared" si="45"/>
        <v>0</v>
      </c>
      <c r="BE137" s="48">
        <f t="shared" si="46"/>
        <v>0</v>
      </c>
      <c r="BF137" s="48">
        <f t="shared" si="47"/>
        <v>1</v>
      </c>
    </row>
    <row r="138" spans="1:58">
      <c r="A138" s="25"/>
      <c r="B138" s="26" t="s">
        <v>2125</v>
      </c>
      <c r="C138" s="245">
        <v>113.07106700000004</v>
      </c>
      <c r="D138" s="14">
        <v>126.99999999999996</v>
      </c>
      <c r="E138" s="14">
        <v>68</v>
      </c>
      <c r="F138" s="14">
        <v>58.999999999999993</v>
      </c>
      <c r="G138" s="17"/>
      <c r="H138" s="17"/>
      <c r="I138" s="17"/>
      <c r="J138" s="14">
        <v>14</v>
      </c>
      <c r="K138" s="14">
        <v>32</v>
      </c>
      <c r="L138" s="14">
        <v>15</v>
      </c>
      <c r="M138" s="14">
        <v>22.999999999999996</v>
      </c>
      <c r="N138" s="14">
        <v>12</v>
      </c>
      <c r="O138" s="14">
        <v>14</v>
      </c>
      <c r="P138" s="14">
        <v>6</v>
      </c>
      <c r="Q138" s="14">
        <v>8</v>
      </c>
      <c r="R138" s="14">
        <v>3</v>
      </c>
      <c r="S138" s="17"/>
      <c r="T138" s="17"/>
      <c r="U138" s="17"/>
      <c r="V138" s="17"/>
      <c r="W138" s="17"/>
      <c r="X138" s="13">
        <v>15.7</v>
      </c>
      <c r="Y138" s="13">
        <v>8</v>
      </c>
      <c r="Z138" s="13">
        <v>25</v>
      </c>
      <c r="AA138" s="13">
        <v>10</v>
      </c>
      <c r="AB138" s="13">
        <v>2.6399999999999997</v>
      </c>
      <c r="AC138" s="13">
        <v>51.731067000000003</v>
      </c>
      <c r="AD138" s="17"/>
      <c r="AE138" s="17"/>
      <c r="AF138" s="17"/>
      <c r="AG138" s="17"/>
      <c r="AH138" s="17"/>
      <c r="AI138" s="17"/>
      <c r="AJ138" s="17"/>
      <c r="AK138" s="17"/>
      <c r="AL138" s="17"/>
      <c r="AM138" s="13">
        <v>113.07106700000004</v>
      </c>
      <c r="AN138" s="17"/>
      <c r="AO138" s="246"/>
      <c r="AP138" s="233"/>
      <c r="AQ138" t="str">
        <f t="shared" si="32"/>
        <v>Barristers</v>
      </c>
      <c r="AR138" t="str">
        <f t="shared" si="33"/>
        <v>2711</v>
      </c>
      <c r="AS138" s="45">
        <f t="shared" si="34"/>
        <v>113.07106700000004</v>
      </c>
      <c r="AT138" s="45">
        <f t="shared" si="35"/>
        <v>126.99999999999996</v>
      </c>
      <c r="AU138" s="48">
        <f t="shared" si="36"/>
        <v>0.53543307086614189</v>
      </c>
      <c r="AV138" s="48">
        <f t="shared" si="37"/>
        <v>0.46456692913385839</v>
      </c>
      <c r="AW138" s="48">
        <f t="shared" si="38"/>
        <v>0.36220472440944895</v>
      </c>
      <c r="AX138" s="48">
        <f t="shared" si="39"/>
        <v>0.50393700787401596</v>
      </c>
      <c r="AY138" s="48">
        <f t="shared" si="40"/>
        <v>0.13385826771653547</v>
      </c>
      <c r="AZ138" s="48">
        <f t="shared" si="41"/>
        <v>0</v>
      </c>
      <c r="BA138" s="48">
        <f t="shared" si="42"/>
        <v>0</v>
      </c>
      <c r="BB138" s="48">
        <f t="shared" si="43"/>
        <v>0.2096026917301487</v>
      </c>
      <c r="BC138" s="48">
        <f t="shared" si="44"/>
        <v>0.30953984010781455</v>
      </c>
      <c r="BD138" s="48">
        <f t="shared" si="45"/>
        <v>0.48085746816203639</v>
      </c>
      <c r="BE138" s="48">
        <f t="shared" si="46"/>
        <v>0</v>
      </c>
      <c r="BF138" s="48">
        <f t="shared" si="47"/>
        <v>1</v>
      </c>
    </row>
    <row r="139" spans="1:58">
      <c r="A139" s="25"/>
      <c r="B139" s="26" t="s">
        <v>2126</v>
      </c>
      <c r="C139" s="245">
        <v>253.94786699999977</v>
      </c>
      <c r="D139" s="14">
        <v>293.99999999999983</v>
      </c>
      <c r="E139" s="14">
        <v>182.99999999999989</v>
      </c>
      <c r="F139" s="14">
        <v>110.99999999999994</v>
      </c>
      <c r="G139" s="17"/>
      <c r="H139" s="17"/>
      <c r="I139" s="14">
        <v>3</v>
      </c>
      <c r="J139" s="14">
        <v>27.999999999999996</v>
      </c>
      <c r="K139" s="14">
        <v>66.000000000000014</v>
      </c>
      <c r="L139" s="14">
        <v>53.999999999999979</v>
      </c>
      <c r="M139" s="14">
        <v>28</v>
      </c>
      <c r="N139" s="14">
        <v>34</v>
      </c>
      <c r="O139" s="14">
        <v>25.999999999999993</v>
      </c>
      <c r="P139" s="14">
        <v>30.999999999999996</v>
      </c>
      <c r="Q139" s="14">
        <v>18.999999999999996</v>
      </c>
      <c r="R139" s="14">
        <v>5</v>
      </c>
      <c r="S139" s="17"/>
      <c r="T139" s="17"/>
      <c r="U139" s="13">
        <v>1</v>
      </c>
      <c r="V139" s="13">
        <v>8</v>
      </c>
      <c r="W139" s="13">
        <v>6.9266669999999984</v>
      </c>
      <c r="X139" s="13">
        <v>32.899999999999991</v>
      </c>
      <c r="Y139" s="13">
        <v>20.299999999999997</v>
      </c>
      <c r="Z139" s="13">
        <v>73.996667000000002</v>
      </c>
      <c r="AA139" s="13">
        <v>53.744533000000011</v>
      </c>
      <c r="AB139" s="13">
        <v>19.68</v>
      </c>
      <c r="AC139" s="13">
        <v>37.400000000000006</v>
      </c>
      <c r="AD139" s="17"/>
      <c r="AE139" s="17"/>
      <c r="AF139" s="17"/>
      <c r="AG139" s="17"/>
      <c r="AH139" s="17"/>
      <c r="AI139" s="17"/>
      <c r="AJ139" s="17"/>
      <c r="AK139" s="17"/>
      <c r="AL139" s="17"/>
      <c r="AM139" s="13">
        <v>253.94786699999977</v>
      </c>
      <c r="AN139" s="17"/>
      <c r="AO139" s="246"/>
      <c r="AP139" s="233"/>
      <c r="AQ139" t="str">
        <f t="shared" si="32"/>
        <v>Judicial and Other Legal Professionals</v>
      </c>
      <c r="AR139" t="str">
        <f t="shared" si="33"/>
        <v>2712</v>
      </c>
      <c r="AS139" s="45">
        <f t="shared" si="34"/>
        <v>253.94786699999977</v>
      </c>
      <c r="AT139" s="45">
        <f t="shared" si="35"/>
        <v>293.99999999999983</v>
      </c>
      <c r="AU139" s="48">
        <f t="shared" si="36"/>
        <v>0.62244897959183676</v>
      </c>
      <c r="AV139" s="48">
        <f t="shared" si="37"/>
        <v>0.3775510204081633</v>
      </c>
      <c r="AW139" s="48">
        <f t="shared" si="38"/>
        <v>0.3299319727891159</v>
      </c>
      <c r="AX139" s="48">
        <f t="shared" si="39"/>
        <v>0.48299319727891177</v>
      </c>
      <c r="AY139" s="48">
        <f t="shared" si="40"/>
        <v>0.18707482993197289</v>
      </c>
      <c r="AZ139" s="48">
        <f t="shared" si="41"/>
        <v>3.9378161030192895E-3</v>
      </c>
      <c r="BA139" s="48">
        <f t="shared" si="42"/>
        <v>5.8778469677006624E-2</v>
      </c>
      <c r="BB139" s="48">
        <f t="shared" si="43"/>
        <v>0.20949181668062616</v>
      </c>
      <c r="BC139" s="48">
        <f t="shared" si="44"/>
        <v>0.50302135437900775</v>
      </c>
      <c r="BD139" s="48">
        <f t="shared" si="45"/>
        <v>0.22477054316034109</v>
      </c>
      <c r="BE139" s="48">
        <f t="shared" si="46"/>
        <v>0</v>
      </c>
      <c r="BF139" s="48">
        <f t="shared" si="47"/>
        <v>1</v>
      </c>
    </row>
    <row r="140" spans="1:58">
      <c r="A140" s="25"/>
      <c r="B140" s="26" t="s">
        <v>2127</v>
      </c>
      <c r="C140" s="245">
        <v>270.43893299999996</v>
      </c>
      <c r="D140" s="14">
        <v>322.00000000000011</v>
      </c>
      <c r="E140" s="14">
        <v>228.99999999999994</v>
      </c>
      <c r="F140" s="14">
        <v>93.000000000000014</v>
      </c>
      <c r="G140" s="17"/>
      <c r="H140" s="17"/>
      <c r="I140" s="17"/>
      <c r="J140" s="14">
        <v>26.999999999999993</v>
      </c>
      <c r="K140" s="14">
        <v>46</v>
      </c>
      <c r="L140" s="14">
        <v>39.999999999999993</v>
      </c>
      <c r="M140" s="14">
        <v>52.999999999999986</v>
      </c>
      <c r="N140" s="14">
        <v>48</v>
      </c>
      <c r="O140" s="14">
        <v>40.999999999999993</v>
      </c>
      <c r="P140" s="14">
        <v>38.000000000000007</v>
      </c>
      <c r="Q140" s="14">
        <v>18.999999999999996</v>
      </c>
      <c r="R140" s="14">
        <v>10</v>
      </c>
      <c r="S140" s="17"/>
      <c r="T140" s="17"/>
      <c r="U140" s="17"/>
      <c r="V140" s="17"/>
      <c r="W140" s="13">
        <v>11</v>
      </c>
      <c r="X140" s="13">
        <v>32.74</v>
      </c>
      <c r="Y140" s="13">
        <v>50.475066999999989</v>
      </c>
      <c r="Z140" s="13">
        <v>37.150000000000006</v>
      </c>
      <c r="AA140" s="13">
        <v>28.813333</v>
      </c>
      <c r="AB140" s="13">
        <v>36.993866000000004</v>
      </c>
      <c r="AC140" s="13">
        <v>73.266667000000012</v>
      </c>
      <c r="AD140" s="17"/>
      <c r="AE140" s="13">
        <v>3.2433329999999998</v>
      </c>
      <c r="AF140" s="13">
        <v>3</v>
      </c>
      <c r="AG140" s="13">
        <v>8</v>
      </c>
      <c r="AH140" s="13">
        <v>4.8905330000000005</v>
      </c>
      <c r="AI140" s="17"/>
      <c r="AJ140" s="13">
        <v>3.4</v>
      </c>
      <c r="AK140" s="13">
        <v>5</v>
      </c>
      <c r="AL140" s="17"/>
      <c r="AM140" s="13">
        <v>242.90506699999995</v>
      </c>
      <c r="AN140" s="17"/>
      <c r="AO140" s="246"/>
      <c r="AP140" s="233"/>
      <c r="AQ140" t="str">
        <f t="shared" si="32"/>
        <v>Solicitors</v>
      </c>
      <c r="AR140" t="str">
        <f t="shared" si="33"/>
        <v>2713</v>
      </c>
      <c r="AS140" s="45">
        <f t="shared" si="34"/>
        <v>270.43893299999996</v>
      </c>
      <c r="AT140" s="45">
        <f t="shared" si="35"/>
        <v>322.00000000000011</v>
      </c>
      <c r="AU140" s="48">
        <f t="shared" si="36"/>
        <v>0.71118012422360211</v>
      </c>
      <c r="AV140" s="48">
        <f t="shared" si="37"/>
        <v>0.28881987577639745</v>
      </c>
      <c r="AW140" s="48">
        <f t="shared" si="38"/>
        <v>0.22670807453416142</v>
      </c>
      <c r="AX140" s="48">
        <f t="shared" si="39"/>
        <v>0.56521739130434756</v>
      </c>
      <c r="AY140" s="48">
        <f t="shared" si="40"/>
        <v>0.2080745341614906</v>
      </c>
      <c r="AZ140" s="48">
        <f t="shared" si="41"/>
        <v>0</v>
      </c>
      <c r="BA140" s="48">
        <f t="shared" si="42"/>
        <v>4.0674616919894449E-2</v>
      </c>
      <c r="BB140" s="48">
        <f t="shared" si="43"/>
        <v>0.30770372474439545</v>
      </c>
      <c r="BC140" s="48">
        <f t="shared" si="44"/>
        <v>0.24391211823040293</v>
      </c>
      <c r="BD140" s="48">
        <f t="shared" si="45"/>
        <v>0.40770954010530736</v>
      </c>
      <c r="BE140" s="48">
        <f t="shared" si="46"/>
        <v>0.10181176835215514</v>
      </c>
      <c r="BF140" s="48">
        <f t="shared" si="47"/>
        <v>0.89818823164784478</v>
      </c>
    </row>
    <row r="141" spans="1:58">
      <c r="A141" s="25"/>
      <c r="B141" s="26" t="s">
        <v>2128</v>
      </c>
      <c r="C141" s="245">
        <v>130.53312100000008</v>
      </c>
      <c r="D141" s="14">
        <v>164.00000000000006</v>
      </c>
      <c r="E141" s="14">
        <v>129.00000000000003</v>
      </c>
      <c r="F141" s="14">
        <v>35</v>
      </c>
      <c r="G141" s="17"/>
      <c r="H141" s="17"/>
      <c r="I141" s="14">
        <v>1</v>
      </c>
      <c r="J141" s="14">
        <v>7</v>
      </c>
      <c r="K141" s="14">
        <v>13</v>
      </c>
      <c r="L141" s="14">
        <v>19.999999999999996</v>
      </c>
      <c r="M141" s="14">
        <v>17.999999999999996</v>
      </c>
      <c r="N141" s="14">
        <v>29.999999999999989</v>
      </c>
      <c r="O141" s="14">
        <v>20</v>
      </c>
      <c r="P141" s="14">
        <v>25</v>
      </c>
      <c r="Q141" s="14">
        <v>16.999999999999996</v>
      </c>
      <c r="R141" s="14">
        <v>12.999999999999996</v>
      </c>
      <c r="S141" s="17"/>
      <c r="T141" s="17"/>
      <c r="U141" s="13">
        <v>1</v>
      </c>
      <c r="V141" s="13">
        <v>12.073859000000001</v>
      </c>
      <c r="W141" s="13">
        <v>23.760000000000005</v>
      </c>
      <c r="X141" s="13">
        <v>36.472946000000015</v>
      </c>
      <c r="Y141" s="13">
        <v>36.726316000000011</v>
      </c>
      <c r="Z141" s="13">
        <v>20.5</v>
      </c>
      <c r="AA141" s="13">
        <v>0</v>
      </c>
      <c r="AB141" s="17"/>
      <c r="AC141" s="17"/>
      <c r="AD141" s="13">
        <v>2</v>
      </c>
      <c r="AE141" s="13">
        <v>2</v>
      </c>
      <c r="AF141" s="13">
        <v>2</v>
      </c>
      <c r="AG141" s="13">
        <v>19.555262999999997</v>
      </c>
      <c r="AH141" s="13">
        <v>10.842105</v>
      </c>
      <c r="AI141" s="13">
        <v>2.1</v>
      </c>
      <c r="AJ141" s="13">
        <v>3</v>
      </c>
      <c r="AK141" s="13">
        <v>4.5999999999999996</v>
      </c>
      <c r="AL141" s="17"/>
      <c r="AM141" s="13">
        <v>84.435752999999977</v>
      </c>
      <c r="AN141" s="17"/>
      <c r="AO141" s="246"/>
      <c r="AP141" s="233"/>
      <c r="AQ141" t="str">
        <f t="shared" si="32"/>
        <v>Counsellors</v>
      </c>
      <c r="AR141" t="str">
        <f t="shared" si="33"/>
        <v>2721</v>
      </c>
      <c r="AS141" s="45">
        <f t="shared" si="34"/>
        <v>130.53312100000008</v>
      </c>
      <c r="AT141" s="45">
        <f t="shared" si="35"/>
        <v>164.00000000000006</v>
      </c>
      <c r="AU141" s="48">
        <f t="shared" si="36"/>
        <v>0.78658536585365846</v>
      </c>
      <c r="AV141" s="48">
        <f t="shared" si="37"/>
        <v>0.2134146341463414</v>
      </c>
      <c r="AW141" s="48">
        <f t="shared" si="38"/>
        <v>0.12804878048780483</v>
      </c>
      <c r="AX141" s="48">
        <f t="shared" si="39"/>
        <v>0.53658536585365824</v>
      </c>
      <c r="AY141" s="48">
        <f t="shared" si="40"/>
        <v>0.33536585365853649</v>
      </c>
      <c r="AZ141" s="48">
        <f t="shared" si="41"/>
        <v>7.660890909059007E-3</v>
      </c>
      <c r="BA141" s="48">
        <f t="shared" si="42"/>
        <v>0.27451928464960235</v>
      </c>
      <c r="BB141" s="48">
        <f t="shared" si="43"/>
        <v>0.56077156080562873</v>
      </c>
      <c r="BC141" s="48">
        <f t="shared" si="44"/>
        <v>0.15704826363570965</v>
      </c>
      <c r="BD141" s="48">
        <f t="shared" si="45"/>
        <v>0</v>
      </c>
      <c r="BE141" s="48">
        <f t="shared" si="46"/>
        <v>0.35314690744274763</v>
      </c>
      <c r="BF141" s="48">
        <f t="shared" si="47"/>
        <v>0.64685309255725165</v>
      </c>
    </row>
    <row r="142" spans="1:58">
      <c r="A142" s="25"/>
      <c r="B142" s="26" t="s">
        <v>2129</v>
      </c>
      <c r="C142" s="245">
        <v>11.899999999999999</v>
      </c>
      <c r="D142" s="14">
        <v>16</v>
      </c>
      <c r="E142" s="14">
        <v>7.9999999999999991</v>
      </c>
      <c r="F142" s="14">
        <v>8</v>
      </c>
      <c r="G142" s="17"/>
      <c r="H142" s="17"/>
      <c r="I142" s="17"/>
      <c r="J142" s="17"/>
      <c r="K142" s="17"/>
      <c r="L142" s="17"/>
      <c r="M142" s="14">
        <v>0</v>
      </c>
      <c r="N142" s="14">
        <v>5</v>
      </c>
      <c r="O142" s="14">
        <v>3</v>
      </c>
      <c r="P142" s="14">
        <v>1</v>
      </c>
      <c r="Q142" s="14">
        <v>2</v>
      </c>
      <c r="R142" s="14">
        <v>5</v>
      </c>
      <c r="S142" s="17"/>
      <c r="T142" s="17"/>
      <c r="U142" s="17"/>
      <c r="V142" s="17"/>
      <c r="W142" s="13">
        <v>2.8000000000000003</v>
      </c>
      <c r="X142" s="13">
        <v>3.0999999999999996</v>
      </c>
      <c r="Y142" s="13">
        <v>5</v>
      </c>
      <c r="Z142" s="13">
        <v>1</v>
      </c>
      <c r="AA142" s="17"/>
      <c r="AB142" s="17"/>
      <c r="AC142" s="17"/>
      <c r="AD142" s="17"/>
      <c r="AE142" s="17"/>
      <c r="AF142" s="17"/>
      <c r="AG142" s="17"/>
      <c r="AH142" s="17"/>
      <c r="AI142" s="17"/>
      <c r="AJ142" s="17"/>
      <c r="AK142" s="17"/>
      <c r="AL142" s="17"/>
      <c r="AM142" s="13">
        <v>11.899999999999999</v>
      </c>
      <c r="AN142" s="17"/>
      <c r="AO142" s="246"/>
      <c r="AP142" s="233"/>
      <c r="AQ142" t="str">
        <f t="shared" si="32"/>
        <v>Ministers of Religion</v>
      </c>
      <c r="AR142" t="str">
        <f t="shared" si="33"/>
        <v>2722</v>
      </c>
      <c r="AS142" s="45">
        <f t="shared" si="34"/>
        <v>11.899999999999999</v>
      </c>
      <c r="AT142" s="45">
        <f t="shared" si="35"/>
        <v>16</v>
      </c>
      <c r="AU142" s="48">
        <f t="shared" si="36"/>
        <v>0.49999999999999994</v>
      </c>
      <c r="AV142" s="48">
        <f t="shared" si="37"/>
        <v>0.5</v>
      </c>
      <c r="AW142" s="48">
        <f t="shared" si="38"/>
        <v>0</v>
      </c>
      <c r="AX142" s="48">
        <f t="shared" si="39"/>
        <v>0.5</v>
      </c>
      <c r="AY142" s="48">
        <f t="shared" si="40"/>
        <v>0.5</v>
      </c>
      <c r="AZ142" s="48">
        <f t="shared" si="41"/>
        <v>0</v>
      </c>
      <c r="BA142" s="48">
        <f t="shared" si="42"/>
        <v>0.23529411764705888</v>
      </c>
      <c r="BB142" s="48">
        <f t="shared" si="43"/>
        <v>0.68067226890756305</v>
      </c>
      <c r="BC142" s="48">
        <f t="shared" si="44"/>
        <v>8.4033613445378158E-2</v>
      </c>
      <c r="BD142" s="48">
        <f t="shared" si="45"/>
        <v>0</v>
      </c>
      <c r="BE142" s="48">
        <f t="shared" si="46"/>
        <v>0</v>
      </c>
      <c r="BF142" s="48">
        <f t="shared" si="47"/>
        <v>1</v>
      </c>
    </row>
    <row r="143" spans="1:58">
      <c r="A143" s="25"/>
      <c r="B143" s="26" t="s">
        <v>2130</v>
      </c>
      <c r="C143" s="245">
        <v>726.02319900000043</v>
      </c>
      <c r="D143" s="14">
        <v>994.99999999999966</v>
      </c>
      <c r="E143" s="14">
        <v>849.00000000000034</v>
      </c>
      <c r="F143" s="14">
        <v>146.00000000000006</v>
      </c>
      <c r="G143" s="17"/>
      <c r="H143" s="17"/>
      <c r="I143" s="14">
        <v>23</v>
      </c>
      <c r="J143" s="14">
        <v>101.99999999999994</v>
      </c>
      <c r="K143" s="14">
        <v>156.00000000000009</v>
      </c>
      <c r="L143" s="14">
        <v>153.00000000000009</v>
      </c>
      <c r="M143" s="14">
        <v>129</v>
      </c>
      <c r="N143" s="14">
        <v>144.99999999999994</v>
      </c>
      <c r="O143" s="14">
        <v>86.000000000000043</v>
      </c>
      <c r="P143" s="14">
        <v>68.000000000000014</v>
      </c>
      <c r="Q143" s="14">
        <v>72.000000000000028</v>
      </c>
      <c r="R143" s="14">
        <v>60.999999999999972</v>
      </c>
      <c r="S143" s="17"/>
      <c r="T143" s="17"/>
      <c r="U143" s="13">
        <v>0</v>
      </c>
      <c r="V143" s="13">
        <v>27.06</v>
      </c>
      <c r="W143" s="13">
        <v>57.341999999999992</v>
      </c>
      <c r="X143" s="13">
        <v>63.930154000000009</v>
      </c>
      <c r="Y143" s="13">
        <v>140.42879200000004</v>
      </c>
      <c r="Z143" s="13">
        <v>331.90962099999962</v>
      </c>
      <c r="AA143" s="13">
        <v>101.35263200000007</v>
      </c>
      <c r="AB143" s="13">
        <v>4.0000000000000009</v>
      </c>
      <c r="AC143" s="17"/>
      <c r="AD143" s="13">
        <v>1.5</v>
      </c>
      <c r="AE143" s="13">
        <v>16.878</v>
      </c>
      <c r="AF143" s="13">
        <v>14.300000000000002</v>
      </c>
      <c r="AG143" s="13">
        <v>18.330000000000002</v>
      </c>
      <c r="AH143" s="13">
        <v>10.280000000000001</v>
      </c>
      <c r="AI143" s="13">
        <v>24.829999999999995</v>
      </c>
      <c r="AJ143" s="13">
        <v>18.314</v>
      </c>
      <c r="AK143" s="13">
        <v>30.892105000000001</v>
      </c>
      <c r="AL143" s="13">
        <v>16.855263000000001</v>
      </c>
      <c r="AM143" s="13">
        <v>572.84383100000002</v>
      </c>
      <c r="AN143" s="13">
        <v>1</v>
      </c>
      <c r="AO143" s="246"/>
      <c r="AP143" s="233"/>
      <c r="AQ143" t="str">
        <f t="shared" si="32"/>
        <v>Psychologists</v>
      </c>
      <c r="AR143" t="str">
        <f t="shared" si="33"/>
        <v>2723</v>
      </c>
      <c r="AS143" s="45">
        <f t="shared" si="34"/>
        <v>726.02319900000043</v>
      </c>
      <c r="AT143" s="45">
        <f t="shared" si="35"/>
        <v>994.99999999999966</v>
      </c>
      <c r="AU143" s="48">
        <f t="shared" si="36"/>
        <v>0.85326633165829213</v>
      </c>
      <c r="AV143" s="48">
        <f t="shared" si="37"/>
        <v>0.14673366834170865</v>
      </c>
      <c r="AW143" s="48">
        <f t="shared" si="38"/>
        <v>0.28241206030150762</v>
      </c>
      <c r="AX143" s="48">
        <f t="shared" si="39"/>
        <v>0.51557788944723648</v>
      </c>
      <c r="AY143" s="48">
        <f t="shared" si="40"/>
        <v>0.20201005025125637</v>
      </c>
      <c r="AZ143" s="48">
        <f t="shared" si="41"/>
        <v>0</v>
      </c>
      <c r="BA143" s="48">
        <f t="shared" si="42"/>
        <v>0.1162524835518375</v>
      </c>
      <c r="BB143" s="48">
        <f t="shared" si="43"/>
        <v>0.28147715704054238</v>
      </c>
      <c r="BC143" s="48">
        <f t="shared" si="44"/>
        <v>0.59676089358681694</v>
      </c>
      <c r="BD143" s="48">
        <f t="shared" si="45"/>
        <v>5.5094658208022342E-3</v>
      </c>
      <c r="BE143" s="48">
        <f t="shared" si="46"/>
        <v>0.2096067566568213</v>
      </c>
      <c r="BF143" s="48">
        <f t="shared" si="47"/>
        <v>0.78901587688797759</v>
      </c>
    </row>
    <row r="144" spans="1:58">
      <c r="A144" s="25"/>
      <c r="B144" s="26" t="s">
        <v>2131</v>
      </c>
      <c r="C144" s="245">
        <v>60.571053999999982</v>
      </c>
      <c r="D144" s="14">
        <v>89.999999999999986</v>
      </c>
      <c r="E144" s="14">
        <v>74.999999999999972</v>
      </c>
      <c r="F144" s="14">
        <v>15.000000000000002</v>
      </c>
      <c r="G144" s="17"/>
      <c r="H144" s="17"/>
      <c r="I144" s="14">
        <v>1</v>
      </c>
      <c r="J144" s="14">
        <v>5</v>
      </c>
      <c r="K144" s="14">
        <v>6</v>
      </c>
      <c r="L144" s="14">
        <v>14</v>
      </c>
      <c r="M144" s="14">
        <v>3</v>
      </c>
      <c r="N144" s="14">
        <v>12</v>
      </c>
      <c r="O144" s="14">
        <v>7</v>
      </c>
      <c r="P144" s="14">
        <v>24</v>
      </c>
      <c r="Q144" s="14">
        <v>9.0000000000000018</v>
      </c>
      <c r="R144" s="14">
        <v>9</v>
      </c>
      <c r="S144" s="17"/>
      <c r="T144" s="17"/>
      <c r="U144" s="13">
        <v>1</v>
      </c>
      <c r="V144" s="13">
        <v>1.31579</v>
      </c>
      <c r="W144" s="13">
        <v>4.7355270000000003</v>
      </c>
      <c r="X144" s="13">
        <v>18.519736999999999</v>
      </c>
      <c r="Y144" s="13">
        <v>33.999999999999993</v>
      </c>
      <c r="Z144" s="13">
        <v>1</v>
      </c>
      <c r="AA144" s="17"/>
      <c r="AB144" s="17"/>
      <c r="AC144" s="17"/>
      <c r="AD144" s="17"/>
      <c r="AE144" s="13">
        <v>1</v>
      </c>
      <c r="AF144" s="13">
        <v>2</v>
      </c>
      <c r="AG144" s="17"/>
      <c r="AH144" s="13">
        <v>1</v>
      </c>
      <c r="AI144" s="17"/>
      <c r="AJ144" s="13">
        <v>1</v>
      </c>
      <c r="AK144" s="13">
        <v>4.6000000000000005</v>
      </c>
      <c r="AL144" s="17"/>
      <c r="AM144" s="13">
        <v>50.971053999999995</v>
      </c>
      <c r="AN144" s="17"/>
      <c r="AO144" s="246"/>
      <c r="AP144" s="233"/>
      <c r="AQ144" t="str">
        <f t="shared" si="32"/>
        <v>Social Professionals</v>
      </c>
      <c r="AR144" t="str">
        <f t="shared" si="33"/>
        <v>2724</v>
      </c>
      <c r="AS144" s="45">
        <f t="shared" si="34"/>
        <v>60.571053999999982</v>
      </c>
      <c r="AT144" s="45">
        <f t="shared" si="35"/>
        <v>89.999999999999986</v>
      </c>
      <c r="AU144" s="48">
        <f t="shared" si="36"/>
        <v>0.83333333333333315</v>
      </c>
      <c r="AV144" s="48">
        <f t="shared" si="37"/>
        <v>0.16666666666666671</v>
      </c>
      <c r="AW144" s="48">
        <f t="shared" si="38"/>
        <v>0.13333333333333336</v>
      </c>
      <c r="AX144" s="48">
        <f t="shared" si="39"/>
        <v>0.40000000000000008</v>
      </c>
      <c r="AY144" s="48">
        <f t="shared" si="40"/>
        <v>0.46666666666666673</v>
      </c>
      <c r="AZ144" s="48">
        <f t="shared" si="41"/>
        <v>1.650953605661213E-2</v>
      </c>
      <c r="BA144" s="48">
        <f t="shared" si="42"/>
        <v>9.9904436201489935E-2</v>
      </c>
      <c r="BB144" s="48">
        <f t="shared" si="43"/>
        <v>0.867076491685286</v>
      </c>
      <c r="BC144" s="48">
        <f t="shared" si="44"/>
        <v>1.650953605661213E-2</v>
      </c>
      <c r="BD144" s="48">
        <f t="shared" si="45"/>
        <v>0</v>
      </c>
      <c r="BE144" s="48">
        <f t="shared" si="46"/>
        <v>0.15849154614347646</v>
      </c>
      <c r="BF144" s="48">
        <f t="shared" si="47"/>
        <v>0.84150845385652373</v>
      </c>
    </row>
    <row r="145" spans="1:58">
      <c r="A145" s="25"/>
      <c r="B145" s="26" t="s">
        <v>2132</v>
      </c>
      <c r="C145" s="245">
        <v>1599.8962829999964</v>
      </c>
      <c r="D145" s="14">
        <v>1871.0000000000007</v>
      </c>
      <c r="E145" s="14">
        <v>1653.0000000000025</v>
      </c>
      <c r="F145" s="14">
        <v>217.99999999999994</v>
      </c>
      <c r="G145" s="17"/>
      <c r="H145" s="17"/>
      <c r="I145" s="14">
        <v>74.999999999999972</v>
      </c>
      <c r="J145" s="14">
        <v>207.99999999999997</v>
      </c>
      <c r="K145" s="14">
        <v>273.00000000000006</v>
      </c>
      <c r="L145" s="14">
        <v>278</v>
      </c>
      <c r="M145" s="14">
        <v>246.99999999999986</v>
      </c>
      <c r="N145" s="14">
        <v>219.9999999999998</v>
      </c>
      <c r="O145" s="14">
        <v>175.99999999999997</v>
      </c>
      <c r="P145" s="14">
        <v>194</v>
      </c>
      <c r="Q145" s="14">
        <v>143.00000000000006</v>
      </c>
      <c r="R145" s="14">
        <v>56.999999999999993</v>
      </c>
      <c r="S145" s="17"/>
      <c r="T145" s="17"/>
      <c r="U145" s="13">
        <v>66.485598999999993</v>
      </c>
      <c r="V145" s="13">
        <v>185.25789300000005</v>
      </c>
      <c r="W145" s="13">
        <v>170.90528099999997</v>
      </c>
      <c r="X145" s="13">
        <v>496.22035700000043</v>
      </c>
      <c r="Y145" s="13">
        <v>541.08761599999991</v>
      </c>
      <c r="Z145" s="13">
        <v>135.03953700000002</v>
      </c>
      <c r="AA145" s="13">
        <v>3</v>
      </c>
      <c r="AB145" s="13">
        <v>1.9</v>
      </c>
      <c r="AC145" s="17"/>
      <c r="AD145" s="13">
        <v>6</v>
      </c>
      <c r="AE145" s="13">
        <v>37.024666000000003</v>
      </c>
      <c r="AF145" s="13">
        <v>37.583332999999989</v>
      </c>
      <c r="AG145" s="13">
        <v>88.557544000000036</v>
      </c>
      <c r="AH145" s="13">
        <v>43.499999999999979</v>
      </c>
      <c r="AI145" s="13">
        <v>67.636490999999978</v>
      </c>
      <c r="AJ145" s="13">
        <v>55.776666999999982</v>
      </c>
      <c r="AK145" s="13">
        <v>80.010567999999978</v>
      </c>
      <c r="AL145" s="13">
        <v>56.010424999999991</v>
      </c>
      <c r="AM145" s="13">
        <v>1127.7965890000016</v>
      </c>
      <c r="AN145" s="17"/>
      <c r="AO145" s="246"/>
      <c r="AP145" s="233"/>
      <c r="AQ145" t="str">
        <f t="shared" si="32"/>
        <v>Social Workers</v>
      </c>
      <c r="AR145" t="str">
        <f t="shared" si="33"/>
        <v>2725</v>
      </c>
      <c r="AS145" s="45">
        <f t="shared" si="34"/>
        <v>1599.8962829999964</v>
      </c>
      <c r="AT145" s="45">
        <f t="shared" si="35"/>
        <v>1871.0000000000007</v>
      </c>
      <c r="AU145" s="48">
        <f t="shared" si="36"/>
        <v>0.88348476750400962</v>
      </c>
      <c r="AV145" s="48">
        <f t="shared" si="37"/>
        <v>0.11651523249599137</v>
      </c>
      <c r="AW145" s="48">
        <f t="shared" si="38"/>
        <v>0.29716729021913402</v>
      </c>
      <c r="AX145" s="48">
        <f t="shared" si="39"/>
        <v>0.49225013361838554</v>
      </c>
      <c r="AY145" s="48">
        <f t="shared" si="40"/>
        <v>0.21058257616247991</v>
      </c>
      <c r="AZ145" s="48">
        <f t="shared" si="41"/>
        <v>4.1556193177304947E-2</v>
      </c>
      <c r="BA145" s="48">
        <f t="shared" si="42"/>
        <v>0.22261641444166091</v>
      </c>
      <c r="BB145" s="48">
        <f t="shared" si="43"/>
        <v>0.64835951181468099</v>
      </c>
      <c r="BC145" s="48">
        <f t="shared" si="44"/>
        <v>8.6280303583904469E-2</v>
      </c>
      <c r="BD145" s="48">
        <f t="shared" si="45"/>
        <v>1.1875769824511832E-3</v>
      </c>
      <c r="BE145" s="48">
        <f t="shared" si="46"/>
        <v>0.29508143685086674</v>
      </c>
      <c r="BF145" s="48">
        <f t="shared" si="47"/>
        <v>0.70491856314913648</v>
      </c>
    </row>
    <row r="146" spans="1:58">
      <c r="A146" s="25"/>
      <c r="B146" s="26" t="s">
        <v>2133</v>
      </c>
      <c r="C146" s="245">
        <v>364.69382199999984</v>
      </c>
      <c r="D146" s="14">
        <v>441.9999999999996</v>
      </c>
      <c r="E146" s="14">
        <v>352</v>
      </c>
      <c r="F146" s="14">
        <v>89.999999999999972</v>
      </c>
      <c r="G146" s="17"/>
      <c r="H146" s="17"/>
      <c r="I146" s="14">
        <v>2.9999999999999996</v>
      </c>
      <c r="J146" s="14">
        <v>18.000000000000004</v>
      </c>
      <c r="K146" s="14">
        <v>48.000000000000007</v>
      </c>
      <c r="L146" s="14">
        <v>77</v>
      </c>
      <c r="M146" s="14">
        <v>66.000000000000014</v>
      </c>
      <c r="N146" s="14">
        <v>59.000000000000021</v>
      </c>
      <c r="O146" s="14">
        <v>54.999999999999993</v>
      </c>
      <c r="P146" s="14">
        <v>54.999999999999979</v>
      </c>
      <c r="Q146" s="14">
        <v>45</v>
      </c>
      <c r="R146" s="14">
        <v>16</v>
      </c>
      <c r="S146" s="17"/>
      <c r="T146" s="13">
        <v>1</v>
      </c>
      <c r="U146" s="13">
        <v>14.813157999999998</v>
      </c>
      <c r="V146" s="13">
        <v>11.581579</v>
      </c>
      <c r="W146" s="13">
        <v>120.21535200000004</v>
      </c>
      <c r="X146" s="13">
        <v>143.25040000000007</v>
      </c>
      <c r="Y146" s="13">
        <v>70.833332999999996</v>
      </c>
      <c r="Z146" s="13">
        <v>3</v>
      </c>
      <c r="AA146" s="17"/>
      <c r="AB146" s="17"/>
      <c r="AC146" s="17"/>
      <c r="AD146" s="13">
        <v>0.6</v>
      </c>
      <c r="AE146" s="13">
        <v>12.800000000000002</v>
      </c>
      <c r="AF146" s="13">
        <v>12.5</v>
      </c>
      <c r="AG146" s="13">
        <v>19.899999999999999</v>
      </c>
      <c r="AH146" s="13">
        <v>12.1</v>
      </c>
      <c r="AI146" s="13">
        <v>9</v>
      </c>
      <c r="AJ146" s="13">
        <v>10.766667</v>
      </c>
      <c r="AK146" s="13">
        <v>34.400000000000006</v>
      </c>
      <c r="AL146" s="13">
        <v>11.300000000000002</v>
      </c>
      <c r="AM146" s="13">
        <v>241.32715500000015</v>
      </c>
      <c r="AN146" s="17"/>
      <c r="AO146" s="246"/>
      <c r="AP146" s="233"/>
      <c r="AQ146" t="str">
        <f t="shared" si="32"/>
        <v>Welfare, Recreation and Community Arts Workers</v>
      </c>
      <c r="AR146" t="str">
        <f t="shared" si="33"/>
        <v>2726</v>
      </c>
      <c r="AS146" s="45">
        <f t="shared" si="34"/>
        <v>364.69382199999984</v>
      </c>
      <c r="AT146" s="45">
        <f t="shared" si="35"/>
        <v>441.9999999999996</v>
      </c>
      <c r="AU146" s="48">
        <f t="shared" si="36"/>
        <v>0.79638009049773828</v>
      </c>
      <c r="AV146" s="48">
        <f t="shared" si="37"/>
        <v>0.20361990950226255</v>
      </c>
      <c r="AW146" s="48">
        <f t="shared" si="38"/>
        <v>0.15610859728506804</v>
      </c>
      <c r="AX146" s="48">
        <f t="shared" si="39"/>
        <v>0.58144796380090547</v>
      </c>
      <c r="AY146" s="48">
        <f t="shared" si="40"/>
        <v>0.26244343891402733</v>
      </c>
      <c r="AZ146" s="48">
        <f t="shared" si="41"/>
        <v>4.3360092894581592E-2</v>
      </c>
      <c r="BA146" s="48">
        <f t="shared" si="42"/>
        <v>0.36139063249609993</v>
      </c>
      <c r="BB146" s="48">
        <f t="shared" si="43"/>
        <v>0.58702319613190523</v>
      </c>
      <c r="BC146" s="48">
        <f t="shared" si="44"/>
        <v>8.2260784774138597E-3</v>
      </c>
      <c r="BD146" s="48">
        <f t="shared" si="45"/>
        <v>0</v>
      </c>
      <c r="BE146" s="48">
        <f t="shared" si="46"/>
        <v>0.33827462807966091</v>
      </c>
      <c r="BF146" s="48">
        <f t="shared" si="47"/>
        <v>0.66172537192033998</v>
      </c>
    </row>
    <row r="147" spans="1:58">
      <c r="A147" s="25"/>
      <c r="B147" s="26" t="s">
        <v>2134</v>
      </c>
      <c r="C147" s="245">
        <v>239.64120199999974</v>
      </c>
      <c r="D147" s="14">
        <v>269.00000000000006</v>
      </c>
      <c r="E147" s="14">
        <v>107.00000000000009</v>
      </c>
      <c r="F147" s="14">
        <v>161.99999999999989</v>
      </c>
      <c r="G147" s="17"/>
      <c r="H147" s="14">
        <v>3.0000000000000004</v>
      </c>
      <c r="I147" s="14">
        <v>17</v>
      </c>
      <c r="J147" s="14">
        <v>14.000000000000004</v>
      </c>
      <c r="K147" s="14">
        <v>13.999999999999996</v>
      </c>
      <c r="L147" s="14">
        <v>16</v>
      </c>
      <c r="M147" s="14">
        <v>24.999999999999996</v>
      </c>
      <c r="N147" s="14">
        <v>35</v>
      </c>
      <c r="O147" s="14">
        <v>29.999999999999996</v>
      </c>
      <c r="P147" s="14">
        <v>45.999999999999993</v>
      </c>
      <c r="Q147" s="14">
        <v>49.000000000000014</v>
      </c>
      <c r="R147" s="14">
        <v>20</v>
      </c>
      <c r="S147" s="13">
        <v>3.176667000000001</v>
      </c>
      <c r="T147" s="13">
        <v>48.223468000000025</v>
      </c>
      <c r="U147" s="13">
        <v>69.521066999999988</v>
      </c>
      <c r="V147" s="13">
        <v>62.373332999999988</v>
      </c>
      <c r="W147" s="13">
        <v>41.746667000000002</v>
      </c>
      <c r="X147" s="13">
        <v>14.6</v>
      </c>
      <c r="Y147" s="17"/>
      <c r="Z147" s="17"/>
      <c r="AA147" s="17"/>
      <c r="AB147" s="17"/>
      <c r="AC147" s="17"/>
      <c r="AD147" s="13">
        <v>2.3600000000000003</v>
      </c>
      <c r="AE147" s="13">
        <v>8.9</v>
      </c>
      <c r="AF147" s="13">
        <v>36.200000000000003</v>
      </c>
      <c r="AG147" s="13">
        <v>5.8000000000000007</v>
      </c>
      <c r="AH147" s="13">
        <v>18.129067999999997</v>
      </c>
      <c r="AI147" s="13">
        <v>1.0070670000000002</v>
      </c>
      <c r="AJ147" s="13">
        <v>2</v>
      </c>
      <c r="AK147" s="13">
        <v>23.925066999999999</v>
      </c>
      <c r="AL147" s="13">
        <v>38.099999999999994</v>
      </c>
      <c r="AM147" s="13">
        <v>103.22000000000003</v>
      </c>
      <c r="AN147" s="17"/>
      <c r="AO147" s="246"/>
      <c r="AP147" s="233"/>
      <c r="AQ147" t="str">
        <f t="shared" si="32"/>
        <v>Agricultural Technicians</v>
      </c>
      <c r="AR147" t="str">
        <f t="shared" si="33"/>
        <v>3111</v>
      </c>
      <c r="AS147" s="45">
        <f t="shared" si="34"/>
        <v>239.64120199999974</v>
      </c>
      <c r="AT147" s="45">
        <f t="shared" si="35"/>
        <v>269.00000000000006</v>
      </c>
      <c r="AU147" s="48">
        <f t="shared" si="36"/>
        <v>0.39776951672862476</v>
      </c>
      <c r="AV147" s="48">
        <f t="shared" si="37"/>
        <v>0.60223048327137496</v>
      </c>
      <c r="AW147" s="48">
        <f t="shared" si="38"/>
        <v>0.17843866171003714</v>
      </c>
      <c r="AX147" s="48">
        <f t="shared" si="39"/>
        <v>0.39405204460966536</v>
      </c>
      <c r="AY147" s="48">
        <f t="shared" si="40"/>
        <v>0.42750929368029733</v>
      </c>
      <c r="AZ147" s="48">
        <f t="shared" si="41"/>
        <v>0.50459270355354069</v>
      </c>
      <c r="BA147" s="48">
        <f t="shared" si="42"/>
        <v>0.43448288162066601</v>
      </c>
      <c r="BB147" s="48">
        <f t="shared" si="43"/>
        <v>6.0924414825794505E-2</v>
      </c>
      <c r="BC147" s="48">
        <f t="shared" si="44"/>
        <v>0</v>
      </c>
      <c r="BD147" s="48">
        <f t="shared" si="45"/>
        <v>0</v>
      </c>
      <c r="BE147" s="48">
        <f t="shared" si="46"/>
        <v>0.56927273299188408</v>
      </c>
      <c r="BF147" s="48">
        <f t="shared" si="47"/>
        <v>0.43072726700811714</v>
      </c>
    </row>
    <row r="148" spans="1:58">
      <c r="A148" s="25"/>
      <c r="B148" s="26" t="s">
        <v>2135</v>
      </c>
      <c r="C148" s="245">
        <v>1191.2468470000038</v>
      </c>
      <c r="D148" s="14">
        <v>1522.0000000000009</v>
      </c>
      <c r="E148" s="14">
        <v>1155.9999999999984</v>
      </c>
      <c r="F148" s="14">
        <v>365.99999999999994</v>
      </c>
      <c r="G148" s="17"/>
      <c r="H148" s="14">
        <v>2</v>
      </c>
      <c r="I148" s="14">
        <v>90.999999999999957</v>
      </c>
      <c r="J148" s="14">
        <v>154.00000000000003</v>
      </c>
      <c r="K148" s="14">
        <v>193.00000000000003</v>
      </c>
      <c r="L148" s="14">
        <v>171.00000000000011</v>
      </c>
      <c r="M148" s="14">
        <v>197</v>
      </c>
      <c r="N148" s="14">
        <v>168.99999999999991</v>
      </c>
      <c r="O148" s="14">
        <v>166.00000000000006</v>
      </c>
      <c r="P148" s="14">
        <v>201.00000000000006</v>
      </c>
      <c r="Q148" s="14">
        <v>111.00000000000001</v>
      </c>
      <c r="R148" s="14">
        <v>67.000000000000028</v>
      </c>
      <c r="S148" s="13">
        <v>0</v>
      </c>
      <c r="T148" s="13">
        <v>115.82368699999996</v>
      </c>
      <c r="U148" s="13">
        <v>402.7376289999998</v>
      </c>
      <c r="V148" s="13">
        <v>337.41842400000013</v>
      </c>
      <c r="W148" s="13">
        <v>177.92236699999995</v>
      </c>
      <c r="X148" s="13">
        <v>136.62500299999996</v>
      </c>
      <c r="Y148" s="13">
        <v>17.219736999999999</v>
      </c>
      <c r="Z148" s="13">
        <v>1</v>
      </c>
      <c r="AA148" s="13">
        <v>0</v>
      </c>
      <c r="AB148" s="13">
        <v>0.5</v>
      </c>
      <c r="AC148" s="13">
        <v>2</v>
      </c>
      <c r="AD148" s="13">
        <v>1</v>
      </c>
      <c r="AE148" s="13">
        <v>3</v>
      </c>
      <c r="AF148" s="17"/>
      <c r="AG148" s="13">
        <v>2.1828950000000003</v>
      </c>
      <c r="AH148" s="13">
        <v>4</v>
      </c>
      <c r="AI148" s="17"/>
      <c r="AJ148" s="13">
        <v>4.5657890000000005</v>
      </c>
      <c r="AK148" s="13">
        <v>23.588157000000002</v>
      </c>
      <c r="AL148" s="13">
        <v>3.7</v>
      </c>
      <c r="AM148" s="13">
        <v>1149.2100060000002</v>
      </c>
      <c r="AN148" s="17"/>
      <c r="AO148" s="246"/>
      <c r="AP148" s="233"/>
      <c r="AQ148" t="str">
        <f t="shared" si="32"/>
        <v>Medical Technicians</v>
      </c>
      <c r="AR148" t="str">
        <f t="shared" si="33"/>
        <v>3112</v>
      </c>
      <c r="AS148" s="45">
        <f t="shared" si="34"/>
        <v>1191.2468470000038</v>
      </c>
      <c r="AT148" s="45">
        <f t="shared" si="35"/>
        <v>1522.0000000000009</v>
      </c>
      <c r="AU148" s="48">
        <f t="shared" si="36"/>
        <v>0.75952693823915751</v>
      </c>
      <c r="AV148" s="48">
        <f t="shared" si="37"/>
        <v>0.24047306176084082</v>
      </c>
      <c r="AW148" s="48">
        <f t="shared" si="38"/>
        <v>0.28909329829172126</v>
      </c>
      <c r="AX148" s="48">
        <f t="shared" si="39"/>
        <v>0.46189224704336374</v>
      </c>
      <c r="AY148" s="48">
        <f t="shared" si="40"/>
        <v>0.24901445466491451</v>
      </c>
      <c r="AZ148" s="48">
        <f t="shared" si="41"/>
        <v>0.43530970705687683</v>
      </c>
      <c r="BA148" s="48">
        <f t="shared" si="42"/>
        <v>0.43260621616570666</v>
      </c>
      <c r="BB148" s="48">
        <f t="shared" si="43"/>
        <v>0.12914597875951356</v>
      </c>
      <c r="BC148" s="48">
        <f t="shared" si="44"/>
        <v>8.3945657654277666E-4</v>
      </c>
      <c r="BD148" s="48">
        <f t="shared" si="45"/>
        <v>2.0986414413569415E-3</v>
      </c>
      <c r="BE148" s="48">
        <f t="shared" si="46"/>
        <v>3.5288102634533039E-2</v>
      </c>
      <c r="BF148" s="48">
        <f t="shared" si="47"/>
        <v>0.96471189736546403</v>
      </c>
    </row>
    <row r="149" spans="1:58">
      <c r="A149" s="25"/>
      <c r="B149" s="26" t="s">
        <v>2136</v>
      </c>
      <c r="C149" s="245">
        <v>192.64666700000006</v>
      </c>
      <c r="D149" s="14">
        <v>200.99999999999997</v>
      </c>
      <c r="E149" s="14">
        <v>59.999999999999993</v>
      </c>
      <c r="F149" s="14">
        <v>140.99999999999991</v>
      </c>
      <c r="G149" s="17"/>
      <c r="H149" s="14">
        <v>0</v>
      </c>
      <c r="I149" s="14">
        <v>5</v>
      </c>
      <c r="J149" s="14">
        <v>11</v>
      </c>
      <c r="K149" s="14">
        <v>26</v>
      </c>
      <c r="L149" s="14">
        <v>21</v>
      </c>
      <c r="M149" s="14">
        <v>33.000000000000007</v>
      </c>
      <c r="N149" s="14">
        <v>26</v>
      </c>
      <c r="O149" s="14">
        <v>32.999999999999993</v>
      </c>
      <c r="P149" s="14">
        <v>22.999999999999996</v>
      </c>
      <c r="Q149" s="14">
        <v>18.999999999999996</v>
      </c>
      <c r="R149" s="14">
        <v>4</v>
      </c>
      <c r="S149" s="13">
        <v>0</v>
      </c>
      <c r="T149" s="13">
        <v>4</v>
      </c>
      <c r="U149" s="13">
        <v>39.20000000000001</v>
      </c>
      <c r="V149" s="13">
        <v>57.346667000000004</v>
      </c>
      <c r="W149" s="13">
        <v>65.099999999999994</v>
      </c>
      <c r="X149" s="13">
        <v>26</v>
      </c>
      <c r="Y149" s="13">
        <v>1</v>
      </c>
      <c r="Z149" s="17"/>
      <c r="AA149" s="17"/>
      <c r="AB149" s="17"/>
      <c r="AC149" s="17"/>
      <c r="AD149" s="13">
        <v>9</v>
      </c>
      <c r="AE149" s="13">
        <v>18.400000000000002</v>
      </c>
      <c r="AF149" s="13">
        <v>9</v>
      </c>
      <c r="AG149" s="13">
        <v>23.999999999999989</v>
      </c>
      <c r="AH149" s="13">
        <v>12</v>
      </c>
      <c r="AI149" s="13">
        <v>9</v>
      </c>
      <c r="AJ149" s="13">
        <v>7</v>
      </c>
      <c r="AK149" s="13">
        <v>12.6</v>
      </c>
      <c r="AL149" s="13">
        <v>21.800000000000004</v>
      </c>
      <c r="AM149" s="13">
        <v>69.846667000000011</v>
      </c>
      <c r="AN149" s="17"/>
      <c r="AO149" s="246"/>
      <c r="AP149" s="233"/>
      <c r="AQ149" t="str">
        <f t="shared" si="32"/>
        <v>Primary Products Inspectors</v>
      </c>
      <c r="AR149" t="str">
        <f t="shared" si="33"/>
        <v>3113</v>
      </c>
      <c r="AS149" s="45">
        <f t="shared" si="34"/>
        <v>192.64666700000006</v>
      </c>
      <c r="AT149" s="45">
        <f t="shared" si="35"/>
        <v>200.99999999999997</v>
      </c>
      <c r="AU149" s="48">
        <f t="shared" si="36"/>
        <v>0.29850746268656719</v>
      </c>
      <c r="AV149" s="48">
        <f t="shared" si="37"/>
        <v>0.70149253731343253</v>
      </c>
      <c r="AW149" s="48">
        <f t="shared" si="38"/>
        <v>0.20895522388059704</v>
      </c>
      <c r="AX149" s="48">
        <f t="shared" si="39"/>
        <v>0.56218905472636826</v>
      </c>
      <c r="AY149" s="48">
        <f t="shared" si="40"/>
        <v>0.22885572139303481</v>
      </c>
      <c r="AZ149" s="48">
        <f t="shared" si="41"/>
        <v>0.22424473089897784</v>
      </c>
      <c r="BA149" s="48">
        <f t="shared" si="42"/>
        <v>0.63560231228916075</v>
      </c>
      <c r="BB149" s="48">
        <f t="shared" si="43"/>
        <v>0.14015295681186113</v>
      </c>
      <c r="BC149" s="48">
        <f t="shared" si="44"/>
        <v>0</v>
      </c>
      <c r="BD149" s="48">
        <f t="shared" si="45"/>
        <v>0</v>
      </c>
      <c r="BE149" s="48">
        <f t="shared" si="46"/>
        <v>0.63743641098135351</v>
      </c>
      <c r="BF149" s="48">
        <f t="shared" si="47"/>
        <v>0.36256358901864616</v>
      </c>
    </row>
    <row r="150" spans="1:58">
      <c r="A150" s="25"/>
      <c r="B150" s="26" t="s">
        <v>2137</v>
      </c>
      <c r="C150" s="245">
        <v>388.66066700000016</v>
      </c>
      <c r="D150" s="14">
        <v>495.99999999999989</v>
      </c>
      <c r="E150" s="14">
        <v>362.00000000000006</v>
      </c>
      <c r="F150" s="14">
        <v>134.00000000000006</v>
      </c>
      <c r="G150" s="17"/>
      <c r="H150" s="14">
        <v>0</v>
      </c>
      <c r="I150" s="14">
        <v>19.000000000000004</v>
      </c>
      <c r="J150" s="14">
        <v>24.000000000000004</v>
      </c>
      <c r="K150" s="14">
        <v>41</v>
      </c>
      <c r="L150" s="14">
        <v>55.000000000000014</v>
      </c>
      <c r="M150" s="14">
        <v>46.999999999999993</v>
      </c>
      <c r="N150" s="14">
        <v>61</v>
      </c>
      <c r="O150" s="14">
        <v>78</v>
      </c>
      <c r="P150" s="14">
        <v>83.999999999999943</v>
      </c>
      <c r="Q150" s="14">
        <v>55.999999999999986</v>
      </c>
      <c r="R150" s="14">
        <v>30.999999999999993</v>
      </c>
      <c r="S150" s="13">
        <v>16.240133999999994</v>
      </c>
      <c r="T150" s="13">
        <v>95.192000999999962</v>
      </c>
      <c r="U150" s="13">
        <v>145.77586700000006</v>
      </c>
      <c r="V150" s="13">
        <v>70.083332999999996</v>
      </c>
      <c r="W150" s="13">
        <v>40.962666000000006</v>
      </c>
      <c r="X150" s="13">
        <v>14.113333000000001</v>
      </c>
      <c r="Y150" s="13">
        <v>5.2933329999999996</v>
      </c>
      <c r="Z150" s="13">
        <v>1.0000000000000002</v>
      </c>
      <c r="AA150" s="17"/>
      <c r="AB150" s="17"/>
      <c r="AC150" s="17"/>
      <c r="AD150" s="13">
        <v>1.1019999999999999</v>
      </c>
      <c r="AE150" s="13">
        <v>5.3824000000000005</v>
      </c>
      <c r="AF150" s="13">
        <v>9.3210669999999993</v>
      </c>
      <c r="AG150" s="13">
        <v>6.9530669999999999</v>
      </c>
      <c r="AH150" s="13">
        <v>5.4719999999999995</v>
      </c>
      <c r="AI150" s="13">
        <v>8.8920000000000012</v>
      </c>
      <c r="AJ150" s="13">
        <v>4.024</v>
      </c>
      <c r="AK150" s="13">
        <v>34.021466999999994</v>
      </c>
      <c r="AL150" s="13">
        <v>6.5800000000000018</v>
      </c>
      <c r="AM150" s="13">
        <v>306.91266600000012</v>
      </c>
      <c r="AN150" s="17"/>
      <c r="AO150" s="246"/>
      <c r="AP150" s="233"/>
      <c r="AQ150" t="str">
        <f t="shared" si="32"/>
        <v>Science Technicians</v>
      </c>
      <c r="AR150" t="str">
        <f t="shared" si="33"/>
        <v>3114</v>
      </c>
      <c r="AS150" s="45">
        <f t="shared" si="34"/>
        <v>388.66066700000016</v>
      </c>
      <c r="AT150" s="45">
        <f t="shared" si="35"/>
        <v>495.99999999999989</v>
      </c>
      <c r="AU150" s="48">
        <f t="shared" si="36"/>
        <v>0.72983870967741959</v>
      </c>
      <c r="AV150" s="48">
        <f t="shared" si="37"/>
        <v>0.27016129032258085</v>
      </c>
      <c r="AW150" s="48">
        <f t="shared" si="38"/>
        <v>0.16935483870967746</v>
      </c>
      <c r="AX150" s="48">
        <f t="shared" si="39"/>
        <v>0.48588709677419367</v>
      </c>
      <c r="AY150" s="48">
        <f t="shared" si="40"/>
        <v>0.344758064516129</v>
      </c>
      <c r="AZ150" s="48">
        <f t="shared" si="41"/>
        <v>0.66178037511575594</v>
      </c>
      <c r="BA150" s="48">
        <f t="shared" si="42"/>
        <v>0.28571452793806879</v>
      </c>
      <c r="BB150" s="48">
        <f t="shared" si="43"/>
        <v>4.9932158429605106E-2</v>
      </c>
      <c r="BC150" s="48">
        <f t="shared" si="44"/>
        <v>2.5729385165697764E-3</v>
      </c>
      <c r="BD150" s="48">
        <f t="shared" si="45"/>
        <v>0</v>
      </c>
      <c r="BE150" s="48">
        <f t="shared" si="46"/>
        <v>0.21033258042548456</v>
      </c>
      <c r="BF150" s="48">
        <f t="shared" si="47"/>
        <v>0.78966741957451536</v>
      </c>
    </row>
    <row r="151" spans="1:58">
      <c r="A151" s="25"/>
      <c r="B151" s="26" t="s">
        <v>2138</v>
      </c>
      <c r="C151" s="245">
        <v>38.430000000000014</v>
      </c>
      <c r="D151" s="14">
        <v>40</v>
      </c>
      <c r="E151" s="14">
        <v>9</v>
      </c>
      <c r="F151" s="14">
        <v>30.999999999999996</v>
      </c>
      <c r="G151" s="17"/>
      <c r="H151" s="17"/>
      <c r="I151" s="17"/>
      <c r="J151" s="14">
        <v>3</v>
      </c>
      <c r="K151" s="14">
        <v>4</v>
      </c>
      <c r="L151" s="14">
        <v>7</v>
      </c>
      <c r="M151" s="14">
        <v>3</v>
      </c>
      <c r="N151" s="14">
        <v>6</v>
      </c>
      <c r="O151" s="14">
        <v>4</v>
      </c>
      <c r="P151" s="14">
        <v>8</v>
      </c>
      <c r="Q151" s="14">
        <v>3</v>
      </c>
      <c r="R151" s="14">
        <v>2</v>
      </c>
      <c r="S151" s="17"/>
      <c r="T151" s="17"/>
      <c r="U151" s="13">
        <v>1</v>
      </c>
      <c r="V151" s="13">
        <v>5.4533330000000007</v>
      </c>
      <c r="W151" s="13">
        <v>11.176666999999998</v>
      </c>
      <c r="X151" s="13">
        <v>10.799999999999999</v>
      </c>
      <c r="Y151" s="13">
        <v>3</v>
      </c>
      <c r="Z151" s="13">
        <v>6</v>
      </c>
      <c r="AA151" s="13">
        <v>1</v>
      </c>
      <c r="AB151" s="17"/>
      <c r="AC151" s="17"/>
      <c r="AD151" s="17"/>
      <c r="AE151" s="17"/>
      <c r="AF151" s="17"/>
      <c r="AG151" s="17"/>
      <c r="AH151" s="17"/>
      <c r="AI151" s="17"/>
      <c r="AJ151" s="17"/>
      <c r="AK151" s="13">
        <v>3.6</v>
      </c>
      <c r="AL151" s="17"/>
      <c r="AM151" s="13">
        <v>34.83</v>
      </c>
      <c r="AN151" s="17"/>
      <c r="AO151" s="246"/>
      <c r="AP151" s="233"/>
      <c r="AQ151" t="str">
        <f t="shared" si="32"/>
        <v>Architectural, Building and Surveying Technicians</v>
      </c>
      <c r="AR151" t="str">
        <f t="shared" si="33"/>
        <v>3121</v>
      </c>
      <c r="AS151" s="45">
        <f t="shared" si="34"/>
        <v>38.430000000000014</v>
      </c>
      <c r="AT151" s="45">
        <f t="shared" si="35"/>
        <v>40</v>
      </c>
      <c r="AU151" s="48">
        <f t="shared" si="36"/>
        <v>0.22500000000000001</v>
      </c>
      <c r="AV151" s="48">
        <f t="shared" si="37"/>
        <v>0.77499999999999991</v>
      </c>
      <c r="AW151" s="48">
        <f t="shared" si="38"/>
        <v>0.17499999999999999</v>
      </c>
      <c r="AX151" s="48">
        <f t="shared" si="39"/>
        <v>0.5</v>
      </c>
      <c r="AY151" s="48">
        <f t="shared" si="40"/>
        <v>0.32500000000000001</v>
      </c>
      <c r="AZ151" s="48">
        <f t="shared" si="41"/>
        <v>2.6021337496747322E-2</v>
      </c>
      <c r="BA151" s="48">
        <f t="shared" si="42"/>
        <v>0.43273484257090794</v>
      </c>
      <c r="BB151" s="48">
        <f t="shared" si="43"/>
        <v>0.35909445745511304</v>
      </c>
      <c r="BC151" s="48">
        <f t="shared" si="44"/>
        <v>0.18214936247723126</v>
      </c>
      <c r="BD151" s="48">
        <f t="shared" si="45"/>
        <v>0</v>
      </c>
      <c r="BE151" s="48">
        <f t="shared" si="46"/>
        <v>9.3676814988290363E-2</v>
      </c>
      <c r="BF151" s="48">
        <f t="shared" si="47"/>
        <v>0.90632318501170928</v>
      </c>
    </row>
    <row r="152" spans="1:58">
      <c r="A152" s="25"/>
      <c r="B152" s="26" t="s">
        <v>2139</v>
      </c>
      <c r="C152" s="245">
        <v>104.19999999999997</v>
      </c>
      <c r="D152" s="14">
        <v>108.99999999999997</v>
      </c>
      <c r="E152" s="14">
        <v>17</v>
      </c>
      <c r="F152" s="14">
        <v>92</v>
      </c>
      <c r="G152" s="17"/>
      <c r="H152" s="14">
        <v>1</v>
      </c>
      <c r="I152" s="14">
        <v>5</v>
      </c>
      <c r="J152" s="14">
        <v>10</v>
      </c>
      <c r="K152" s="14">
        <v>19</v>
      </c>
      <c r="L152" s="14">
        <v>12</v>
      </c>
      <c r="M152" s="14">
        <v>8</v>
      </c>
      <c r="N152" s="14">
        <v>10</v>
      </c>
      <c r="O152" s="14">
        <v>8</v>
      </c>
      <c r="P152" s="14">
        <v>16</v>
      </c>
      <c r="Q152" s="14">
        <v>11</v>
      </c>
      <c r="R152" s="14">
        <v>9</v>
      </c>
      <c r="S152" s="13">
        <v>0</v>
      </c>
      <c r="T152" s="13">
        <v>0</v>
      </c>
      <c r="U152" s="13">
        <v>6</v>
      </c>
      <c r="V152" s="13">
        <v>11.1</v>
      </c>
      <c r="W152" s="13">
        <v>26.2</v>
      </c>
      <c r="X152" s="13">
        <v>32</v>
      </c>
      <c r="Y152" s="13">
        <v>22.9</v>
      </c>
      <c r="Z152" s="13">
        <v>5</v>
      </c>
      <c r="AA152" s="13">
        <v>1</v>
      </c>
      <c r="AB152" s="17"/>
      <c r="AC152" s="17"/>
      <c r="AD152" s="13">
        <v>4</v>
      </c>
      <c r="AE152" s="13">
        <v>2.2000000000000002</v>
      </c>
      <c r="AF152" s="13">
        <v>3</v>
      </c>
      <c r="AG152" s="13">
        <v>2</v>
      </c>
      <c r="AH152" s="13">
        <v>3.9</v>
      </c>
      <c r="AI152" s="17"/>
      <c r="AJ152" s="13">
        <v>4</v>
      </c>
      <c r="AK152" s="13">
        <v>8</v>
      </c>
      <c r="AL152" s="13">
        <v>9</v>
      </c>
      <c r="AM152" s="13">
        <v>68.09999999999998</v>
      </c>
      <c r="AN152" s="17"/>
      <c r="AO152" s="246"/>
      <c r="AP152" s="233"/>
      <c r="AQ152" t="str">
        <f t="shared" si="32"/>
        <v>Civil Engineering Draftspersons and Technicians</v>
      </c>
      <c r="AR152" t="str">
        <f t="shared" si="33"/>
        <v>3122</v>
      </c>
      <c r="AS152" s="45">
        <f t="shared" si="34"/>
        <v>104.19999999999997</v>
      </c>
      <c r="AT152" s="45">
        <f t="shared" si="35"/>
        <v>108.99999999999997</v>
      </c>
      <c r="AU152" s="48">
        <f t="shared" si="36"/>
        <v>0.15596330275229361</v>
      </c>
      <c r="AV152" s="48">
        <f t="shared" si="37"/>
        <v>0.84403669724770669</v>
      </c>
      <c r="AW152" s="48">
        <f t="shared" si="38"/>
        <v>0.32110091743119273</v>
      </c>
      <c r="AX152" s="48">
        <f t="shared" si="39"/>
        <v>0.34862385321100925</v>
      </c>
      <c r="AY152" s="48">
        <f t="shared" si="40"/>
        <v>0.33027522935779824</v>
      </c>
      <c r="AZ152" s="48">
        <f t="shared" si="41"/>
        <v>5.7581573896353183E-2</v>
      </c>
      <c r="BA152" s="48">
        <f t="shared" si="42"/>
        <v>0.35796545105566224</v>
      </c>
      <c r="BB152" s="48">
        <f t="shared" si="43"/>
        <v>0.52687140115163156</v>
      </c>
      <c r="BC152" s="48">
        <f t="shared" si="44"/>
        <v>5.7581573896353183E-2</v>
      </c>
      <c r="BD152" s="48">
        <f t="shared" si="45"/>
        <v>0</v>
      </c>
      <c r="BE152" s="48">
        <f t="shared" si="46"/>
        <v>0.34644913627639168</v>
      </c>
      <c r="BF152" s="48">
        <f t="shared" si="47"/>
        <v>0.65355086372360838</v>
      </c>
    </row>
    <row r="153" spans="1:58">
      <c r="A153" s="25"/>
      <c r="B153" s="26" t="s">
        <v>2140</v>
      </c>
      <c r="C153" s="245">
        <v>15.999999999999998</v>
      </c>
      <c r="D153" s="14">
        <v>15.999999999999998</v>
      </c>
      <c r="E153" s="14">
        <v>1</v>
      </c>
      <c r="F153" s="14">
        <v>14.999999999999998</v>
      </c>
      <c r="G153" s="17"/>
      <c r="H153" s="17"/>
      <c r="I153" s="17"/>
      <c r="J153" s="14">
        <v>1</v>
      </c>
      <c r="K153" s="14">
        <v>3</v>
      </c>
      <c r="L153" s="14">
        <v>3</v>
      </c>
      <c r="M153" s="14">
        <v>2</v>
      </c>
      <c r="N153" s="14">
        <v>3</v>
      </c>
      <c r="O153" s="14">
        <v>3</v>
      </c>
      <c r="P153" s="14">
        <v>1</v>
      </c>
      <c r="Q153" s="17"/>
      <c r="R153" s="14">
        <v>0</v>
      </c>
      <c r="S153" s="17"/>
      <c r="T153" s="17"/>
      <c r="U153" s="17"/>
      <c r="V153" s="13">
        <v>4</v>
      </c>
      <c r="W153" s="17"/>
      <c r="X153" s="13">
        <v>7</v>
      </c>
      <c r="Y153" s="13">
        <v>5</v>
      </c>
      <c r="Z153" s="17"/>
      <c r="AA153" s="17"/>
      <c r="AB153" s="17"/>
      <c r="AC153" s="17"/>
      <c r="AD153" s="17"/>
      <c r="AE153" s="17"/>
      <c r="AF153" s="17"/>
      <c r="AG153" s="17"/>
      <c r="AH153" s="17"/>
      <c r="AI153" s="17"/>
      <c r="AJ153" s="17"/>
      <c r="AK153" s="17"/>
      <c r="AL153" s="17"/>
      <c r="AM153" s="13">
        <v>15.999999999999998</v>
      </c>
      <c r="AN153" s="17"/>
      <c r="AO153" s="246"/>
      <c r="AP153" s="233"/>
      <c r="AQ153" t="str">
        <f t="shared" ref="AQ153:AQ216" si="48">TRIM(MID(B153,6,100))</f>
        <v>Electrical Engineering Draftspersons and Technicians</v>
      </c>
      <c r="AR153" t="str">
        <f t="shared" si="33"/>
        <v>3123</v>
      </c>
      <c r="AS153" s="45">
        <f t="shared" si="34"/>
        <v>15.999999999999998</v>
      </c>
      <c r="AT153" s="45">
        <f t="shared" si="35"/>
        <v>15.999999999999998</v>
      </c>
      <c r="AU153" s="48">
        <f t="shared" si="36"/>
        <v>6.25E-2</v>
      </c>
      <c r="AV153" s="48">
        <f t="shared" si="37"/>
        <v>0.9375</v>
      </c>
      <c r="AW153" s="48">
        <f t="shared" si="38"/>
        <v>0.25</v>
      </c>
      <c r="AX153" s="48">
        <f t="shared" si="39"/>
        <v>0.68750000000000011</v>
      </c>
      <c r="AY153" s="48">
        <f t="shared" si="40"/>
        <v>6.25E-2</v>
      </c>
      <c r="AZ153" s="48">
        <f t="shared" si="41"/>
        <v>0</v>
      </c>
      <c r="BA153" s="48">
        <f t="shared" si="42"/>
        <v>0.25</v>
      </c>
      <c r="BB153" s="48">
        <f t="shared" si="43"/>
        <v>0.75000000000000011</v>
      </c>
      <c r="BC153" s="48">
        <f t="shared" si="44"/>
        <v>0</v>
      </c>
      <c r="BD153" s="48">
        <f t="shared" si="45"/>
        <v>0</v>
      </c>
      <c r="BE153" s="48">
        <f t="shared" si="46"/>
        <v>0</v>
      </c>
      <c r="BF153" s="48">
        <f t="shared" si="47"/>
        <v>1</v>
      </c>
    </row>
    <row r="154" spans="1:58">
      <c r="A154" s="25"/>
      <c r="B154" s="26" t="s">
        <v>2141</v>
      </c>
      <c r="C154" s="245">
        <v>29.592105</v>
      </c>
      <c r="D154" s="14">
        <v>30</v>
      </c>
      <c r="E154" s="14">
        <v>5</v>
      </c>
      <c r="F154" s="14">
        <v>25</v>
      </c>
      <c r="G154" s="17"/>
      <c r="H154" s="17"/>
      <c r="I154" s="17"/>
      <c r="J154" s="14">
        <v>1</v>
      </c>
      <c r="K154" s="14">
        <v>4</v>
      </c>
      <c r="L154" s="14">
        <v>2</v>
      </c>
      <c r="M154" s="14">
        <v>5</v>
      </c>
      <c r="N154" s="14">
        <v>5</v>
      </c>
      <c r="O154" s="14">
        <v>4</v>
      </c>
      <c r="P154" s="14">
        <v>3</v>
      </c>
      <c r="Q154" s="14">
        <v>3</v>
      </c>
      <c r="R154" s="14">
        <v>3</v>
      </c>
      <c r="S154" s="17"/>
      <c r="T154" s="17"/>
      <c r="U154" s="17"/>
      <c r="V154" s="13">
        <v>2</v>
      </c>
      <c r="W154" s="13">
        <v>1</v>
      </c>
      <c r="X154" s="13">
        <v>16.592105</v>
      </c>
      <c r="Y154" s="13">
        <v>8</v>
      </c>
      <c r="Z154" s="13">
        <v>2</v>
      </c>
      <c r="AA154" s="17"/>
      <c r="AB154" s="17"/>
      <c r="AC154" s="17"/>
      <c r="AD154" s="17"/>
      <c r="AE154" s="17"/>
      <c r="AF154" s="17"/>
      <c r="AG154" s="17"/>
      <c r="AH154" s="17"/>
      <c r="AI154" s="17"/>
      <c r="AJ154" s="17"/>
      <c r="AK154" s="17"/>
      <c r="AL154" s="17"/>
      <c r="AM154" s="13">
        <v>29.592105</v>
      </c>
      <c r="AN154" s="17"/>
      <c r="AO154" s="246"/>
      <c r="AP154" s="233"/>
      <c r="AQ154" t="str">
        <f t="shared" si="48"/>
        <v>Electronic Engineering Draftspersons and Technicians</v>
      </c>
      <c r="AR154" t="str">
        <f t="shared" ref="AR154:AR217" si="49">LEFT(B154,4)</f>
        <v>3124</v>
      </c>
      <c r="AS154" s="45">
        <f t="shared" ref="AS154:AS217" si="50">C154</f>
        <v>29.592105</v>
      </c>
      <c r="AT154" s="45">
        <f t="shared" ref="AT154:AT217" si="51">D154</f>
        <v>30</v>
      </c>
      <c r="AU154" s="48">
        <f t="shared" ref="AU154:AU217" si="52">E154/$D154</f>
        <v>0.16666666666666666</v>
      </c>
      <c r="AV154" s="48">
        <f t="shared" ref="AV154:AV217" si="53">F154/$D154</f>
        <v>0.83333333333333337</v>
      </c>
      <c r="AW154" s="48">
        <f t="shared" ref="AW154:AW217" si="54">SUM(H154:K154)/AT154</f>
        <v>0.16666666666666666</v>
      </c>
      <c r="AX154" s="48">
        <f t="shared" ref="AX154:AX217" si="55">SUM(L154:O154)/AT154</f>
        <v>0.53333333333333333</v>
      </c>
      <c r="AY154" s="48">
        <f t="shared" ref="AY154:AY217" si="56">SUM(P154:R154)/AT154</f>
        <v>0.3</v>
      </c>
      <c r="AZ154" s="48">
        <f t="shared" ref="AZ154:AZ217" si="57">SUM(S154:U154)/$AS154</f>
        <v>0</v>
      </c>
      <c r="BA154" s="48">
        <f t="shared" ref="BA154:BA217" si="58">SUM(V154:W154)/$AS154</f>
        <v>0.10137839129727337</v>
      </c>
      <c r="BB154" s="48">
        <f t="shared" ref="BB154:BB217" si="59">SUM(X154:Y154)/$AS154</f>
        <v>0.83103601450454434</v>
      </c>
      <c r="BC154" s="48">
        <f t="shared" ref="BC154:BC217" si="60">SUM(Z154:AA154)/$AS154</f>
        <v>6.7585594198182247E-2</v>
      </c>
      <c r="BD154" s="48">
        <f t="shared" ref="BD154:BD217" si="61">SUM(AB154:AC154)/$AS154</f>
        <v>0</v>
      </c>
      <c r="BE154" s="48">
        <f t="shared" ref="BE154:BE217" si="62">SUM(AD154:AL154)/AS154</f>
        <v>0</v>
      </c>
      <c r="BF154" s="48">
        <f t="shared" ref="BF154:BF217" si="63">AM154/AS154</f>
        <v>1</v>
      </c>
    </row>
    <row r="155" spans="1:58">
      <c r="A155" s="25"/>
      <c r="B155" s="26" t="s">
        <v>2142</v>
      </c>
      <c r="C155" s="245">
        <v>23.686841999999999</v>
      </c>
      <c r="D155" s="14">
        <v>24</v>
      </c>
      <c r="E155" s="14">
        <v>1</v>
      </c>
      <c r="F155" s="14">
        <v>23.000000000000004</v>
      </c>
      <c r="G155" s="17"/>
      <c r="H155" s="17"/>
      <c r="I155" s="17"/>
      <c r="J155" s="14">
        <v>1</v>
      </c>
      <c r="K155" s="14">
        <v>2</v>
      </c>
      <c r="L155" s="14">
        <v>3</v>
      </c>
      <c r="M155" s="14">
        <v>2</v>
      </c>
      <c r="N155" s="14">
        <v>5</v>
      </c>
      <c r="O155" s="14">
        <v>1</v>
      </c>
      <c r="P155" s="14">
        <v>6</v>
      </c>
      <c r="Q155" s="14">
        <v>3</v>
      </c>
      <c r="R155" s="14">
        <v>1</v>
      </c>
      <c r="S155" s="17"/>
      <c r="T155" s="17"/>
      <c r="U155" s="13">
        <v>3</v>
      </c>
      <c r="V155" s="13">
        <v>8</v>
      </c>
      <c r="W155" s="13">
        <v>2.9</v>
      </c>
      <c r="X155" s="13">
        <v>8.7868420000000018</v>
      </c>
      <c r="Y155" s="17"/>
      <c r="Z155" s="13">
        <v>1</v>
      </c>
      <c r="AA155" s="17"/>
      <c r="AB155" s="17"/>
      <c r="AC155" s="17"/>
      <c r="AD155" s="17"/>
      <c r="AE155" s="17"/>
      <c r="AF155" s="17"/>
      <c r="AG155" s="17"/>
      <c r="AH155" s="17"/>
      <c r="AI155" s="17"/>
      <c r="AJ155" s="17"/>
      <c r="AK155" s="17"/>
      <c r="AL155" s="17"/>
      <c r="AM155" s="13">
        <v>23.686841999999999</v>
      </c>
      <c r="AN155" s="17"/>
      <c r="AO155" s="246"/>
      <c r="AP155" s="233"/>
      <c r="AQ155" t="str">
        <f t="shared" si="48"/>
        <v>Mechanical Engineering Draftspersons and Technicians</v>
      </c>
      <c r="AR155" t="str">
        <f t="shared" si="49"/>
        <v>3125</v>
      </c>
      <c r="AS155" s="45">
        <f t="shared" si="50"/>
        <v>23.686841999999999</v>
      </c>
      <c r="AT155" s="45">
        <f t="shared" si="51"/>
        <v>24</v>
      </c>
      <c r="AU155" s="48">
        <f t="shared" si="52"/>
        <v>4.1666666666666664E-2</v>
      </c>
      <c r="AV155" s="48">
        <f t="shared" si="53"/>
        <v>0.95833333333333348</v>
      </c>
      <c r="AW155" s="48">
        <f t="shared" si="54"/>
        <v>0.125</v>
      </c>
      <c r="AX155" s="48">
        <f t="shared" si="55"/>
        <v>0.45833333333333331</v>
      </c>
      <c r="AY155" s="48">
        <f t="shared" si="56"/>
        <v>0.41666666666666669</v>
      </c>
      <c r="AZ155" s="48">
        <f t="shared" si="57"/>
        <v>0.12665259471904275</v>
      </c>
      <c r="BA155" s="48">
        <f t="shared" si="58"/>
        <v>0.46017109414585539</v>
      </c>
      <c r="BB155" s="48">
        <f t="shared" si="59"/>
        <v>0.37095877956208778</v>
      </c>
      <c r="BC155" s="48">
        <f t="shared" si="60"/>
        <v>4.221753157301425E-2</v>
      </c>
      <c r="BD155" s="48">
        <f t="shared" si="61"/>
        <v>0</v>
      </c>
      <c r="BE155" s="48">
        <f t="shared" si="62"/>
        <v>0</v>
      </c>
      <c r="BF155" s="48">
        <f t="shared" si="63"/>
        <v>1</v>
      </c>
    </row>
    <row r="156" spans="1:58">
      <c r="A156" s="25"/>
      <c r="B156" s="26" t="s">
        <v>2143</v>
      </c>
      <c r="C156" s="245">
        <v>198.74066700000003</v>
      </c>
      <c r="D156" s="14">
        <v>205.99999999999997</v>
      </c>
      <c r="E156" s="14">
        <v>50.999999999999993</v>
      </c>
      <c r="F156" s="14">
        <v>155</v>
      </c>
      <c r="G156" s="17"/>
      <c r="H156" s="17"/>
      <c r="I156" s="14">
        <v>1</v>
      </c>
      <c r="J156" s="14">
        <v>6</v>
      </c>
      <c r="K156" s="14">
        <v>12</v>
      </c>
      <c r="L156" s="14">
        <v>20.999999999999996</v>
      </c>
      <c r="M156" s="14">
        <v>17.999999999999996</v>
      </c>
      <c r="N156" s="14">
        <v>31</v>
      </c>
      <c r="O156" s="14">
        <v>32.999999999999993</v>
      </c>
      <c r="P156" s="14">
        <v>47</v>
      </c>
      <c r="Q156" s="14">
        <v>24.999999999999996</v>
      </c>
      <c r="R156" s="14">
        <v>12</v>
      </c>
      <c r="S156" s="17"/>
      <c r="T156" s="17"/>
      <c r="U156" s="13">
        <v>0</v>
      </c>
      <c r="V156" s="13">
        <v>10.399867</v>
      </c>
      <c r="W156" s="13">
        <v>13.999999999999998</v>
      </c>
      <c r="X156" s="13">
        <v>51.633332999999993</v>
      </c>
      <c r="Y156" s="13">
        <v>56.300000000000004</v>
      </c>
      <c r="Z156" s="13">
        <v>57.407467000000004</v>
      </c>
      <c r="AA156" s="13">
        <v>9</v>
      </c>
      <c r="AB156" s="17"/>
      <c r="AC156" s="17"/>
      <c r="AD156" s="17"/>
      <c r="AE156" s="13">
        <v>10</v>
      </c>
      <c r="AF156" s="13">
        <v>1</v>
      </c>
      <c r="AG156" s="17"/>
      <c r="AH156" s="13">
        <v>1</v>
      </c>
      <c r="AI156" s="17"/>
      <c r="AJ156" s="13">
        <v>1</v>
      </c>
      <c r="AK156" s="13">
        <v>15.999999999999998</v>
      </c>
      <c r="AL156" s="17"/>
      <c r="AM156" s="13">
        <v>169.74066699999997</v>
      </c>
      <c r="AN156" s="17"/>
      <c r="AO156" s="246"/>
      <c r="AP156" s="233"/>
      <c r="AQ156" t="str">
        <f t="shared" si="48"/>
        <v>Safety Inspectors</v>
      </c>
      <c r="AR156" t="str">
        <f t="shared" si="49"/>
        <v>3126</v>
      </c>
      <c r="AS156" s="45">
        <f t="shared" si="50"/>
        <v>198.74066700000003</v>
      </c>
      <c r="AT156" s="45">
        <f t="shared" si="51"/>
        <v>205.99999999999997</v>
      </c>
      <c r="AU156" s="48">
        <f t="shared" si="52"/>
        <v>0.24757281553398058</v>
      </c>
      <c r="AV156" s="48">
        <f t="shared" si="53"/>
        <v>0.75242718446601953</v>
      </c>
      <c r="AW156" s="48">
        <f t="shared" si="54"/>
        <v>9.2233009708737879E-2</v>
      </c>
      <c r="AX156" s="48">
        <f t="shared" si="55"/>
        <v>0.50000000000000011</v>
      </c>
      <c r="AY156" s="48">
        <f t="shared" si="56"/>
        <v>0.40776699029126218</v>
      </c>
      <c r="AZ156" s="48">
        <f t="shared" si="57"/>
        <v>0</v>
      </c>
      <c r="BA156" s="48">
        <f t="shared" si="58"/>
        <v>0.12277239162128804</v>
      </c>
      <c r="BB156" s="48">
        <f t="shared" si="59"/>
        <v>0.54308629748133019</v>
      </c>
      <c r="BC156" s="48">
        <f t="shared" si="60"/>
        <v>0.33414131089738158</v>
      </c>
      <c r="BD156" s="48">
        <f t="shared" si="61"/>
        <v>0</v>
      </c>
      <c r="BE156" s="48">
        <f t="shared" si="62"/>
        <v>0.14591880181221287</v>
      </c>
      <c r="BF156" s="48">
        <f t="shared" si="63"/>
        <v>0.85408119818778683</v>
      </c>
    </row>
    <row r="157" spans="1:58">
      <c r="A157" s="25"/>
      <c r="B157" s="26" t="s">
        <v>2144</v>
      </c>
      <c r="C157" s="245">
        <v>67</v>
      </c>
      <c r="D157" s="14">
        <v>69.999999999999972</v>
      </c>
      <c r="E157" s="14">
        <v>4</v>
      </c>
      <c r="F157" s="14">
        <v>66</v>
      </c>
      <c r="G157" s="17"/>
      <c r="H157" s="17"/>
      <c r="I157" s="14">
        <v>4</v>
      </c>
      <c r="J157" s="14">
        <v>6</v>
      </c>
      <c r="K157" s="14">
        <v>11</v>
      </c>
      <c r="L157" s="14">
        <v>6</v>
      </c>
      <c r="M157" s="14">
        <v>5</v>
      </c>
      <c r="N157" s="14">
        <v>6</v>
      </c>
      <c r="O157" s="14">
        <v>8</v>
      </c>
      <c r="P157" s="14">
        <v>12</v>
      </c>
      <c r="Q157" s="14">
        <v>7</v>
      </c>
      <c r="R157" s="14">
        <v>5.0000000000000009</v>
      </c>
      <c r="S157" s="17"/>
      <c r="T157" s="13">
        <v>0</v>
      </c>
      <c r="U157" s="13">
        <v>8</v>
      </c>
      <c r="V157" s="13">
        <v>6</v>
      </c>
      <c r="W157" s="13">
        <v>8</v>
      </c>
      <c r="X157" s="13">
        <v>19.999999999999996</v>
      </c>
      <c r="Y157" s="13">
        <v>16</v>
      </c>
      <c r="Z157" s="13">
        <v>5</v>
      </c>
      <c r="AA157" s="13">
        <v>4</v>
      </c>
      <c r="AB157" s="17"/>
      <c r="AC157" s="17"/>
      <c r="AD157" s="17"/>
      <c r="AE157" s="13">
        <v>3</v>
      </c>
      <c r="AF157" s="13">
        <v>3</v>
      </c>
      <c r="AG157" s="13">
        <v>4</v>
      </c>
      <c r="AH157" s="13">
        <v>2</v>
      </c>
      <c r="AI157" s="17"/>
      <c r="AJ157" s="13">
        <v>3</v>
      </c>
      <c r="AK157" s="13">
        <v>7</v>
      </c>
      <c r="AL157" s="13">
        <v>7</v>
      </c>
      <c r="AM157" s="13">
        <v>37.999999999999993</v>
      </c>
      <c r="AN157" s="17"/>
      <c r="AO157" s="246"/>
      <c r="AP157" s="233"/>
      <c r="AQ157" t="str">
        <f t="shared" si="48"/>
        <v>Other Building and Engineering Technicians</v>
      </c>
      <c r="AR157" t="str">
        <f t="shared" si="49"/>
        <v>3129</v>
      </c>
      <c r="AS157" s="45">
        <f t="shared" si="50"/>
        <v>67</v>
      </c>
      <c r="AT157" s="45">
        <f t="shared" si="51"/>
        <v>69.999999999999972</v>
      </c>
      <c r="AU157" s="48">
        <f t="shared" si="52"/>
        <v>5.7142857142857169E-2</v>
      </c>
      <c r="AV157" s="48">
        <f t="shared" si="53"/>
        <v>0.94285714285714328</v>
      </c>
      <c r="AW157" s="48">
        <f t="shared" si="54"/>
        <v>0.3000000000000001</v>
      </c>
      <c r="AX157" s="48">
        <f t="shared" si="55"/>
        <v>0.35714285714285726</v>
      </c>
      <c r="AY157" s="48">
        <f t="shared" si="56"/>
        <v>0.34285714285714297</v>
      </c>
      <c r="AZ157" s="48">
        <f t="shared" si="57"/>
        <v>0.11940298507462686</v>
      </c>
      <c r="BA157" s="48">
        <f t="shared" si="58"/>
        <v>0.20895522388059701</v>
      </c>
      <c r="BB157" s="48">
        <f t="shared" si="59"/>
        <v>0.53731343283582089</v>
      </c>
      <c r="BC157" s="48">
        <f t="shared" si="60"/>
        <v>0.13432835820895522</v>
      </c>
      <c r="BD157" s="48">
        <f t="shared" si="61"/>
        <v>0</v>
      </c>
      <c r="BE157" s="48">
        <f t="shared" si="62"/>
        <v>0.43283582089552236</v>
      </c>
      <c r="BF157" s="48">
        <f t="shared" si="63"/>
        <v>0.56716417910447747</v>
      </c>
    </row>
    <row r="158" spans="1:58">
      <c r="A158" s="25"/>
      <c r="B158" s="26" t="s">
        <v>2145</v>
      </c>
      <c r="C158" s="245">
        <v>512.1849570000004</v>
      </c>
      <c r="D158" s="14">
        <v>564</v>
      </c>
      <c r="E158" s="14">
        <v>149</v>
      </c>
      <c r="F158" s="14">
        <v>415.00000000000028</v>
      </c>
      <c r="G158" s="17"/>
      <c r="H158" s="14">
        <v>2</v>
      </c>
      <c r="I158" s="14">
        <v>31.999999999999996</v>
      </c>
      <c r="J158" s="14">
        <v>61.999999999999972</v>
      </c>
      <c r="K158" s="14">
        <v>80.999999999999986</v>
      </c>
      <c r="L158" s="14">
        <v>90.000000000000028</v>
      </c>
      <c r="M158" s="14">
        <v>68.000000000000014</v>
      </c>
      <c r="N158" s="14">
        <v>76.000000000000057</v>
      </c>
      <c r="O158" s="14">
        <v>57.000000000000007</v>
      </c>
      <c r="P158" s="14">
        <v>53.999999999999986</v>
      </c>
      <c r="Q158" s="14">
        <v>28.999999999999986</v>
      </c>
      <c r="R158" s="14">
        <v>13</v>
      </c>
      <c r="S158" s="17"/>
      <c r="T158" s="13">
        <v>17.546133999999991</v>
      </c>
      <c r="U158" s="13">
        <v>105.38906700000004</v>
      </c>
      <c r="V158" s="13">
        <v>169.85160000000016</v>
      </c>
      <c r="W158" s="13">
        <v>157.72201499999997</v>
      </c>
      <c r="X158" s="13">
        <v>45.889474000000007</v>
      </c>
      <c r="Y158" s="13">
        <v>7</v>
      </c>
      <c r="Z158" s="13">
        <v>8.7866670000000013</v>
      </c>
      <c r="AA158" s="17"/>
      <c r="AB158" s="17"/>
      <c r="AC158" s="17"/>
      <c r="AD158" s="13">
        <v>1</v>
      </c>
      <c r="AE158" s="13">
        <v>3.4999999999999996</v>
      </c>
      <c r="AF158" s="13">
        <v>7.122134</v>
      </c>
      <c r="AG158" s="13">
        <v>6.3999999999999995</v>
      </c>
      <c r="AH158" s="13">
        <v>4.4000000000000004</v>
      </c>
      <c r="AI158" s="13">
        <v>6.3000000000000007</v>
      </c>
      <c r="AJ158" s="13">
        <v>5.4</v>
      </c>
      <c r="AK158" s="13">
        <v>24.171999999999993</v>
      </c>
      <c r="AL158" s="13">
        <v>9.2000000000000011</v>
      </c>
      <c r="AM158" s="13">
        <v>443.69082300000065</v>
      </c>
      <c r="AN158" s="13">
        <v>1</v>
      </c>
      <c r="AO158" s="246"/>
      <c r="AP158" s="233"/>
      <c r="AQ158" t="str">
        <f t="shared" si="48"/>
        <v>ICT Support Technicians</v>
      </c>
      <c r="AR158" t="str">
        <f t="shared" si="49"/>
        <v>3131</v>
      </c>
      <c r="AS158" s="45">
        <f t="shared" si="50"/>
        <v>512.1849570000004</v>
      </c>
      <c r="AT158" s="45">
        <f t="shared" si="51"/>
        <v>564</v>
      </c>
      <c r="AU158" s="48">
        <f t="shared" si="52"/>
        <v>0.26418439716312059</v>
      </c>
      <c r="AV158" s="48">
        <f t="shared" si="53"/>
        <v>0.73581560283687997</v>
      </c>
      <c r="AW158" s="48">
        <f t="shared" si="54"/>
        <v>0.31382978723404248</v>
      </c>
      <c r="AX158" s="48">
        <f t="shared" si="55"/>
        <v>0.51595744680851086</v>
      </c>
      <c r="AY158" s="48">
        <f t="shared" si="56"/>
        <v>0.17021276595744675</v>
      </c>
      <c r="AZ158" s="48">
        <f t="shared" si="57"/>
        <v>0.24002110823414899</v>
      </c>
      <c r="BA158" s="48">
        <f t="shared" si="58"/>
        <v>0.63956117906836507</v>
      </c>
      <c r="BB158" s="48">
        <f t="shared" si="59"/>
        <v>0.10326245095089735</v>
      </c>
      <c r="BC158" s="48">
        <f t="shared" si="60"/>
        <v>1.7155261746588147E-2</v>
      </c>
      <c r="BD158" s="48">
        <f t="shared" si="61"/>
        <v>0</v>
      </c>
      <c r="BE158" s="48">
        <f t="shared" si="62"/>
        <v>0.13177687684412009</v>
      </c>
      <c r="BF158" s="48">
        <f t="shared" si="63"/>
        <v>0.86627070345605695</v>
      </c>
    </row>
    <row r="159" spans="1:58">
      <c r="A159" s="25"/>
      <c r="B159" s="26" t="s">
        <v>2146</v>
      </c>
      <c r="C159" s="245">
        <v>59.006929</v>
      </c>
      <c r="D159" s="14">
        <v>58.999999999999986</v>
      </c>
      <c r="E159" s="14">
        <v>1</v>
      </c>
      <c r="F159" s="14">
        <v>57.999999999999993</v>
      </c>
      <c r="G159" s="17"/>
      <c r="H159" s="17"/>
      <c r="I159" s="14">
        <v>1</v>
      </c>
      <c r="J159" s="14">
        <v>7</v>
      </c>
      <c r="K159" s="14">
        <v>6</v>
      </c>
      <c r="L159" s="14">
        <v>5</v>
      </c>
      <c r="M159" s="14">
        <v>5</v>
      </c>
      <c r="N159" s="14">
        <v>7</v>
      </c>
      <c r="O159" s="14">
        <v>7</v>
      </c>
      <c r="P159" s="14">
        <v>9</v>
      </c>
      <c r="Q159" s="14">
        <v>7</v>
      </c>
      <c r="R159" s="14">
        <v>5</v>
      </c>
      <c r="S159" s="13">
        <v>2.0133330000000003</v>
      </c>
      <c r="T159" s="13">
        <v>2</v>
      </c>
      <c r="U159" s="13">
        <v>3</v>
      </c>
      <c r="V159" s="13">
        <v>12.980263000000001</v>
      </c>
      <c r="W159" s="13">
        <v>28.013332999999989</v>
      </c>
      <c r="X159" s="13">
        <v>4</v>
      </c>
      <c r="Y159" s="13">
        <v>6</v>
      </c>
      <c r="Z159" s="13">
        <v>1</v>
      </c>
      <c r="AA159" s="17"/>
      <c r="AB159" s="17"/>
      <c r="AC159" s="17"/>
      <c r="AD159" s="13">
        <v>1</v>
      </c>
      <c r="AE159" s="17"/>
      <c r="AF159" s="17"/>
      <c r="AG159" s="17"/>
      <c r="AH159" s="13">
        <v>0</v>
      </c>
      <c r="AI159" s="17"/>
      <c r="AJ159" s="17"/>
      <c r="AK159" s="13">
        <v>1</v>
      </c>
      <c r="AL159" s="17"/>
      <c r="AM159" s="13">
        <v>57.006929</v>
      </c>
      <c r="AN159" s="17"/>
      <c r="AO159" s="246"/>
      <c r="AP159" s="233"/>
      <c r="AQ159" t="str">
        <f t="shared" si="48"/>
        <v>Telecommunications Technical Specialists</v>
      </c>
      <c r="AR159" t="str">
        <f t="shared" si="49"/>
        <v>3132</v>
      </c>
      <c r="AS159" s="45">
        <f t="shared" si="50"/>
        <v>59.006929</v>
      </c>
      <c r="AT159" s="45">
        <f t="shared" si="51"/>
        <v>58.999999999999986</v>
      </c>
      <c r="AU159" s="48">
        <f t="shared" si="52"/>
        <v>1.6949152542372885E-2</v>
      </c>
      <c r="AV159" s="48">
        <f t="shared" si="53"/>
        <v>0.98305084745762727</v>
      </c>
      <c r="AW159" s="48">
        <f t="shared" si="54"/>
        <v>0.2372881355932204</v>
      </c>
      <c r="AX159" s="48">
        <f t="shared" si="55"/>
        <v>0.40677966101694923</v>
      </c>
      <c r="AY159" s="48">
        <f t="shared" si="56"/>
        <v>0.35593220338983061</v>
      </c>
      <c r="AZ159" s="48">
        <f t="shared" si="57"/>
        <v>0.11885609230739665</v>
      </c>
      <c r="BA159" s="48">
        <f t="shared" si="58"/>
        <v>0.69472512287497612</v>
      </c>
      <c r="BB159" s="48">
        <f t="shared" si="59"/>
        <v>0.16947162256147918</v>
      </c>
      <c r="BC159" s="48">
        <f t="shared" si="60"/>
        <v>1.6947162256147917E-2</v>
      </c>
      <c r="BD159" s="48">
        <f t="shared" si="61"/>
        <v>0</v>
      </c>
      <c r="BE159" s="48">
        <f t="shared" si="62"/>
        <v>3.3894324512295834E-2</v>
      </c>
      <c r="BF159" s="48">
        <f t="shared" si="63"/>
        <v>0.96610567548770421</v>
      </c>
    </row>
    <row r="160" spans="1:58">
      <c r="A160" s="25"/>
      <c r="B160" s="26" t="s">
        <v>2147</v>
      </c>
      <c r="C160" s="245">
        <v>13.999999999999998</v>
      </c>
      <c r="D160" s="14">
        <v>14.999999999999998</v>
      </c>
      <c r="E160" s="17"/>
      <c r="F160" s="14">
        <v>14.999999999999998</v>
      </c>
      <c r="G160" s="17"/>
      <c r="H160" s="17"/>
      <c r="I160" s="17"/>
      <c r="J160" s="17"/>
      <c r="K160" s="17"/>
      <c r="L160" s="14">
        <v>3</v>
      </c>
      <c r="M160" s="14">
        <v>2</v>
      </c>
      <c r="N160" s="14">
        <v>1</v>
      </c>
      <c r="O160" s="14">
        <v>2</v>
      </c>
      <c r="P160" s="14">
        <v>2</v>
      </c>
      <c r="Q160" s="14">
        <v>2</v>
      </c>
      <c r="R160" s="14">
        <v>3</v>
      </c>
      <c r="S160" s="17"/>
      <c r="T160" s="17"/>
      <c r="U160" s="13">
        <v>7</v>
      </c>
      <c r="V160" s="17"/>
      <c r="W160" s="13">
        <v>7</v>
      </c>
      <c r="X160" s="17"/>
      <c r="Y160" s="17"/>
      <c r="Z160" s="17"/>
      <c r="AA160" s="17"/>
      <c r="AB160" s="17"/>
      <c r="AC160" s="17"/>
      <c r="AD160" s="17"/>
      <c r="AE160" s="17"/>
      <c r="AF160" s="17"/>
      <c r="AG160" s="17"/>
      <c r="AH160" s="13">
        <v>1</v>
      </c>
      <c r="AI160" s="17"/>
      <c r="AJ160" s="17"/>
      <c r="AK160" s="13">
        <v>1</v>
      </c>
      <c r="AL160" s="13">
        <v>0.4</v>
      </c>
      <c r="AM160" s="13">
        <v>11.6</v>
      </c>
      <c r="AN160" s="17"/>
      <c r="AO160" s="246"/>
      <c r="AP160" s="233"/>
      <c r="AQ160" t="str">
        <f t="shared" si="48"/>
        <v>Automotive Electricians</v>
      </c>
      <c r="AR160" t="str">
        <f t="shared" si="49"/>
        <v>3211</v>
      </c>
      <c r="AS160" s="45">
        <f t="shared" si="50"/>
        <v>13.999999999999998</v>
      </c>
      <c r="AT160" s="45">
        <f t="shared" si="51"/>
        <v>14.999999999999998</v>
      </c>
      <c r="AU160" s="48">
        <f t="shared" si="52"/>
        <v>0</v>
      </c>
      <c r="AV160" s="48">
        <f t="shared" si="53"/>
        <v>1</v>
      </c>
      <c r="AW160" s="48">
        <f t="shared" si="54"/>
        <v>0</v>
      </c>
      <c r="AX160" s="48">
        <f t="shared" si="55"/>
        <v>0.53333333333333344</v>
      </c>
      <c r="AY160" s="48">
        <f t="shared" si="56"/>
        <v>0.46666666666666673</v>
      </c>
      <c r="AZ160" s="48">
        <f t="shared" si="57"/>
        <v>0.50000000000000011</v>
      </c>
      <c r="BA160" s="48">
        <f t="shared" si="58"/>
        <v>0.50000000000000011</v>
      </c>
      <c r="BB160" s="48">
        <f t="shared" si="59"/>
        <v>0</v>
      </c>
      <c r="BC160" s="48">
        <f t="shared" si="60"/>
        <v>0</v>
      </c>
      <c r="BD160" s="48">
        <f t="shared" si="61"/>
        <v>0</v>
      </c>
      <c r="BE160" s="48">
        <f t="shared" si="62"/>
        <v>0.17142857142857143</v>
      </c>
      <c r="BF160" s="48">
        <f t="shared" si="63"/>
        <v>0.82857142857142863</v>
      </c>
    </row>
    <row r="161" spans="1:58">
      <c r="A161" s="25"/>
      <c r="B161" s="26" t="s">
        <v>2148</v>
      </c>
      <c r="C161" s="245">
        <v>29.111052999999995</v>
      </c>
      <c r="D161" s="14">
        <v>29.999999999999996</v>
      </c>
      <c r="E161" s="17"/>
      <c r="F161" s="14">
        <v>29.999999999999996</v>
      </c>
      <c r="G161" s="17"/>
      <c r="H161" s="17"/>
      <c r="I161" s="17"/>
      <c r="J161" s="14">
        <v>1</v>
      </c>
      <c r="K161" s="14">
        <v>1</v>
      </c>
      <c r="L161" s="14">
        <v>1</v>
      </c>
      <c r="M161" s="14">
        <v>1</v>
      </c>
      <c r="N161" s="14">
        <v>4</v>
      </c>
      <c r="O161" s="14">
        <v>8</v>
      </c>
      <c r="P161" s="14">
        <v>6</v>
      </c>
      <c r="Q161" s="14">
        <v>6</v>
      </c>
      <c r="R161" s="14">
        <v>2</v>
      </c>
      <c r="S161" s="17"/>
      <c r="T161" s="17"/>
      <c r="U161" s="13">
        <v>8.1110529999999983</v>
      </c>
      <c r="V161" s="17"/>
      <c r="W161" s="13">
        <v>20</v>
      </c>
      <c r="X161" s="17"/>
      <c r="Y161" s="13">
        <v>1</v>
      </c>
      <c r="Z161" s="17"/>
      <c r="AA161" s="17"/>
      <c r="AB161" s="17"/>
      <c r="AC161" s="17"/>
      <c r="AD161" s="17"/>
      <c r="AE161" s="17"/>
      <c r="AF161" s="17"/>
      <c r="AG161" s="17"/>
      <c r="AH161" s="17"/>
      <c r="AI161" s="17"/>
      <c r="AJ161" s="17"/>
      <c r="AK161" s="17"/>
      <c r="AL161" s="17"/>
      <c r="AM161" s="13">
        <v>29.111052999999995</v>
      </c>
      <c r="AN161" s="17"/>
      <c r="AO161" s="246"/>
      <c r="AP161" s="233"/>
      <c r="AQ161" t="str">
        <f t="shared" si="48"/>
        <v>Motor Mechanics</v>
      </c>
      <c r="AR161" t="str">
        <f t="shared" si="49"/>
        <v>3212</v>
      </c>
      <c r="AS161" s="45">
        <f t="shared" si="50"/>
        <v>29.111052999999995</v>
      </c>
      <c r="AT161" s="45">
        <f t="shared" si="51"/>
        <v>29.999999999999996</v>
      </c>
      <c r="AU161" s="48">
        <f t="shared" si="52"/>
        <v>0</v>
      </c>
      <c r="AV161" s="48">
        <f t="shared" si="53"/>
        <v>1</v>
      </c>
      <c r="AW161" s="48">
        <f t="shared" si="54"/>
        <v>6.666666666666668E-2</v>
      </c>
      <c r="AX161" s="48">
        <f t="shared" si="55"/>
        <v>0.46666666666666673</v>
      </c>
      <c r="AY161" s="48">
        <f t="shared" si="56"/>
        <v>0.46666666666666673</v>
      </c>
      <c r="AZ161" s="48">
        <f t="shared" si="57"/>
        <v>0.27862451420084322</v>
      </c>
      <c r="BA161" s="48">
        <f t="shared" si="58"/>
        <v>0.68702427218967321</v>
      </c>
      <c r="BB161" s="48">
        <f t="shared" si="59"/>
        <v>3.4351213609483663E-2</v>
      </c>
      <c r="BC161" s="48">
        <f t="shared" si="60"/>
        <v>0</v>
      </c>
      <c r="BD161" s="48">
        <f t="shared" si="61"/>
        <v>0</v>
      </c>
      <c r="BE161" s="48">
        <f t="shared" si="62"/>
        <v>0</v>
      </c>
      <c r="BF161" s="48">
        <f t="shared" si="63"/>
        <v>1</v>
      </c>
    </row>
    <row r="162" spans="1:58">
      <c r="A162" s="25"/>
      <c r="B162" s="26" t="s">
        <v>2149</v>
      </c>
      <c r="C162" s="245">
        <v>2</v>
      </c>
      <c r="D162" s="14">
        <v>2</v>
      </c>
      <c r="E162" s="17"/>
      <c r="F162" s="14">
        <v>2</v>
      </c>
      <c r="G162" s="17"/>
      <c r="H162" s="17"/>
      <c r="I162" s="17"/>
      <c r="J162" s="14">
        <v>1</v>
      </c>
      <c r="K162" s="17"/>
      <c r="L162" s="14">
        <v>1</v>
      </c>
      <c r="M162" s="17"/>
      <c r="N162" s="17"/>
      <c r="O162" s="17"/>
      <c r="P162" s="17"/>
      <c r="Q162" s="17"/>
      <c r="R162" s="17"/>
      <c r="S162" s="17"/>
      <c r="T162" s="17"/>
      <c r="U162" s="17"/>
      <c r="V162" s="17"/>
      <c r="W162" s="17"/>
      <c r="X162" s="17"/>
      <c r="Y162" s="17"/>
      <c r="Z162" s="13">
        <v>2</v>
      </c>
      <c r="AA162" s="17"/>
      <c r="AB162" s="17"/>
      <c r="AC162" s="17"/>
      <c r="AD162" s="17"/>
      <c r="AE162" s="17"/>
      <c r="AF162" s="17"/>
      <c r="AG162" s="17"/>
      <c r="AH162" s="17"/>
      <c r="AI162" s="17"/>
      <c r="AJ162" s="17"/>
      <c r="AK162" s="17"/>
      <c r="AL162" s="17"/>
      <c r="AM162" s="13">
        <v>2</v>
      </c>
      <c r="AN162" s="17"/>
      <c r="AO162" s="246"/>
      <c r="AP162" s="233"/>
      <c r="AQ162" t="str">
        <f t="shared" si="48"/>
        <v>Aircraft Maintenance Engineers</v>
      </c>
      <c r="AR162" t="str">
        <f t="shared" si="49"/>
        <v>3231</v>
      </c>
      <c r="AS162" s="45">
        <f t="shared" si="50"/>
        <v>2</v>
      </c>
      <c r="AT162" s="45">
        <f t="shared" si="51"/>
        <v>2</v>
      </c>
      <c r="AU162" s="48">
        <f t="shared" si="52"/>
        <v>0</v>
      </c>
      <c r="AV162" s="48">
        <f t="shared" si="53"/>
        <v>1</v>
      </c>
      <c r="AW162" s="48">
        <f t="shared" si="54"/>
        <v>0.5</v>
      </c>
      <c r="AX162" s="48">
        <f t="shared" si="55"/>
        <v>0.5</v>
      </c>
      <c r="AY162" s="48">
        <f t="shared" si="56"/>
        <v>0</v>
      </c>
      <c r="AZ162" s="48">
        <f t="shared" si="57"/>
        <v>0</v>
      </c>
      <c r="BA162" s="48">
        <f t="shared" si="58"/>
        <v>0</v>
      </c>
      <c r="BB162" s="48">
        <f t="shared" si="59"/>
        <v>0</v>
      </c>
      <c r="BC162" s="48">
        <f t="shared" si="60"/>
        <v>1</v>
      </c>
      <c r="BD162" s="48">
        <f t="shared" si="61"/>
        <v>0</v>
      </c>
      <c r="BE162" s="48">
        <f t="shared" si="62"/>
        <v>0</v>
      </c>
      <c r="BF162" s="48">
        <f t="shared" si="63"/>
        <v>1</v>
      </c>
    </row>
    <row r="163" spans="1:58">
      <c r="A163" s="25"/>
      <c r="B163" s="26" t="s">
        <v>2150</v>
      </c>
      <c r="C163" s="245">
        <v>28.618421000000001</v>
      </c>
      <c r="D163" s="14">
        <v>29</v>
      </c>
      <c r="E163" s="17"/>
      <c r="F163" s="14">
        <v>29</v>
      </c>
      <c r="G163" s="17"/>
      <c r="H163" s="17"/>
      <c r="I163" s="17"/>
      <c r="J163" s="14">
        <v>1</v>
      </c>
      <c r="K163" s="17"/>
      <c r="L163" s="14">
        <v>2</v>
      </c>
      <c r="M163" s="14">
        <v>1</v>
      </c>
      <c r="N163" s="14">
        <v>5</v>
      </c>
      <c r="O163" s="14">
        <v>2</v>
      </c>
      <c r="P163" s="14">
        <v>8</v>
      </c>
      <c r="Q163" s="14">
        <v>4</v>
      </c>
      <c r="R163" s="14">
        <v>6</v>
      </c>
      <c r="S163" s="17"/>
      <c r="T163" s="17"/>
      <c r="U163" s="13">
        <v>6</v>
      </c>
      <c r="V163" s="13">
        <v>22.618421000000001</v>
      </c>
      <c r="W163" s="17"/>
      <c r="X163" s="17"/>
      <c r="Y163" s="17"/>
      <c r="Z163" s="17"/>
      <c r="AA163" s="17"/>
      <c r="AB163" s="17"/>
      <c r="AC163" s="17"/>
      <c r="AD163" s="17"/>
      <c r="AE163" s="13">
        <v>2.947368</v>
      </c>
      <c r="AF163" s="17"/>
      <c r="AG163" s="17"/>
      <c r="AH163" s="17"/>
      <c r="AI163" s="17"/>
      <c r="AJ163" s="17"/>
      <c r="AK163" s="13">
        <v>2</v>
      </c>
      <c r="AL163" s="17"/>
      <c r="AM163" s="13">
        <v>23.671053000000001</v>
      </c>
      <c r="AN163" s="17"/>
      <c r="AO163" s="246"/>
      <c r="AP163" s="233"/>
      <c r="AQ163" t="str">
        <f t="shared" si="48"/>
        <v>Metal Fitters and Machinists</v>
      </c>
      <c r="AR163" t="str">
        <f t="shared" si="49"/>
        <v>3232</v>
      </c>
      <c r="AS163" s="45">
        <f t="shared" si="50"/>
        <v>28.618421000000001</v>
      </c>
      <c r="AT163" s="45">
        <f t="shared" si="51"/>
        <v>29</v>
      </c>
      <c r="AU163" s="48">
        <f t="shared" si="52"/>
        <v>0</v>
      </c>
      <c r="AV163" s="48">
        <f t="shared" si="53"/>
        <v>1</v>
      </c>
      <c r="AW163" s="48">
        <f t="shared" si="54"/>
        <v>3.4482758620689655E-2</v>
      </c>
      <c r="AX163" s="48">
        <f t="shared" si="55"/>
        <v>0.34482758620689657</v>
      </c>
      <c r="AY163" s="48">
        <f t="shared" si="56"/>
        <v>0.62068965517241381</v>
      </c>
      <c r="AZ163" s="48">
        <f t="shared" si="57"/>
        <v>0.20965517279936582</v>
      </c>
      <c r="BA163" s="48">
        <f t="shared" si="58"/>
        <v>0.79034482720063415</v>
      </c>
      <c r="BB163" s="48">
        <f t="shared" si="59"/>
        <v>0</v>
      </c>
      <c r="BC163" s="48">
        <f t="shared" si="60"/>
        <v>0</v>
      </c>
      <c r="BD163" s="48">
        <f t="shared" si="61"/>
        <v>0</v>
      </c>
      <c r="BE163" s="48">
        <f t="shared" si="62"/>
        <v>0.17287354882367548</v>
      </c>
      <c r="BF163" s="48">
        <f t="shared" si="63"/>
        <v>0.82712645117632444</v>
      </c>
    </row>
    <row r="164" spans="1:58">
      <c r="A164" s="25"/>
      <c r="B164" s="26" t="s">
        <v>2151</v>
      </c>
      <c r="C164" s="245">
        <v>3</v>
      </c>
      <c r="D164" s="14">
        <v>3</v>
      </c>
      <c r="E164" s="17"/>
      <c r="F164" s="14">
        <v>3</v>
      </c>
      <c r="G164" s="17"/>
      <c r="H164" s="17"/>
      <c r="I164" s="17"/>
      <c r="J164" s="17"/>
      <c r="K164" s="17"/>
      <c r="L164" s="17"/>
      <c r="M164" s="14">
        <v>1</v>
      </c>
      <c r="N164" s="17"/>
      <c r="O164" s="17"/>
      <c r="P164" s="17"/>
      <c r="Q164" s="14">
        <v>2</v>
      </c>
      <c r="R164" s="17"/>
      <c r="S164" s="17"/>
      <c r="T164" s="17"/>
      <c r="U164" s="17"/>
      <c r="V164" s="17"/>
      <c r="W164" s="13">
        <v>1</v>
      </c>
      <c r="X164" s="13">
        <v>2</v>
      </c>
      <c r="Y164" s="17"/>
      <c r="Z164" s="17"/>
      <c r="AA164" s="17"/>
      <c r="AB164" s="17"/>
      <c r="AC164" s="17"/>
      <c r="AD164" s="17"/>
      <c r="AE164" s="17"/>
      <c r="AF164" s="17"/>
      <c r="AG164" s="17"/>
      <c r="AH164" s="17"/>
      <c r="AI164" s="17"/>
      <c r="AJ164" s="17"/>
      <c r="AK164" s="17"/>
      <c r="AL164" s="17"/>
      <c r="AM164" s="13">
        <v>3</v>
      </c>
      <c r="AN164" s="17"/>
      <c r="AO164" s="246"/>
      <c r="AP164" s="233"/>
      <c r="AQ164" t="str">
        <f t="shared" si="48"/>
        <v>Precision Metal Trades Workers</v>
      </c>
      <c r="AR164" t="str">
        <f t="shared" si="49"/>
        <v>3233</v>
      </c>
      <c r="AS164" s="45">
        <f t="shared" si="50"/>
        <v>3</v>
      </c>
      <c r="AT164" s="45">
        <f t="shared" si="51"/>
        <v>3</v>
      </c>
      <c r="AU164" s="48">
        <f t="shared" si="52"/>
        <v>0</v>
      </c>
      <c r="AV164" s="48">
        <f t="shared" si="53"/>
        <v>1</v>
      </c>
      <c r="AW164" s="48">
        <f t="shared" si="54"/>
        <v>0</v>
      </c>
      <c r="AX164" s="48">
        <f t="shared" si="55"/>
        <v>0.33333333333333331</v>
      </c>
      <c r="AY164" s="48">
        <f t="shared" si="56"/>
        <v>0.66666666666666663</v>
      </c>
      <c r="AZ164" s="48">
        <f t="shared" si="57"/>
        <v>0</v>
      </c>
      <c r="BA164" s="48">
        <f t="shared" si="58"/>
        <v>0.33333333333333331</v>
      </c>
      <c r="BB164" s="48">
        <f t="shared" si="59"/>
        <v>0.66666666666666663</v>
      </c>
      <c r="BC164" s="48">
        <f t="shared" si="60"/>
        <v>0</v>
      </c>
      <c r="BD164" s="48">
        <f t="shared" si="61"/>
        <v>0</v>
      </c>
      <c r="BE164" s="48">
        <f t="shared" si="62"/>
        <v>0</v>
      </c>
      <c r="BF164" s="48">
        <f t="shared" si="63"/>
        <v>1</v>
      </c>
    </row>
    <row r="165" spans="1:58">
      <c r="A165" s="25"/>
      <c r="B165" s="26" t="s">
        <v>2152</v>
      </c>
      <c r="C165" s="245">
        <v>2</v>
      </c>
      <c r="D165" s="14">
        <v>2</v>
      </c>
      <c r="E165" s="17"/>
      <c r="F165" s="14">
        <v>2</v>
      </c>
      <c r="G165" s="17"/>
      <c r="H165" s="17"/>
      <c r="I165" s="17"/>
      <c r="J165" s="17"/>
      <c r="K165" s="17"/>
      <c r="L165" s="17"/>
      <c r="M165" s="17"/>
      <c r="N165" s="17"/>
      <c r="O165" s="14">
        <v>1</v>
      </c>
      <c r="P165" s="14">
        <v>1</v>
      </c>
      <c r="Q165" s="17"/>
      <c r="R165" s="17"/>
      <c r="S165" s="17"/>
      <c r="T165" s="17"/>
      <c r="U165" s="13">
        <v>2</v>
      </c>
      <c r="V165" s="17"/>
      <c r="W165" s="17"/>
      <c r="X165" s="17"/>
      <c r="Y165" s="17"/>
      <c r="Z165" s="17"/>
      <c r="AA165" s="17"/>
      <c r="AB165" s="17"/>
      <c r="AC165" s="17"/>
      <c r="AD165" s="17"/>
      <c r="AE165" s="17"/>
      <c r="AF165" s="17"/>
      <c r="AG165" s="17"/>
      <c r="AH165" s="17"/>
      <c r="AI165" s="17"/>
      <c r="AJ165" s="17"/>
      <c r="AK165" s="17"/>
      <c r="AL165" s="17"/>
      <c r="AM165" s="13">
        <v>2</v>
      </c>
      <c r="AN165" s="17"/>
      <c r="AO165" s="246"/>
      <c r="AP165" s="233"/>
      <c r="AQ165" t="str">
        <f t="shared" si="48"/>
        <v>Vehicle Body Builders and Trimmers</v>
      </c>
      <c r="AR165" t="str">
        <f t="shared" si="49"/>
        <v>3242</v>
      </c>
      <c r="AS165" s="45">
        <f t="shared" si="50"/>
        <v>2</v>
      </c>
      <c r="AT165" s="45">
        <f t="shared" si="51"/>
        <v>2</v>
      </c>
      <c r="AU165" s="48">
        <f t="shared" si="52"/>
        <v>0</v>
      </c>
      <c r="AV165" s="48">
        <f t="shared" si="53"/>
        <v>1</v>
      </c>
      <c r="AW165" s="48">
        <f t="shared" si="54"/>
        <v>0</v>
      </c>
      <c r="AX165" s="48">
        <f t="shared" si="55"/>
        <v>0.5</v>
      </c>
      <c r="AY165" s="48">
        <f t="shared" si="56"/>
        <v>0.5</v>
      </c>
      <c r="AZ165" s="48">
        <f t="shared" si="57"/>
        <v>1</v>
      </c>
      <c r="BA165" s="48">
        <f t="shared" si="58"/>
        <v>0</v>
      </c>
      <c r="BB165" s="48">
        <f t="shared" si="59"/>
        <v>0</v>
      </c>
      <c r="BC165" s="48">
        <f t="shared" si="60"/>
        <v>0</v>
      </c>
      <c r="BD165" s="48">
        <f t="shared" si="61"/>
        <v>0</v>
      </c>
      <c r="BE165" s="48">
        <f t="shared" si="62"/>
        <v>0</v>
      </c>
      <c r="BF165" s="48">
        <f t="shared" si="63"/>
        <v>1</v>
      </c>
    </row>
    <row r="166" spans="1:58">
      <c r="A166" s="25"/>
      <c r="B166" s="26" t="s">
        <v>2153</v>
      </c>
      <c r="C166" s="245">
        <v>39.984209999999997</v>
      </c>
      <c r="D166" s="14">
        <v>42</v>
      </c>
      <c r="E166" s="14">
        <v>1</v>
      </c>
      <c r="F166" s="14">
        <v>41</v>
      </c>
      <c r="G166" s="17"/>
      <c r="H166" s="17"/>
      <c r="I166" s="17"/>
      <c r="J166" s="17"/>
      <c r="K166" s="14">
        <v>3</v>
      </c>
      <c r="L166" s="14">
        <v>0</v>
      </c>
      <c r="M166" s="14">
        <v>2</v>
      </c>
      <c r="N166" s="14">
        <v>6</v>
      </c>
      <c r="O166" s="14">
        <v>3</v>
      </c>
      <c r="P166" s="14">
        <v>12</v>
      </c>
      <c r="Q166" s="14">
        <v>7</v>
      </c>
      <c r="R166" s="14">
        <v>9</v>
      </c>
      <c r="S166" s="17"/>
      <c r="T166" s="13">
        <v>1.9868419999999998</v>
      </c>
      <c r="U166" s="13">
        <v>5.5</v>
      </c>
      <c r="V166" s="13">
        <v>32.497367999999994</v>
      </c>
      <c r="W166" s="17"/>
      <c r="X166" s="17"/>
      <c r="Y166" s="17"/>
      <c r="Z166" s="17"/>
      <c r="AA166" s="17"/>
      <c r="AB166" s="17"/>
      <c r="AC166" s="17"/>
      <c r="AD166" s="17"/>
      <c r="AE166" s="13">
        <v>3</v>
      </c>
      <c r="AF166" s="17"/>
      <c r="AG166" s="13">
        <v>3</v>
      </c>
      <c r="AH166" s="13">
        <v>2</v>
      </c>
      <c r="AI166" s="17"/>
      <c r="AJ166" s="17"/>
      <c r="AK166" s="13">
        <v>4</v>
      </c>
      <c r="AL166" s="13">
        <v>1</v>
      </c>
      <c r="AM166" s="13">
        <v>26.984209999999994</v>
      </c>
      <c r="AN166" s="17"/>
      <c r="AO166" s="246"/>
      <c r="AP166" s="233"/>
      <c r="AQ166" t="str">
        <f t="shared" si="48"/>
        <v>Carpenters and Joiners</v>
      </c>
      <c r="AR166" t="str">
        <f t="shared" si="49"/>
        <v>3312</v>
      </c>
      <c r="AS166" s="45">
        <f t="shared" si="50"/>
        <v>39.984209999999997</v>
      </c>
      <c r="AT166" s="45">
        <f t="shared" si="51"/>
        <v>42</v>
      </c>
      <c r="AU166" s="48">
        <f t="shared" si="52"/>
        <v>2.3809523809523808E-2</v>
      </c>
      <c r="AV166" s="48">
        <f t="shared" si="53"/>
        <v>0.97619047619047616</v>
      </c>
      <c r="AW166" s="48">
        <f t="shared" si="54"/>
        <v>7.1428571428571425E-2</v>
      </c>
      <c r="AX166" s="48">
        <f t="shared" si="55"/>
        <v>0.26190476190476192</v>
      </c>
      <c r="AY166" s="48">
        <f t="shared" si="56"/>
        <v>0.66666666666666663</v>
      </c>
      <c r="AZ166" s="48">
        <f t="shared" si="57"/>
        <v>0.18724496494991397</v>
      </c>
      <c r="BA166" s="48">
        <f t="shared" si="58"/>
        <v>0.81275503505008595</v>
      </c>
      <c r="BB166" s="48">
        <f t="shared" si="59"/>
        <v>0</v>
      </c>
      <c r="BC166" s="48">
        <f t="shared" si="60"/>
        <v>0</v>
      </c>
      <c r="BD166" s="48">
        <f t="shared" si="61"/>
        <v>0</v>
      </c>
      <c r="BE166" s="48">
        <f t="shared" si="62"/>
        <v>0.32512834441395744</v>
      </c>
      <c r="BF166" s="48">
        <f t="shared" si="63"/>
        <v>0.67487165558604245</v>
      </c>
    </row>
    <row r="167" spans="1:58">
      <c r="A167" s="25"/>
      <c r="B167" s="26" t="s">
        <v>2154</v>
      </c>
      <c r="C167" s="245">
        <v>16.8</v>
      </c>
      <c r="D167" s="14">
        <v>17</v>
      </c>
      <c r="E167" s="17"/>
      <c r="F167" s="14">
        <v>17</v>
      </c>
      <c r="G167" s="17"/>
      <c r="H167" s="17"/>
      <c r="I167" s="17"/>
      <c r="J167" s="17"/>
      <c r="K167" s="14">
        <v>2</v>
      </c>
      <c r="L167" s="17"/>
      <c r="M167" s="17"/>
      <c r="N167" s="14">
        <v>4</v>
      </c>
      <c r="O167" s="14">
        <v>2</v>
      </c>
      <c r="P167" s="14">
        <v>7</v>
      </c>
      <c r="Q167" s="17"/>
      <c r="R167" s="14">
        <v>2</v>
      </c>
      <c r="S167" s="17"/>
      <c r="T167" s="17"/>
      <c r="U167" s="13">
        <v>3</v>
      </c>
      <c r="V167" s="13">
        <v>13.8</v>
      </c>
      <c r="W167" s="17"/>
      <c r="X167" s="17"/>
      <c r="Y167" s="17"/>
      <c r="Z167" s="17"/>
      <c r="AA167" s="17"/>
      <c r="AB167" s="17"/>
      <c r="AC167" s="17"/>
      <c r="AD167" s="17"/>
      <c r="AE167" s="13">
        <v>1</v>
      </c>
      <c r="AF167" s="13">
        <v>1</v>
      </c>
      <c r="AG167" s="13">
        <v>1</v>
      </c>
      <c r="AH167" s="13">
        <v>0.8</v>
      </c>
      <c r="AI167" s="17"/>
      <c r="AJ167" s="17"/>
      <c r="AK167" s="13">
        <v>1</v>
      </c>
      <c r="AL167" s="17"/>
      <c r="AM167" s="13">
        <v>12</v>
      </c>
      <c r="AN167" s="17"/>
      <c r="AO167" s="246"/>
      <c r="AP167" s="233"/>
      <c r="AQ167" t="str">
        <f t="shared" si="48"/>
        <v>Painting Trades Workers</v>
      </c>
      <c r="AR167" t="str">
        <f t="shared" si="49"/>
        <v>3322</v>
      </c>
      <c r="AS167" s="45">
        <f t="shared" si="50"/>
        <v>16.8</v>
      </c>
      <c r="AT167" s="45">
        <f t="shared" si="51"/>
        <v>17</v>
      </c>
      <c r="AU167" s="48">
        <f t="shared" si="52"/>
        <v>0</v>
      </c>
      <c r="AV167" s="48">
        <f t="shared" si="53"/>
        <v>1</v>
      </c>
      <c r="AW167" s="48">
        <f t="shared" si="54"/>
        <v>0.11764705882352941</v>
      </c>
      <c r="AX167" s="48">
        <f t="shared" si="55"/>
        <v>0.35294117647058826</v>
      </c>
      <c r="AY167" s="48">
        <f t="shared" si="56"/>
        <v>0.52941176470588236</v>
      </c>
      <c r="AZ167" s="48">
        <f t="shared" si="57"/>
        <v>0.17857142857142858</v>
      </c>
      <c r="BA167" s="48">
        <f t="shared" si="58"/>
        <v>0.8214285714285714</v>
      </c>
      <c r="BB167" s="48">
        <f t="shared" si="59"/>
        <v>0</v>
      </c>
      <c r="BC167" s="48">
        <f t="shared" si="60"/>
        <v>0</v>
      </c>
      <c r="BD167" s="48">
        <f t="shared" si="61"/>
        <v>0</v>
      </c>
      <c r="BE167" s="48">
        <f t="shared" si="62"/>
        <v>0.2857142857142857</v>
      </c>
      <c r="BF167" s="48">
        <f t="shared" si="63"/>
        <v>0.7142857142857143</v>
      </c>
    </row>
    <row r="168" spans="1:58">
      <c r="A168" s="25"/>
      <c r="B168" s="26" t="s">
        <v>2155</v>
      </c>
      <c r="C168" s="245">
        <v>20.667105000000003</v>
      </c>
      <c r="D168" s="14">
        <v>22</v>
      </c>
      <c r="E168" s="17"/>
      <c r="F168" s="14">
        <v>22</v>
      </c>
      <c r="G168" s="17"/>
      <c r="H168" s="17"/>
      <c r="I168" s="17"/>
      <c r="J168" s="17"/>
      <c r="K168" s="14">
        <v>2</v>
      </c>
      <c r="L168" s="14">
        <v>2</v>
      </c>
      <c r="M168" s="14">
        <v>3</v>
      </c>
      <c r="N168" s="14">
        <v>4</v>
      </c>
      <c r="O168" s="14">
        <v>2</v>
      </c>
      <c r="P168" s="14">
        <v>3</v>
      </c>
      <c r="Q168" s="14">
        <v>2</v>
      </c>
      <c r="R168" s="14">
        <v>4</v>
      </c>
      <c r="S168" s="17"/>
      <c r="T168" s="17"/>
      <c r="U168" s="17"/>
      <c r="V168" s="13">
        <v>19.667105000000003</v>
      </c>
      <c r="W168" s="17"/>
      <c r="X168" s="13">
        <v>1</v>
      </c>
      <c r="Y168" s="17"/>
      <c r="Z168" s="17"/>
      <c r="AA168" s="17"/>
      <c r="AB168" s="17"/>
      <c r="AC168" s="17"/>
      <c r="AD168" s="17"/>
      <c r="AE168" s="17"/>
      <c r="AF168" s="13">
        <v>1</v>
      </c>
      <c r="AG168" s="17"/>
      <c r="AH168" s="13">
        <v>1</v>
      </c>
      <c r="AI168" s="17"/>
      <c r="AJ168" s="13">
        <v>1</v>
      </c>
      <c r="AK168" s="13">
        <v>2</v>
      </c>
      <c r="AL168" s="17"/>
      <c r="AM168" s="13">
        <v>15.667104999999999</v>
      </c>
      <c r="AN168" s="17"/>
      <c r="AO168" s="246"/>
      <c r="AP168" s="233"/>
      <c r="AQ168" t="str">
        <f t="shared" si="48"/>
        <v>Plumbers</v>
      </c>
      <c r="AR168" t="str">
        <f t="shared" si="49"/>
        <v>3341</v>
      </c>
      <c r="AS168" s="45">
        <f t="shared" si="50"/>
        <v>20.667105000000003</v>
      </c>
      <c r="AT168" s="45">
        <f t="shared" si="51"/>
        <v>22</v>
      </c>
      <c r="AU168" s="48">
        <f t="shared" si="52"/>
        <v>0</v>
      </c>
      <c r="AV168" s="48">
        <f t="shared" si="53"/>
        <v>1</v>
      </c>
      <c r="AW168" s="48">
        <f t="shared" si="54"/>
        <v>9.0909090909090912E-2</v>
      </c>
      <c r="AX168" s="48">
        <f t="shared" si="55"/>
        <v>0.5</v>
      </c>
      <c r="AY168" s="48">
        <f t="shared" si="56"/>
        <v>0.40909090909090912</v>
      </c>
      <c r="AZ168" s="48">
        <f t="shared" si="57"/>
        <v>0</v>
      </c>
      <c r="BA168" s="48">
        <f t="shared" si="58"/>
        <v>0.95161392947875378</v>
      </c>
      <c r="BB168" s="48">
        <f t="shared" si="59"/>
        <v>4.8386070521246195E-2</v>
      </c>
      <c r="BC168" s="48">
        <f t="shared" si="60"/>
        <v>0</v>
      </c>
      <c r="BD168" s="48">
        <f t="shared" si="61"/>
        <v>0</v>
      </c>
      <c r="BE168" s="48">
        <f t="shared" si="62"/>
        <v>0.24193035260623097</v>
      </c>
      <c r="BF168" s="48">
        <f t="shared" si="63"/>
        <v>0.75806964739376881</v>
      </c>
    </row>
    <row r="169" spans="1:58">
      <c r="A169" s="25"/>
      <c r="B169" s="26" t="s">
        <v>2156</v>
      </c>
      <c r="C169" s="245">
        <v>75.326314999999994</v>
      </c>
      <c r="D169" s="14">
        <v>79</v>
      </c>
      <c r="E169" s="14">
        <v>1</v>
      </c>
      <c r="F169" s="14">
        <v>78</v>
      </c>
      <c r="G169" s="17"/>
      <c r="H169" s="17"/>
      <c r="I169" s="14">
        <v>0</v>
      </c>
      <c r="J169" s="14">
        <v>3</v>
      </c>
      <c r="K169" s="14">
        <v>5</v>
      </c>
      <c r="L169" s="14">
        <v>7</v>
      </c>
      <c r="M169" s="14">
        <v>7</v>
      </c>
      <c r="N169" s="14">
        <v>9</v>
      </c>
      <c r="O169" s="14">
        <v>12</v>
      </c>
      <c r="P169" s="14">
        <v>11.999999999999998</v>
      </c>
      <c r="Q169" s="14">
        <v>12</v>
      </c>
      <c r="R169" s="14">
        <v>12</v>
      </c>
      <c r="S169" s="17"/>
      <c r="T169" s="13">
        <v>0</v>
      </c>
      <c r="U169" s="13">
        <v>8.9868420000000011</v>
      </c>
      <c r="V169" s="13">
        <v>56.339472999999984</v>
      </c>
      <c r="W169" s="13">
        <v>7</v>
      </c>
      <c r="X169" s="13">
        <v>1</v>
      </c>
      <c r="Y169" s="17"/>
      <c r="Z169" s="13">
        <v>2</v>
      </c>
      <c r="AA169" s="17"/>
      <c r="AB169" s="17"/>
      <c r="AC169" s="17"/>
      <c r="AD169" s="13">
        <v>2</v>
      </c>
      <c r="AE169" s="13">
        <v>2.947368</v>
      </c>
      <c r="AF169" s="13">
        <v>3</v>
      </c>
      <c r="AG169" s="13">
        <v>5.7236840000000004</v>
      </c>
      <c r="AH169" s="13">
        <v>1</v>
      </c>
      <c r="AI169" s="13">
        <v>1</v>
      </c>
      <c r="AJ169" s="17"/>
      <c r="AK169" s="13">
        <v>7.9999999999999991</v>
      </c>
      <c r="AL169" s="13">
        <v>7</v>
      </c>
      <c r="AM169" s="13">
        <v>44.655262999999998</v>
      </c>
      <c r="AN169" s="17"/>
      <c r="AO169" s="246"/>
      <c r="AP169" s="233"/>
      <c r="AQ169" t="str">
        <f t="shared" si="48"/>
        <v>Electricians</v>
      </c>
      <c r="AR169" t="str">
        <f t="shared" si="49"/>
        <v>3411</v>
      </c>
      <c r="AS169" s="45">
        <f t="shared" si="50"/>
        <v>75.326314999999994</v>
      </c>
      <c r="AT169" s="45">
        <f t="shared" si="51"/>
        <v>79</v>
      </c>
      <c r="AU169" s="48">
        <f t="shared" si="52"/>
        <v>1.2658227848101266E-2</v>
      </c>
      <c r="AV169" s="48">
        <f t="shared" si="53"/>
        <v>0.98734177215189878</v>
      </c>
      <c r="AW169" s="48">
        <f t="shared" si="54"/>
        <v>0.10126582278481013</v>
      </c>
      <c r="AX169" s="48">
        <f t="shared" si="55"/>
        <v>0.44303797468354428</v>
      </c>
      <c r="AY169" s="48">
        <f t="shared" si="56"/>
        <v>0.45569620253164556</v>
      </c>
      <c r="AZ169" s="48">
        <f t="shared" si="57"/>
        <v>0.1193054777736041</v>
      </c>
      <c r="BA169" s="48">
        <f t="shared" si="58"/>
        <v>0.84086780297164399</v>
      </c>
      <c r="BB169" s="48">
        <f t="shared" si="59"/>
        <v>1.327557308491727E-2</v>
      </c>
      <c r="BC169" s="48">
        <f t="shared" si="60"/>
        <v>2.655114616983454E-2</v>
      </c>
      <c r="BD169" s="48">
        <f t="shared" si="61"/>
        <v>0</v>
      </c>
      <c r="BE169" s="48">
        <f t="shared" si="62"/>
        <v>0.40717579241729801</v>
      </c>
      <c r="BF169" s="48">
        <f t="shared" si="63"/>
        <v>0.59282420758270205</v>
      </c>
    </row>
    <row r="170" spans="1:58">
      <c r="A170" s="25"/>
      <c r="B170" s="26" t="s">
        <v>2157</v>
      </c>
      <c r="C170" s="245">
        <v>14.999999999999998</v>
      </c>
      <c r="D170" s="14">
        <v>14.999999999999998</v>
      </c>
      <c r="E170" s="17"/>
      <c r="F170" s="14">
        <v>14.999999999999998</v>
      </c>
      <c r="G170" s="17"/>
      <c r="H170" s="17"/>
      <c r="I170" s="17"/>
      <c r="J170" s="17"/>
      <c r="K170" s="14">
        <v>1</v>
      </c>
      <c r="L170" s="14">
        <v>1</v>
      </c>
      <c r="M170" s="14">
        <v>2</v>
      </c>
      <c r="N170" s="14">
        <v>2</v>
      </c>
      <c r="O170" s="14">
        <v>5</v>
      </c>
      <c r="P170" s="14">
        <v>3</v>
      </c>
      <c r="Q170" s="14">
        <v>1</v>
      </c>
      <c r="R170" s="17"/>
      <c r="S170" s="17"/>
      <c r="T170" s="17"/>
      <c r="U170" s="13">
        <v>2</v>
      </c>
      <c r="V170" s="13">
        <v>10</v>
      </c>
      <c r="W170" s="13">
        <v>2</v>
      </c>
      <c r="X170" s="13">
        <v>1</v>
      </c>
      <c r="Y170" s="17"/>
      <c r="Z170" s="17"/>
      <c r="AA170" s="17"/>
      <c r="AB170" s="17"/>
      <c r="AC170" s="17"/>
      <c r="AD170" s="17"/>
      <c r="AE170" s="17"/>
      <c r="AF170" s="17"/>
      <c r="AG170" s="17"/>
      <c r="AH170" s="17"/>
      <c r="AI170" s="17"/>
      <c r="AJ170" s="17"/>
      <c r="AK170" s="17"/>
      <c r="AL170" s="17"/>
      <c r="AM170" s="13">
        <v>14.999999999999998</v>
      </c>
      <c r="AN170" s="17"/>
      <c r="AO170" s="246"/>
      <c r="AP170" s="233"/>
      <c r="AQ170" t="str">
        <f t="shared" si="48"/>
        <v>Air-conditioning and Refrigeration Mechanics</v>
      </c>
      <c r="AR170" t="str">
        <f t="shared" si="49"/>
        <v>3421</v>
      </c>
      <c r="AS170" s="45">
        <f t="shared" si="50"/>
        <v>14.999999999999998</v>
      </c>
      <c r="AT170" s="45">
        <f t="shared" si="51"/>
        <v>14.999999999999998</v>
      </c>
      <c r="AU170" s="48">
        <f t="shared" si="52"/>
        <v>0</v>
      </c>
      <c r="AV170" s="48">
        <f t="shared" si="53"/>
        <v>1</v>
      </c>
      <c r="AW170" s="48">
        <f t="shared" si="54"/>
        <v>6.666666666666668E-2</v>
      </c>
      <c r="AX170" s="48">
        <f t="shared" si="55"/>
        <v>0.66666666666666674</v>
      </c>
      <c r="AY170" s="48">
        <f t="shared" si="56"/>
        <v>0.26666666666666672</v>
      </c>
      <c r="AZ170" s="48">
        <f t="shared" si="57"/>
        <v>0.13333333333333336</v>
      </c>
      <c r="BA170" s="48">
        <f t="shared" si="58"/>
        <v>0.8</v>
      </c>
      <c r="BB170" s="48">
        <f t="shared" si="59"/>
        <v>6.666666666666668E-2</v>
      </c>
      <c r="BC170" s="48">
        <f t="shared" si="60"/>
        <v>0</v>
      </c>
      <c r="BD170" s="48">
        <f t="shared" si="61"/>
        <v>0</v>
      </c>
      <c r="BE170" s="48">
        <f t="shared" si="62"/>
        <v>0</v>
      </c>
      <c r="BF170" s="48">
        <f t="shared" si="63"/>
        <v>1</v>
      </c>
    </row>
    <row r="171" spans="1:58">
      <c r="A171" s="25"/>
      <c r="B171" s="26" t="s">
        <v>2158</v>
      </c>
      <c r="C171" s="245">
        <v>34.999999999999993</v>
      </c>
      <c r="D171" s="14">
        <v>34.999999999999993</v>
      </c>
      <c r="E171" s="17"/>
      <c r="F171" s="14">
        <v>34.999999999999993</v>
      </c>
      <c r="G171" s="17"/>
      <c r="H171" s="14">
        <v>1</v>
      </c>
      <c r="I171" s="17"/>
      <c r="J171" s="14">
        <v>8</v>
      </c>
      <c r="K171" s="14">
        <v>4</v>
      </c>
      <c r="L171" s="14">
        <v>4</v>
      </c>
      <c r="M171" s="14">
        <v>4</v>
      </c>
      <c r="N171" s="14">
        <v>1</v>
      </c>
      <c r="O171" s="14">
        <v>3</v>
      </c>
      <c r="P171" s="14">
        <v>4</v>
      </c>
      <c r="Q171" s="14">
        <v>5</v>
      </c>
      <c r="R171" s="14">
        <v>1</v>
      </c>
      <c r="S171" s="17"/>
      <c r="T171" s="13">
        <v>1</v>
      </c>
      <c r="U171" s="13">
        <v>6</v>
      </c>
      <c r="V171" s="13">
        <v>7</v>
      </c>
      <c r="W171" s="13">
        <v>11</v>
      </c>
      <c r="X171" s="13">
        <v>2</v>
      </c>
      <c r="Y171" s="13">
        <v>7</v>
      </c>
      <c r="Z171" s="13">
        <v>1</v>
      </c>
      <c r="AA171" s="17"/>
      <c r="AB171" s="17"/>
      <c r="AC171" s="17"/>
      <c r="AD171" s="17"/>
      <c r="AE171" s="17"/>
      <c r="AF171" s="17"/>
      <c r="AG171" s="17"/>
      <c r="AH171" s="17"/>
      <c r="AI171" s="17"/>
      <c r="AJ171" s="17"/>
      <c r="AK171" s="17"/>
      <c r="AL171" s="17"/>
      <c r="AM171" s="13">
        <v>34.999999999999993</v>
      </c>
      <c r="AN171" s="17"/>
      <c r="AO171" s="246"/>
      <c r="AP171" s="233"/>
      <c r="AQ171" t="str">
        <f t="shared" si="48"/>
        <v>Electrical Distribution Trades Workers</v>
      </c>
      <c r="AR171" t="str">
        <f t="shared" si="49"/>
        <v>3422</v>
      </c>
      <c r="AS171" s="45">
        <f t="shared" si="50"/>
        <v>34.999999999999993</v>
      </c>
      <c r="AT171" s="45">
        <f t="shared" si="51"/>
        <v>34.999999999999993</v>
      </c>
      <c r="AU171" s="48">
        <f t="shared" si="52"/>
        <v>0</v>
      </c>
      <c r="AV171" s="48">
        <f t="shared" si="53"/>
        <v>1</v>
      </c>
      <c r="AW171" s="48">
        <f t="shared" si="54"/>
        <v>0.3714285714285715</v>
      </c>
      <c r="AX171" s="48">
        <f t="shared" si="55"/>
        <v>0.34285714285714292</v>
      </c>
      <c r="AY171" s="48">
        <f t="shared" si="56"/>
        <v>0.28571428571428575</v>
      </c>
      <c r="AZ171" s="48">
        <f t="shared" si="57"/>
        <v>0.20000000000000004</v>
      </c>
      <c r="BA171" s="48">
        <f t="shared" si="58"/>
        <v>0.51428571428571435</v>
      </c>
      <c r="BB171" s="48">
        <f t="shared" si="59"/>
        <v>0.25714285714285717</v>
      </c>
      <c r="BC171" s="48">
        <f t="shared" si="60"/>
        <v>2.8571428571428577E-2</v>
      </c>
      <c r="BD171" s="48">
        <f t="shared" si="61"/>
        <v>0</v>
      </c>
      <c r="BE171" s="48">
        <f t="shared" si="62"/>
        <v>0</v>
      </c>
      <c r="BF171" s="48">
        <f t="shared" si="63"/>
        <v>1</v>
      </c>
    </row>
    <row r="172" spans="1:58">
      <c r="A172" s="25"/>
      <c r="B172" s="26" t="s">
        <v>2159</v>
      </c>
      <c r="C172" s="245">
        <v>16.099999999999998</v>
      </c>
      <c r="D172" s="14">
        <v>18</v>
      </c>
      <c r="E172" s="14">
        <v>3</v>
      </c>
      <c r="F172" s="14">
        <v>15</v>
      </c>
      <c r="G172" s="17"/>
      <c r="H172" s="17"/>
      <c r="I172" s="17"/>
      <c r="J172" s="14">
        <v>2</v>
      </c>
      <c r="K172" s="14">
        <v>2</v>
      </c>
      <c r="L172" s="14">
        <v>4</v>
      </c>
      <c r="M172" s="14">
        <v>3</v>
      </c>
      <c r="N172" s="17"/>
      <c r="O172" s="14">
        <v>3</v>
      </c>
      <c r="P172" s="14">
        <v>4</v>
      </c>
      <c r="Q172" s="17"/>
      <c r="R172" s="17"/>
      <c r="S172" s="17"/>
      <c r="T172" s="13">
        <v>2</v>
      </c>
      <c r="U172" s="13">
        <v>7</v>
      </c>
      <c r="V172" s="13">
        <v>1</v>
      </c>
      <c r="W172" s="13">
        <v>1</v>
      </c>
      <c r="X172" s="13">
        <v>4.1000000000000005</v>
      </c>
      <c r="Y172" s="13">
        <v>1</v>
      </c>
      <c r="Z172" s="17"/>
      <c r="AA172" s="17"/>
      <c r="AB172" s="17"/>
      <c r="AC172" s="17"/>
      <c r="AD172" s="17"/>
      <c r="AE172" s="17"/>
      <c r="AF172" s="17"/>
      <c r="AG172" s="17"/>
      <c r="AH172" s="13">
        <v>1</v>
      </c>
      <c r="AI172" s="17"/>
      <c r="AJ172" s="17"/>
      <c r="AK172" s="17"/>
      <c r="AL172" s="17"/>
      <c r="AM172" s="13">
        <v>15.100000000000001</v>
      </c>
      <c r="AN172" s="17"/>
      <c r="AO172" s="246"/>
      <c r="AP172" s="233"/>
      <c r="AQ172" t="str">
        <f t="shared" si="48"/>
        <v>Electronics Trades Workers</v>
      </c>
      <c r="AR172" t="str">
        <f t="shared" si="49"/>
        <v>3423</v>
      </c>
      <c r="AS172" s="45">
        <f t="shared" si="50"/>
        <v>16.099999999999998</v>
      </c>
      <c r="AT172" s="45">
        <f t="shared" si="51"/>
        <v>18</v>
      </c>
      <c r="AU172" s="48">
        <f t="shared" si="52"/>
        <v>0.16666666666666666</v>
      </c>
      <c r="AV172" s="48">
        <f t="shared" si="53"/>
        <v>0.83333333333333337</v>
      </c>
      <c r="AW172" s="48">
        <f t="shared" si="54"/>
        <v>0.22222222222222221</v>
      </c>
      <c r="AX172" s="48">
        <f t="shared" si="55"/>
        <v>0.55555555555555558</v>
      </c>
      <c r="AY172" s="48">
        <f t="shared" si="56"/>
        <v>0.22222222222222221</v>
      </c>
      <c r="AZ172" s="48">
        <f t="shared" si="57"/>
        <v>0.55900621118012428</v>
      </c>
      <c r="BA172" s="48">
        <f t="shared" si="58"/>
        <v>0.12422360248447206</v>
      </c>
      <c r="BB172" s="48">
        <f t="shared" si="59"/>
        <v>0.31677018633540382</v>
      </c>
      <c r="BC172" s="48">
        <f t="shared" si="60"/>
        <v>0</v>
      </c>
      <c r="BD172" s="48">
        <f t="shared" si="61"/>
        <v>0</v>
      </c>
      <c r="BE172" s="48">
        <f t="shared" si="62"/>
        <v>6.2111801242236031E-2</v>
      </c>
      <c r="BF172" s="48">
        <f t="shared" si="63"/>
        <v>0.93788819875776419</v>
      </c>
    </row>
    <row r="173" spans="1:58">
      <c r="A173" s="25"/>
      <c r="B173" s="26" t="s">
        <v>2160</v>
      </c>
      <c r="C173" s="245">
        <v>11</v>
      </c>
      <c r="D173" s="14">
        <v>11</v>
      </c>
      <c r="E173" s="17"/>
      <c r="F173" s="14">
        <v>11</v>
      </c>
      <c r="G173" s="17"/>
      <c r="H173" s="17"/>
      <c r="I173" s="14">
        <v>3</v>
      </c>
      <c r="J173" s="17"/>
      <c r="K173" s="14">
        <v>1</v>
      </c>
      <c r="L173" s="14">
        <v>1</v>
      </c>
      <c r="M173" s="14">
        <v>1</v>
      </c>
      <c r="N173" s="17"/>
      <c r="O173" s="17"/>
      <c r="P173" s="14">
        <v>1</v>
      </c>
      <c r="Q173" s="14">
        <v>4</v>
      </c>
      <c r="R173" s="17"/>
      <c r="S173" s="17"/>
      <c r="T173" s="13">
        <v>1</v>
      </c>
      <c r="U173" s="17"/>
      <c r="V173" s="17"/>
      <c r="W173" s="13">
        <v>4</v>
      </c>
      <c r="X173" s="13">
        <v>3</v>
      </c>
      <c r="Y173" s="13">
        <v>3</v>
      </c>
      <c r="Z173" s="17"/>
      <c r="AA173" s="17"/>
      <c r="AB173" s="17"/>
      <c r="AC173" s="17"/>
      <c r="AD173" s="17"/>
      <c r="AE173" s="17"/>
      <c r="AF173" s="17"/>
      <c r="AG173" s="17"/>
      <c r="AH173" s="17"/>
      <c r="AI173" s="17"/>
      <c r="AJ173" s="17"/>
      <c r="AK173" s="17"/>
      <c r="AL173" s="17"/>
      <c r="AM173" s="13">
        <v>11</v>
      </c>
      <c r="AN173" s="17"/>
      <c r="AO173" s="246"/>
      <c r="AP173" s="233"/>
      <c r="AQ173" t="str">
        <f t="shared" si="48"/>
        <v>Telecommunications Trades Workers</v>
      </c>
      <c r="AR173" t="str">
        <f t="shared" si="49"/>
        <v>3424</v>
      </c>
      <c r="AS173" s="45">
        <f t="shared" si="50"/>
        <v>11</v>
      </c>
      <c r="AT173" s="45">
        <f t="shared" si="51"/>
        <v>11</v>
      </c>
      <c r="AU173" s="48">
        <f t="shared" si="52"/>
        <v>0</v>
      </c>
      <c r="AV173" s="48">
        <f t="shared" si="53"/>
        <v>1</v>
      </c>
      <c r="AW173" s="48">
        <f t="shared" si="54"/>
        <v>0.36363636363636365</v>
      </c>
      <c r="AX173" s="48">
        <f t="shared" si="55"/>
        <v>0.18181818181818182</v>
      </c>
      <c r="AY173" s="48">
        <f t="shared" si="56"/>
        <v>0.45454545454545453</v>
      </c>
      <c r="AZ173" s="48">
        <f t="shared" si="57"/>
        <v>9.0909090909090912E-2</v>
      </c>
      <c r="BA173" s="48">
        <f t="shared" si="58"/>
        <v>0.36363636363636365</v>
      </c>
      <c r="BB173" s="48">
        <f t="shared" si="59"/>
        <v>0.54545454545454541</v>
      </c>
      <c r="BC173" s="48">
        <f t="shared" si="60"/>
        <v>0</v>
      </c>
      <c r="BD173" s="48">
        <f t="shared" si="61"/>
        <v>0</v>
      </c>
      <c r="BE173" s="48">
        <f t="shared" si="62"/>
        <v>0</v>
      </c>
      <c r="BF173" s="48">
        <f t="shared" si="63"/>
        <v>1</v>
      </c>
    </row>
    <row r="174" spans="1:58">
      <c r="A174" s="25"/>
      <c r="B174" s="26" t="s">
        <v>2161</v>
      </c>
      <c r="C174" s="245">
        <v>10.573026000000002</v>
      </c>
      <c r="D174" s="14">
        <v>13.000000000000002</v>
      </c>
      <c r="E174" s="14">
        <v>7</v>
      </c>
      <c r="F174" s="14">
        <v>6</v>
      </c>
      <c r="G174" s="17"/>
      <c r="H174" s="17"/>
      <c r="I174" s="17"/>
      <c r="J174" s="14">
        <v>1</v>
      </c>
      <c r="K174" s="14">
        <v>2</v>
      </c>
      <c r="L174" s="14">
        <v>4</v>
      </c>
      <c r="M174" s="14">
        <v>4</v>
      </c>
      <c r="N174" s="14">
        <v>1</v>
      </c>
      <c r="O174" s="14">
        <v>1</v>
      </c>
      <c r="P174" s="17"/>
      <c r="Q174" s="17"/>
      <c r="R174" s="17"/>
      <c r="S174" s="17"/>
      <c r="T174" s="13">
        <v>7.3032890000000004</v>
      </c>
      <c r="U174" s="13">
        <v>1.2697369999999999</v>
      </c>
      <c r="V174" s="17"/>
      <c r="W174" s="13">
        <v>2</v>
      </c>
      <c r="X174" s="17"/>
      <c r="Y174" s="17"/>
      <c r="Z174" s="17"/>
      <c r="AA174" s="17"/>
      <c r="AB174" s="17"/>
      <c r="AC174" s="17"/>
      <c r="AD174" s="17"/>
      <c r="AE174" s="13">
        <v>1</v>
      </c>
      <c r="AF174" s="13">
        <v>1</v>
      </c>
      <c r="AG174" s="17"/>
      <c r="AH174" s="13">
        <v>2</v>
      </c>
      <c r="AI174" s="17"/>
      <c r="AJ174" s="17"/>
      <c r="AK174" s="17"/>
      <c r="AL174" s="17"/>
      <c r="AM174" s="13">
        <v>6.5730259999999996</v>
      </c>
      <c r="AN174" s="17"/>
      <c r="AO174" s="246"/>
      <c r="AP174" s="233"/>
      <c r="AQ174" t="str">
        <f t="shared" si="48"/>
        <v>Chefs</v>
      </c>
      <c r="AR174" t="str">
        <f t="shared" si="49"/>
        <v>3513</v>
      </c>
      <c r="AS174" s="45">
        <f t="shared" si="50"/>
        <v>10.573026000000002</v>
      </c>
      <c r="AT174" s="45">
        <f t="shared" si="51"/>
        <v>13.000000000000002</v>
      </c>
      <c r="AU174" s="48">
        <f t="shared" si="52"/>
        <v>0.53846153846153844</v>
      </c>
      <c r="AV174" s="48">
        <f t="shared" si="53"/>
        <v>0.46153846153846145</v>
      </c>
      <c r="AW174" s="48">
        <f t="shared" si="54"/>
        <v>0.23076923076923073</v>
      </c>
      <c r="AX174" s="48">
        <f t="shared" si="55"/>
        <v>0.76923076923076916</v>
      </c>
      <c r="AY174" s="48">
        <f t="shared" si="56"/>
        <v>0</v>
      </c>
      <c r="AZ174" s="48">
        <f t="shared" si="57"/>
        <v>0.81083939451203457</v>
      </c>
      <c r="BA174" s="48">
        <f t="shared" si="58"/>
        <v>0.18916060548796529</v>
      </c>
      <c r="BB174" s="48">
        <f t="shared" si="59"/>
        <v>0</v>
      </c>
      <c r="BC174" s="48">
        <f t="shared" si="60"/>
        <v>0</v>
      </c>
      <c r="BD174" s="48">
        <f t="shared" si="61"/>
        <v>0</v>
      </c>
      <c r="BE174" s="48">
        <f t="shared" si="62"/>
        <v>0.37832121097593058</v>
      </c>
      <c r="BF174" s="48">
        <f t="shared" si="63"/>
        <v>0.62167878902406914</v>
      </c>
    </row>
    <row r="175" spans="1:58">
      <c r="A175" s="25"/>
      <c r="B175" s="26" t="s">
        <v>2162</v>
      </c>
      <c r="C175" s="245">
        <v>121.427077</v>
      </c>
      <c r="D175" s="14">
        <v>152</v>
      </c>
      <c r="E175" s="14">
        <v>109.00000000000001</v>
      </c>
      <c r="F175" s="14">
        <v>42.999999999999993</v>
      </c>
      <c r="G175" s="17"/>
      <c r="H175" s="14">
        <v>0</v>
      </c>
      <c r="I175" s="14">
        <v>0</v>
      </c>
      <c r="J175" s="14">
        <v>4</v>
      </c>
      <c r="K175" s="14">
        <v>4</v>
      </c>
      <c r="L175" s="14">
        <v>12</v>
      </c>
      <c r="M175" s="14">
        <v>11</v>
      </c>
      <c r="N175" s="14">
        <v>17</v>
      </c>
      <c r="O175" s="14">
        <v>23</v>
      </c>
      <c r="P175" s="14">
        <v>31.000000000000004</v>
      </c>
      <c r="Q175" s="14">
        <v>30.999999999999993</v>
      </c>
      <c r="R175" s="14">
        <v>19</v>
      </c>
      <c r="S175" s="17"/>
      <c r="T175" s="13">
        <v>121.42707700000003</v>
      </c>
      <c r="U175" s="17"/>
      <c r="V175" s="13">
        <v>0</v>
      </c>
      <c r="W175" s="17"/>
      <c r="X175" s="17"/>
      <c r="Y175" s="17"/>
      <c r="Z175" s="17"/>
      <c r="AA175" s="17"/>
      <c r="AB175" s="17"/>
      <c r="AC175" s="17"/>
      <c r="AD175" s="13">
        <v>2</v>
      </c>
      <c r="AE175" s="13">
        <v>8.086841999999999</v>
      </c>
      <c r="AF175" s="13">
        <v>9.2108149999999984</v>
      </c>
      <c r="AG175" s="13">
        <v>14.581579000000003</v>
      </c>
      <c r="AH175" s="13">
        <v>8.9937880000000003</v>
      </c>
      <c r="AI175" s="13">
        <v>0.8</v>
      </c>
      <c r="AJ175" s="13">
        <v>3.2763160000000005</v>
      </c>
      <c r="AK175" s="13">
        <v>14.450001</v>
      </c>
      <c r="AL175" s="13">
        <v>19.736735999999997</v>
      </c>
      <c r="AM175" s="13">
        <v>40.291000000000011</v>
      </c>
      <c r="AN175" s="17"/>
      <c r="AO175" s="246"/>
      <c r="AP175" s="233"/>
      <c r="AQ175" t="str">
        <f t="shared" si="48"/>
        <v>Cooks</v>
      </c>
      <c r="AR175" t="str">
        <f t="shared" si="49"/>
        <v>3514</v>
      </c>
      <c r="AS175" s="45">
        <f t="shared" si="50"/>
        <v>121.427077</v>
      </c>
      <c r="AT175" s="45">
        <f t="shared" si="51"/>
        <v>152</v>
      </c>
      <c r="AU175" s="48">
        <f t="shared" si="52"/>
        <v>0.7171052631578948</v>
      </c>
      <c r="AV175" s="48">
        <f t="shared" si="53"/>
        <v>0.2828947368421052</v>
      </c>
      <c r="AW175" s="48">
        <f t="shared" si="54"/>
        <v>5.2631578947368418E-2</v>
      </c>
      <c r="AX175" s="48">
        <f t="shared" si="55"/>
        <v>0.41447368421052633</v>
      </c>
      <c r="AY175" s="48">
        <f t="shared" si="56"/>
        <v>0.53289473684210531</v>
      </c>
      <c r="AZ175" s="48">
        <f t="shared" si="57"/>
        <v>1.0000000000000002</v>
      </c>
      <c r="BA175" s="48">
        <f t="shared" si="58"/>
        <v>0</v>
      </c>
      <c r="BB175" s="48">
        <f t="shared" si="59"/>
        <v>0</v>
      </c>
      <c r="BC175" s="48">
        <f t="shared" si="60"/>
        <v>0</v>
      </c>
      <c r="BD175" s="48">
        <f t="shared" si="61"/>
        <v>0</v>
      </c>
      <c r="BE175" s="48">
        <f t="shared" si="62"/>
        <v>0.66818768107215498</v>
      </c>
      <c r="BF175" s="48">
        <f t="shared" si="63"/>
        <v>0.33181231892784518</v>
      </c>
    </row>
    <row r="176" spans="1:58">
      <c r="A176" s="25"/>
      <c r="B176" s="26" t="s">
        <v>2163</v>
      </c>
      <c r="C176" s="245">
        <v>77.590667000000039</v>
      </c>
      <c r="D176" s="14">
        <v>90.000000000000028</v>
      </c>
      <c r="E176" s="14">
        <v>67</v>
      </c>
      <c r="F176" s="14">
        <v>23</v>
      </c>
      <c r="G176" s="17"/>
      <c r="H176" s="14">
        <v>3</v>
      </c>
      <c r="I176" s="14">
        <v>3</v>
      </c>
      <c r="J176" s="14">
        <v>23</v>
      </c>
      <c r="K176" s="14">
        <v>19</v>
      </c>
      <c r="L176" s="14">
        <v>21</v>
      </c>
      <c r="M176" s="14">
        <v>6</v>
      </c>
      <c r="N176" s="14">
        <v>9</v>
      </c>
      <c r="O176" s="14">
        <v>2</v>
      </c>
      <c r="P176" s="14">
        <v>3</v>
      </c>
      <c r="Q176" s="14">
        <v>1</v>
      </c>
      <c r="R176" s="17"/>
      <c r="S176" s="13">
        <v>2.2000000000000002</v>
      </c>
      <c r="T176" s="13">
        <v>29.7776</v>
      </c>
      <c r="U176" s="13">
        <v>28.873066999999999</v>
      </c>
      <c r="V176" s="13">
        <v>6.6400000000000006</v>
      </c>
      <c r="W176" s="13">
        <v>7.1</v>
      </c>
      <c r="X176" s="13">
        <v>3</v>
      </c>
      <c r="Y176" s="17"/>
      <c r="Z176" s="17"/>
      <c r="AA176" s="17"/>
      <c r="AB176" s="17"/>
      <c r="AC176" s="17"/>
      <c r="AD176" s="17"/>
      <c r="AE176" s="17"/>
      <c r="AF176" s="17"/>
      <c r="AG176" s="17"/>
      <c r="AH176" s="17"/>
      <c r="AI176" s="17"/>
      <c r="AJ176" s="17"/>
      <c r="AK176" s="17"/>
      <c r="AL176" s="17"/>
      <c r="AM176" s="13">
        <v>77.590667000000039</v>
      </c>
      <c r="AN176" s="17"/>
      <c r="AO176" s="246"/>
      <c r="AP176" s="233"/>
      <c r="AQ176" t="str">
        <f t="shared" si="48"/>
        <v>Animal Attendants and Trainers</v>
      </c>
      <c r="AR176" t="str">
        <f t="shared" si="49"/>
        <v>3611</v>
      </c>
      <c r="AS176" s="45">
        <f t="shared" si="50"/>
        <v>77.590667000000039</v>
      </c>
      <c r="AT176" s="45">
        <f t="shared" si="51"/>
        <v>90.000000000000028</v>
      </c>
      <c r="AU176" s="48">
        <f t="shared" si="52"/>
        <v>0.74444444444444424</v>
      </c>
      <c r="AV176" s="48">
        <f t="shared" si="53"/>
        <v>0.25555555555555548</v>
      </c>
      <c r="AW176" s="48">
        <f t="shared" si="54"/>
        <v>0.53333333333333321</v>
      </c>
      <c r="AX176" s="48">
        <f t="shared" si="55"/>
        <v>0.42222222222222211</v>
      </c>
      <c r="AY176" s="48">
        <f t="shared" si="56"/>
        <v>4.4444444444444432E-2</v>
      </c>
      <c r="AZ176" s="48">
        <f t="shared" si="57"/>
        <v>0.78425240241845029</v>
      </c>
      <c r="BA176" s="48">
        <f t="shared" si="58"/>
        <v>0.1770831535705189</v>
      </c>
      <c r="BB176" s="48">
        <f t="shared" si="59"/>
        <v>3.8664444011030329E-2</v>
      </c>
      <c r="BC176" s="48">
        <f t="shared" si="60"/>
        <v>0</v>
      </c>
      <c r="BD176" s="48">
        <f t="shared" si="61"/>
        <v>0</v>
      </c>
      <c r="BE176" s="48">
        <f t="shared" si="62"/>
        <v>0</v>
      </c>
      <c r="BF176" s="48">
        <f t="shared" si="63"/>
        <v>1</v>
      </c>
    </row>
    <row r="177" spans="1:58">
      <c r="A177" s="25"/>
      <c r="B177" s="26" t="s">
        <v>2164</v>
      </c>
      <c r="C177" s="245">
        <v>3.71</v>
      </c>
      <c r="D177" s="14">
        <v>5</v>
      </c>
      <c r="E177" s="14">
        <v>5</v>
      </c>
      <c r="F177" s="17"/>
      <c r="G177" s="17"/>
      <c r="H177" s="17"/>
      <c r="I177" s="17"/>
      <c r="J177" s="17"/>
      <c r="K177" s="14">
        <v>2</v>
      </c>
      <c r="L177" s="14">
        <v>2</v>
      </c>
      <c r="M177" s="14">
        <v>1</v>
      </c>
      <c r="N177" s="17"/>
      <c r="O177" s="14">
        <v>0</v>
      </c>
      <c r="P177" s="17"/>
      <c r="Q177" s="17"/>
      <c r="R177" s="17"/>
      <c r="S177" s="17"/>
      <c r="T177" s="17"/>
      <c r="U177" s="13">
        <v>2.1</v>
      </c>
      <c r="V177" s="17"/>
      <c r="W177" s="13">
        <v>0.61</v>
      </c>
      <c r="X177" s="13">
        <v>1</v>
      </c>
      <c r="Y177" s="17"/>
      <c r="Z177" s="17"/>
      <c r="AA177" s="17"/>
      <c r="AB177" s="17"/>
      <c r="AC177" s="17"/>
      <c r="AD177" s="17"/>
      <c r="AE177" s="17"/>
      <c r="AF177" s="17"/>
      <c r="AG177" s="17"/>
      <c r="AH177" s="17"/>
      <c r="AI177" s="17"/>
      <c r="AJ177" s="17"/>
      <c r="AK177" s="17"/>
      <c r="AL177" s="17"/>
      <c r="AM177" s="13">
        <v>3.71</v>
      </c>
      <c r="AN177" s="17"/>
      <c r="AO177" s="246"/>
      <c r="AP177" s="233"/>
      <c r="AQ177" t="str">
        <f t="shared" si="48"/>
        <v>Veterinary Nurses</v>
      </c>
      <c r="AR177" t="str">
        <f t="shared" si="49"/>
        <v>3613</v>
      </c>
      <c r="AS177" s="45">
        <f t="shared" si="50"/>
        <v>3.71</v>
      </c>
      <c r="AT177" s="45">
        <f t="shared" si="51"/>
        <v>5</v>
      </c>
      <c r="AU177" s="48">
        <f t="shared" si="52"/>
        <v>1</v>
      </c>
      <c r="AV177" s="48">
        <f t="shared" si="53"/>
        <v>0</v>
      </c>
      <c r="AW177" s="48">
        <f t="shared" si="54"/>
        <v>0.4</v>
      </c>
      <c r="AX177" s="48">
        <f t="shared" si="55"/>
        <v>0.6</v>
      </c>
      <c r="AY177" s="48">
        <f t="shared" si="56"/>
        <v>0</v>
      </c>
      <c r="AZ177" s="48">
        <f t="shared" si="57"/>
        <v>0.56603773584905659</v>
      </c>
      <c r="BA177" s="48">
        <f t="shared" si="58"/>
        <v>0.16442048517520216</v>
      </c>
      <c r="BB177" s="48">
        <f t="shared" si="59"/>
        <v>0.26954177897574122</v>
      </c>
      <c r="BC177" s="48">
        <f t="shared" si="60"/>
        <v>0</v>
      </c>
      <c r="BD177" s="48">
        <f t="shared" si="61"/>
        <v>0</v>
      </c>
      <c r="BE177" s="48">
        <f t="shared" si="62"/>
        <v>0</v>
      </c>
      <c r="BF177" s="48">
        <f t="shared" si="63"/>
        <v>1</v>
      </c>
    </row>
    <row r="178" spans="1:58">
      <c r="A178" s="25"/>
      <c r="B178" s="26" t="s">
        <v>2165</v>
      </c>
      <c r="C178" s="245">
        <v>749.13020999999992</v>
      </c>
      <c r="D178" s="14">
        <v>1059.0000000000009</v>
      </c>
      <c r="E178" s="14">
        <v>191.99999999999991</v>
      </c>
      <c r="F178" s="14">
        <v>866.99999999999864</v>
      </c>
      <c r="G178" s="17"/>
      <c r="H178" s="14">
        <v>2.9999999999999996</v>
      </c>
      <c r="I178" s="14">
        <v>24.999999999999996</v>
      </c>
      <c r="J178" s="14">
        <v>36.000000000000007</v>
      </c>
      <c r="K178" s="14">
        <v>42.000000000000007</v>
      </c>
      <c r="L178" s="14">
        <v>59.000000000000007</v>
      </c>
      <c r="M178" s="14">
        <v>67.999999999999986</v>
      </c>
      <c r="N178" s="14">
        <v>128.00000000000006</v>
      </c>
      <c r="O178" s="14">
        <v>157.99999999999994</v>
      </c>
      <c r="P178" s="14">
        <v>185.00000000000014</v>
      </c>
      <c r="Q178" s="14">
        <v>184.99999999999997</v>
      </c>
      <c r="R178" s="14">
        <v>170.00000000000003</v>
      </c>
      <c r="S178" s="13">
        <v>2.9999999999999996</v>
      </c>
      <c r="T178" s="13">
        <v>710.64073700000051</v>
      </c>
      <c r="U178" s="13">
        <v>22.542104999999999</v>
      </c>
      <c r="V178" s="13">
        <v>8.9605260000000015</v>
      </c>
      <c r="W178" s="13">
        <v>1</v>
      </c>
      <c r="X178" s="13">
        <v>2.9868420000000002</v>
      </c>
      <c r="Y178" s="17"/>
      <c r="Z178" s="17"/>
      <c r="AA178" s="17"/>
      <c r="AB178" s="17"/>
      <c r="AC178" s="17"/>
      <c r="AD178" s="13">
        <v>6.4549999999999992</v>
      </c>
      <c r="AE178" s="13">
        <v>32.541000000000004</v>
      </c>
      <c r="AF178" s="13">
        <v>28.447158000000009</v>
      </c>
      <c r="AG178" s="13">
        <v>27.519158000000004</v>
      </c>
      <c r="AH178" s="13">
        <v>32.623158000000004</v>
      </c>
      <c r="AI178" s="13">
        <v>25.321999999999999</v>
      </c>
      <c r="AJ178" s="13">
        <v>19.267999999999997</v>
      </c>
      <c r="AK178" s="13">
        <v>58.651684000000003</v>
      </c>
      <c r="AL178" s="13">
        <v>55.782001000000015</v>
      </c>
      <c r="AM178" s="13">
        <v>462.5210510000004</v>
      </c>
      <c r="AN178" s="17"/>
      <c r="AO178" s="246"/>
      <c r="AP178" s="233"/>
      <c r="AQ178" t="str">
        <f t="shared" si="48"/>
        <v>Gardeners</v>
      </c>
      <c r="AR178" t="str">
        <f t="shared" si="49"/>
        <v>3622</v>
      </c>
      <c r="AS178" s="45">
        <f t="shared" si="50"/>
        <v>749.13020999999992</v>
      </c>
      <c r="AT178" s="45">
        <f t="shared" si="51"/>
        <v>1059.0000000000009</v>
      </c>
      <c r="AU178" s="48">
        <f t="shared" si="52"/>
        <v>0.18130311614730854</v>
      </c>
      <c r="AV178" s="48">
        <f t="shared" si="53"/>
        <v>0.81869688385268924</v>
      </c>
      <c r="AW178" s="48">
        <f t="shared" si="54"/>
        <v>0.10009442870632664</v>
      </c>
      <c r="AX178" s="48">
        <f t="shared" si="55"/>
        <v>0.38999055712936698</v>
      </c>
      <c r="AY178" s="48">
        <f t="shared" si="56"/>
        <v>0.50991501416430562</v>
      </c>
      <c r="AZ178" s="48">
        <f t="shared" si="57"/>
        <v>0.9827167989927954</v>
      </c>
      <c r="BA178" s="48">
        <f t="shared" si="58"/>
        <v>1.3296121110908079E-2</v>
      </c>
      <c r="BB178" s="48">
        <f t="shared" si="59"/>
        <v>3.9870798962973342E-3</v>
      </c>
      <c r="BC178" s="48">
        <f t="shared" si="60"/>
        <v>0</v>
      </c>
      <c r="BD178" s="48">
        <f t="shared" si="61"/>
        <v>0</v>
      </c>
      <c r="BE178" s="48">
        <f t="shared" si="62"/>
        <v>0.38258924172875108</v>
      </c>
      <c r="BF178" s="48">
        <f t="shared" si="63"/>
        <v>0.61741075827124958</v>
      </c>
    </row>
    <row r="179" spans="1:58">
      <c r="A179" s="25"/>
      <c r="B179" s="26" t="s">
        <v>2166</v>
      </c>
      <c r="C179" s="245">
        <v>0</v>
      </c>
      <c r="D179" s="14">
        <v>1</v>
      </c>
      <c r="E179" s="17"/>
      <c r="F179" s="14">
        <v>1</v>
      </c>
      <c r="G179" s="17"/>
      <c r="H179" s="17"/>
      <c r="I179" s="14">
        <v>1</v>
      </c>
      <c r="J179" s="17"/>
      <c r="K179" s="17"/>
      <c r="L179" s="17"/>
      <c r="M179" s="17"/>
      <c r="N179" s="17"/>
      <c r="O179" s="17"/>
      <c r="P179" s="17"/>
      <c r="Q179" s="17"/>
      <c r="R179" s="17"/>
      <c r="S179" s="13">
        <v>0</v>
      </c>
      <c r="T179" s="17"/>
      <c r="U179" s="17"/>
      <c r="V179" s="17"/>
      <c r="W179" s="17"/>
      <c r="X179" s="17"/>
      <c r="Y179" s="17"/>
      <c r="Z179" s="17"/>
      <c r="AA179" s="17"/>
      <c r="AB179" s="17"/>
      <c r="AC179" s="17"/>
      <c r="AD179" s="17"/>
      <c r="AE179" s="17"/>
      <c r="AF179" s="17"/>
      <c r="AG179" s="17"/>
      <c r="AH179" s="17"/>
      <c r="AI179" s="17"/>
      <c r="AJ179" s="17"/>
      <c r="AK179" s="17"/>
      <c r="AL179" s="17"/>
      <c r="AM179" s="13">
        <v>0</v>
      </c>
      <c r="AN179" s="17"/>
      <c r="AO179" s="246"/>
      <c r="AP179" s="233"/>
      <c r="AQ179" t="str">
        <f t="shared" si="48"/>
        <v>Greenkeepers</v>
      </c>
      <c r="AR179" t="str">
        <f t="shared" si="49"/>
        <v>3623</v>
      </c>
      <c r="AS179" s="45">
        <f t="shared" si="50"/>
        <v>0</v>
      </c>
      <c r="AT179" s="45">
        <f t="shared" si="51"/>
        <v>1</v>
      </c>
      <c r="AU179" s="48">
        <f t="shared" si="52"/>
        <v>0</v>
      </c>
      <c r="AV179" s="48">
        <f t="shared" si="53"/>
        <v>1</v>
      </c>
      <c r="AW179" s="48">
        <f t="shared" si="54"/>
        <v>1</v>
      </c>
      <c r="AX179" s="48">
        <f t="shared" si="55"/>
        <v>0</v>
      </c>
      <c r="AY179" s="48">
        <f t="shared" si="56"/>
        <v>0</v>
      </c>
      <c r="AZ179" s="48" t="e">
        <f t="shared" si="57"/>
        <v>#DIV/0!</v>
      </c>
      <c r="BA179" s="48" t="e">
        <f t="shared" si="58"/>
        <v>#DIV/0!</v>
      </c>
      <c r="BB179" s="48" t="e">
        <f t="shared" si="59"/>
        <v>#DIV/0!</v>
      </c>
      <c r="BC179" s="48" t="e">
        <f t="shared" si="60"/>
        <v>#DIV/0!</v>
      </c>
      <c r="BD179" s="48" t="e">
        <f t="shared" si="61"/>
        <v>#DIV/0!</v>
      </c>
      <c r="BE179" s="48" t="e">
        <f t="shared" si="62"/>
        <v>#DIV/0!</v>
      </c>
      <c r="BF179" s="48" t="e">
        <f t="shared" si="63"/>
        <v>#DIV/0!</v>
      </c>
    </row>
    <row r="180" spans="1:58">
      <c r="A180" s="25"/>
      <c r="B180" s="26" t="s">
        <v>2167</v>
      </c>
      <c r="C180" s="245">
        <v>20.398680999999996</v>
      </c>
      <c r="D180" s="14">
        <v>35</v>
      </c>
      <c r="E180" s="14">
        <v>26.999999999999996</v>
      </c>
      <c r="F180" s="14">
        <v>8</v>
      </c>
      <c r="G180" s="17"/>
      <c r="H180" s="14">
        <v>5</v>
      </c>
      <c r="I180" s="14">
        <v>7</v>
      </c>
      <c r="J180" s="14">
        <v>4</v>
      </c>
      <c r="K180" s="14">
        <v>1</v>
      </c>
      <c r="L180" s="14">
        <v>4</v>
      </c>
      <c r="M180" s="14">
        <v>4</v>
      </c>
      <c r="N180" s="14">
        <v>3</v>
      </c>
      <c r="O180" s="14">
        <v>2</v>
      </c>
      <c r="P180" s="14">
        <v>3</v>
      </c>
      <c r="Q180" s="14">
        <v>2</v>
      </c>
      <c r="R180" s="14">
        <v>0</v>
      </c>
      <c r="S180" s="13">
        <v>17.598680999999999</v>
      </c>
      <c r="T180" s="13">
        <v>1.7999999999999998</v>
      </c>
      <c r="U180" s="17"/>
      <c r="V180" s="17"/>
      <c r="W180" s="17"/>
      <c r="X180" s="13">
        <v>1</v>
      </c>
      <c r="Y180" s="17"/>
      <c r="Z180" s="17"/>
      <c r="AA180" s="17"/>
      <c r="AB180" s="17"/>
      <c r="AC180" s="17"/>
      <c r="AD180" s="17"/>
      <c r="AE180" s="17"/>
      <c r="AF180" s="17"/>
      <c r="AG180" s="17"/>
      <c r="AH180" s="17"/>
      <c r="AI180" s="17"/>
      <c r="AJ180" s="17"/>
      <c r="AK180" s="13">
        <v>17.598680999999999</v>
      </c>
      <c r="AL180" s="17"/>
      <c r="AM180" s="13">
        <v>2.8</v>
      </c>
      <c r="AN180" s="17"/>
      <c r="AO180" s="246"/>
      <c r="AP180" s="233"/>
      <c r="AQ180" t="str">
        <f t="shared" si="48"/>
        <v>Nurserypersons</v>
      </c>
      <c r="AR180" t="str">
        <f t="shared" si="49"/>
        <v>3624</v>
      </c>
      <c r="AS180" s="45">
        <f t="shared" si="50"/>
        <v>20.398680999999996</v>
      </c>
      <c r="AT180" s="45">
        <f t="shared" si="51"/>
        <v>35</v>
      </c>
      <c r="AU180" s="48">
        <f t="shared" si="52"/>
        <v>0.77142857142857135</v>
      </c>
      <c r="AV180" s="48">
        <f t="shared" si="53"/>
        <v>0.22857142857142856</v>
      </c>
      <c r="AW180" s="48">
        <f t="shared" si="54"/>
        <v>0.48571428571428571</v>
      </c>
      <c r="AX180" s="48">
        <f t="shared" si="55"/>
        <v>0.37142857142857144</v>
      </c>
      <c r="AY180" s="48">
        <f t="shared" si="56"/>
        <v>0.14285714285714285</v>
      </c>
      <c r="AZ180" s="48">
        <f t="shared" si="57"/>
        <v>0.95097722249786654</v>
      </c>
      <c r="BA180" s="48">
        <f t="shared" si="58"/>
        <v>0</v>
      </c>
      <c r="BB180" s="48">
        <f t="shared" si="59"/>
        <v>4.9022777502133602E-2</v>
      </c>
      <c r="BC180" s="48">
        <f t="shared" si="60"/>
        <v>0</v>
      </c>
      <c r="BD180" s="48">
        <f t="shared" si="61"/>
        <v>0</v>
      </c>
      <c r="BE180" s="48">
        <f t="shared" si="62"/>
        <v>0.86273622299402608</v>
      </c>
      <c r="BF180" s="48">
        <f t="shared" si="63"/>
        <v>0.13726377700597409</v>
      </c>
    </row>
    <row r="181" spans="1:58">
      <c r="A181" s="25"/>
      <c r="B181" s="26" t="s">
        <v>2168</v>
      </c>
      <c r="C181" s="245">
        <v>0.8</v>
      </c>
      <c r="D181" s="14">
        <v>1</v>
      </c>
      <c r="E181" s="14">
        <v>1</v>
      </c>
      <c r="F181" s="17"/>
      <c r="G181" s="17"/>
      <c r="H181" s="17"/>
      <c r="I181" s="17"/>
      <c r="J181" s="17"/>
      <c r="K181" s="17"/>
      <c r="L181" s="17"/>
      <c r="M181" s="17"/>
      <c r="N181" s="17"/>
      <c r="O181" s="17"/>
      <c r="P181" s="17"/>
      <c r="Q181" s="14">
        <v>1</v>
      </c>
      <c r="R181" s="17"/>
      <c r="S181" s="17"/>
      <c r="T181" s="17"/>
      <c r="U181" s="17"/>
      <c r="V181" s="13">
        <v>0.8</v>
      </c>
      <c r="W181" s="17"/>
      <c r="X181" s="17"/>
      <c r="Y181" s="17"/>
      <c r="Z181" s="17"/>
      <c r="AA181" s="17"/>
      <c r="AB181" s="17"/>
      <c r="AC181" s="17"/>
      <c r="AD181" s="17"/>
      <c r="AE181" s="17"/>
      <c r="AF181" s="17"/>
      <c r="AG181" s="17"/>
      <c r="AH181" s="17"/>
      <c r="AI181" s="17"/>
      <c r="AJ181" s="17"/>
      <c r="AK181" s="17"/>
      <c r="AL181" s="17"/>
      <c r="AM181" s="13">
        <v>0.8</v>
      </c>
      <c r="AN181" s="17"/>
      <c r="AO181" s="246"/>
      <c r="AP181" s="233"/>
      <c r="AQ181" t="str">
        <f t="shared" si="48"/>
        <v>Graphic Pre-press Trades Workers</v>
      </c>
      <c r="AR181" t="str">
        <f t="shared" si="49"/>
        <v>3922</v>
      </c>
      <c r="AS181" s="45">
        <f t="shared" si="50"/>
        <v>0.8</v>
      </c>
      <c r="AT181" s="45">
        <f t="shared" si="51"/>
        <v>1</v>
      </c>
      <c r="AU181" s="48">
        <f t="shared" si="52"/>
        <v>1</v>
      </c>
      <c r="AV181" s="48">
        <f t="shared" si="53"/>
        <v>0</v>
      </c>
      <c r="AW181" s="48">
        <f t="shared" si="54"/>
        <v>0</v>
      </c>
      <c r="AX181" s="48">
        <f t="shared" si="55"/>
        <v>0</v>
      </c>
      <c r="AY181" s="48">
        <f t="shared" si="56"/>
        <v>1</v>
      </c>
      <c r="AZ181" s="48">
        <f t="shared" si="57"/>
        <v>0</v>
      </c>
      <c r="BA181" s="48">
        <f t="shared" si="58"/>
        <v>1</v>
      </c>
      <c r="BB181" s="48">
        <f t="shared" si="59"/>
        <v>0</v>
      </c>
      <c r="BC181" s="48">
        <f t="shared" si="60"/>
        <v>0</v>
      </c>
      <c r="BD181" s="48">
        <f t="shared" si="61"/>
        <v>0</v>
      </c>
      <c r="BE181" s="48">
        <f t="shared" si="62"/>
        <v>0</v>
      </c>
      <c r="BF181" s="48">
        <f t="shared" si="63"/>
        <v>1</v>
      </c>
    </row>
    <row r="182" spans="1:58">
      <c r="A182" s="25"/>
      <c r="B182" s="26" t="s">
        <v>2169</v>
      </c>
      <c r="C182" s="245">
        <v>0</v>
      </c>
      <c r="D182" s="14">
        <v>0</v>
      </c>
      <c r="E182" s="14">
        <v>0</v>
      </c>
      <c r="F182" s="14">
        <v>0</v>
      </c>
      <c r="G182" s="17"/>
      <c r="H182" s="17"/>
      <c r="I182" s="14">
        <v>0</v>
      </c>
      <c r="J182" s="14">
        <v>0</v>
      </c>
      <c r="K182" s="14">
        <v>0</v>
      </c>
      <c r="L182" s="14">
        <v>0</v>
      </c>
      <c r="M182" s="14">
        <v>0</v>
      </c>
      <c r="N182" s="14">
        <v>0</v>
      </c>
      <c r="O182" s="14">
        <v>0</v>
      </c>
      <c r="P182" s="14">
        <v>0</v>
      </c>
      <c r="Q182" s="14">
        <v>0</v>
      </c>
      <c r="R182" s="14">
        <v>0</v>
      </c>
      <c r="S182" s="13">
        <v>0</v>
      </c>
      <c r="T182" s="13">
        <v>0</v>
      </c>
      <c r="U182" s="17"/>
      <c r="V182" s="17"/>
      <c r="W182" s="17"/>
      <c r="X182" s="17"/>
      <c r="Y182" s="17"/>
      <c r="Z182" s="17"/>
      <c r="AA182" s="17"/>
      <c r="AB182" s="17"/>
      <c r="AC182" s="17"/>
      <c r="AD182" s="17"/>
      <c r="AE182" s="17"/>
      <c r="AF182" s="17"/>
      <c r="AG182" s="17"/>
      <c r="AH182" s="17"/>
      <c r="AI182" s="17"/>
      <c r="AJ182" s="17"/>
      <c r="AK182" s="17"/>
      <c r="AL182" s="17"/>
      <c r="AM182" s="13">
        <v>0</v>
      </c>
      <c r="AN182" s="17"/>
      <c r="AO182" s="246"/>
      <c r="AP182" s="233"/>
      <c r="AQ182" t="str">
        <f t="shared" si="48"/>
        <v>Clothing Trades Workers</v>
      </c>
      <c r="AR182" t="str">
        <f t="shared" si="49"/>
        <v>3932</v>
      </c>
      <c r="AS182" s="45">
        <f t="shared" si="50"/>
        <v>0</v>
      </c>
      <c r="AT182" s="45">
        <f t="shared" si="51"/>
        <v>0</v>
      </c>
      <c r="AU182" s="48" t="e">
        <f t="shared" si="52"/>
        <v>#DIV/0!</v>
      </c>
      <c r="AV182" s="48" t="e">
        <f t="shared" si="53"/>
        <v>#DIV/0!</v>
      </c>
      <c r="AW182" s="48" t="e">
        <f t="shared" si="54"/>
        <v>#DIV/0!</v>
      </c>
      <c r="AX182" s="48" t="e">
        <f t="shared" si="55"/>
        <v>#DIV/0!</v>
      </c>
      <c r="AY182" s="48" t="e">
        <f t="shared" si="56"/>
        <v>#DIV/0!</v>
      </c>
      <c r="AZ182" s="48" t="e">
        <f t="shared" si="57"/>
        <v>#DIV/0!</v>
      </c>
      <c r="BA182" s="48" t="e">
        <f t="shared" si="58"/>
        <v>#DIV/0!</v>
      </c>
      <c r="BB182" s="48" t="e">
        <f t="shared" si="59"/>
        <v>#DIV/0!</v>
      </c>
      <c r="BC182" s="48" t="e">
        <f t="shared" si="60"/>
        <v>#DIV/0!</v>
      </c>
      <c r="BD182" s="48" t="e">
        <f t="shared" si="61"/>
        <v>#DIV/0!</v>
      </c>
      <c r="BE182" s="48" t="e">
        <f t="shared" si="62"/>
        <v>#DIV/0!</v>
      </c>
      <c r="BF182" s="48" t="e">
        <f t="shared" si="63"/>
        <v>#DIV/0!</v>
      </c>
    </row>
    <row r="183" spans="1:58">
      <c r="A183" s="25"/>
      <c r="B183" s="26" t="s">
        <v>2170</v>
      </c>
      <c r="C183" s="245">
        <v>1</v>
      </c>
      <c r="D183" s="14">
        <v>1</v>
      </c>
      <c r="E183" s="17"/>
      <c r="F183" s="14">
        <v>1</v>
      </c>
      <c r="G183" s="17"/>
      <c r="H183" s="17"/>
      <c r="I183" s="17"/>
      <c r="J183" s="17"/>
      <c r="K183" s="17"/>
      <c r="L183" s="17"/>
      <c r="M183" s="17"/>
      <c r="N183" s="17"/>
      <c r="O183" s="17"/>
      <c r="P183" s="17"/>
      <c r="Q183" s="14">
        <v>1</v>
      </c>
      <c r="R183" s="17"/>
      <c r="S183" s="17"/>
      <c r="T183" s="17"/>
      <c r="U183" s="17"/>
      <c r="V183" s="17"/>
      <c r="W183" s="13">
        <v>1</v>
      </c>
      <c r="X183" s="17"/>
      <c r="Y183" s="17"/>
      <c r="Z183" s="17"/>
      <c r="AA183" s="17"/>
      <c r="AB183" s="17"/>
      <c r="AC183" s="17"/>
      <c r="AD183" s="17"/>
      <c r="AE183" s="17"/>
      <c r="AF183" s="17"/>
      <c r="AG183" s="17"/>
      <c r="AH183" s="17"/>
      <c r="AI183" s="17"/>
      <c r="AJ183" s="17"/>
      <c r="AK183" s="17"/>
      <c r="AL183" s="17"/>
      <c r="AM183" s="13">
        <v>1</v>
      </c>
      <c r="AN183" s="17"/>
      <c r="AO183" s="246"/>
      <c r="AP183" s="233"/>
      <c r="AQ183" t="str">
        <f t="shared" si="48"/>
        <v>Wood Machinists and Other Wood Trades Workers</v>
      </c>
      <c r="AR183" t="str">
        <f t="shared" si="49"/>
        <v>3942</v>
      </c>
      <c r="AS183" s="45">
        <f t="shared" si="50"/>
        <v>1</v>
      </c>
      <c r="AT183" s="45">
        <f t="shared" si="51"/>
        <v>1</v>
      </c>
      <c r="AU183" s="48">
        <f t="shared" si="52"/>
        <v>0</v>
      </c>
      <c r="AV183" s="48">
        <f t="shared" si="53"/>
        <v>1</v>
      </c>
      <c r="AW183" s="48">
        <f t="shared" si="54"/>
        <v>0</v>
      </c>
      <c r="AX183" s="48">
        <f t="shared" si="55"/>
        <v>0</v>
      </c>
      <c r="AY183" s="48">
        <f t="shared" si="56"/>
        <v>1</v>
      </c>
      <c r="AZ183" s="48">
        <f t="shared" si="57"/>
        <v>0</v>
      </c>
      <c r="BA183" s="48">
        <f t="shared" si="58"/>
        <v>1</v>
      </c>
      <c r="BB183" s="48">
        <f t="shared" si="59"/>
        <v>0</v>
      </c>
      <c r="BC183" s="48">
        <f t="shared" si="60"/>
        <v>0</v>
      </c>
      <c r="BD183" s="48">
        <f t="shared" si="61"/>
        <v>0</v>
      </c>
      <c r="BE183" s="48">
        <f t="shared" si="62"/>
        <v>0</v>
      </c>
      <c r="BF183" s="48">
        <f t="shared" si="63"/>
        <v>1</v>
      </c>
    </row>
    <row r="184" spans="1:58">
      <c r="A184" s="25"/>
      <c r="B184" s="26" t="s">
        <v>2171</v>
      </c>
      <c r="C184" s="245">
        <v>77.692533000000012</v>
      </c>
      <c r="D184" s="14">
        <v>87</v>
      </c>
      <c r="E184" s="14">
        <v>58.999999999999979</v>
      </c>
      <c r="F184" s="14">
        <v>28.000000000000004</v>
      </c>
      <c r="G184" s="17"/>
      <c r="H184" s="14">
        <v>0</v>
      </c>
      <c r="I184" s="14">
        <v>1</v>
      </c>
      <c r="J184" s="14">
        <v>1</v>
      </c>
      <c r="K184" s="14">
        <v>5</v>
      </c>
      <c r="L184" s="14">
        <v>10</v>
      </c>
      <c r="M184" s="14">
        <v>13.999999999999998</v>
      </c>
      <c r="N184" s="14">
        <v>7</v>
      </c>
      <c r="O184" s="14">
        <v>9</v>
      </c>
      <c r="P184" s="14">
        <v>22.000000000000004</v>
      </c>
      <c r="Q184" s="14">
        <v>9.9999999999999982</v>
      </c>
      <c r="R184" s="14">
        <v>8</v>
      </c>
      <c r="S184" s="17"/>
      <c r="T184" s="13">
        <v>2.5</v>
      </c>
      <c r="U184" s="13">
        <v>46.092533000000024</v>
      </c>
      <c r="V184" s="13">
        <v>24.4</v>
      </c>
      <c r="W184" s="13">
        <v>3.7</v>
      </c>
      <c r="X184" s="17"/>
      <c r="Y184" s="13">
        <v>1</v>
      </c>
      <c r="Z184" s="17"/>
      <c r="AA184" s="17"/>
      <c r="AB184" s="17"/>
      <c r="AC184" s="17"/>
      <c r="AD184" s="17"/>
      <c r="AE184" s="17"/>
      <c r="AF184" s="13">
        <v>1</v>
      </c>
      <c r="AG184" s="13">
        <v>0</v>
      </c>
      <c r="AH184" s="13">
        <v>0.5</v>
      </c>
      <c r="AI184" s="13">
        <v>1</v>
      </c>
      <c r="AJ184" s="17"/>
      <c r="AK184" s="13">
        <v>1</v>
      </c>
      <c r="AL184" s="17"/>
      <c r="AM184" s="13">
        <v>74.192533000000026</v>
      </c>
      <c r="AN184" s="17"/>
      <c r="AO184" s="246"/>
      <c r="AP184" s="233"/>
      <c r="AQ184" t="str">
        <f t="shared" si="48"/>
        <v>Gallery, Library and Museum Technicians</v>
      </c>
      <c r="AR184" t="str">
        <f t="shared" si="49"/>
        <v>3993</v>
      </c>
      <c r="AS184" s="45">
        <f t="shared" si="50"/>
        <v>77.692533000000012</v>
      </c>
      <c r="AT184" s="45">
        <f t="shared" si="51"/>
        <v>87</v>
      </c>
      <c r="AU184" s="48">
        <f t="shared" si="52"/>
        <v>0.67816091954022961</v>
      </c>
      <c r="AV184" s="48">
        <f t="shared" si="53"/>
        <v>0.32183908045977017</v>
      </c>
      <c r="AW184" s="48">
        <f t="shared" si="54"/>
        <v>8.0459770114942528E-2</v>
      </c>
      <c r="AX184" s="48">
        <f t="shared" si="55"/>
        <v>0.45977011494252873</v>
      </c>
      <c r="AY184" s="48">
        <f t="shared" si="56"/>
        <v>0.45977011494252873</v>
      </c>
      <c r="AZ184" s="48">
        <f t="shared" si="57"/>
        <v>0.62544663075922646</v>
      </c>
      <c r="BA184" s="48">
        <f t="shared" si="58"/>
        <v>0.36168211943868522</v>
      </c>
      <c r="BB184" s="48">
        <f t="shared" si="59"/>
        <v>1.2871249802088444E-2</v>
      </c>
      <c r="BC184" s="48">
        <f t="shared" si="60"/>
        <v>0</v>
      </c>
      <c r="BD184" s="48">
        <f t="shared" si="61"/>
        <v>0</v>
      </c>
      <c r="BE184" s="48">
        <f t="shared" si="62"/>
        <v>4.5049374307309549E-2</v>
      </c>
      <c r="BF184" s="48">
        <f t="shared" si="63"/>
        <v>0.95495062569269062</v>
      </c>
    </row>
    <row r="185" spans="1:58">
      <c r="A185" s="25"/>
      <c r="B185" s="26" t="s">
        <v>2172</v>
      </c>
      <c r="C185" s="245">
        <v>9.5098690000000037</v>
      </c>
      <c r="D185" s="14">
        <v>24.000000000000007</v>
      </c>
      <c r="E185" s="14">
        <v>6.0000000000000018</v>
      </c>
      <c r="F185" s="14">
        <v>17.000000000000004</v>
      </c>
      <c r="G185" s="14">
        <v>1</v>
      </c>
      <c r="H185" s="17"/>
      <c r="I185" s="14">
        <v>8.0000000000000018</v>
      </c>
      <c r="J185" s="14">
        <v>4.0000000000000009</v>
      </c>
      <c r="K185" s="14">
        <v>4</v>
      </c>
      <c r="L185" s="14">
        <v>3</v>
      </c>
      <c r="M185" s="14">
        <v>1</v>
      </c>
      <c r="N185" s="14">
        <v>2</v>
      </c>
      <c r="O185" s="14">
        <v>1</v>
      </c>
      <c r="P185" s="14">
        <v>0</v>
      </c>
      <c r="Q185" s="14">
        <v>1</v>
      </c>
      <c r="R185" s="17"/>
      <c r="S185" s="13">
        <v>6.6644740000000029</v>
      </c>
      <c r="T185" s="13">
        <v>1.8453950000000003</v>
      </c>
      <c r="U185" s="13">
        <v>1</v>
      </c>
      <c r="V185" s="17"/>
      <c r="W185" s="17"/>
      <c r="X185" s="17"/>
      <c r="Y185" s="17"/>
      <c r="Z185" s="17"/>
      <c r="AA185" s="17"/>
      <c r="AB185" s="17"/>
      <c r="AC185" s="17"/>
      <c r="AD185" s="17"/>
      <c r="AE185" s="17"/>
      <c r="AF185" s="13">
        <v>0.59210499999999999</v>
      </c>
      <c r="AG185" s="17"/>
      <c r="AH185" s="17"/>
      <c r="AI185" s="17"/>
      <c r="AJ185" s="17"/>
      <c r="AK185" s="17"/>
      <c r="AL185" s="17"/>
      <c r="AM185" s="13">
        <v>8.9177640000000018</v>
      </c>
      <c r="AN185" s="17"/>
      <c r="AO185" s="246"/>
      <c r="AP185" s="233"/>
      <c r="AQ185" t="str">
        <f t="shared" si="48"/>
        <v>Performing Arts Technicians</v>
      </c>
      <c r="AR185" t="str">
        <f t="shared" si="49"/>
        <v>3995</v>
      </c>
      <c r="AS185" s="45">
        <f t="shared" si="50"/>
        <v>9.5098690000000037</v>
      </c>
      <c r="AT185" s="45">
        <f t="shared" si="51"/>
        <v>24.000000000000007</v>
      </c>
      <c r="AU185" s="48">
        <f t="shared" si="52"/>
        <v>0.25</v>
      </c>
      <c r="AV185" s="48">
        <f t="shared" si="53"/>
        <v>0.70833333333333326</v>
      </c>
      <c r="AW185" s="48">
        <f t="shared" si="54"/>
        <v>0.66666666666666663</v>
      </c>
      <c r="AX185" s="48">
        <f t="shared" si="55"/>
        <v>0.29166666666666657</v>
      </c>
      <c r="AY185" s="48">
        <f t="shared" si="56"/>
        <v>4.1666666666666657E-2</v>
      </c>
      <c r="AZ185" s="48">
        <f t="shared" si="57"/>
        <v>1</v>
      </c>
      <c r="BA185" s="48">
        <f t="shared" si="58"/>
        <v>0</v>
      </c>
      <c r="BB185" s="48">
        <f t="shared" si="59"/>
        <v>0</v>
      </c>
      <c r="BC185" s="48">
        <f t="shared" si="60"/>
        <v>0</v>
      </c>
      <c r="BD185" s="48">
        <f t="shared" si="61"/>
        <v>0</v>
      </c>
      <c r="BE185" s="48">
        <f t="shared" si="62"/>
        <v>6.2262161550280005E-2</v>
      </c>
      <c r="BF185" s="48">
        <f t="shared" si="63"/>
        <v>0.93773783844971981</v>
      </c>
    </row>
    <row r="186" spans="1:58">
      <c r="A186" s="25"/>
      <c r="B186" s="26" t="s">
        <v>2173</v>
      </c>
      <c r="C186" s="245">
        <v>102.94679999999995</v>
      </c>
      <c r="D186" s="14">
        <v>115.99999999999997</v>
      </c>
      <c r="E186" s="14">
        <v>25.999999999999993</v>
      </c>
      <c r="F186" s="14">
        <v>90.000000000000028</v>
      </c>
      <c r="G186" s="17"/>
      <c r="H186" s="17"/>
      <c r="I186" s="14">
        <v>2</v>
      </c>
      <c r="J186" s="14">
        <v>3</v>
      </c>
      <c r="K186" s="14">
        <v>9</v>
      </c>
      <c r="L186" s="14">
        <v>4</v>
      </c>
      <c r="M186" s="14">
        <v>5</v>
      </c>
      <c r="N186" s="14">
        <v>12.999999999999998</v>
      </c>
      <c r="O186" s="14">
        <v>18.999999999999996</v>
      </c>
      <c r="P186" s="14">
        <v>26.999999999999996</v>
      </c>
      <c r="Q186" s="14">
        <v>19.999999999999996</v>
      </c>
      <c r="R186" s="14">
        <v>13.999999999999998</v>
      </c>
      <c r="S186" s="17"/>
      <c r="T186" s="13">
        <v>9.822000000000001</v>
      </c>
      <c r="U186" s="13">
        <v>65.574666999999991</v>
      </c>
      <c r="V186" s="13">
        <v>18.550132999999999</v>
      </c>
      <c r="W186" s="13">
        <v>3</v>
      </c>
      <c r="X186" s="13">
        <v>5</v>
      </c>
      <c r="Y186" s="13">
        <v>1</v>
      </c>
      <c r="Z186" s="17"/>
      <c r="AA186" s="17"/>
      <c r="AB186" s="17"/>
      <c r="AC186" s="17"/>
      <c r="AD186" s="13">
        <v>1</v>
      </c>
      <c r="AE186" s="13">
        <v>2</v>
      </c>
      <c r="AF186" s="13">
        <v>4.5</v>
      </c>
      <c r="AG186" s="13">
        <v>2</v>
      </c>
      <c r="AH186" s="13">
        <v>2.2999999999999998</v>
      </c>
      <c r="AI186" s="13">
        <v>1</v>
      </c>
      <c r="AJ186" s="13">
        <v>5.8</v>
      </c>
      <c r="AK186" s="13">
        <v>11.84</v>
      </c>
      <c r="AL186" s="13">
        <v>1</v>
      </c>
      <c r="AM186" s="13">
        <v>71.506799999999998</v>
      </c>
      <c r="AN186" s="17"/>
      <c r="AO186" s="246"/>
      <c r="AP186" s="233"/>
      <c r="AQ186" t="str">
        <f t="shared" si="48"/>
        <v>Other Miscellaneous Technicians and Trades Workers</v>
      </c>
      <c r="AR186" t="str">
        <f t="shared" si="49"/>
        <v>3999</v>
      </c>
      <c r="AS186" s="45">
        <f t="shared" si="50"/>
        <v>102.94679999999995</v>
      </c>
      <c r="AT186" s="45">
        <f t="shared" si="51"/>
        <v>115.99999999999997</v>
      </c>
      <c r="AU186" s="48">
        <f t="shared" si="52"/>
        <v>0.22413793103448276</v>
      </c>
      <c r="AV186" s="48">
        <f t="shared" si="53"/>
        <v>0.77586206896551768</v>
      </c>
      <c r="AW186" s="48">
        <f t="shared" si="54"/>
        <v>0.12068965517241383</v>
      </c>
      <c r="AX186" s="48">
        <f t="shared" si="55"/>
        <v>0.35344827586206906</v>
      </c>
      <c r="AY186" s="48">
        <f t="shared" si="56"/>
        <v>0.52586206896551735</v>
      </c>
      <c r="AZ186" s="48">
        <f t="shared" si="57"/>
        <v>0.73238475600990049</v>
      </c>
      <c r="BA186" s="48">
        <f t="shared" si="58"/>
        <v>0.20933271359576022</v>
      </c>
      <c r="BB186" s="48">
        <f t="shared" si="59"/>
        <v>5.8282530394339629E-2</v>
      </c>
      <c r="BC186" s="48">
        <f t="shared" si="60"/>
        <v>0</v>
      </c>
      <c r="BD186" s="48">
        <f t="shared" si="61"/>
        <v>0</v>
      </c>
      <c r="BE186" s="48">
        <f t="shared" si="62"/>
        <v>0.30540045926633969</v>
      </c>
      <c r="BF186" s="48">
        <f t="shared" si="63"/>
        <v>0.69459954073366081</v>
      </c>
    </row>
    <row r="187" spans="1:58">
      <c r="A187" s="25"/>
      <c r="B187" s="26" t="s">
        <v>2174</v>
      </c>
      <c r="C187" s="245">
        <v>193.82266799999988</v>
      </c>
      <c r="D187" s="14">
        <v>243.00000000000009</v>
      </c>
      <c r="E187" s="14">
        <v>210</v>
      </c>
      <c r="F187" s="14">
        <v>32.999999999999993</v>
      </c>
      <c r="G187" s="17"/>
      <c r="H187" s="17"/>
      <c r="I187" s="14">
        <v>17.999999999999996</v>
      </c>
      <c r="J187" s="14">
        <v>21.999999999999996</v>
      </c>
      <c r="K187" s="14">
        <v>34.999999999999993</v>
      </c>
      <c r="L187" s="14">
        <v>26.999999999999986</v>
      </c>
      <c r="M187" s="14">
        <v>13.999999999999998</v>
      </c>
      <c r="N187" s="14">
        <v>20</v>
      </c>
      <c r="O187" s="14">
        <v>19.999999999999996</v>
      </c>
      <c r="P187" s="14">
        <v>37.999999999999993</v>
      </c>
      <c r="Q187" s="14">
        <v>43.000000000000007</v>
      </c>
      <c r="R187" s="14">
        <v>6</v>
      </c>
      <c r="S187" s="17"/>
      <c r="T187" s="13">
        <v>1</v>
      </c>
      <c r="U187" s="13">
        <v>8.9999999999999982</v>
      </c>
      <c r="V187" s="13">
        <v>56.281334999999991</v>
      </c>
      <c r="W187" s="13">
        <v>95.067999999999969</v>
      </c>
      <c r="X187" s="13">
        <v>28.47333299999999</v>
      </c>
      <c r="Y187" s="13">
        <v>4</v>
      </c>
      <c r="Z187" s="17"/>
      <c r="AA187" s="17"/>
      <c r="AB187" s="17"/>
      <c r="AC187" s="17"/>
      <c r="AD187" s="17"/>
      <c r="AE187" s="13">
        <v>4.3000000000000007</v>
      </c>
      <c r="AF187" s="13">
        <v>4.4000000000000004</v>
      </c>
      <c r="AG187" s="13">
        <v>1</v>
      </c>
      <c r="AH187" s="13">
        <v>4.5999999999999996</v>
      </c>
      <c r="AI187" s="13">
        <v>10.200000000000001</v>
      </c>
      <c r="AJ187" s="13">
        <v>4</v>
      </c>
      <c r="AK187" s="13">
        <v>15</v>
      </c>
      <c r="AL187" s="13">
        <v>5</v>
      </c>
      <c r="AM187" s="13">
        <v>145.32266800000005</v>
      </c>
      <c r="AN187" s="17"/>
      <c r="AO187" s="246"/>
      <c r="AP187" s="233"/>
      <c r="AQ187" t="str">
        <f t="shared" si="48"/>
        <v>Dental Hygienists, Technicians and Therapists</v>
      </c>
      <c r="AR187" t="str">
        <f t="shared" si="49"/>
        <v>4112</v>
      </c>
      <c r="AS187" s="45">
        <f t="shared" si="50"/>
        <v>193.82266799999988</v>
      </c>
      <c r="AT187" s="45">
        <f t="shared" si="51"/>
        <v>243.00000000000009</v>
      </c>
      <c r="AU187" s="48">
        <f t="shared" si="52"/>
        <v>0.86419753086419726</v>
      </c>
      <c r="AV187" s="48">
        <f t="shared" si="53"/>
        <v>0.13580246913580241</v>
      </c>
      <c r="AW187" s="48">
        <f t="shared" si="54"/>
        <v>0.30864197530864179</v>
      </c>
      <c r="AX187" s="48">
        <f t="shared" si="55"/>
        <v>0.33333333333333315</v>
      </c>
      <c r="AY187" s="48">
        <f t="shared" si="56"/>
        <v>0.35802469135802456</v>
      </c>
      <c r="AZ187" s="48">
        <f t="shared" si="57"/>
        <v>5.159355251471414E-2</v>
      </c>
      <c r="BA187" s="48">
        <f t="shared" si="58"/>
        <v>0.78086498633895629</v>
      </c>
      <c r="BB187" s="48">
        <f t="shared" si="59"/>
        <v>0.16754146114632995</v>
      </c>
      <c r="BC187" s="48">
        <f t="shared" si="60"/>
        <v>0</v>
      </c>
      <c r="BD187" s="48">
        <f t="shared" si="61"/>
        <v>0</v>
      </c>
      <c r="BE187" s="48">
        <f t="shared" si="62"/>
        <v>0.25022872969636362</v>
      </c>
      <c r="BF187" s="48">
        <f t="shared" si="63"/>
        <v>0.74977127030363722</v>
      </c>
    </row>
    <row r="188" spans="1:58">
      <c r="A188" s="25"/>
      <c r="B188" s="26" t="s">
        <v>2175</v>
      </c>
      <c r="C188" s="245">
        <v>8.7144729999999981</v>
      </c>
      <c r="D188" s="14">
        <v>16.999999999999993</v>
      </c>
      <c r="E188" s="14">
        <v>16</v>
      </c>
      <c r="F188" s="14">
        <v>1</v>
      </c>
      <c r="G188" s="17"/>
      <c r="H188" s="17"/>
      <c r="I188" s="14">
        <v>2</v>
      </c>
      <c r="J188" s="17"/>
      <c r="K188" s="17"/>
      <c r="L188" s="14">
        <v>1</v>
      </c>
      <c r="M188" s="17"/>
      <c r="N188" s="14">
        <v>4</v>
      </c>
      <c r="O188" s="14">
        <v>3</v>
      </c>
      <c r="P188" s="14">
        <v>4</v>
      </c>
      <c r="Q188" s="14">
        <v>2</v>
      </c>
      <c r="R188" s="14">
        <v>1</v>
      </c>
      <c r="S188" s="17"/>
      <c r="T188" s="13">
        <v>2.907896</v>
      </c>
      <c r="U188" s="13">
        <v>5.8065769999999999</v>
      </c>
      <c r="V188" s="17"/>
      <c r="W188" s="17"/>
      <c r="X188" s="17"/>
      <c r="Y188" s="17"/>
      <c r="Z188" s="17"/>
      <c r="AA188" s="17"/>
      <c r="AB188" s="17"/>
      <c r="AC188" s="17"/>
      <c r="AD188" s="17"/>
      <c r="AE188" s="17"/>
      <c r="AF188" s="13">
        <v>1.328948</v>
      </c>
      <c r="AG188" s="17"/>
      <c r="AH188" s="13">
        <v>5.0302620000000005</v>
      </c>
      <c r="AI188" s="17"/>
      <c r="AJ188" s="13">
        <v>1</v>
      </c>
      <c r="AK188" s="17"/>
      <c r="AL188" s="13">
        <v>1.3552629999999999</v>
      </c>
      <c r="AM188" s="17"/>
      <c r="AN188" s="17"/>
      <c r="AO188" s="246"/>
      <c r="AP188" s="233"/>
      <c r="AQ188" t="str">
        <f t="shared" si="48"/>
        <v>Diversional Therapists</v>
      </c>
      <c r="AR188" t="str">
        <f t="shared" si="49"/>
        <v>4113</v>
      </c>
      <c r="AS188" s="45">
        <f t="shared" si="50"/>
        <v>8.7144729999999981</v>
      </c>
      <c r="AT188" s="45">
        <f t="shared" si="51"/>
        <v>16.999999999999993</v>
      </c>
      <c r="AU188" s="48">
        <f t="shared" si="52"/>
        <v>0.94117647058823573</v>
      </c>
      <c r="AV188" s="48">
        <f t="shared" si="53"/>
        <v>5.8823529411764733E-2</v>
      </c>
      <c r="AW188" s="48">
        <f t="shared" si="54"/>
        <v>0.11764705882352947</v>
      </c>
      <c r="AX188" s="48">
        <f t="shared" si="55"/>
        <v>0.47058823529411786</v>
      </c>
      <c r="AY188" s="48">
        <f t="shared" si="56"/>
        <v>0.41176470588235309</v>
      </c>
      <c r="AZ188" s="48">
        <f t="shared" si="57"/>
        <v>1.0000000000000002</v>
      </c>
      <c r="BA188" s="48">
        <f t="shared" si="58"/>
        <v>0</v>
      </c>
      <c r="BB188" s="48">
        <f t="shared" si="59"/>
        <v>0</v>
      </c>
      <c r="BC188" s="48">
        <f t="shared" si="60"/>
        <v>0</v>
      </c>
      <c r="BD188" s="48">
        <f t="shared" si="61"/>
        <v>0</v>
      </c>
      <c r="BE188" s="48">
        <f t="shared" si="62"/>
        <v>1.0000000000000004</v>
      </c>
      <c r="BF188" s="48">
        <f t="shared" si="63"/>
        <v>0</v>
      </c>
    </row>
    <row r="189" spans="1:58">
      <c r="A189" s="25"/>
      <c r="B189" s="26" t="s">
        <v>2176</v>
      </c>
      <c r="C189" s="245">
        <v>1030.6473639999995</v>
      </c>
      <c r="D189" s="14">
        <v>1429.0000000000011</v>
      </c>
      <c r="E189" s="14">
        <v>1313.9999999999993</v>
      </c>
      <c r="F189" s="14">
        <v>114.99999999999999</v>
      </c>
      <c r="G189" s="17"/>
      <c r="H189" s="14">
        <v>6</v>
      </c>
      <c r="I189" s="14">
        <v>106.99999999999996</v>
      </c>
      <c r="J189" s="14">
        <v>120.99999999999994</v>
      </c>
      <c r="K189" s="14">
        <v>113.99999999999996</v>
      </c>
      <c r="L189" s="14">
        <v>110.99999999999997</v>
      </c>
      <c r="M189" s="14">
        <v>119.00000000000004</v>
      </c>
      <c r="N189" s="14">
        <v>110</v>
      </c>
      <c r="O189" s="14">
        <v>148.00000000000006</v>
      </c>
      <c r="P189" s="14">
        <v>261.99999999999994</v>
      </c>
      <c r="Q189" s="14">
        <v>238.99999999999989</v>
      </c>
      <c r="R189" s="14">
        <v>91.999999999999972</v>
      </c>
      <c r="S189" s="17"/>
      <c r="T189" s="13">
        <v>223.35262300000019</v>
      </c>
      <c r="U189" s="13">
        <v>806.46974100000023</v>
      </c>
      <c r="V189" s="17"/>
      <c r="W189" s="17"/>
      <c r="X189" s="13">
        <v>0.82499999999999996</v>
      </c>
      <c r="Y189" s="17"/>
      <c r="Z189" s="17"/>
      <c r="AA189" s="17"/>
      <c r="AB189" s="17"/>
      <c r="AC189" s="17"/>
      <c r="AD189" s="13">
        <v>6.713158</v>
      </c>
      <c r="AE189" s="13">
        <v>20.999999999999996</v>
      </c>
      <c r="AF189" s="13">
        <v>39.805265999999982</v>
      </c>
      <c r="AG189" s="13">
        <v>15.409210999999997</v>
      </c>
      <c r="AH189" s="13">
        <v>43.773684999999993</v>
      </c>
      <c r="AI189" s="13">
        <v>6.2776309999999995</v>
      </c>
      <c r="AJ189" s="13">
        <v>15.525001000000001</v>
      </c>
      <c r="AK189" s="13">
        <v>138.76184299999989</v>
      </c>
      <c r="AL189" s="13">
        <v>81.60526200000001</v>
      </c>
      <c r="AM189" s="13">
        <v>661.77630700000088</v>
      </c>
      <c r="AN189" s="17"/>
      <c r="AO189" s="246"/>
      <c r="AP189" s="233"/>
      <c r="AQ189" t="str">
        <f t="shared" si="48"/>
        <v>Enrolled and Mothercraft Nurses</v>
      </c>
      <c r="AR189" t="str">
        <f t="shared" si="49"/>
        <v>4114</v>
      </c>
      <c r="AS189" s="45">
        <f t="shared" si="50"/>
        <v>1030.6473639999995</v>
      </c>
      <c r="AT189" s="45">
        <f t="shared" si="51"/>
        <v>1429.0000000000011</v>
      </c>
      <c r="AU189" s="48">
        <f t="shared" si="52"/>
        <v>0.91952414275717165</v>
      </c>
      <c r="AV189" s="48">
        <f t="shared" si="53"/>
        <v>8.0475857242827076E-2</v>
      </c>
      <c r="AW189" s="48">
        <f t="shared" si="54"/>
        <v>0.24352694191742447</v>
      </c>
      <c r="AX189" s="48">
        <f t="shared" si="55"/>
        <v>0.34149755073477933</v>
      </c>
      <c r="AY189" s="48">
        <f t="shared" si="56"/>
        <v>0.41497550734779515</v>
      </c>
      <c r="AZ189" s="48">
        <f t="shared" si="57"/>
        <v>0.99919953222720403</v>
      </c>
      <c r="BA189" s="48">
        <f t="shared" si="58"/>
        <v>0</v>
      </c>
      <c r="BB189" s="48">
        <f t="shared" si="59"/>
        <v>8.0046777279682677E-4</v>
      </c>
      <c r="BC189" s="48">
        <f t="shared" si="60"/>
        <v>0</v>
      </c>
      <c r="BD189" s="48">
        <f t="shared" si="61"/>
        <v>0</v>
      </c>
      <c r="BE189" s="48">
        <f t="shared" si="62"/>
        <v>0.35790229508606219</v>
      </c>
      <c r="BF189" s="48">
        <f t="shared" si="63"/>
        <v>0.64209770491393914</v>
      </c>
    </row>
    <row r="190" spans="1:58">
      <c r="A190" s="25"/>
      <c r="B190" s="26" t="s">
        <v>2177</v>
      </c>
      <c r="C190" s="245">
        <v>176.30526300000002</v>
      </c>
      <c r="D190" s="14">
        <v>211.00000000000003</v>
      </c>
      <c r="E190" s="14">
        <v>171.99999999999994</v>
      </c>
      <c r="F190" s="14">
        <v>39</v>
      </c>
      <c r="G190" s="17"/>
      <c r="H190" s="17"/>
      <c r="I190" s="14">
        <v>6</v>
      </c>
      <c r="J190" s="14">
        <v>15.000000000000004</v>
      </c>
      <c r="K190" s="14">
        <v>24.000000000000004</v>
      </c>
      <c r="L190" s="14">
        <v>15.000000000000004</v>
      </c>
      <c r="M190" s="14">
        <v>28</v>
      </c>
      <c r="N190" s="14">
        <v>31</v>
      </c>
      <c r="O190" s="14">
        <v>35.999999999999993</v>
      </c>
      <c r="P190" s="14">
        <v>16</v>
      </c>
      <c r="Q190" s="14">
        <v>31.000000000000011</v>
      </c>
      <c r="R190" s="14">
        <v>9</v>
      </c>
      <c r="S190" s="17"/>
      <c r="T190" s="13">
        <v>51.325000000000017</v>
      </c>
      <c r="U190" s="13">
        <v>42.542104999999992</v>
      </c>
      <c r="V190" s="13">
        <v>16.805263</v>
      </c>
      <c r="W190" s="13">
        <v>26.232895000000003</v>
      </c>
      <c r="X190" s="13">
        <v>29.800000000000018</v>
      </c>
      <c r="Y190" s="13">
        <v>8.6000000000000014</v>
      </c>
      <c r="Z190" s="13">
        <v>1</v>
      </c>
      <c r="AA190" s="17"/>
      <c r="AB190" s="17"/>
      <c r="AC190" s="17"/>
      <c r="AD190" s="13">
        <v>3.8815789999999994</v>
      </c>
      <c r="AE190" s="13">
        <v>17.273684000000003</v>
      </c>
      <c r="AF190" s="13">
        <v>8.6328950000000013</v>
      </c>
      <c r="AG190" s="13">
        <v>47.773684000000003</v>
      </c>
      <c r="AH190" s="13">
        <v>14.551315999999998</v>
      </c>
      <c r="AI190" s="13">
        <v>1</v>
      </c>
      <c r="AJ190" s="13">
        <v>12.848683999999999</v>
      </c>
      <c r="AK190" s="13">
        <v>7.2934210000000013</v>
      </c>
      <c r="AL190" s="13">
        <v>9.6000000000000014</v>
      </c>
      <c r="AM190" s="13">
        <v>53.449999999999989</v>
      </c>
      <c r="AN190" s="17"/>
      <c r="AO190" s="246"/>
      <c r="AP190" s="233"/>
      <c r="AQ190" t="str">
        <f t="shared" si="48"/>
        <v>Indigenous Health Workers</v>
      </c>
      <c r="AR190" t="str">
        <f t="shared" si="49"/>
        <v>4115</v>
      </c>
      <c r="AS190" s="45">
        <f t="shared" si="50"/>
        <v>176.30526300000002</v>
      </c>
      <c r="AT190" s="45">
        <f t="shared" si="51"/>
        <v>211.00000000000003</v>
      </c>
      <c r="AU190" s="48">
        <f t="shared" si="52"/>
        <v>0.81516587677725083</v>
      </c>
      <c r="AV190" s="48">
        <f t="shared" si="53"/>
        <v>0.18483412322274878</v>
      </c>
      <c r="AW190" s="48">
        <f t="shared" si="54"/>
        <v>0.2132701421800948</v>
      </c>
      <c r="AX190" s="48">
        <f t="shared" si="55"/>
        <v>0.52132701421800942</v>
      </c>
      <c r="AY190" s="48">
        <f t="shared" si="56"/>
        <v>0.26540284360189575</v>
      </c>
      <c r="AZ190" s="48">
        <f t="shared" si="57"/>
        <v>0.53241238181301487</v>
      </c>
      <c r="BA190" s="48">
        <f t="shared" si="58"/>
        <v>0.24411158956723825</v>
      </c>
      <c r="BB190" s="48">
        <f t="shared" si="59"/>
        <v>0.21780404819792598</v>
      </c>
      <c r="BC190" s="48">
        <f t="shared" si="60"/>
        <v>5.6719804218209862E-3</v>
      </c>
      <c r="BD190" s="48">
        <f t="shared" si="61"/>
        <v>0</v>
      </c>
      <c r="BE190" s="48">
        <f t="shared" si="62"/>
        <v>0.69683264645366816</v>
      </c>
      <c r="BF190" s="48">
        <f t="shared" si="63"/>
        <v>0.30316735354633162</v>
      </c>
    </row>
    <row r="191" spans="1:58">
      <c r="A191" s="25"/>
      <c r="B191" s="26" t="s">
        <v>2178</v>
      </c>
      <c r="C191" s="245">
        <v>1785.6960929999991</v>
      </c>
      <c r="D191" s="14">
        <v>2083.9999999999986</v>
      </c>
      <c r="E191" s="14">
        <v>1351.0000000000005</v>
      </c>
      <c r="F191" s="14">
        <v>732.99999999999966</v>
      </c>
      <c r="G191" s="17"/>
      <c r="H191" s="14">
        <v>2</v>
      </c>
      <c r="I191" s="14">
        <v>65</v>
      </c>
      <c r="J191" s="14">
        <v>173.00000000000011</v>
      </c>
      <c r="K191" s="14">
        <v>245.00000000000011</v>
      </c>
      <c r="L191" s="14">
        <v>252.99999999999994</v>
      </c>
      <c r="M191" s="14">
        <v>232.99999999999986</v>
      </c>
      <c r="N191" s="14">
        <v>275.99999999999983</v>
      </c>
      <c r="O191" s="14">
        <v>262.99999999999989</v>
      </c>
      <c r="P191" s="14">
        <v>271.00000000000006</v>
      </c>
      <c r="Q191" s="14">
        <v>188</v>
      </c>
      <c r="R191" s="14">
        <v>114.99999999999997</v>
      </c>
      <c r="S191" s="13">
        <v>0</v>
      </c>
      <c r="T191" s="13">
        <v>142.75447199999996</v>
      </c>
      <c r="U191" s="13">
        <v>791.44126599999811</v>
      </c>
      <c r="V191" s="13">
        <v>261.23058400000014</v>
      </c>
      <c r="W191" s="13">
        <v>362.70688599999983</v>
      </c>
      <c r="X191" s="13">
        <v>169.92253399999996</v>
      </c>
      <c r="Y191" s="13">
        <v>35.066666999999988</v>
      </c>
      <c r="Z191" s="13">
        <v>18.599999999999998</v>
      </c>
      <c r="AA191" s="13">
        <v>2</v>
      </c>
      <c r="AB191" s="17"/>
      <c r="AC191" s="13">
        <v>1.9736840000000002</v>
      </c>
      <c r="AD191" s="13">
        <v>6.7894740000000002</v>
      </c>
      <c r="AE191" s="13">
        <v>46.643333000000027</v>
      </c>
      <c r="AF191" s="13">
        <v>26.019737000000006</v>
      </c>
      <c r="AG191" s="13">
        <v>106.48706299999999</v>
      </c>
      <c r="AH191" s="13">
        <v>57.64447400000001</v>
      </c>
      <c r="AI191" s="13">
        <v>47.187631999999986</v>
      </c>
      <c r="AJ191" s="13">
        <v>67.621736999999996</v>
      </c>
      <c r="AK191" s="13">
        <v>69.574846999999991</v>
      </c>
      <c r="AL191" s="13">
        <v>29.990021000000002</v>
      </c>
      <c r="AM191" s="13">
        <v>1327.7377750000014</v>
      </c>
      <c r="AN191" s="17"/>
      <c r="AO191" s="246"/>
      <c r="AP191" s="233"/>
      <c r="AQ191" t="str">
        <f t="shared" si="48"/>
        <v>Welfare Support Workers</v>
      </c>
      <c r="AR191" t="str">
        <f t="shared" si="49"/>
        <v>4117</v>
      </c>
      <c r="AS191" s="45">
        <f t="shared" si="50"/>
        <v>1785.6960929999991</v>
      </c>
      <c r="AT191" s="45">
        <f t="shared" si="51"/>
        <v>2083.9999999999986</v>
      </c>
      <c r="AU191" s="48">
        <f t="shared" si="52"/>
        <v>0.64827255278311002</v>
      </c>
      <c r="AV191" s="48">
        <f t="shared" si="53"/>
        <v>0.35172744721689064</v>
      </c>
      <c r="AW191" s="48">
        <f t="shared" si="54"/>
        <v>0.23272552783109432</v>
      </c>
      <c r="AX191" s="48">
        <f t="shared" si="55"/>
        <v>0.49184261036468341</v>
      </c>
      <c r="AY191" s="48">
        <f t="shared" si="56"/>
        <v>0.27543186180422286</v>
      </c>
      <c r="AZ191" s="48">
        <f t="shared" si="57"/>
        <v>0.52315494314070754</v>
      </c>
      <c r="BA191" s="48">
        <f t="shared" si="58"/>
        <v>0.34940854294628299</v>
      </c>
      <c r="BB191" s="48">
        <f t="shared" si="59"/>
        <v>0.1147951220835202</v>
      </c>
      <c r="BC191" s="48">
        <f t="shared" si="60"/>
        <v>1.1536117529042501E-2</v>
      </c>
      <c r="BD191" s="48">
        <f t="shared" si="61"/>
        <v>1.1052743004461517E-3</v>
      </c>
      <c r="BE191" s="48">
        <f t="shared" si="62"/>
        <v>0.25645927086653497</v>
      </c>
      <c r="BF191" s="48">
        <f t="shared" si="63"/>
        <v>0.74354072913346636</v>
      </c>
    </row>
    <row r="192" spans="1:58">
      <c r="A192" s="25"/>
      <c r="B192" s="26" t="s">
        <v>2179</v>
      </c>
      <c r="C192" s="245">
        <v>18.899341999999994</v>
      </c>
      <c r="D192" s="14">
        <v>50.000000000000007</v>
      </c>
      <c r="E192" s="14">
        <v>48</v>
      </c>
      <c r="F192" s="14">
        <v>2</v>
      </c>
      <c r="G192" s="17"/>
      <c r="H192" s="14">
        <v>1.0000000000000002</v>
      </c>
      <c r="I192" s="14">
        <v>2</v>
      </c>
      <c r="J192" s="14">
        <v>1</v>
      </c>
      <c r="K192" s="14">
        <v>2.0000000000000004</v>
      </c>
      <c r="L192" s="14">
        <v>2</v>
      </c>
      <c r="M192" s="14">
        <v>3</v>
      </c>
      <c r="N192" s="14">
        <v>8</v>
      </c>
      <c r="O192" s="14">
        <v>11.999999999999998</v>
      </c>
      <c r="P192" s="14">
        <v>8</v>
      </c>
      <c r="Q192" s="14">
        <v>4</v>
      </c>
      <c r="R192" s="14">
        <v>7</v>
      </c>
      <c r="S192" s="13">
        <v>12.421049999999999</v>
      </c>
      <c r="T192" s="13">
        <v>3.378292000000001</v>
      </c>
      <c r="U192" s="13">
        <v>3.1</v>
      </c>
      <c r="V192" s="17"/>
      <c r="W192" s="17"/>
      <c r="X192" s="17"/>
      <c r="Y192" s="17"/>
      <c r="Z192" s="17"/>
      <c r="AA192" s="17"/>
      <c r="AB192" s="17"/>
      <c r="AC192" s="17"/>
      <c r="AD192" s="13">
        <v>0</v>
      </c>
      <c r="AE192" s="17"/>
      <c r="AF192" s="17"/>
      <c r="AG192" s="17"/>
      <c r="AH192" s="17"/>
      <c r="AI192" s="17"/>
      <c r="AJ192" s="17"/>
      <c r="AK192" s="17"/>
      <c r="AL192" s="17"/>
      <c r="AM192" s="13">
        <v>18.899341999999994</v>
      </c>
      <c r="AN192" s="17"/>
      <c r="AO192" s="246"/>
      <c r="AP192" s="233"/>
      <c r="AQ192" t="str">
        <f t="shared" si="48"/>
        <v>Child Carers</v>
      </c>
      <c r="AR192" t="str">
        <f t="shared" si="49"/>
        <v>4211</v>
      </c>
      <c r="AS192" s="45">
        <f t="shared" si="50"/>
        <v>18.899341999999994</v>
      </c>
      <c r="AT192" s="45">
        <f t="shared" si="51"/>
        <v>50.000000000000007</v>
      </c>
      <c r="AU192" s="48">
        <f t="shared" si="52"/>
        <v>0.95999999999999985</v>
      </c>
      <c r="AV192" s="48">
        <f t="shared" si="53"/>
        <v>3.9999999999999994E-2</v>
      </c>
      <c r="AW192" s="48">
        <f t="shared" si="54"/>
        <v>0.11999999999999998</v>
      </c>
      <c r="AX192" s="48">
        <f t="shared" si="55"/>
        <v>0.49999999999999994</v>
      </c>
      <c r="AY192" s="48">
        <f t="shared" si="56"/>
        <v>0.37999999999999995</v>
      </c>
      <c r="AZ192" s="48">
        <f t="shared" si="57"/>
        <v>1.0000000000000004</v>
      </c>
      <c r="BA192" s="48">
        <f t="shared" si="58"/>
        <v>0</v>
      </c>
      <c r="BB192" s="48">
        <f t="shared" si="59"/>
        <v>0</v>
      </c>
      <c r="BC192" s="48">
        <f t="shared" si="60"/>
        <v>0</v>
      </c>
      <c r="BD192" s="48">
        <f t="shared" si="61"/>
        <v>0</v>
      </c>
      <c r="BE192" s="48">
        <f t="shared" si="62"/>
        <v>0</v>
      </c>
      <c r="BF192" s="48">
        <f t="shared" si="63"/>
        <v>1</v>
      </c>
    </row>
    <row r="193" spans="1:58">
      <c r="A193" s="25"/>
      <c r="B193" s="26" t="s">
        <v>2180</v>
      </c>
      <c r="C193" s="245">
        <v>8646.3179319999908</v>
      </c>
      <c r="D193" s="14">
        <v>12471.999999999978</v>
      </c>
      <c r="E193" s="14">
        <v>11818.000000000047</v>
      </c>
      <c r="F193" s="14">
        <v>654.00000000000034</v>
      </c>
      <c r="G193" s="17"/>
      <c r="H193" s="14">
        <v>134.99999999999997</v>
      </c>
      <c r="I193" s="14">
        <v>568.99999999999977</v>
      </c>
      <c r="J193" s="14">
        <v>620.00000000000023</v>
      </c>
      <c r="K193" s="14">
        <v>773.00000000000114</v>
      </c>
      <c r="L193" s="14">
        <v>1231.0000000000036</v>
      </c>
      <c r="M193" s="14">
        <v>1828.9999999999995</v>
      </c>
      <c r="N193" s="14">
        <v>2387.0000000000023</v>
      </c>
      <c r="O193" s="14">
        <v>1981.0000000000055</v>
      </c>
      <c r="P193" s="14">
        <v>1655</v>
      </c>
      <c r="Q193" s="14">
        <v>933.99999999999966</v>
      </c>
      <c r="R193" s="14">
        <v>358</v>
      </c>
      <c r="S193" s="13">
        <v>1635.3772480000007</v>
      </c>
      <c r="T193" s="13">
        <v>6881.8313510000153</v>
      </c>
      <c r="U193" s="13">
        <v>108.02800000000005</v>
      </c>
      <c r="V193" s="13">
        <v>8.0813330000000008</v>
      </c>
      <c r="W193" s="13">
        <v>12</v>
      </c>
      <c r="X193" s="13">
        <v>0</v>
      </c>
      <c r="Y193" s="13">
        <v>1</v>
      </c>
      <c r="Z193" s="17"/>
      <c r="AA193" s="17"/>
      <c r="AB193" s="17"/>
      <c r="AC193" s="17"/>
      <c r="AD193" s="13">
        <v>48.168308000000003</v>
      </c>
      <c r="AE193" s="13">
        <v>246.56548900000001</v>
      </c>
      <c r="AF193" s="13">
        <v>259.83056299999998</v>
      </c>
      <c r="AG193" s="13">
        <v>279.52266900000029</v>
      </c>
      <c r="AH193" s="13">
        <v>283.37436100000031</v>
      </c>
      <c r="AI193" s="13">
        <v>462.56015599999972</v>
      </c>
      <c r="AJ193" s="13">
        <v>290.17833399999989</v>
      </c>
      <c r="AK193" s="13">
        <v>684.88413700000069</v>
      </c>
      <c r="AL193" s="13">
        <v>300.4385649999997</v>
      </c>
      <c r="AM193" s="13">
        <v>5789.7953500000085</v>
      </c>
      <c r="AN193" s="13">
        <v>1</v>
      </c>
      <c r="AO193" s="246"/>
      <c r="AP193" s="233"/>
      <c r="AQ193" t="str">
        <f t="shared" si="48"/>
        <v>Education Aides</v>
      </c>
      <c r="AR193" t="str">
        <f t="shared" si="49"/>
        <v>4221</v>
      </c>
      <c r="AS193" s="45">
        <f t="shared" si="50"/>
        <v>8646.3179319999908</v>
      </c>
      <c r="AT193" s="45">
        <f t="shared" si="51"/>
        <v>12471.999999999978</v>
      </c>
      <c r="AU193" s="48">
        <f t="shared" si="52"/>
        <v>0.94756254008980656</v>
      </c>
      <c r="AV193" s="48">
        <f t="shared" si="53"/>
        <v>5.2437459910198964E-2</v>
      </c>
      <c r="AW193" s="48">
        <f t="shared" si="54"/>
        <v>0.1681366260423352</v>
      </c>
      <c r="AX193" s="48">
        <f t="shared" si="55"/>
        <v>0.59557408595253558</v>
      </c>
      <c r="AY193" s="48">
        <f t="shared" si="56"/>
        <v>0.23628928800513188</v>
      </c>
      <c r="AZ193" s="48">
        <f t="shared" si="57"/>
        <v>0.99756181380724473</v>
      </c>
      <c r="BA193" s="48">
        <f t="shared" si="58"/>
        <v>2.3225300246801084E-3</v>
      </c>
      <c r="BB193" s="48">
        <f t="shared" si="59"/>
        <v>1.1565616807809064E-4</v>
      </c>
      <c r="BC193" s="48">
        <f t="shared" si="60"/>
        <v>0</v>
      </c>
      <c r="BD193" s="48">
        <f t="shared" si="61"/>
        <v>0</v>
      </c>
      <c r="BE193" s="48">
        <f t="shared" si="62"/>
        <v>0.33025879969457539</v>
      </c>
      <c r="BF193" s="48">
        <f t="shared" si="63"/>
        <v>0.66962554413734865</v>
      </c>
    </row>
    <row r="194" spans="1:58">
      <c r="A194" s="25"/>
      <c r="B194" s="26" t="s">
        <v>2181</v>
      </c>
      <c r="C194" s="245">
        <v>0.73157899999999998</v>
      </c>
      <c r="D194" s="14">
        <v>1</v>
      </c>
      <c r="E194" s="14">
        <v>1</v>
      </c>
      <c r="F194" s="17"/>
      <c r="G194" s="17"/>
      <c r="H194" s="17"/>
      <c r="I194" s="17"/>
      <c r="J194" s="17"/>
      <c r="K194" s="17"/>
      <c r="L194" s="17"/>
      <c r="M194" s="17"/>
      <c r="N194" s="17"/>
      <c r="O194" s="14">
        <v>0</v>
      </c>
      <c r="P194" s="14">
        <v>1</v>
      </c>
      <c r="Q194" s="17"/>
      <c r="R194" s="17"/>
      <c r="S194" s="17"/>
      <c r="T194" s="13">
        <v>0</v>
      </c>
      <c r="U194" s="13">
        <v>0.73157899999999998</v>
      </c>
      <c r="V194" s="17"/>
      <c r="W194" s="17"/>
      <c r="X194" s="17"/>
      <c r="Y194" s="17"/>
      <c r="Z194" s="17"/>
      <c r="AA194" s="17"/>
      <c r="AB194" s="17"/>
      <c r="AC194" s="17"/>
      <c r="AD194" s="17"/>
      <c r="AE194" s="13">
        <v>0.73157899999999998</v>
      </c>
      <c r="AF194" s="17"/>
      <c r="AG194" s="17"/>
      <c r="AH194" s="17"/>
      <c r="AI194" s="17"/>
      <c r="AJ194" s="17"/>
      <c r="AK194" s="17"/>
      <c r="AL194" s="17"/>
      <c r="AM194" s="17"/>
      <c r="AN194" s="17"/>
      <c r="AO194" s="246"/>
      <c r="AP194" s="233"/>
      <c r="AQ194" t="str">
        <f t="shared" si="48"/>
        <v>Aged and Disabled Carers</v>
      </c>
      <c r="AR194" t="str">
        <f t="shared" si="49"/>
        <v>4231</v>
      </c>
      <c r="AS194" s="45">
        <f t="shared" si="50"/>
        <v>0.73157899999999998</v>
      </c>
      <c r="AT194" s="45">
        <f t="shared" si="51"/>
        <v>1</v>
      </c>
      <c r="AU194" s="48">
        <f t="shared" si="52"/>
        <v>1</v>
      </c>
      <c r="AV194" s="48">
        <f t="shared" si="53"/>
        <v>0</v>
      </c>
      <c r="AW194" s="48">
        <f t="shared" si="54"/>
        <v>0</v>
      </c>
      <c r="AX194" s="48">
        <f t="shared" si="55"/>
        <v>0</v>
      </c>
      <c r="AY194" s="48">
        <f t="shared" si="56"/>
        <v>1</v>
      </c>
      <c r="AZ194" s="48">
        <f t="shared" si="57"/>
        <v>1</v>
      </c>
      <c r="BA194" s="48">
        <f t="shared" si="58"/>
        <v>0</v>
      </c>
      <c r="BB194" s="48">
        <f t="shared" si="59"/>
        <v>0</v>
      </c>
      <c r="BC194" s="48">
        <f t="shared" si="60"/>
        <v>0</v>
      </c>
      <c r="BD194" s="48">
        <f t="shared" si="61"/>
        <v>0</v>
      </c>
      <c r="BE194" s="48">
        <f t="shared" si="62"/>
        <v>1</v>
      </c>
      <c r="BF194" s="48">
        <f t="shared" si="63"/>
        <v>0</v>
      </c>
    </row>
    <row r="195" spans="1:58">
      <c r="A195" s="25"/>
      <c r="B195" s="26" t="s">
        <v>2182</v>
      </c>
      <c r="C195" s="245">
        <v>319.5970520000007</v>
      </c>
      <c r="D195" s="14">
        <v>403.00000000000057</v>
      </c>
      <c r="E195" s="14">
        <v>400.00000000000006</v>
      </c>
      <c r="F195" s="14">
        <v>3</v>
      </c>
      <c r="G195" s="17"/>
      <c r="H195" s="14">
        <v>1</v>
      </c>
      <c r="I195" s="14">
        <v>9</v>
      </c>
      <c r="J195" s="14">
        <v>23.999999999999996</v>
      </c>
      <c r="K195" s="14">
        <v>22.999999999999996</v>
      </c>
      <c r="L195" s="14">
        <v>36.000000000000007</v>
      </c>
      <c r="M195" s="14">
        <v>67.000000000000028</v>
      </c>
      <c r="N195" s="14">
        <v>62</v>
      </c>
      <c r="O195" s="14">
        <v>61.000000000000014</v>
      </c>
      <c r="P195" s="14">
        <v>65.000000000000014</v>
      </c>
      <c r="Q195" s="14">
        <v>39.999999999999986</v>
      </c>
      <c r="R195" s="14">
        <v>14.999999999999996</v>
      </c>
      <c r="S195" s="17"/>
      <c r="T195" s="13">
        <v>2.4210530000000001</v>
      </c>
      <c r="U195" s="13">
        <v>303.06533200000035</v>
      </c>
      <c r="V195" s="13">
        <v>13.010667</v>
      </c>
      <c r="W195" s="17"/>
      <c r="X195" s="13">
        <v>1.0999999999999999</v>
      </c>
      <c r="Y195" s="17"/>
      <c r="Z195" s="17"/>
      <c r="AA195" s="17"/>
      <c r="AB195" s="17"/>
      <c r="AC195" s="17"/>
      <c r="AD195" s="13">
        <v>1</v>
      </c>
      <c r="AE195" s="13">
        <v>7.04772</v>
      </c>
      <c r="AF195" s="13">
        <v>9.8000000000000007</v>
      </c>
      <c r="AG195" s="13">
        <v>5</v>
      </c>
      <c r="AH195" s="13">
        <v>9.3999999999999986</v>
      </c>
      <c r="AI195" s="13">
        <v>7.7999999999999989</v>
      </c>
      <c r="AJ195" s="13">
        <v>9.52</v>
      </c>
      <c r="AK195" s="13">
        <v>26.814667</v>
      </c>
      <c r="AL195" s="13">
        <v>6.1</v>
      </c>
      <c r="AM195" s="13">
        <v>237.11466500000006</v>
      </c>
      <c r="AN195" s="17"/>
      <c r="AO195" s="246"/>
      <c r="AP195" s="233"/>
      <c r="AQ195" t="str">
        <f t="shared" si="48"/>
        <v>Dental Assistants</v>
      </c>
      <c r="AR195" t="str">
        <f t="shared" si="49"/>
        <v>4232</v>
      </c>
      <c r="AS195" s="45">
        <f t="shared" si="50"/>
        <v>319.5970520000007</v>
      </c>
      <c r="AT195" s="45">
        <f t="shared" si="51"/>
        <v>403.00000000000057</v>
      </c>
      <c r="AU195" s="48">
        <f t="shared" si="52"/>
        <v>0.99255583126550739</v>
      </c>
      <c r="AV195" s="48">
        <f t="shared" si="53"/>
        <v>7.4441687344913047E-3</v>
      </c>
      <c r="AW195" s="48">
        <f t="shared" si="54"/>
        <v>0.1414392059553348</v>
      </c>
      <c r="AX195" s="48">
        <f t="shared" si="55"/>
        <v>0.5607940446650117</v>
      </c>
      <c r="AY195" s="48">
        <f t="shared" si="56"/>
        <v>0.2977667493796522</v>
      </c>
      <c r="AZ195" s="48">
        <f t="shared" si="57"/>
        <v>0.9558485695919362</v>
      </c>
      <c r="BA195" s="48">
        <f t="shared" si="58"/>
        <v>4.0709596407666401E-2</v>
      </c>
      <c r="BB195" s="48">
        <f t="shared" si="59"/>
        <v>3.441834000396216E-3</v>
      </c>
      <c r="BC195" s="48">
        <f t="shared" si="60"/>
        <v>0</v>
      </c>
      <c r="BD195" s="48">
        <f t="shared" si="61"/>
        <v>0</v>
      </c>
      <c r="BE195" s="48">
        <f t="shared" si="62"/>
        <v>0.25808244000948982</v>
      </c>
      <c r="BF195" s="48">
        <f t="shared" si="63"/>
        <v>0.74191755999050812</v>
      </c>
    </row>
    <row r="196" spans="1:58">
      <c r="A196" s="25"/>
      <c r="B196" s="26" t="s">
        <v>2183</v>
      </c>
      <c r="C196" s="245">
        <v>2282.541303999998</v>
      </c>
      <c r="D196" s="14">
        <v>3110.0000000000045</v>
      </c>
      <c r="E196" s="14">
        <v>2121.9999999999982</v>
      </c>
      <c r="F196" s="14">
        <v>988.0000000000008</v>
      </c>
      <c r="G196" s="17"/>
      <c r="H196" s="14">
        <v>35</v>
      </c>
      <c r="I196" s="14">
        <v>174</v>
      </c>
      <c r="J196" s="14">
        <v>202.99999999999983</v>
      </c>
      <c r="K196" s="14">
        <v>247.99999999999986</v>
      </c>
      <c r="L196" s="14">
        <v>274</v>
      </c>
      <c r="M196" s="14">
        <v>270.00000000000011</v>
      </c>
      <c r="N196" s="14">
        <v>313</v>
      </c>
      <c r="O196" s="14">
        <v>406</v>
      </c>
      <c r="P196" s="14">
        <v>489.00000000000017</v>
      </c>
      <c r="Q196" s="14">
        <v>441.9999999999996</v>
      </c>
      <c r="R196" s="14">
        <v>255.99999999999977</v>
      </c>
      <c r="S196" s="13">
        <v>4.9710530000000004</v>
      </c>
      <c r="T196" s="13">
        <v>2101.061041999998</v>
      </c>
      <c r="U196" s="13">
        <v>162.30131499999996</v>
      </c>
      <c r="V196" s="13">
        <v>8.9473680000000027</v>
      </c>
      <c r="W196" s="13">
        <v>5.2605259999999996</v>
      </c>
      <c r="X196" s="17"/>
      <c r="Y196" s="17"/>
      <c r="Z196" s="17"/>
      <c r="AA196" s="17"/>
      <c r="AB196" s="17"/>
      <c r="AC196" s="17"/>
      <c r="AD196" s="13">
        <v>19.621052999999996</v>
      </c>
      <c r="AE196" s="13">
        <v>84.871051999999992</v>
      </c>
      <c r="AF196" s="13">
        <v>76.668423999999973</v>
      </c>
      <c r="AG196" s="13">
        <v>60.372366999999983</v>
      </c>
      <c r="AH196" s="13">
        <v>117.15131700000002</v>
      </c>
      <c r="AI196" s="13">
        <v>3.8</v>
      </c>
      <c r="AJ196" s="13">
        <v>64.096050000000034</v>
      </c>
      <c r="AK196" s="13">
        <v>208.23815199999984</v>
      </c>
      <c r="AL196" s="13">
        <v>194.8328980000002</v>
      </c>
      <c r="AM196" s="13">
        <v>1452.889990999998</v>
      </c>
      <c r="AN196" s="17"/>
      <c r="AO196" s="246"/>
      <c r="AP196" s="233"/>
      <c r="AQ196" t="str">
        <f t="shared" si="48"/>
        <v>Nursing Support and Personal Care Workers</v>
      </c>
      <c r="AR196" t="str">
        <f t="shared" si="49"/>
        <v>4233</v>
      </c>
      <c r="AS196" s="45">
        <f t="shared" si="50"/>
        <v>2282.541303999998</v>
      </c>
      <c r="AT196" s="45">
        <f t="shared" si="51"/>
        <v>3110.0000000000045</v>
      </c>
      <c r="AU196" s="48">
        <f t="shared" si="52"/>
        <v>0.68231511254019139</v>
      </c>
      <c r="AV196" s="48">
        <f t="shared" si="53"/>
        <v>0.31768488745980689</v>
      </c>
      <c r="AW196" s="48">
        <f t="shared" si="54"/>
        <v>0.21221864951768446</v>
      </c>
      <c r="AX196" s="48">
        <f t="shared" si="55"/>
        <v>0.40610932475884187</v>
      </c>
      <c r="AY196" s="48">
        <f t="shared" si="56"/>
        <v>0.38167202572347197</v>
      </c>
      <c r="AZ196" s="48">
        <f t="shared" si="57"/>
        <v>0.99377540552054799</v>
      </c>
      <c r="BA196" s="48">
        <f t="shared" si="58"/>
        <v>6.2245944794521958E-3</v>
      </c>
      <c r="BB196" s="48">
        <f t="shared" si="59"/>
        <v>0</v>
      </c>
      <c r="BC196" s="48">
        <f t="shared" si="60"/>
        <v>0</v>
      </c>
      <c r="BD196" s="48">
        <f t="shared" si="61"/>
        <v>0</v>
      </c>
      <c r="BE196" s="48">
        <f t="shared" si="62"/>
        <v>0.3634770207864772</v>
      </c>
      <c r="BF196" s="48">
        <f t="shared" si="63"/>
        <v>0.63652297921352274</v>
      </c>
    </row>
    <row r="197" spans="1:58">
      <c r="A197" s="25"/>
      <c r="B197" s="26" t="s">
        <v>2184</v>
      </c>
      <c r="C197" s="245">
        <v>42.356670000000008</v>
      </c>
      <c r="D197" s="14">
        <v>64.999999999999972</v>
      </c>
      <c r="E197" s="14">
        <v>30.999999999999996</v>
      </c>
      <c r="F197" s="14">
        <v>34.000000000000007</v>
      </c>
      <c r="G197" s="17"/>
      <c r="H197" s="17"/>
      <c r="I197" s="14">
        <v>1</v>
      </c>
      <c r="J197" s="14">
        <v>3</v>
      </c>
      <c r="K197" s="14">
        <v>1</v>
      </c>
      <c r="L197" s="14">
        <v>4</v>
      </c>
      <c r="M197" s="14">
        <v>4</v>
      </c>
      <c r="N197" s="14">
        <v>6</v>
      </c>
      <c r="O197" s="14">
        <v>14.000000000000002</v>
      </c>
      <c r="P197" s="14">
        <v>15.999999999999998</v>
      </c>
      <c r="Q197" s="14">
        <v>14.000000000000002</v>
      </c>
      <c r="R197" s="14">
        <v>2.0000000000000004</v>
      </c>
      <c r="S197" s="17"/>
      <c r="T197" s="13">
        <v>38.356669999999987</v>
      </c>
      <c r="U197" s="17"/>
      <c r="V197" s="17"/>
      <c r="W197" s="17"/>
      <c r="X197" s="13">
        <v>4</v>
      </c>
      <c r="Y197" s="17"/>
      <c r="Z197" s="17"/>
      <c r="AA197" s="17"/>
      <c r="AB197" s="17"/>
      <c r="AC197" s="17"/>
      <c r="AD197" s="17"/>
      <c r="AE197" s="17"/>
      <c r="AF197" s="13">
        <v>10.008134</v>
      </c>
      <c r="AG197" s="17"/>
      <c r="AH197" s="13">
        <v>8.2930670000000006</v>
      </c>
      <c r="AI197" s="17"/>
      <c r="AJ197" s="17"/>
      <c r="AK197" s="13">
        <v>8.19</v>
      </c>
      <c r="AL197" s="13">
        <v>15.865468999999997</v>
      </c>
      <c r="AM197" s="17"/>
      <c r="AN197" s="17"/>
      <c r="AO197" s="246"/>
      <c r="AP197" s="233"/>
      <c r="AQ197" t="str">
        <f t="shared" si="48"/>
        <v>Special Care Workers</v>
      </c>
      <c r="AR197" t="str">
        <f t="shared" si="49"/>
        <v>4234</v>
      </c>
      <c r="AS197" s="45">
        <f t="shared" si="50"/>
        <v>42.356670000000008</v>
      </c>
      <c r="AT197" s="45">
        <f t="shared" si="51"/>
        <v>64.999999999999972</v>
      </c>
      <c r="AU197" s="48">
        <f t="shared" si="52"/>
        <v>0.47692307692307706</v>
      </c>
      <c r="AV197" s="48">
        <f t="shared" si="53"/>
        <v>0.52307692307692344</v>
      </c>
      <c r="AW197" s="48">
        <f t="shared" si="54"/>
        <v>7.6923076923076955E-2</v>
      </c>
      <c r="AX197" s="48">
        <f t="shared" si="55"/>
        <v>0.43076923076923096</v>
      </c>
      <c r="AY197" s="48">
        <f t="shared" si="56"/>
        <v>0.4923076923076925</v>
      </c>
      <c r="AZ197" s="48">
        <f t="shared" si="57"/>
        <v>0.90556386986984527</v>
      </c>
      <c r="BA197" s="48">
        <f t="shared" si="58"/>
        <v>0</v>
      </c>
      <c r="BB197" s="48">
        <f t="shared" si="59"/>
        <v>9.4436130130154214E-2</v>
      </c>
      <c r="BC197" s="48">
        <f t="shared" si="60"/>
        <v>0</v>
      </c>
      <c r="BD197" s="48">
        <f t="shared" si="61"/>
        <v>0</v>
      </c>
      <c r="BE197" s="48">
        <f t="shared" si="62"/>
        <v>0.99999999999999967</v>
      </c>
      <c r="BF197" s="48">
        <f t="shared" si="63"/>
        <v>0</v>
      </c>
    </row>
    <row r="198" spans="1:58">
      <c r="A198" s="25"/>
      <c r="B198" s="26" t="s">
        <v>2185</v>
      </c>
      <c r="C198" s="245">
        <v>1</v>
      </c>
      <c r="D198" s="14">
        <v>1</v>
      </c>
      <c r="E198" s="17"/>
      <c r="F198" s="14">
        <v>1</v>
      </c>
      <c r="G198" s="17"/>
      <c r="H198" s="17"/>
      <c r="I198" s="17"/>
      <c r="J198" s="17"/>
      <c r="K198" s="17"/>
      <c r="L198" s="17"/>
      <c r="M198" s="14">
        <v>1</v>
      </c>
      <c r="N198" s="17"/>
      <c r="O198" s="17"/>
      <c r="P198" s="17"/>
      <c r="Q198" s="17"/>
      <c r="R198" s="17"/>
      <c r="S198" s="17"/>
      <c r="T198" s="17"/>
      <c r="U198" s="13">
        <v>1</v>
      </c>
      <c r="V198" s="17"/>
      <c r="W198" s="17"/>
      <c r="X198" s="17"/>
      <c r="Y198" s="17"/>
      <c r="Z198" s="17"/>
      <c r="AA198" s="17"/>
      <c r="AB198" s="17"/>
      <c r="AC198" s="17"/>
      <c r="AD198" s="17"/>
      <c r="AE198" s="17"/>
      <c r="AF198" s="17"/>
      <c r="AG198" s="17"/>
      <c r="AH198" s="17"/>
      <c r="AI198" s="17"/>
      <c r="AJ198" s="17"/>
      <c r="AK198" s="17"/>
      <c r="AL198" s="17"/>
      <c r="AM198" s="13">
        <v>1</v>
      </c>
      <c r="AN198" s="17"/>
      <c r="AO198" s="246"/>
      <c r="AP198" s="233"/>
      <c r="AQ198" t="str">
        <f t="shared" si="48"/>
        <v>Bar Attendants and Baristas</v>
      </c>
      <c r="AR198" t="str">
        <f t="shared" si="49"/>
        <v>4311</v>
      </c>
      <c r="AS198" s="45">
        <f t="shared" si="50"/>
        <v>1</v>
      </c>
      <c r="AT198" s="45">
        <f t="shared" si="51"/>
        <v>1</v>
      </c>
      <c r="AU198" s="48">
        <f t="shared" si="52"/>
        <v>0</v>
      </c>
      <c r="AV198" s="48">
        <f t="shared" si="53"/>
        <v>1</v>
      </c>
      <c r="AW198" s="48">
        <f t="shared" si="54"/>
        <v>0</v>
      </c>
      <c r="AX198" s="48">
        <f t="shared" si="55"/>
        <v>1</v>
      </c>
      <c r="AY198" s="48">
        <f t="shared" si="56"/>
        <v>0</v>
      </c>
      <c r="AZ198" s="48">
        <f t="shared" si="57"/>
        <v>1</v>
      </c>
      <c r="BA198" s="48">
        <f t="shared" si="58"/>
        <v>0</v>
      </c>
      <c r="BB198" s="48">
        <f t="shared" si="59"/>
        <v>0</v>
      </c>
      <c r="BC198" s="48">
        <f t="shared" si="60"/>
        <v>0</v>
      </c>
      <c r="BD198" s="48">
        <f t="shared" si="61"/>
        <v>0</v>
      </c>
      <c r="BE198" s="48">
        <f t="shared" si="62"/>
        <v>0</v>
      </c>
      <c r="BF198" s="48">
        <f t="shared" si="63"/>
        <v>1</v>
      </c>
    </row>
    <row r="199" spans="1:58">
      <c r="A199" s="25"/>
      <c r="B199" s="26" t="s">
        <v>2186</v>
      </c>
      <c r="C199" s="245">
        <v>17.45579</v>
      </c>
      <c r="D199" s="14">
        <v>36.000000000000007</v>
      </c>
      <c r="E199" s="14">
        <v>29.999999999999993</v>
      </c>
      <c r="F199" s="14">
        <v>5.9999999999999991</v>
      </c>
      <c r="G199" s="17"/>
      <c r="H199" s="14">
        <v>3</v>
      </c>
      <c r="I199" s="14">
        <v>6</v>
      </c>
      <c r="J199" s="14">
        <v>3</v>
      </c>
      <c r="K199" s="14">
        <v>2</v>
      </c>
      <c r="L199" s="14">
        <v>4</v>
      </c>
      <c r="M199" s="14">
        <v>2</v>
      </c>
      <c r="N199" s="14">
        <v>5</v>
      </c>
      <c r="O199" s="14">
        <v>7</v>
      </c>
      <c r="P199" s="14">
        <v>3</v>
      </c>
      <c r="Q199" s="14">
        <v>1</v>
      </c>
      <c r="R199" s="14">
        <v>0</v>
      </c>
      <c r="S199" s="13">
        <v>2.901316</v>
      </c>
      <c r="T199" s="13">
        <v>13.554473999999999</v>
      </c>
      <c r="U199" s="13">
        <v>1</v>
      </c>
      <c r="V199" s="17"/>
      <c r="W199" s="17"/>
      <c r="X199" s="17"/>
      <c r="Y199" s="17"/>
      <c r="Z199" s="17"/>
      <c r="AA199" s="17"/>
      <c r="AB199" s="17"/>
      <c r="AC199" s="17"/>
      <c r="AD199" s="17"/>
      <c r="AE199" s="13">
        <v>1</v>
      </c>
      <c r="AF199" s="17"/>
      <c r="AG199" s="13">
        <v>0.7980259999999999</v>
      </c>
      <c r="AH199" s="13">
        <v>2.552632</v>
      </c>
      <c r="AI199" s="17"/>
      <c r="AJ199" s="13">
        <v>0.5</v>
      </c>
      <c r="AK199" s="13">
        <v>2</v>
      </c>
      <c r="AL199" s="17"/>
      <c r="AM199" s="13">
        <v>10.605132000000001</v>
      </c>
      <c r="AN199" s="17"/>
      <c r="AO199" s="246"/>
      <c r="AP199" s="233"/>
      <c r="AQ199" t="str">
        <f t="shared" si="48"/>
        <v>Cafe Workers</v>
      </c>
      <c r="AR199" t="str">
        <f t="shared" si="49"/>
        <v>4312</v>
      </c>
      <c r="AS199" s="45">
        <f t="shared" si="50"/>
        <v>17.45579</v>
      </c>
      <c r="AT199" s="45">
        <f t="shared" si="51"/>
        <v>36.000000000000007</v>
      </c>
      <c r="AU199" s="48">
        <f t="shared" si="52"/>
        <v>0.83333333333333293</v>
      </c>
      <c r="AV199" s="48">
        <f t="shared" si="53"/>
        <v>0.1666666666666666</v>
      </c>
      <c r="AW199" s="48">
        <f t="shared" si="54"/>
        <v>0.38888888888888884</v>
      </c>
      <c r="AX199" s="48">
        <f t="shared" si="55"/>
        <v>0.49999999999999989</v>
      </c>
      <c r="AY199" s="48">
        <f t="shared" si="56"/>
        <v>0.11111111111111109</v>
      </c>
      <c r="AZ199" s="48">
        <f t="shared" si="57"/>
        <v>1</v>
      </c>
      <c r="BA199" s="48">
        <f t="shared" si="58"/>
        <v>0</v>
      </c>
      <c r="BB199" s="48">
        <f t="shared" si="59"/>
        <v>0</v>
      </c>
      <c r="BC199" s="48">
        <f t="shared" si="60"/>
        <v>0</v>
      </c>
      <c r="BD199" s="48">
        <f t="shared" si="61"/>
        <v>0</v>
      </c>
      <c r="BE199" s="48">
        <f t="shared" si="62"/>
        <v>0.39245763153658469</v>
      </c>
      <c r="BF199" s="48">
        <f t="shared" si="63"/>
        <v>0.60754236846341536</v>
      </c>
    </row>
    <row r="200" spans="1:58">
      <c r="A200" s="25"/>
      <c r="B200" s="26" t="s">
        <v>2187</v>
      </c>
      <c r="C200" s="245">
        <v>41.046052999999993</v>
      </c>
      <c r="D200" s="14">
        <v>45.999999999999993</v>
      </c>
      <c r="E200" s="14">
        <v>34.999999999999993</v>
      </c>
      <c r="F200" s="14">
        <v>11</v>
      </c>
      <c r="G200" s="17"/>
      <c r="H200" s="17"/>
      <c r="I200" s="17"/>
      <c r="J200" s="14">
        <v>1</v>
      </c>
      <c r="K200" s="17"/>
      <c r="L200" s="14">
        <v>5</v>
      </c>
      <c r="M200" s="14">
        <v>1</v>
      </c>
      <c r="N200" s="14">
        <v>6</v>
      </c>
      <c r="O200" s="14">
        <v>7.9999999999999991</v>
      </c>
      <c r="P200" s="14">
        <v>10</v>
      </c>
      <c r="Q200" s="14">
        <v>11</v>
      </c>
      <c r="R200" s="14">
        <v>4</v>
      </c>
      <c r="S200" s="17"/>
      <c r="T200" s="13">
        <v>5.7302629999999999</v>
      </c>
      <c r="U200" s="13">
        <v>5.9526320000000004</v>
      </c>
      <c r="V200" s="13">
        <v>14.726315999999999</v>
      </c>
      <c r="W200" s="13">
        <v>9.6368420000000015</v>
      </c>
      <c r="X200" s="13">
        <v>4</v>
      </c>
      <c r="Y200" s="13">
        <v>1</v>
      </c>
      <c r="Z200" s="17"/>
      <c r="AA200" s="17"/>
      <c r="AB200" s="17"/>
      <c r="AC200" s="17"/>
      <c r="AD200" s="17"/>
      <c r="AE200" s="13">
        <v>1</v>
      </c>
      <c r="AF200" s="13">
        <v>1.6368420000000001</v>
      </c>
      <c r="AG200" s="13">
        <v>5</v>
      </c>
      <c r="AH200" s="13">
        <v>3.786842</v>
      </c>
      <c r="AI200" s="17"/>
      <c r="AJ200" s="13">
        <v>0</v>
      </c>
      <c r="AK200" s="13">
        <v>5.9434209999999998</v>
      </c>
      <c r="AL200" s="17"/>
      <c r="AM200" s="13">
        <v>23.678947999999998</v>
      </c>
      <c r="AN200" s="17"/>
      <c r="AO200" s="246"/>
      <c r="AP200" s="233"/>
      <c r="AQ200" t="str">
        <f t="shared" si="48"/>
        <v>Hotel Service Managers</v>
      </c>
      <c r="AR200" t="str">
        <f t="shared" si="49"/>
        <v>4314</v>
      </c>
      <c r="AS200" s="45">
        <f t="shared" si="50"/>
        <v>41.046052999999993</v>
      </c>
      <c r="AT200" s="45">
        <f t="shared" si="51"/>
        <v>45.999999999999993</v>
      </c>
      <c r="AU200" s="48">
        <f t="shared" si="52"/>
        <v>0.76086956521739124</v>
      </c>
      <c r="AV200" s="48">
        <f t="shared" si="53"/>
        <v>0.23913043478260873</v>
      </c>
      <c r="AW200" s="48">
        <f t="shared" si="54"/>
        <v>2.1739130434782612E-2</v>
      </c>
      <c r="AX200" s="48">
        <f t="shared" si="55"/>
        <v>0.43478260869565222</v>
      </c>
      <c r="AY200" s="48">
        <f t="shared" si="56"/>
        <v>0.5434782608695653</v>
      </c>
      <c r="AZ200" s="48">
        <f t="shared" si="57"/>
        <v>0.28462895080313816</v>
      </c>
      <c r="BA200" s="48">
        <f t="shared" si="58"/>
        <v>0.59355665695797843</v>
      </c>
      <c r="BB200" s="48">
        <f t="shared" si="59"/>
        <v>0.1218143922388835</v>
      </c>
      <c r="BC200" s="48">
        <f t="shared" si="60"/>
        <v>0</v>
      </c>
      <c r="BD200" s="48">
        <f t="shared" si="61"/>
        <v>0</v>
      </c>
      <c r="BE200" s="48">
        <f t="shared" si="62"/>
        <v>0.42311266810477494</v>
      </c>
      <c r="BF200" s="48">
        <f t="shared" si="63"/>
        <v>0.57688733189522512</v>
      </c>
    </row>
    <row r="201" spans="1:58">
      <c r="A201" s="25"/>
      <c r="B201" s="26" t="s">
        <v>2188</v>
      </c>
      <c r="C201" s="245">
        <v>5.9603959999999985</v>
      </c>
      <c r="D201" s="14">
        <v>27.000000000000007</v>
      </c>
      <c r="E201" s="14">
        <v>11.999999999999996</v>
      </c>
      <c r="F201" s="14">
        <v>15</v>
      </c>
      <c r="G201" s="17"/>
      <c r="H201" s="14">
        <v>1.9999999999999998</v>
      </c>
      <c r="I201" s="14">
        <v>8</v>
      </c>
      <c r="J201" s="14">
        <v>1.9999999999999998</v>
      </c>
      <c r="K201" s="14">
        <v>2</v>
      </c>
      <c r="L201" s="14">
        <v>3</v>
      </c>
      <c r="M201" s="14">
        <v>4</v>
      </c>
      <c r="N201" s="14">
        <v>0</v>
      </c>
      <c r="O201" s="14">
        <v>1</v>
      </c>
      <c r="P201" s="14">
        <v>4</v>
      </c>
      <c r="Q201" s="17"/>
      <c r="R201" s="14">
        <v>1</v>
      </c>
      <c r="S201" s="13">
        <v>2.4276320000000005</v>
      </c>
      <c r="T201" s="13">
        <v>3.5327639999999998</v>
      </c>
      <c r="U201" s="13">
        <v>0</v>
      </c>
      <c r="V201" s="17"/>
      <c r="W201" s="17"/>
      <c r="X201" s="17"/>
      <c r="Y201" s="17"/>
      <c r="Z201" s="17"/>
      <c r="AA201" s="17"/>
      <c r="AB201" s="17"/>
      <c r="AC201" s="17"/>
      <c r="AD201" s="17"/>
      <c r="AE201" s="17"/>
      <c r="AF201" s="17"/>
      <c r="AG201" s="17"/>
      <c r="AH201" s="17"/>
      <c r="AI201" s="17"/>
      <c r="AJ201" s="17"/>
      <c r="AK201" s="13">
        <v>1</v>
      </c>
      <c r="AL201" s="17"/>
      <c r="AM201" s="13">
        <v>4.9603959999999985</v>
      </c>
      <c r="AN201" s="17"/>
      <c r="AO201" s="246"/>
      <c r="AP201" s="233"/>
      <c r="AQ201" t="str">
        <f t="shared" si="48"/>
        <v>Other Hospitality Workers</v>
      </c>
      <c r="AR201" t="str">
        <f t="shared" si="49"/>
        <v>4319</v>
      </c>
      <c r="AS201" s="45">
        <f t="shared" si="50"/>
        <v>5.9603959999999985</v>
      </c>
      <c r="AT201" s="45">
        <f t="shared" si="51"/>
        <v>27.000000000000007</v>
      </c>
      <c r="AU201" s="48">
        <f t="shared" si="52"/>
        <v>0.4444444444444442</v>
      </c>
      <c r="AV201" s="48">
        <f t="shared" si="53"/>
        <v>0.55555555555555536</v>
      </c>
      <c r="AW201" s="48">
        <f t="shared" si="54"/>
        <v>0.51851851851851838</v>
      </c>
      <c r="AX201" s="48">
        <f t="shared" si="55"/>
        <v>0.29629629629629622</v>
      </c>
      <c r="AY201" s="48">
        <f t="shared" si="56"/>
        <v>0.18518518518518515</v>
      </c>
      <c r="AZ201" s="48">
        <f t="shared" si="57"/>
        <v>1.0000000000000002</v>
      </c>
      <c r="BA201" s="48">
        <f t="shared" si="58"/>
        <v>0</v>
      </c>
      <c r="BB201" s="48">
        <f t="shared" si="59"/>
        <v>0</v>
      </c>
      <c r="BC201" s="48">
        <f t="shared" si="60"/>
        <v>0</v>
      </c>
      <c r="BD201" s="48">
        <f t="shared" si="61"/>
        <v>0</v>
      </c>
      <c r="BE201" s="48">
        <f t="shared" si="62"/>
        <v>0.16777408749351558</v>
      </c>
      <c r="BF201" s="48">
        <f t="shared" si="63"/>
        <v>0.83222591250648448</v>
      </c>
    </row>
    <row r="202" spans="1:58">
      <c r="A202" s="25"/>
      <c r="B202" s="26" t="s">
        <v>2189</v>
      </c>
      <c r="C202" s="245">
        <v>1219.9098689999998</v>
      </c>
      <c r="D202" s="14">
        <v>1307.999999999998</v>
      </c>
      <c r="E202" s="14">
        <v>68.999999999999972</v>
      </c>
      <c r="F202" s="14">
        <v>1238.9999999999991</v>
      </c>
      <c r="G202" s="17"/>
      <c r="H202" s="14">
        <v>3</v>
      </c>
      <c r="I202" s="14">
        <v>24.999999999999996</v>
      </c>
      <c r="J202" s="14">
        <v>105</v>
      </c>
      <c r="K202" s="14">
        <v>193</v>
      </c>
      <c r="L202" s="14">
        <v>186.99999999999997</v>
      </c>
      <c r="M202" s="14">
        <v>175</v>
      </c>
      <c r="N202" s="14">
        <v>186.99999999999994</v>
      </c>
      <c r="O202" s="14">
        <v>166.99999999999994</v>
      </c>
      <c r="P202" s="14">
        <v>166.00000000000011</v>
      </c>
      <c r="Q202" s="14">
        <v>88</v>
      </c>
      <c r="R202" s="14">
        <v>12.000000000000002</v>
      </c>
      <c r="S202" s="13">
        <v>9.0684210000000025</v>
      </c>
      <c r="T202" s="13">
        <v>186.47894800000012</v>
      </c>
      <c r="U202" s="13">
        <v>25.975000000000005</v>
      </c>
      <c r="V202" s="13">
        <v>20.000000000000007</v>
      </c>
      <c r="W202" s="13">
        <v>88.799999999999983</v>
      </c>
      <c r="X202" s="13">
        <v>625.0250000000002</v>
      </c>
      <c r="Y202" s="13">
        <v>242.84999999999997</v>
      </c>
      <c r="Z202" s="13">
        <v>13.999999999999998</v>
      </c>
      <c r="AA202" s="13">
        <v>7.7125000000000004</v>
      </c>
      <c r="AB202" s="17"/>
      <c r="AC202" s="17"/>
      <c r="AD202" s="13">
        <v>8</v>
      </c>
      <c r="AE202" s="13">
        <v>32.5</v>
      </c>
      <c r="AF202" s="13">
        <v>36.824999999999989</v>
      </c>
      <c r="AG202" s="13">
        <v>3.4236840000000006</v>
      </c>
      <c r="AH202" s="13">
        <v>28.9</v>
      </c>
      <c r="AI202" s="13">
        <v>44.194737000000003</v>
      </c>
      <c r="AJ202" s="13">
        <v>4</v>
      </c>
      <c r="AK202" s="13">
        <v>177.57236899999995</v>
      </c>
      <c r="AL202" s="13">
        <v>12.944737000000002</v>
      </c>
      <c r="AM202" s="13">
        <v>871.54934199999991</v>
      </c>
      <c r="AN202" s="17"/>
      <c r="AO202" s="246"/>
      <c r="AP202" s="233"/>
      <c r="AQ202" t="str">
        <f t="shared" si="48"/>
        <v>Fire and Emergency Workers</v>
      </c>
      <c r="AR202" t="str">
        <f t="shared" si="49"/>
        <v>4412</v>
      </c>
      <c r="AS202" s="45">
        <f t="shared" si="50"/>
        <v>1219.9098689999998</v>
      </c>
      <c r="AT202" s="45">
        <f t="shared" si="51"/>
        <v>1307.999999999998</v>
      </c>
      <c r="AU202" s="48">
        <f t="shared" si="52"/>
        <v>5.275229357798171E-2</v>
      </c>
      <c r="AV202" s="48">
        <f t="shared" si="53"/>
        <v>0.94724770642201916</v>
      </c>
      <c r="AW202" s="48">
        <f t="shared" si="54"/>
        <v>0.24923547400611659</v>
      </c>
      <c r="AX202" s="48">
        <f t="shared" si="55"/>
        <v>0.54740061162079601</v>
      </c>
      <c r="AY202" s="48">
        <f t="shared" si="56"/>
        <v>0.20336391437308909</v>
      </c>
      <c r="AZ202" s="48">
        <f t="shared" si="57"/>
        <v>0.18158912771284427</v>
      </c>
      <c r="BA202" s="48">
        <f t="shared" si="58"/>
        <v>8.9186916808195765E-2</v>
      </c>
      <c r="BB202" s="48">
        <f t="shared" si="59"/>
        <v>0.7114255094201557</v>
      </c>
      <c r="BC202" s="48">
        <f t="shared" si="60"/>
        <v>1.7798446058804696E-2</v>
      </c>
      <c r="BD202" s="48">
        <f t="shared" si="61"/>
        <v>0</v>
      </c>
      <c r="BE202" s="48">
        <f t="shared" si="62"/>
        <v>0.28556251232360502</v>
      </c>
      <c r="BF202" s="48">
        <f t="shared" si="63"/>
        <v>0.71443748767639492</v>
      </c>
    </row>
    <row r="203" spans="1:58">
      <c r="A203" s="25"/>
      <c r="B203" s="26" t="s">
        <v>2190</v>
      </c>
      <c r="C203" s="245">
        <v>2087.2820139999981</v>
      </c>
      <c r="D203" s="14">
        <v>2138.9999999999964</v>
      </c>
      <c r="E203" s="14">
        <v>531.00000000000057</v>
      </c>
      <c r="F203" s="14">
        <v>1607.9999999999986</v>
      </c>
      <c r="G203" s="17"/>
      <c r="H203" s="17"/>
      <c r="I203" s="14">
        <v>13</v>
      </c>
      <c r="J203" s="14">
        <v>74</v>
      </c>
      <c r="K203" s="14">
        <v>169.99999999999991</v>
      </c>
      <c r="L203" s="14">
        <v>235.00000000000006</v>
      </c>
      <c r="M203" s="14">
        <v>253.00000000000014</v>
      </c>
      <c r="N203" s="14">
        <v>356.00000000000034</v>
      </c>
      <c r="O203" s="14">
        <v>359.00000000000006</v>
      </c>
      <c r="P203" s="14">
        <v>328.00000000000023</v>
      </c>
      <c r="Q203" s="14">
        <v>232.00000000000003</v>
      </c>
      <c r="R203" s="14">
        <v>118.99999999999996</v>
      </c>
      <c r="S203" s="17"/>
      <c r="T203" s="13">
        <v>68.705264000000014</v>
      </c>
      <c r="U203" s="17"/>
      <c r="V203" s="13">
        <v>137.79162499999998</v>
      </c>
      <c r="W203" s="13">
        <v>547.90000000000009</v>
      </c>
      <c r="X203" s="13">
        <v>1219.3038750000005</v>
      </c>
      <c r="Y203" s="13">
        <v>31.999999999999996</v>
      </c>
      <c r="Z203" s="13">
        <v>32.025000000000013</v>
      </c>
      <c r="AA203" s="13">
        <v>49.556250000000006</v>
      </c>
      <c r="AB203" s="17"/>
      <c r="AC203" s="17"/>
      <c r="AD203" s="17"/>
      <c r="AE203" s="13">
        <v>143.19999999999993</v>
      </c>
      <c r="AF203" s="13">
        <v>213.47499999999997</v>
      </c>
      <c r="AG203" s="13">
        <v>132.1</v>
      </c>
      <c r="AH203" s="13">
        <v>128.20587500000005</v>
      </c>
      <c r="AI203" s="13">
        <v>91.100000000000009</v>
      </c>
      <c r="AJ203" s="13">
        <v>70.25</v>
      </c>
      <c r="AK203" s="13">
        <v>121.25</v>
      </c>
      <c r="AL203" s="17"/>
      <c r="AM203" s="13">
        <v>1187.7011390000007</v>
      </c>
      <c r="AN203" s="17"/>
      <c r="AO203" s="246"/>
      <c r="AP203" s="233"/>
      <c r="AQ203" t="str">
        <f t="shared" si="48"/>
        <v>Prison Officers</v>
      </c>
      <c r="AR203" t="str">
        <f t="shared" si="49"/>
        <v>4421</v>
      </c>
      <c r="AS203" s="45">
        <f t="shared" si="50"/>
        <v>2087.2820139999981</v>
      </c>
      <c r="AT203" s="45">
        <f t="shared" si="51"/>
        <v>2138.9999999999964</v>
      </c>
      <c r="AU203" s="48">
        <f t="shared" si="52"/>
        <v>0.24824684431977628</v>
      </c>
      <c r="AV203" s="48">
        <f t="shared" si="53"/>
        <v>0.75175315568022505</v>
      </c>
      <c r="AW203" s="48">
        <f t="shared" si="54"/>
        <v>0.12014960261804597</v>
      </c>
      <c r="AX203" s="48">
        <f t="shared" si="55"/>
        <v>0.56241234221599001</v>
      </c>
      <c r="AY203" s="48">
        <f t="shared" si="56"/>
        <v>0.31743805516596607</v>
      </c>
      <c r="AZ203" s="48">
        <f t="shared" si="57"/>
        <v>3.2916138566410354E-2</v>
      </c>
      <c r="BA203" s="48">
        <f t="shared" si="58"/>
        <v>0.32850933434048202</v>
      </c>
      <c r="BB203" s="48">
        <f t="shared" si="59"/>
        <v>0.59948960734924517</v>
      </c>
      <c r="BC203" s="48">
        <f t="shared" si="60"/>
        <v>3.9084919743863654E-2</v>
      </c>
      <c r="BD203" s="48">
        <f t="shared" si="61"/>
        <v>0</v>
      </c>
      <c r="BE203" s="48">
        <f t="shared" si="62"/>
        <v>0.43098195115286458</v>
      </c>
      <c r="BF203" s="48">
        <f t="shared" si="63"/>
        <v>0.56901804884713669</v>
      </c>
    </row>
    <row r="204" spans="1:58">
      <c r="A204" s="25"/>
      <c r="B204" s="26" t="s">
        <v>2191</v>
      </c>
      <c r="C204" s="245">
        <v>614.46988000000056</v>
      </c>
      <c r="D204" s="14">
        <v>648.00000000000023</v>
      </c>
      <c r="E204" s="14">
        <v>71</v>
      </c>
      <c r="F204" s="14">
        <v>575.99999999999966</v>
      </c>
      <c r="G204" s="14">
        <v>1</v>
      </c>
      <c r="H204" s="17"/>
      <c r="I204" s="14">
        <v>13.999999999999998</v>
      </c>
      <c r="J204" s="14">
        <v>35</v>
      </c>
      <c r="K204" s="14">
        <v>87.999999999999972</v>
      </c>
      <c r="L204" s="14">
        <v>113.00000000000001</v>
      </c>
      <c r="M204" s="14">
        <v>102.99999999999999</v>
      </c>
      <c r="N204" s="14">
        <v>108.00000000000001</v>
      </c>
      <c r="O204" s="14">
        <v>79.999999999999986</v>
      </c>
      <c r="P204" s="14">
        <v>62</v>
      </c>
      <c r="Q204" s="14">
        <v>30.000000000000004</v>
      </c>
      <c r="R204" s="14">
        <v>15.000000000000002</v>
      </c>
      <c r="S204" s="17"/>
      <c r="T204" s="13">
        <v>11.394736999999999</v>
      </c>
      <c r="U204" s="13">
        <v>311.00770799999981</v>
      </c>
      <c r="V204" s="13">
        <v>104.71743500000002</v>
      </c>
      <c r="W204" s="13">
        <v>167.35000000000002</v>
      </c>
      <c r="X204" s="13">
        <v>14.999999999999998</v>
      </c>
      <c r="Y204" s="13">
        <v>3</v>
      </c>
      <c r="Z204" s="13">
        <v>1</v>
      </c>
      <c r="AA204" s="17"/>
      <c r="AB204" s="13">
        <v>1</v>
      </c>
      <c r="AC204" s="17"/>
      <c r="AD204" s="17"/>
      <c r="AE204" s="17"/>
      <c r="AF204" s="17"/>
      <c r="AG204" s="17"/>
      <c r="AH204" s="13">
        <v>4.6631589999999994</v>
      </c>
      <c r="AI204" s="13">
        <v>64.000000000000014</v>
      </c>
      <c r="AJ204" s="17"/>
      <c r="AK204" s="13">
        <v>18.780264000000003</v>
      </c>
      <c r="AL204" s="17"/>
      <c r="AM204" s="13">
        <v>527.02645699999982</v>
      </c>
      <c r="AN204" s="17"/>
      <c r="AO204" s="246"/>
      <c r="AP204" s="233"/>
      <c r="AQ204" t="str">
        <f t="shared" si="48"/>
        <v>Security Officers and Guards</v>
      </c>
      <c r="AR204" t="str">
        <f t="shared" si="49"/>
        <v>4422</v>
      </c>
      <c r="AS204" s="45">
        <f t="shared" si="50"/>
        <v>614.46988000000056</v>
      </c>
      <c r="AT204" s="45">
        <f t="shared" si="51"/>
        <v>648.00000000000023</v>
      </c>
      <c r="AU204" s="48">
        <f t="shared" si="52"/>
        <v>0.10956790123456786</v>
      </c>
      <c r="AV204" s="48">
        <f t="shared" si="53"/>
        <v>0.88888888888888806</v>
      </c>
      <c r="AW204" s="48">
        <f t="shared" si="54"/>
        <v>0.21141975308641964</v>
      </c>
      <c r="AX204" s="48">
        <f t="shared" si="55"/>
        <v>0.62345679012345656</v>
      </c>
      <c r="AY204" s="48">
        <f t="shared" si="56"/>
        <v>0.16512345679012339</v>
      </c>
      <c r="AZ204" s="48">
        <f t="shared" si="57"/>
        <v>0.52468388686521061</v>
      </c>
      <c r="BA204" s="48">
        <f t="shared" si="58"/>
        <v>0.44276773175602979</v>
      </c>
      <c r="BB204" s="48">
        <f t="shared" si="59"/>
        <v>2.9293543240882666E-2</v>
      </c>
      <c r="BC204" s="48">
        <f t="shared" si="60"/>
        <v>1.6274190689379259E-3</v>
      </c>
      <c r="BD204" s="48">
        <f t="shared" si="61"/>
        <v>1.6274190689379259E-3</v>
      </c>
      <c r="BE204" s="48">
        <f t="shared" si="62"/>
        <v>0.14230709404340525</v>
      </c>
      <c r="BF204" s="48">
        <f t="shared" si="63"/>
        <v>0.85769290595659353</v>
      </c>
    </row>
    <row r="205" spans="1:58">
      <c r="A205" s="25"/>
      <c r="B205" s="26" t="s">
        <v>2192</v>
      </c>
      <c r="C205" s="245">
        <v>1</v>
      </c>
      <c r="D205" s="14">
        <v>1</v>
      </c>
      <c r="E205" s="17"/>
      <c r="F205" s="14">
        <v>1</v>
      </c>
      <c r="G205" s="17"/>
      <c r="H205" s="17"/>
      <c r="I205" s="17"/>
      <c r="J205" s="17"/>
      <c r="K205" s="17"/>
      <c r="L205" s="17"/>
      <c r="M205" s="17"/>
      <c r="N205" s="17"/>
      <c r="O205" s="17"/>
      <c r="P205" s="14">
        <v>1</v>
      </c>
      <c r="Q205" s="17"/>
      <c r="R205" s="17"/>
      <c r="S205" s="17"/>
      <c r="T205" s="17"/>
      <c r="U205" s="17"/>
      <c r="V205" s="17"/>
      <c r="W205" s="13">
        <v>1</v>
      </c>
      <c r="X205" s="17"/>
      <c r="Y205" s="17"/>
      <c r="Z205" s="17"/>
      <c r="AA205" s="17"/>
      <c r="AB205" s="17"/>
      <c r="AC205" s="17"/>
      <c r="AD205" s="17"/>
      <c r="AE205" s="17"/>
      <c r="AF205" s="17"/>
      <c r="AG205" s="17"/>
      <c r="AH205" s="17"/>
      <c r="AI205" s="17"/>
      <c r="AJ205" s="17"/>
      <c r="AK205" s="17"/>
      <c r="AL205" s="17"/>
      <c r="AM205" s="13">
        <v>1</v>
      </c>
      <c r="AN205" s="17"/>
      <c r="AO205" s="246"/>
      <c r="AP205" s="233"/>
      <c r="AQ205" t="str">
        <f t="shared" si="48"/>
        <v>Driving Instructors</v>
      </c>
      <c r="AR205" t="str">
        <f t="shared" si="49"/>
        <v>4512</v>
      </c>
      <c r="AS205" s="45">
        <f t="shared" si="50"/>
        <v>1</v>
      </c>
      <c r="AT205" s="45">
        <f t="shared" si="51"/>
        <v>1</v>
      </c>
      <c r="AU205" s="48">
        <f t="shared" si="52"/>
        <v>0</v>
      </c>
      <c r="AV205" s="48">
        <f t="shared" si="53"/>
        <v>1</v>
      </c>
      <c r="AW205" s="48">
        <f t="shared" si="54"/>
        <v>0</v>
      </c>
      <c r="AX205" s="48">
        <f t="shared" si="55"/>
        <v>0</v>
      </c>
      <c r="AY205" s="48">
        <f t="shared" si="56"/>
        <v>1</v>
      </c>
      <c r="AZ205" s="48">
        <f t="shared" si="57"/>
        <v>0</v>
      </c>
      <c r="BA205" s="48">
        <f t="shared" si="58"/>
        <v>1</v>
      </c>
      <c r="BB205" s="48">
        <f t="shared" si="59"/>
        <v>0</v>
      </c>
      <c r="BC205" s="48">
        <f t="shared" si="60"/>
        <v>0</v>
      </c>
      <c r="BD205" s="48">
        <f t="shared" si="61"/>
        <v>0</v>
      </c>
      <c r="BE205" s="48">
        <f t="shared" si="62"/>
        <v>0</v>
      </c>
      <c r="BF205" s="48">
        <f t="shared" si="63"/>
        <v>1</v>
      </c>
    </row>
    <row r="206" spans="1:58">
      <c r="A206" s="25"/>
      <c r="B206" s="26" t="s">
        <v>2193</v>
      </c>
      <c r="C206" s="245">
        <v>48.344829000000011</v>
      </c>
      <c r="D206" s="14">
        <v>86</v>
      </c>
      <c r="E206" s="14">
        <v>47.999999999999972</v>
      </c>
      <c r="F206" s="14">
        <v>38</v>
      </c>
      <c r="G206" s="17"/>
      <c r="H206" s="14">
        <v>0</v>
      </c>
      <c r="I206" s="14">
        <v>2.0000000000000004</v>
      </c>
      <c r="J206" s="14">
        <v>5</v>
      </c>
      <c r="K206" s="14">
        <v>11</v>
      </c>
      <c r="L206" s="14">
        <v>2.0000000000000004</v>
      </c>
      <c r="M206" s="14">
        <v>10</v>
      </c>
      <c r="N206" s="14">
        <v>6.9999999999999982</v>
      </c>
      <c r="O206" s="14">
        <v>9.0000000000000018</v>
      </c>
      <c r="P206" s="14">
        <v>15</v>
      </c>
      <c r="Q206" s="14">
        <v>12</v>
      </c>
      <c r="R206" s="14">
        <v>12.999999999999998</v>
      </c>
      <c r="S206" s="13">
        <v>5.4473690000000001</v>
      </c>
      <c r="T206" s="13">
        <v>38.761581999999976</v>
      </c>
      <c r="U206" s="13">
        <v>4.1358779999999999</v>
      </c>
      <c r="V206" s="17"/>
      <c r="W206" s="17"/>
      <c r="X206" s="17"/>
      <c r="Y206" s="17"/>
      <c r="Z206" s="17"/>
      <c r="AA206" s="17"/>
      <c r="AB206" s="17"/>
      <c r="AC206" s="17"/>
      <c r="AD206" s="13">
        <v>1.4736839999999998</v>
      </c>
      <c r="AE206" s="13">
        <v>2.9210529999999997</v>
      </c>
      <c r="AF206" s="13">
        <v>3.819474</v>
      </c>
      <c r="AG206" s="17"/>
      <c r="AH206" s="13">
        <v>2.3394740000000001</v>
      </c>
      <c r="AI206" s="17"/>
      <c r="AJ206" s="13">
        <v>0</v>
      </c>
      <c r="AK206" s="13">
        <v>2.8815800000000005</v>
      </c>
      <c r="AL206" s="13">
        <v>0.18421000000000001</v>
      </c>
      <c r="AM206" s="13">
        <v>34.725353999999996</v>
      </c>
      <c r="AN206" s="17"/>
      <c r="AO206" s="246"/>
      <c r="AP206" s="233"/>
      <c r="AQ206" t="str">
        <f t="shared" si="48"/>
        <v>Gallery, Museum and Tour Guides</v>
      </c>
      <c r="AR206" t="str">
        <f t="shared" si="49"/>
        <v>4514</v>
      </c>
      <c r="AS206" s="45">
        <f t="shared" si="50"/>
        <v>48.344829000000011</v>
      </c>
      <c r="AT206" s="45">
        <f t="shared" si="51"/>
        <v>86</v>
      </c>
      <c r="AU206" s="48">
        <f t="shared" si="52"/>
        <v>0.55813953488372059</v>
      </c>
      <c r="AV206" s="48">
        <f t="shared" si="53"/>
        <v>0.44186046511627908</v>
      </c>
      <c r="AW206" s="48">
        <f t="shared" si="54"/>
        <v>0.20930232558139536</v>
      </c>
      <c r="AX206" s="48">
        <f t="shared" si="55"/>
        <v>0.32558139534883723</v>
      </c>
      <c r="AY206" s="48">
        <f t="shared" si="56"/>
        <v>0.46511627906976744</v>
      </c>
      <c r="AZ206" s="48">
        <f t="shared" si="57"/>
        <v>0.99999999999999922</v>
      </c>
      <c r="BA206" s="48">
        <f t="shared" si="58"/>
        <v>0</v>
      </c>
      <c r="BB206" s="48">
        <f t="shared" si="59"/>
        <v>0</v>
      </c>
      <c r="BC206" s="48">
        <f t="shared" si="60"/>
        <v>0</v>
      </c>
      <c r="BD206" s="48">
        <f t="shared" si="61"/>
        <v>0</v>
      </c>
      <c r="BE206" s="48">
        <f t="shared" si="62"/>
        <v>0.28171523783856994</v>
      </c>
      <c r="BF206" s="48">
        <f t="shared" si="63"/>
        <v>0.71828476216142967</v>
      </c>
    </row>
    <row r="207" spans="1:58">
      <c r="A207" s="25"/>
      <c r="B207" s="26" t="s">
        <v>2194</v>
      </c>
      <c r="C207" s="245">
        <v>35.482894999999999</v>
      </c>
      <c r="D207" s="14">
        <v>67</v>
      </c>
      <c r="E207" s="14">
        <v>58.999999999999979</v>
      </c>
      <c r="F207" s="14">
        <v>8</v>
      </c>
      <c r="G207" s="17"/>
      <c r="H207" s="14">
        <v>0</v>
      </c>
      <c r="I207" s="14">
        <v>5</v>
      </c>
      <c r="J207" s="14">
        <v>4</v>
      </c>
      <c r="K207" s="14">
        <v>2</v>
      </c>
      <c r="L207" s="14">
        <v>8</v>
      </c>
      <c r="M207" s="14">
        <v>11</v>
      </c>
      <c r="N207" s="14">
        <v>7</v>
      </c>
      <c r="O207" s="14">
        <v>6</v>
      </c>
      <c r="P207" s="14">
        <v>8</v>
      </c>
      <c r="Q207" s="14">
        <v>8</v>
      </c>
      <c r="R207" s="14">
        <v>8</v>
      </c>
      <c r="S207" s="13">
        <v>23.698684</v>
      </c>
      <c r="T207" s="13">
        <v>5.6842110000000003</v>
      </c>
      <c r="U207" s="13">
        <v>1.9</v>
      </c>
      <c r="V207" s="13">
        <v>4.2</v>
      </c>
      <c r="W207" s="17"/>
      <c r="X207" s="17"/>
      <c r="Y207" s="17"/>
      <c r="Z207" s="17"/>
      <c r="AA207" s="17"/>
      <c r="AB207" s="17"/>
      <c r="AC207" s="17"/>
      <c r="AD207" s="13">
        <v>8.9671040000000009</v>
      </c>
      <c r="AE207" s="17"/>
      <c r="AF207" s="13">
        <v>3.4000010000000001</v>
      </c>
      <c r="AG207" s="13">
        <v>3.4078939999999998</v>
      </c>
      <c r="AH207" s="17"/>
      <c r="AI207" s="13">
        <v>0.625</v>
      </c>
      <c r="AJ207" s="13">
        <v>4.9842110000000002</v>
      </c>
      <c r="AK207" s="13">
        <v>1.3289470000000001</v>
      </c>
      <c r="AL207" s="13">
        <v>5.0973690000000005</v>
      </c>
      <c r="AM207" s="13">
        <v>7.6723689999999989</v>
      </c>
      <c r="AN207" s="17"/>
      <c r="AO207" s="246"/>
      <c r="AP207" s="233"/>
      <c r="AQ207" t="str">
        <f t="shared" si="48"/>
        <v>Tourism and Travel Advisers</v>
      </c>
      <c r="AR207" t="str">
        <f t="shared" si="49"/>
        <v>4516</v>
      </c>
      <c r="AS207" s="45">
        <f t="shared" si="50"/>
        <v>35.482894999999999</v>
      </c>
      <c r="AT207" s="45">
        <f t="shared" si="51"/>
        <v>67</v>
      </c>
      <c r="AU207" s="48">
        <f t="shared" si="52"/>
        <v>0.88059701492537279</v>
      </c>
      <c r="AV207" s="48">
        <f t="shared" si="53"/>
        <v>0.11940298507462686</v>
      </c>
      <c r="AW207" s="48">
        <f t="shared" si="54"/>
        <v>0.16417910447761194</v>
      </c>
      <c r="AX207" s="48">
        <f t="shared" si="55"/>
        <v>0.47761194029850745</v>
      </c>
      <c r="AY207" s="48">
        <f t="shared" si="56"/>
        <v>0.35820895522388058</v>
      </c>
      <c r="AZ207" s="48">
        <f t="shared" si="57"/>
        <v>0.88163310800880257</v>
      </c>
      <c r="BA207" s="48">
        <f t="shared" si="58"/>
        <v>0.11836689199119746</v>
      </c>
      <c r="BB207" s="48">
        <f t="shared" si="59"/>
        <v>0</v>
      </c>
      <c r="BC207" s="48">
        <f t="shared" si="60"/>
        <v>0</v>
      </c>
      <c r="BD207" s="48">
        <f t="shared" si="61"/>
        <v>0</v>
      </c>
      <c r="BE207" s="48">
        <f t="shared" si="62"/>
        <v>0.78377274458580681</v>
      </c>
      <c r="BF207" s="48">
        <f t="shared" si="63"/>
        <v>0.21622725541419321</v>
      </c>
    </row>
    <row r="208" spans="1:58">
      <c r="A208" s="25"/>
      <c r="B208" s="26" t="s">
        <v>2195</v>
      </c>
      <c r="C208" s="245">
        <v>7.3</v>
      </c>
      <c r="D208" s="14">
        <v>10</v>
      </c>
      <c r="E208" s="14">
        <v>8</v>
      </c>
      <c r="F208" s="14">
        <v>2</v>
      </c>
      <c r="G208" s="17"/>
      <c r="H208" s="17"/>
      <c r="I208" s="17"/>
      <c r="J208" s="17"/>
      <c r="K208" s="17"/>
      <c r="L208" s="14">
        <v>1</v>
      </c>
      <c r="M208" s="17"/>
      <c r="N208" s="14">
        <v>2</v>
      </c>
      <c r="O208" s="14">
        <v>2</v>
      </c>
      <c r="P208" s="14">
        <v>4</v>
      </c>
      <c r="Q208" s="17"/>
      <c r="R208" s="14">
        <v>1</v>
      </c>
      <c r="S208" s="17"/>
      <c r="T208" s="13">
        <v>3.5</v>
      </c>
      <c r="U208" s="13">
        <v>3.8</v>
      </c>
      <c r="V208" s="17"/>
      <c r="W208" s="17"/>
      <c r="X208" s="17"/>
      <c r="Y208" s="17"/>
      <c r="Z208" s="17"/>
      <c r="AA208" s="17"/>
      <c r="AB208" s="17"/>
      <c r="AC208" s="17"/>
      <c r="AD208" s="17"/>
      <c r="AE208" s="17"/>
      <c r="AF208" s="17"/>
      <c r="AG208" s="17"/>
      <c r="AH208" s="17"/>
      <c r="AI208" s="17"/>
      <c r="AJ208" s="17"/>
      <c r="AK208" s="13">
        <v>7.3</v>
      </c>
      <c r="AL208" s="17"/>
      <c r="AM208" s="17"/>
      <c r="AN208" s="17"/>
      <c r="AO208" s="246"/>
      <c r="AP208" s="233"/>
      <c r="AQ208" t="str">
        <f t="shared" si="48"/>
        <v>Travel Attendants</v>
      </c>
      <c r="AR208" t="str">
        <f t="shared" si="49"/>
        <v>4517</v>
      </c>
      <c r="AS208" s="45">
        <f t="shared" si="50"/>
        <v>7.3</v>
      </c>
      <c r="AT208" s="45">
        <f t="shared" si="51"/>
        <v>10</v>
      </c>
      <c r="AU208" s="48">
        <f t="shared" si="52"/>
        <v>0.8</v>
      </c>
      <c r="AV208" s="48">
        <f t="shared" si="53"/>
        <v>0.2</v>
      </c>
      <c r="AW208" s="48">
        <f t="shared" si="54"/>
        <v>0</v>
      </c>
      <c r="AX208" s="48">
        <f t="shared" si="55"/>
        <v>0.5</v>
      </c>
      <c r="AY208" s="48">
        <f t="shared" si="56"/>
        <v>0.5</v>
      </c>
      <c r="AZ208" s="48">
        <f t="shared" si="57"/>
        <v>1</v>
      </c>
      <c r="BA208" s="48">
        <f t="shared" si="58"/>
        <v>0</v>
      </c>
      <c r="BB208" s="48">
        <f t="shared" si="59"/>
        <v>0</v>
      </c>
      <c r="BC208" s="48">
        <f t="shared" si="60"/>
        <v>0</v>
      </c>
      <c r="BD208" s="48">
        <f t="shared" si="61"/>
        <v>0</v>
      </c>
      <c r="BE208" s="48">
        <f t="shared" si="62"/>
        <v>1</v>
      </c>
      <c r="BF208" s="48">
        <f t="shared" si="63"/>
        <v>0</v>
      </c>
    </row>
    <row r="209" spans="1:58">
      <c r="A209" s="25"/>
      <c r="B209" s="26" t="s">
        <v>2196</v>
      </c>
      <c r="C209" s="245">
        <v>0</v>
      </c>
      <c r="D209" s="14">
        <v>0</v>
      </c>
      <c r="E209" s="14">
        <v>0</v>
      </c>
      <c r="F209" s="17"/>
      <c r="G209" s="17"/>
      <c r="H209" s="17"/>
      <c r="I209" s="17"/>
      <c r="J209" s="17"/>
      <c r="K209" s="17"/>
      <c r="L209" s="17"/>
      <c r="M209" s="17"/>
      <c r="N209" s="14">
        <v>0</v>
      </c>
      <c r="O209" s="17"/>
      <c r="P209" s="17"/>
      <c r="Q209" s="17"/>
      <c r="R209" s="17"/>
      <c r="S209" s="17"/>
      <c r="T209" s="13">
        <v>0</v>
      </c>
      <c r="U209" s="17"/>
      <c r="V209" s="17"/>
      <c r="W209" s="17"/>
      <c r="X209" s="13">
        <v>0</v>
      </c>
      <c r="Y209" s="17"/>
      <c r="Z209" s="17"/>
      <c r="AA209" s="17"/>
      <c r="AB209" s="17"/>
      <c r="AC209" s="17"/>
      <c r="AD209" s="17"/>
      <c r="AE209" s="17"/>
      <c r="AF209" s="17"/>
      <c r="AG209" s="17"/>
      <c r="AH209" s="17"/>
      <c r="AI209" s="17"/>
      <c r="AJ209" s="17"/>
      <c r="AK209" s="17"/>
      <c r="AL209" s="17"/>
      <c r="AM209" s="13">
        <v>0</v>
      </c>
      <c r="AN209" s="17"/>
      <c r="AO209" s="246"/>
      <c r="AP209" s="233"/>
      <c r="AQ209" t="str">
        <f t="shared" si="48"/>
        <v>Other Personal Service Workers</v>
      </c>
      <c r="AR209" t="str">
        <f t="shared" si="49"/>
        <v>4518</v>
      </c>
      <c r="AS209" s="45">
        <f t="shared" si="50"/>
        <v>0</v>
      </c>
      <c r="AT209" s="45">
        <f t="shared" si="51"/>
        <v>0</v>
      </c>
      <c r="AU209" s="48" t="e">
        <f t="shared" si="52"/>
        <v>#DIV/0!</v>
      </c>
      <c r="AV209" s="48" t="e">
        <f t="shared" si="53"/>
        <v>#DIV/0!</v>
      </c>
      <c r="AW209" s="48" t="e">
        <f t="shared" si="54"/>
        <v>#DIV/0!</v>
      </c>
      <c r="AX209" s="48" t="e">
        <f t="shared" si="55"/>
        <v>#DIV/0!</v>
      </c>
      <c r="AY209" s="48" t="e">
        <f t="shared" si="56"/>
        <v>#DIV/0!</v>
      </c>
      <c r="AZ209" s="48" t="e">
        <f t="shared" si="57"/>
        <v>#DIV/0!</v>
      </c>
      <c r="BA209" s="48" t="e">
        <f t="shared" si="58"/>
        <v>#DIV/0!</v>
      </c>
      <c r="BB209" s="48" t="e">
        <f t="shared" si="59"/>
        <v>#DIV/0!</v>
      </c>
      <c r="BC209" s="48" t="e">
        <f t="shared" si="60"/>
        <v>#DIV/0!</v>
      </c>
      <c r="BD209" s="48" t="e">
        <f t="shared" si="61"/>
        <v>#DIV/0!</v>
      </c>
      <c r="BE209" s="48" t="e">
        <f t="shared" si="62"/>
        <v>#DIV/0!</v>
      </c>
      <c r="BF209" s="48" t="e">
        <f t="shared" si="63"/>
        <v>#DIV/0!</v>
      </c>
    </row>
    <row r="210" spans="1:58">
      <c r="A210" s="25"/>
      <c r="B210" s="26" t="s">
        <v>2197</v>
      </c>
      <c r="C210" s="245">
        <v>8.5690830000000009</v>
      </c>
      <c r="D210" s="14">
        <v>44.999999999999979</v>
      </c>
      <c r="E210" s="14">
        <v>27.999999999999993</v>
      </c>
      <c r="F210" s="14">
        <v>17</v>
      </c>
      <c r="G210" s="17"/>
      <c r="H210" s="14">
        <v>0</v>
      </c>
      <c r="I210" s="14">
        <v>3</v>
      </c>
      <c r="J210" s="14">
        <v>3</v>
      </c>
      <c r="K210" s="14">
        <v>9</v>
      </c>
      <c r="L210" s="14">
        <v>8</v>
      </c>
      <c r="M210" s="14">
        <v>8</v>
      </c>
      <c r="N210" s="14">
        <v>6.0000000000000009</v>
      </c>
      <c r="O210" s="14">
        <v>6</v>
      </c>
      <c r="P210" s="14">
        <v>2</v>
      </c>
      <c r="Q210" s="14">
        <v>0</v>
      </c>
      <c r="R210" s="14">
        <v>0</v>
      </c>
      <c r="S210" s="13">
        <v>2.4868420000000002</v>
      </c>
      <c r="T210" s="13">
        <v>2.3355269999999999</v>
      </c>
      <c r="U210" s="17"/>
      <c r="V210" s="13">
        <v>2</v>
      </c>
      <c r="W210" s="17"/>
      <c r="X210" s="17"/>
      <c r="Y210" s="13">
        <v>0</v>
      </c>
      <c r="Z210" s="13">
        <v>0.230263</v>
      </c>
      <c r="AA210" s="13">
        <v>1.5164509999999998</v>
      </c>
      <c r="AB210" s="17"/>
      <c r="AC210" s="17"/>
      <c r="AD210" s="17"/>
      <c r="AE210" s="17"/>
      <c r="AF210" s="17"/>
      <c r="AG210" s="17"/>
      <c r="AH210" s="17"/>
      <c r="AI210" s="17"/>
      <c r="AJ210" s="17"/>
      <c r="AK210" s="17"/>
      <c r="AL210" s="17"/>
      <c r="AM210" s="13">
        <v>8.5690830000000009</v>
      </c>
      <c r="AN210" s="17"/>
      <c r="AO210" s="246"/>
      <c r="AP210" s="233"/>
      <c r="AQ210" t="str">
        <f t="shared" si="48"/>
        <v>Fitness Instructors</v>
      </c>
      <c r="AR210" t="str">
        <f t="shared" si="49"/>
        <v>4521</v>
      </c>
      <c r="AS210" s="45">
        <f t="shared" si="50"/>
        <v>8.5690830000000009</v>
      </c>
      <c r="AT210" s="45">
        <f t="shared" si="51"/>
        <v>44.999999999999979</v>
      </c>
      <c r="AU210" s="48">
        <f t="shared" si="52"/>
        <v>0.62222222222222234</v>
      </c>
      <c r="AV210" s="48">
        <f t="shared" si="53"/>
        <v>0.37777777777777793</v>
      </c>
      <c r="AW210" s="48">
        <f t="shared" si="54"/>
        <v>0.33333333333333348</v>
      </c>
      <c r="AX210" s="48">
        <f t="shared" si="55"/>
        <v>0.62222222222222257</v>
      </c>
      <c r="AY210" s="48">
        <f t="shared" si="56"/>
        <v>4.4444444444444467E-2</v>
      </c>
      <c r="AZ210" s="48">
        <f t="shared" si="57"/>
        <v>0.56276371695781213</v>
      </c>
      <c r="BA210" s="48">
        <f t="shared" si="58"/>
        <v>0.23339720247779136</v>
      </c>
      <c r="BB210" s="48">
        <f t="shared" si="59"/>
        <v>0</v>
      </c>
      <c r="BC210" s="48">
        <f t="shared" si="60"/>
        <v>0.20383908056439642</v>
      </c>
      <c r="BD210" s="48">
        <f t="shared" si="61"/>
        <v>0</v>
      </c>
      <c r="BE210" s="48">
        <f t="shared" si="62"/>
        <v>0</v>
      </c>
      <c r="BF210" s="48">
        <f t="shared" si="63"/>
        <v>1</v>
      </c>
    </row>
    <row r="211" spans="1:58">
      <c r="A211" s="25"/>
      <c r="B211" s="26" t="s">
        <v>2198</v>
      </c>
      <c r="C211" s="245">
        <v>15.481009000000002</v>
      </c>
      <c r="D211" s="14">
        <v>53.000000000000021</v>
      </c>
      <c r="E211" s="14">
        <v>36</v>
      </c>
      <c r="F211" s="14">
        <v>16.999999999999996</v>
      </c>
      <c r="G211" s="17"/>
      <c r="H211" s="14">
        <v>5</v>
      </c>
      <c r="I211" s="14">
        <v>11.000000000000002</v>
      </c>
      <c r="J211" s="14">
        <v>10.000000000000002</v>
      </c>
      <c r="K211" s="14">
        <v>9</v>
      </c>
      <c r="L211" s="14">
        <v>5</v>
      </c>
      <c r="M211" s="14">
        <v>2</v>
      </c>
      <c r="N211" s="14">
        <v>7.0000000000000009</v>
      </c>
      <c r="O211" s="14">
        <v>1</v>
      </c>
      <c r="P211" s="14">
        <v>1</v>
      </c>
      <c r="Q211" s="14">
        <v>1</v>
      </c>
      <c r="R211" s="14">
        <v>1</v>
      </c>
      <c r="S211" s="13">
        <v>0.95434200000000002</v>
      </c>
      <c r="T211" s="13">
        <v>4.0666669999999998</v>
      </c>
      <c r="U211" s="13">
        <v>4.96</v>
      </c>
      <c r="V211" s="13">
        <v>4.5</v>
      </c>
      <c r="W211" s="17"/>
      <c r="X211" s="13">
        <v>1</v>
      </c>
      <c r="Y211" s="17"/>
      <c r="Z211" s="17"/>
      <c r="AA211" s="17"/>
      <c r="AB211" s="17"/>
      <c r="AC211" s="17"/>
      <c r="AD211" s="17"/>
      <c r="AE211" s="17"/>
      <c r="AF211" s="17"/>
      <c r="AG211" s="17"/>
      <c r="AH211" s="17"/>
      <c r="AI211" s="17"/>
      <c r="AJ211" s="17"/>
      <c r="AK211" s="17"/>
      <c r="AL211" s="17"/>
      <c r="AM211" s="13">
        <v>15.481009000000002</v>
      </c>
      <c r="AN211" s="17"/>
      <c r="AO211" s="246"/>
      <c r="AP211" s="233"/>
      <c r="AQ211" t="str">
        <f t="shared" si="48"/>
        <v>Outdoor Adventure Guides</v>
      </c>
      <c r="AR211" t="str">
        <f t="shared" si="49"/>
        <v>4522</v>
      </c>
      <c r="AS211" s="45">
        <f t="shared" si="50"/>
        <v>15.481009000000002</v>
      </c>
      <c r="AT211" s="45">
        <f t="shared" si="51"/>
        <v>53.000000000000021</v>
      </c>
      <c r="AU211" s="48">
        <f t="shared" si="52"/>
        <v>0.67924528301886766</v>
      </c>
      <c r="AV211" s="48">
        <f t="shared" si="53"/>
        <v>0.32075471698113189</v>
      </c>
      <c r="AW211" s="48">
        <f t="shared" si="54"/>
        <v>0.66037735849056578</v>
      </c>
      <c r="AX211" s="48">
        <f t="shared" si="55"/>
        <v>0.28301886792452818</v>
      </c>
      <c r="AY211" s="48">
        <f t="shared" si="56"/>
        <v>5.6603773584905641E-2</v>
      </c>
      <c r="AZ211" s="48">
        <f t="shared" si="57"/>
        <v>0.64472599944874387</v>
      </c>
      <c r="BA211" s="48">
        <f t="shared" si="58"/>
        <v>0.29067872772375491</v>
      </c>
      <c r="BB211" s="48">
        <f t="shared" si="59"/>
        <v>6.4595272827501091E-2</v>
      </c>
      <c r="BC211" s="48">
        <f t="shared" si="60"/>
        <v>0</v>
      </c>
      <c r="BD211" s="48">
        <f t="shared" si="61"/>
        <v>0</v>
      </c>
      <c r="BE211" s="48">
        <f t="shared" si="62"/>
        <v>0</v>
      </c>
      <c r="BF211" s="48">
        <f t="shared" si="63"/>
        <v>1</v>
      </c>
    </row>
    <row r="212" spans="1:58">
      <c r="A212" s="25"/>
      <c r="B212" s="26" t="s">
        <v>2199</v>
      </c>
      <c r="C212" s="245">
        <v>146.0150189999998</v>
      </c>
      <c r="D212" s="14">
        <v>385.00000000000034</v>
      </c>
      <c r="E212" s="14">
        <v>330.00000000000011</v>
      </c>
      <c r="F212" s="14">
        <v>55</v>
      </c>
      <c r="G212" s="17"/>
      <c r="H212" s="14">
        <v>47</v>
      </c>
      <c r="I212" s="14">
        <v>69.000000000000014</v>
      </c>
      <c r="J212" s="14">
        <v>18.999999999999993</v>
      </c>
      <c r="K212" s="14">
        <v>16</v>
      </c>
      <c r="L212" s="14">
        <v>24</v>
      </c>
      <c r="M212" s="14">
        <v>45.000000000000014</v>
      </c>
      <c r="N212" s="14">
        <v>53</v>
      </c>
      <c r="O212" s="14">
        <v>43.000000000000021</v>
      </c>
      <c r="P212" s="14">
        <v>42.999999999999972</v>
      </c>
      <c r="Q212" s="14">
        <v>21</v>
      </c>
      <c r="R212" s="14">
        <v>5</v>
      </c>
      <c r="S212" s="13">
        <v>0</v>
      </c>
      <c r="T212" s="13">
        <v>8.0924470000000017</v>
      </c>
      <c r="U212" s="13">
        <v>119.31467700000016</v>
      </c>
      <c r="V212" s="13">
        <v>2.63</v>
      </c>
      <c r="W212" s="13">
        <v>15.820000000000002</v>
      </c>
      <c r="X212" s="13">
        <v>0</v>
      </c>
      <c r="Y212" s="17"/>
      <c r="Z212" s="13">
        <v>0.15789500000000001</v>
      </c>
      <c r="AA212" s="17"/>
      <c r="AB212" s="17"/>
      <c r="AC212" s="17"/>
      <c r="AD212" s="17"/>
      <c r="AE212" s="17"/>
      <c r="AF212" s="17"/>
      <c r="AG212" s="17"/>
      <c r="AH212" s="17"/>
      <c r="AI212" s="17"/>
      <c r="AJ212" s="17"/>
      <c r="AK212" s="17"/>
      <c r="AL212" s="17"/>
      <c r="AM212" s="13">
        <v>146.0150189999998</v>
      </c>
      <c r="AN212" s="17"/>
      <c r="AO212" s="246"/>
      <c r="AP212" s="233"/>
      <c r="AQ212" t="str">
        <f t="shared" si="48"/>
        <v>Sports Coaches, Instructors and Officials</v>
      </c>
      <c r="AR212" t="str">
        <f t="shared" si="49"/>
        <v>4523</v>
      </c>
      <c r="AS212" s="45">
        <f t="shared" si="50"/>
        <v>146.0150189999998</v>
      </c>
      <c r="AT212" s="45">
        <f t="shared" si="51"/>
        <v>385.00000000000034</v>
      </c>
      <c r="AU212" s="48">
        <f t="shared" si="52"/>
        <v>0.85714285714285665</v>
      </c>
      <c r="AV212" s="48">
        <f t="shared" si="53"/>
        <v>0.14285714285714274</v>
      </c>
      <c r="AW212" s="48">
        <f t="shared" si="54"/>
        <v>0.39220779220779184</v>
      </c>
      <c r="AX212" s="48">
        <f t="shared" si="55"/>
        <v>0.42857142857142827</v>
      </c>
      <c r="AY212" s="48">
        <f t="shared" si="56"/>
        <v>0.17922077922077898</v>
      </c>
      <c r="AZ212" s="48">
        <f t="shared" si="57"/>
        <v>0.87256177393642187</v>
      </c>
      <c r="BA212" s="48">
        <f t="shared" si="58"/>
        <v>0.12635686470033627</v>
      </c>
      <c r="BB212" s="48">
        <f t="shared" si="59"/>
        <v>0</v>
      </c>
      <c r="BC212" s="48">
        <f t="shared" si="60"/>
        <v>1.0813613632444223E-3</v>
      </c>
      <c r="BD212" s="48">
        <f t="shared" si="61"/>
        <v>0</v>
      </c>
      <c r="BE212" s="48">
        <f t="shared" si="62"/>
        <v>0</v>
      </c>
      <c r="BF212" s="48">
        <f t="shared" si="63"/>
        <v>1</v>
      </c>
    </row>
    <row r="213" spans="1:58">
      <c r="A213" s="25"/>
      <c r="B213" s="26" t="s">
        <v>2200</v>
      </c>
      <c r="C213" s="245">
        <v>22.125001000000005</v>
      </c>
      <c r="D213" s="14">
        <v>44.999999999999993</v>
      </c>
      <c r="E213" s="14">
        <v>13</v>
      </c>
      <c r="F213" s="14">
        <v>32</v>
      </c>
      <c r="G213" s="17"/>
      <c r="H213" s="14">
        <v>9</v>
      </c>
      <c r="I213" s="14">
        <v>20.000000000000004</v>
      </c>
      <c r="J213" s="14">
        <v>3</v>
      </c>
      <c r="K213" s="14">
        <v>1</v>
      </c>
      <c r="L213" s="14">
        <v>3</v>
      </c>
      <c r="M213" s="14">
        <v>2</v>
      </c>
      <c r="N213" s="14">
        <v>3</v>
      </c>
      <c r="O213" s="14">
        <v>1</v>
      </c>
      <c r="P213" s="14">
        <v>2</v>
      </c>
      <c r="Q213" s="17"/>
      <c r="R213" s="14">
        <v>1</v>
      </c>
      <c r="S213" s="13">
        <v>6.7335519999999995</v>
      </c>
      <c r="T213" s="13">
        <v>11.644739000000001</v>
      </c>
      <c r="U213" s="13">
        <v>1.8059210000000001</v>
      </c>
      <c r="V213" s="13">
        <v>0</v>
      </c>
      <c r="W213" s="13">
        <v>1.9407890000000001</v>
      </c>
      <c r="X213" s="17"/>
      <c r="Y213" s="17"/>
      <c r="Z213" s="17"/>
      <c r="AA213" s="17"/>
      <c r="AB213" s="17"/>
      <c r="AC213" s="17"/>
      <c r="AD213" s="17"/>
      <c r="AE213" s="17"/>
      <c r="AF213" s="17"/>
      <c r="AG213" s="17"/>
      <c r="AH213" s="17"/>
      <c r="AI213" s="17"/>
      <c r="AJ213" s="17"/>
      <c r="AK213" s="17"/>
      <c r="AL213" s="17"/>
      <c r="AM213" s="13">
        <v>22.125001000000005</v>
      </c>
      <c r="AN213" s="17"/>
      <c r="AO213" s="246"/>
      <c r="AP213" s="233"/>
      <c r="AQ213" t="str">
        <f t="shared" si="48"/>
        <v>Sportspersons</v>
      </c>
      <c r="AR213" t="str">
        <f t="shared" si="49"/>
        <v>4524</v>
      </c>
      <c r="AS213" s="45">
        <f t="shared" si="50"/>
        <v>22.125001000000005</v>
      </c>
      <c r="AT213" s="45">
        <f t="shared" si="51"/>
        <v>44.999999999999993</v>
      </c>
      <c r="AU213" s="48">
        <f t="shared" si="52"/>
        <v>0.28888888888888892</v>
      </c>
      <c r="AV213" s="48">
        <f t="shared" si="53"/>
        <v>0.71111111111111125</v>
      </c>
      <c r="AW213" s="48">
        <f t="shared" si="54"/>
        <v>0.7333333333333335</v>
      </c>
      <c r="AX213" s="48">
        <f t="shared" si="55"/>
        <v>0.20000000000000004</v>
      </c>
      <c r="AY213" s="48">
        <f t="shared" si="56"/>
        <v>6.666666666666668E-2</v>
      </c>
      <c r="AZ213" s="48">
        <f t="shared" si="57"/>
        <v>0.91228072712855457</v>
      </c>
      <c r="BA213" s="48">
        <f t="shared" si="58"/>
        <v>8.7719272871445278E-2</v>
      </c>
      <c r="BB213" s="48">
        <f t="shared" si="59"/>
        <v>0</v>
      </c>
      <c r="BC213" s="48">
        <f t="shared" si="60"/>
        <v>0</v>
      </c>
      <c r="BD213" s="48">
        <f t="shared" si="61"/>
        <v>0</v>
      </c>
      <c r="BE213" s="48">
        <f t="shared" si="62"/>
        <v>0</v>
      </c>
      <c r="BF213" s="48">
        <f t="shared" si="63"/>
        <v>1</v>
      </c>
    </row>
    <row r="214" spans="1:58">
      <c r="A214" s="25"/>
      <c r="B214" s="26" t="s">
        <v>2201</v>
      </c>
      <c r="C214" s="245">
        <v>2747.7230349999909</v>
      </c>
      <c r="D214" s="14">
        <v>3041.9999999999945</v>
      </c>
      <c r="E214" s="14">
        <v>2014.0000000000009</v>
      </c>
      <c r="F214" s="14">
        <v>1026.9999999999986</v>
      </c>
      <c r="G214" s="14">
        <v>1</v>
      </c>
      <c r="H214" s="17"/>
      <c r="I214" s="14">
        <v>61.000000000000014</v>
      </c>
      <c r="J214" s="14">
        <v>247.99999999999994</v>
      </c>
      <c r="K214" s="14">
        <v>392</v>
      </c>
      <c r="L214" s="14">
        <v>449.00000000000028</v>
      </c>
      <c r="M214" s="14">
        <v>358.99999999999994</v>
      </c>
      <c r="N214" s="14">
        <v>425.9999999999996</v>
      </c>
      <c r="O214" s="14">
        <v>375.99999999999989</v>
      </c>
      <c r="P214" s="14">
        <v>377.00000000000028</v>
      </c>
      <c r="Q214" s="14">
        <v>263</v>
      </c>
      <c r="R214" s="14">
        <v>90.999999999999986</v>
      </c>
      <c r="S214" s="13">
        <v>0</v>
      </c>
      <c r="T214" s="13">
        <v>1.3973690000000001</v>
      </c>
      <c r="U214" s="13">
        <v>50.539823999999996</v>
      </c>
      <c r="V214" s="13">
        <v>236.86880700000012</v>
      </c>
      <c r="W214" s="13">
        <v>385.0918929999998</v>
      </c>
      <c r="X214" s="13">
        <v>884.45296399999927</v>
      </c>
      <c r="Y214" s="13">
        <v>645.97994299999982</v>
      </c>
      <c r="Z214" s="13">
        <v>431.81855099999996</v>
      </c>
      <c r="AA214" s="13">
        <v>93.173684000000037</v>
      </c>
      <c r="AB214" s="13">
        <v>17.400000000000002</v>
      </c>
      <c r="AC214" s="13">
        <v>1</v>
      </c>
      <c r="AD214" s="13">
        <v>16.446134000000001</v>
      </c>
      <c r="AE214" s="13">
        <v>22.746667000000006</v>
      </c>
      <c r="AF214" s="13">
        <v>28.4</v>
      </c>
      <c r="AG214" s="13">
        <v>67.093332999999987</v>
      </c>
      <c r="AH214" s="13">
        <v>35.073420000000006</v>
      </c>
      <c r="AI214" s="13">
        <v>9.7999999999999989</v>
      </c>
      <c r="AJ214" s="13">
        <v>35.566666999999988</v>
      </c>
      <c r="AK214" s="13">
        <v>59.332667000000008</v>
      </c>
      <c r="AL214" s="13">
        <v>39.432105000000007</v>
      </c>
      <c r="AM214" s="13">
        <v>2433.8320419999964</v>
      </c>
      <c r="AN214" s="17"/>
      <c r="AO214" s="246"/>
      <c r="AP214" s="233"/>
      <c r="AQ214" t="str">
        <f t="shared" si="48"/>
        <v>Contract, Program and Project Administrators</v>
      </c>
      <c r="AR214" t="str">
        <f t="shared" si="49"/>
        <v>5111</v>
      </c>
      <c r="AS214" s="45">
        <f t="shared" si="50"/>
        <v>2747.7230349999909</v>
      </c>
      <c r="AT214" s="45">
        <f t="shared" si="51"/>
        <v>3041.9999999999945</v>
      </c>
      <c r="AU214" s="48">
        <f t="shared" si="52"/>
        <v>0.66206443129520198</v>
      </c>
      <c r="AV214" s="48">
        <f t="shared" si="53"/>
        <v>0.33760683760683774</v>
      </c>
      <c r="AW214" s="48">
        <f t="shared" si="54"/>
        <v>0.23044049967126931</v>
      </c>
      <c r="AX214" s="48">
        <f t="shared" si="55"/>
        <v>0.52925706771860703</v>
      </c>
      <c r="AY214" s="48">
        <f t="shared" si="56"/>
        <v>0.24030243261012543</v>
      </c>
      <c r="AZ214" s="48">
        <f t="shared" si="57"/>
        <v>1.8901902534729148E-2</v>
      </c>
      <c r="BA214" s="48">
        <f t="shared" si="58"/>
        <v>0.22635494628737279</v>
      </c>
      <c r="BB214" s="48">
        <f t="shared" si="59"/>
        <v>0.5569822312895536</v>
      </c>
      <c r="BC214" s="48">
        <f t="shared" si="60"/>
        <v>0.19106446621902767</v>
      </c>
      <c r="BD214" s="48">
        <f t="shared" si="61"/>
        <v>6.6964536693197184E-3</v>
      </c>
      <c r="BE214" s="48">
        <f t="shared" si="62"/>
        <v>0.11423676586093802</v>
      </c>
      <c r="BF214" s="48">
        <f t="shared" si="63"/>
        <v>0.88576323413906399</v>
      </c>
    </row>
    <row r="215" spans="1:58">
      <c r="A215" s="25"/>
      <c r="B215" s="26" t="s">
        <v>2202</v>
      </c>
      <c r="C215" s="245">
        <v>481.09926099999984</v>
      </c>
      <c r="D215" s="14">
        <v>510.99999999999994</v>
      </c>
      <c r="E215" s="14">
        <v>369.99999999999983</v>
      </c>
      <c r="F215" s="14">
        <v>140.99999999999994</v>
      </c>
      <c r="G215" s="17"/>
      <c r="H215" s="17"/>
      <c r="I215" s="14">
        <v>2</v>
      </c>
      <c r="J215" s="14">
        <v>27.999999999999989</v>
      </c>
      <c r="K215" s="14">
        <v>48</v>
      </c>
      <c r="L215" s="14">
        <v>53.999999999999979</v>
      </c>
      <c r="M215" s="14">
        <v>53</v>
      </c>
      <c r="N215" s="14">
        <v>81.999999999999972</v>
      </c>
      <c r="O215" s="14">
        <v>78</v>
      </c>
      <c r="P215" s="14">
        <v>80.999999999999972</v>
      </c>
      <c r="Q215" s="14">
        <v>66.000000000000014</v>
      </c>
      <c r="R215" s="14">
        <v>18.999999999999996</v>
      </c>
      <c r="S215" s="17"/>
      <c r="T215" s="13">
        <v>1</v>
      </c>
      <c r="U215" s="13">
        <v>4.0210530000000002</v>
      </c>
      <c r="V215" s="13">
        <v>43.934210999999991</v>
      </c>
      <c r="W215" s="13">
        <v>82.514122999999998</v>
      </c>
      <c r="X215" s="13">
        <v>193.60706699999992</v>
      </c>
      <c r="Y215" s="13">
        <v>89.993332999999993</v>
      </c>
      <c r="Z215" s="13">
        <v>50.829473999999998</v>
      </c>
      <c r="AA215" s="13">
        <v>15.2</v>
      </c>
      <c r="AB215" s="13">
        <v>0</v>
      </c>
      <c r="AC215" s="13">
        <v>0</v>
      </c>
      <c r="AD215" s="17"/>
      <c r="AE215" s="13">
        <v>9.9210530000000006</v>
      </c>
      <c r="AF215" s="13">
        <v>9.3000000000000007</v>
      </c>
      <c r="AG215" s="13">
        <v>18</v>
      </c>
      <c r="AH215" s="13">
        <v>8.7999999999999989</v>
      </c>
      <c r="AI215" s="13">
        <v>6.95</v>
      </c>
      <c r="AJ215" s="13">
        <v>12</v>
      </c>
      <c r="AK215" s="13">
        <v>10.789474</v>
      </c>
      <c r="AL215" s="13">
        <v>11.14132</v>
      </c>
      <c r="AM215" s="13">
        <v>394.19741399999998</v>
      </c>
      <c r="AN215" s="17"/>
      <c r="AO215" s="246"/>
      <c r="AP215" s="233"/>
      <c r="AQ215" t="str">
        <f t="shared" si="48"/>
        <v>Office Managers</v>
      </c>
      <c r="AR215" t="str">
        <f t="shared" si="49"/>
        <v>5121</v>
      </c>
      <c r="AS215" s="45">
        <f t="shared" si="50"/>
        <v>481.09926099999984</v>
      </c>
      <c r="AT215" s="45">
        <f t="shared" si="51"/>
        <v>510.99999999999994</v>
      </c>
      <c r="AU215" s="48">
        <f t="shared" si="52"/>
        <v>0.7240704500978471</v>
      </c>
      <c r="AV215" s="48">
        <f t="shared" si="53"/>
        <v>0.27592954990215257</v>
      </c>
      <c r="AW215" s="48">
        <f t="shared" si="54"/>
        <v>0.15264187866927592</v>
      </c>
      <c r="AX215" s="48">
        <f t="shared" si="55"/>
        <v>0.52250489236790598</v>
      </c>
      <c r="AY215" s="48">
        <f t="shared" si="56"/>
        <v>0.32485322896281804</v>
      </c>
      <c r="AZ215" s="48">
        <f t="shared" si="57"/>
        <v>1.043662588373837E-2</v>
      </c>
      <c r="BA215" s="48">
        <f t="shared" si="58"/>
        <v>0.26283211023265329</v>
      </c>
      <c r="BB215" s="48">
        <f t="shared" si="59"/>
        <v>0.58948417299689015</v>
      </c>
      <c r="BC215" s="48">
        <f t="shared" si="60"/>
        <v>0.13724709088671833</v>
      </c>
      <c r="BD215" s="48">
        <f t="shared" si="61"/>
        <v>0</v>
      </c>
      <c r="BE215" s="48">
        <f t="shared" si="62"/>
        <v>0.18063184470366508</v>
      </c>
      <c r="BF215" s="48">
        <f t="shared" si="63"/>
        <v>0.81936815529633522</v>
      </c>
    </row>
    <row r="216" spans="1:58">
      <c r="A216" s="25"/>
      <c r="B216" s="26" t="s">
        <v>2203</v>
      </c>
      <c r="C216" s="245">
        <v>60.155263000000005</v>
      </c>
      <c r="D216" s="14">
        <v>60.999999999999986</v>
      </c>
      <c r="E216" s="14">
        <v>35</v>
      </c>
      <c r="F216" s="14">
        <v>25.999999999999996</v>
      </c>
      <c r="G216" s="17"/>
      <c r="H216" s="17"/>
      <c r="I216" s="17"/>
      <c r="J216" s="14">
        <v>3</v>
      </c>
      <c r="K216" s="14">
        <v>5</v>
      </c>
      <c r="L216" s="14">
        <v>7</v>
      </c>
      <c r="M216" s="14">
        <v>6</v>
      </c>
      <c r="N216" s="14">
        <v>11</v>
      </c>
      <c r="O216" s="14">
        <v>7</v>
      </c>
      <c r="P216" s="14">
        <v>17.999999999999993</v>
      </c>
      <c r="Q216" s="14">
        <v>3</v>
      </c>
      <c r="R216" s="14">
        <v>1</v>
      </c>
      <c r="S216" s="17"/>
      <c r="T216" s="13">
        <v>0</v>
      </c>
      <c r="U216" s="13">
        <v>1</v>
      </c>
      <c r="V216" s="13">
        <v>2</v>
      </c>
      <c r="W216" s="13">
        <v>5</v>
      </c>
      <c r="X216" s="13">
        <v>3.8736839999999999</v>
      </c>
      <c r="Y216" s="13">
        <v>4</v>
      </c>
      <c r="Z216" s="13">
        <v>8.1999999999999993</v>
      </c>
      <c r="AA216" s="13">
        <v>1</v>
      </c>
      <c r="AB216" s="13">
        <v>31.881579000000006</v>
      </c>
      <c r="AC216" s="13">
        <v>3.2</v>
      </c>
      <c r="AD216" s="13">
        <v>2</v>
      </c>
      <c r="AE216" s="13">
        <v>2</v>
      </c>
      <c r="AF216" s="13">
        <v>1</v>
      </c>
      <c r="AG216" s="13">
        <v>6.8736840000000008</v>
      </c>
      <c r="AH216" s="13">
        <v>5</v>
      </c>
      <c r="AI216" s="17"/>
      <c r="AJ216" s="13">
        <v>4</v>
      </c>
      <c r="AK216" s="13">
        <v>5</v>
      </c>
      <c r="AL216" s="13">
        <v>5</v>
      </c>
      <c r="AM216" s="13">
        <v>29.281579000000004</v>
      </c>
      <c r="AN216" s="17"/>
      <c r="AO216" s="246"/>
      <c r="AP216" s="233"/>
      <c r="AQ216" t="str">
        <f t="shared" si="48"/>
        <v>Practice Managers</v>
      </c>
      <c r="AR216" t="str">
        <f t="shared" si="49"/>
        <v>5122</v>
      </c>
      <c r="AS216" s="45">
        <f t="shared" si="50"/>
        <v>60.155263000000005</v>
      </c>
      <c r="AT216" s="45">
        <f t="shared" si="51"/>
        <v>60.999999999999986</v>
      </c>
      <c r="AU216" s="48">
        <f t="shared" si="52"/>
        <v>0.57377049180327877</v>
      </c>
      <c r="AV216" s="48">
        <f t="shared" si="53"/>
        <v>0.42622950819672134</v>
      </c>
      <c r="AW216" s="48">
        <f t="shared" si="54"/>
        <v>0.13114754098360659</v>
      </c>
      <c r="AX216" s="48">
        <f t="shared" si="55"/>
        <v>0.50819672131147553</v>
      </c>
      <c r="AY216" s="48">
        <f t="shared" si="56"/>
        <v>0.36065573770491799</v>
      </c>
      <c r="AZ216" s="48">
        <f t="shared" si="57"/>
        <v>1.6623649372125592E-2</v>
      </c>
      <c r="BA216" s="48">
        <f t="shared" si="58"/>
        <v>0.11636554560487915</v>
      </c>
      <c r="BB216" s="48">
        <f t="shared" si="59"/>
        <v>0.13088936208291532</v>
      </c>
      <c r="BC216" s="48">
        <f t="shared" si="60"/>
        <v>0.15293757422355544</v>
      </c>
      <c r="BD216" s="48">
        <f t="shared" si="61"/>
        <v>0.5831838687165245</v>
      </c>
      <c r="BE216" s="48">
        <f t="shared" si="62"/>
        <v>0.51323329764180403</v>
      </c>
      <c r="BF216" s="48">
        <f t="shared" si="63"/>
        <v>0.48676670235819602</v>
      </c>
    </row>
    <row r="217" spans="1:58">
      <c r="A217" s="25"/>
      <c r="B217" s="26" t="s">
        <v>2204</v>
      </c>
      <c r="C217" s="245">
        <v>567.28635500000087</v>
      </c>
      <c r="D217" s="14">
        <v>641.99999999999977</v>
      </c>
      <c r="E217" s="14">
        <v>619.00000000000011</v>
      </c>
      <c r="F217" s="14">
        <v>22.999999999999996</v>
      </c>
      <c r="G217" s="17"/>
      <c r="H217" s="14">
        <v>3</v>
      </c>
      <c r="I217" s="14">
        <v>17</v>
      </c>
      <c r="J217" s="14">
        <v>57.999999999999993</v>
      </c>
      <c r="K217" s="14">
        <v>62.999999999999993</v>
      </c>
      <c r="L217" s="14">
        <v>72</v>
      </c>
      <c r="M217" s="14">
        <v>57.999999999999993</v>
      </c>
      <c r="N217" s="14">
        <v>74.000000000000028</v>
      </c>
      <c r="O217" s="14">
        <v>99</v>
      </c>
      <c r="P217" s="14">
        <v>88.999999999999957</v>
      </c>
      <c r="Q217" s="14">
        <v>71.000000000000014</v>
      </c>
      <c r="R217" s="14">
        <v>38.000000000000014</v>
      </c>
      <c r="S217" s="17"/>
      <c r="T217" s="13">
        <v>9.3157890000000005</v>
      </c>
      <c r="U217" s="13">
        <v>85.295613999999972</v>
      </c>
      <c r="V217" s="13">
        <v>265.86675100000014</v>
      </c>
      <c r="W217" s="13">
        <v>142.70820100000003</v>
      </c>
      <c r="X217" s="13">
        <v>55.699999999999996</v>
      </c>
      <c r="Y217" s="13">
        <v>5.3999999999999995</v>
      </c>
      <c r="Z217" s="13">
        <v>2</v>
      </c>
      <c r="AA217" s="13">
        <v>1</v>
      </c>
      <c r="AB217" s="17"/>
      <c r="AC217" s="17"/>
      <c r="AD217" s="13">
        <v>2</v>
      </c>
      <c r="AE217" s="13">
        <v>4.613332999999999</v>
      </c>
      <c r="AF217" s="13">
        <v>6.4385680000000001</v>
      </c>
      <c r="AG217" s="13">
        <v>9.8000000000000007</v>
      </c>
      <c r="AH217" s="13">
        <v>5.7</v>
      </c>
      <c r="AI217" s="13">
        <v>2.8</v>
      </c>
      <c r="AJ217" s="13">
        <v>7</v>
      </c>
      <c r="AK217" s="13">
        <v>11.9</v>
      </c>
      <c r="AL217" s="13">
        <v>5</v>
      </c>
      <c r="AM217" s="13">
        <v>512.03445399999919</v>
      </c>
      <c r="AN217" s="17"/>
      <c r="AO217" s="246"/>
      <c r="AP217" s="233"/>
      <c r="AQ217" t="str">
        <f t="shared" ref="AQ217:AQ285" si="64">TRIM(MID(B217,6,100))</f>
        <v>Personal Assistants</v>
      </c>
      <c r="AR217" t="str">
        <f t="shared" si="49"/>
        <v>5211</v>
      </c>
      <c r="AS217" s="45">
        <f t="shared" si="50"/>
        <v>567.28635500000087</v>
      </c>
      <c r="AT217" s="45">
        <f t="shared" si="51"/>
        <v>641.99999999999977</v>
      </c>
      <c r="AU217" s="48">
        <f t="shared" si="52"/>
        <v>0.96417445482866093</v>
      </c>
      <c r="AV217" s="48">
        <f t="shared" si="53"/>
        <v>3.5825545171339568E-2</v>
      </c>
      <c r="AW217" s="48">
        <f t="shared" si="54"/>
        <v>0.21962616822429915</v>
      </c>
      <c r="AX217" s="48">
        <f t="shared" si="55"/>
        <v>0.47196261682243007</v>
      </c>
      <c r="AY217" s="48">
        <f t="shared" si="56"/>
        <v>0.30841121495327112</v>
      </c>
      <c r="AZ217" s="48">
        <f t="shared" si="57"/>
        <v>0.16677891538568704</v>
      </c>
      <c r="BA217" s="48">
        <f t="shared" si="58"/>
        <v>0.72022700422610997</v>
      </c>
      <c r="BB217" s="48">
        <f t="shared" si="59"/>
        <v>0.10770574589265398</v>
      </c>
      <c r="BC217" s="48">
        <f t="shared" si="60"/>
        <v>5.2883344955476598E-3</v>
      </c>
      <c r="BD217" s="48">
        <f t="shared" si="61"/>
        <v>0</v>
      </c>
      <c r="BE217" s="48">
        <f t="shared" si="62"/>
        <v>9.739684466762806E-2</v>
      </c>
      <c r="BF217" s="48">
        <f t="shared" si="63"/>
        <v>0.90260315533236901</v>
      </c>
    </row>
    <row r="218" spans="1:58">
      <c r="A218" s="25"/>
      <c r="B218" s="26" t="s">
        <v>2205</v>
      </c>
      <c r="C218" s="245">
        <v>502.51462199999924</v>
      </c>
      <c r="D218" s="14">
        <v>617.99999999999977</v>
      </c>
      <c r="E218" s="14">
        <v>594.99999999999966</v>
      </c>
      <c r="F218" s="14">
        <v>23.000000000000004</v>
      </c>
      <c r="G218" s="17"/>
      <c r="H218" s="14">
        <v>5</v>
      </c>
      <c r="I218" s="14">
        <v>20</v>
      </c>
      <c r="J218" s="14">
        <v>57</v>
      </c>
      <c r="K218" s="14">
        <v>79.000000000000014</v>
      </c>
      <c r="L218" s="14">
        <v>49.000000000000014</v>
      </c>
      <c r="M218" s="14">
        <v>63.000000000000021</v>
      </c>
      <c r="N218" s="14">
        <v>69</v>
      </c>
      <c r="O218" s="14">
        <v>83.000000000000028</v>
      </c>
      <c r="P218" s="14">
        <v>91.999999999999972</v>
      </c>
      <c r="Q218" s="14">
        <v>62.999999999999986</v>
      </c>
      <c r="R218" s="14">
        <v>37.999999999999993</v>
      </c>
      <c r="S218" s="13">
        <v>3.2</v>
      </c>
      <c r="T218" s="13">
        <v>43.490790000000004</v>
      </c>
      <c r="U218" s="13">
        <v>255.306376</v>
      </c>
      <c r="V218" s="13">
        <v>137.05166700000004</v>
      </c>
      <c r="W218" s="13">
        <v>46.165789000000025</v>
      </c>
      <c r="X218" s="13">
        <v>13.299999999999999</v>
      </c>
      <c r="Y218" s="13">
        <v>4</v>
      </c>
      <c r="Z218" s="17"/>
      <c r="AA218" s="17"/>
      <c r="AB218" s="17"/>
      <c r="AC218" s="17"/>
      <c r="AD218" s="13">
        <v>2</v>
      </c>
      <c r="AE218" s="13">
        <v>2.8</v>
      </c>
      <c r="AF218" s="13">
        <v>5</v>
      </c>
      <c r="AG218" s="13">
        <v>42.017105000000001</v>
      </c>
      <c r="AH218" s="13">
        <v>8.1394739999999999</v>
      </c>
      <c r="AI218" s="17"/>
      <c r="AJ218" s="13">
        <v>11.9</v>
      </c>
      <c r="AK218" s="13">
        <v>9.6333330000000021</v>
      </c>
      <c r="AL218" s="13">
        <v>10.711842000000001</v>
      </c>
      <c r="AM218" s="13">
        <v>410.31286800000015</v>
      </c>
      <c r="AN218" s="17"/>
      <c r="AO218" s="246"/>
      <c r="AP218" s="233"/>
      <c r="AQ218" t="str">
        <f t="shared" si="64"/>
        <v>Secretaries</v>
      </c>
      <c r="AR218" t="str">
        <f t="shared" ref="AR218:AR281" si="65">LEFT(B218,4)</f>
        <v>5212</v>
      </c>
      <c r="AS218" s="45">
        <f t="shared" ref="AS218:AS281" si="66">C218</f>
        <v>502.51462199999924</v>
      </c>
      <c r="AT218" s="45">
        <f t="shared" ref="AT218:AT281" si="67">D218</f>
        <v>617.99999999999977</v>
      </c>
      <c r="AU218" s="48">
        <f t="shared" ref="AU218:AU281" si="68">E218/$D218</f>
        <v>0.96278317152103543</v>
      </c>
      <c r="AV218" s="48">
        <f t="shared" ref="AV218:AV281" si="69">F218/$D218</f>
        <v>3.7216828478964424E-2</v>
      </c>
      <c r="AW218" s="48">
        <f t="shared" ref="AW218:AW281" si="70">SUM(H218:K218)/AT218</f>
        <v>0.26051779935275088</v>
      </c>
      <c r="AX218" s="48">
        <f t="shared" ref="AX218:AX281" si="71">SUM(L218:O218)/AT218</f>
        <v>0.42718446601941773</v>
      </c>
      <c r="AY218" s="48">
        <f t="shared" ref="AY218:AY281" si="72">SUM(P218:R218)/AT218</f>
        <v>0.31229773462783172</v>
      </c>
      <c r="AZ218" s="48">
        <f t="shared" ref="AZ218:AZ281" si="73">SUM(S218:U218)/$AS218</f>
        <v>0.60097189768937798</v>
      </c>
      <c r="BA218" s="48">
        <f t="shared" ref="BA218:BA281" si="74">SUM(V218:W218)/$AS218</f>
        <v>0.36460124338431754</v>
      </c>
      <c r="BB218" s="48">
        <f t="shared" ref="BB218:BB281" si="75">SUM(X218:Y218)/$AS218</f>
        <v>3.4426858926306078E-2</v>
      </c>
      <c r="BC218" s="48">
        <f t="shared" ref="BC218:BC281" si="76">SUM(Z218:AA218)/$AS218</f>
        <v>0</v>
      </c>
      <c r="BD218" s="48">
        <f t="shared" ref="BD218:BD281" si="77">SUM(AB218:AC218)/$AS218</f>
        <v>0</v>
      </c>
      <c r="BE218" s="48">
        <f t="shared" ref="BE218:BE281" si="78">SUM(AD218:AL218)/AS218</f>
        <v>0.18348073859629929</v>
      </c>
      <c r="BF218" s="48">
        <f t="shared" ref="BF218:BF281" si="79">AM218/AS218</f>
        <v>0.81651926140370257</v>
      </c>
    </row>
    <row r="219" spans="1:58">
      <c r="A219" s="25"/>
      <c r="B219" s="26" t="s">
        <v>2206</v>
      </c>
      <c r="C219" s="245">
        <v>3390.9590989999938</v>
      </c>
      <c r="D219" s="14">
        <v>4084</v>
      </c>
      <c r="E219" s="14">
        <v>3544.0000000000023</v>
      </c>
      <c r="F219" s="14">
        <v>537.99999999999955</v>
      </c>
      <c r="G219" s="14">
        <v>2</v>
      </c>
      <c r="H219" s="14">
        <v>64.000000000000043</v>
      </c>
      <c r="I219" s="14">
        <v>288.00000000000006</v>
      </c>
      <c r="J219" s="14">
        <v>371.00000000000023</v>
      </c>
      <c r="K219" s="14">
        <v>363.99999999999989</v>
      </c>
      <c r="L219" s="14">
        <v>335.00000000000017</v>
      </c>
      <c r="M219" s="14">
        <v>396.99999999999994</v>
      </c>
      <c r="N219" s="14">
        <v>438.99999999999983</v>
      </c>
      <c r="O219" s="14">
        <v>521</v>
      </c>
      <c r="P219" s="14">
        <v>609.99999999999943</v>
      </c>
      <c r="Q219" s="14">
        <v>456.99999999999989</v>
      </c>
      <c r="R219" s="14">
        <v>238.00000000000006</v>
      </c>
      <c r="S219" s="13">
        <v>18.450175000000012</v>
      </c>
      <c r="T219" s="13">
        <v>570.7597320000001</v>
      </c>
      <c r="U219" s="13">
        <v>1834.1956260000034</v>
      </c>
      <c r="V219" s="13">
        <v>665.33347799999956</v>
      </c>
      <c r="W219" s="13">
        <v>245.58499999999992</v>
      </c>
      <c r="X219" s="13">
        <v>42.968420999999999</v>
      </c>
      <c r="Y219" s="13">
        <v>10.866667</v>
      </c>
      <c r="Z219" s="13">
        <v>0.8</v>
      </c>
      <c r="AA219" s="13">
        <v>1</v>
      </c>
      <c r="AB219" s="17"/>
      <c r="AC219" s="13">
        <v>1</v>
      </c>
      <c r="AD219" s="13">
        <v>26.350000000000009</v>
      </c>
      <c r="AE219" s="13">
        <v>69.547470000000004</v>
      </c>
      <c r="AF219" s="13">
        <v>77.780177000000037</v>
      </c>
      <c r="AG219" s="13">
        <v>93.134165000000024</v>
      </c>
      <c r="AH219" s="13">
        <v>106.34872300000002</v>
      </c>
      <c r="AI219" s="13">
        <v>51.220000000000006</v>
      </c>
      <c r="AJ219" s="13">
        <v>69.007280999999992</v>
      </c>
      <c r="AK219" s="13">
        <v>209.82998199999983</v>
      </c>
      <c r="AL219" s="13">
        <v>80.964212999999972</v>
      </c>
      <c r="AM219" s="13">
        <v>2606.7770879999989</v>
      </c>
      <c r="AN219" s="17"/>
      <c r="AO219" s="246"/>
      <c r="AP219" s="233"/>
      <c r="AQ219" t="str">
        <f t="shared" si="64"/>
        <v>General Clerks</v>
      </c>
      <c r="AR219" t="str">
        <f t="shared" si="65"/>
        <v>5311</v>
      </c>
      <c r="AS219" s="45">
        <f t="shared" si="66"/>
        <v>3390.9590989999938</v>
      </c>
      <c r="AT219" s="45">
        <f t="shared" si="67"/>
        <v>4084</v>
      </c>
      <c r="AU219" s="48">
        <f t="shared" si="68"/>
        <v>0.86777668952007891</v>
      </c>
      <c r="AV219" s="48">
        <f t="shared" si="69"/>
        <v>0.13173359451518107</v>
      </c>
      <c r="AW219" s="48">
        <f t="shared" si="70"/>
        <v>0.26616062683643493</v>
      </c>
      <c r="AX219" s="48">
        <f t="shared" si="71"/>
        <v>0.41429970617042117</v>
      </c>
      <c r="AY219" s="48">
        <f t="shared" si="72"/>
        <v>0.31953966699314379</v>
      </c>
      <c r="AZ219" s="48">
        <f t="shared" si="73"/>
        <v>0.71466669524698034</v>
      </c>
      <c r="BA219" s="48">
        <f t="shared" si="74"/>
        <v>0.26863151439031885</v>
      </c>
      <c r="BB219" s="48">
        <f t="shared" si="75"/>
        <v>1.5876065274829227E-2</v>
      </c>
      <c r="BC219" s="48">
        <f t="shared" si="76"/>
        <v>5.3082327077634951E-4</v>
      </c>
      <c r="BD219" s="48">
        <f t="shared" si="77"/>
        <v>2.9490181709797199E-4</v>
      </c>
      <c r="BE219" s="48">
        <f t="shared" si="78"/>
        <v>0.23125669997944182</v>
      </c>
      <c r="BF219" s="48">
        <f t="shared" si="79"/>
        <v>0.76874330002055968</v>
      </c>
    </row>
    <row r="220" spans="1:58">
      <c r="A220" s="25"/>
      <c r="B220" s="26" t="s">
        <v>2207</v>
      </c>
      <c r="C220" s="245">
        <v>130.86034999999995</v>
      </c>
      <c r="D220" s="14">
        <v>168</v>
      </c>
      <c r="E220" s="14">
        <v>145.99999999999997</v>
      </c>
      <c r="F220" s="14">
        <v>21.999999999999996</v>
      </c>
      <c r="G220" s="17"/>
      <c r="H220" s="17"/>
      <c r="I220" s="14">
        <v>13</v>
      </c>
      <c r="J220" s="14">
        <v>8</v>
      </c>
      <c r="K220" s="14">
        <v>16.999999999999996</v>
      </c>
      <c r="L220" s="14">
        <v>11</v>
      </c>
      <c r="M220" s="14">
        <v>12.999999999999998</v>
      </c>
      <c r="N220" s="14">
        <v>9</v>
      </c>
      <c r="O220" s="14">
        <v>27.000000000000007</v>
      </c>
      <c r="P220" s="14">
        <v>19.999999999999996</v>
      </c>
      <c r="Q220" s="14">
        <v>28.999999999999993</v>
      </c>
      <c r="R220" s="14">
        <v>21</v>
      </c>
      <c r="S220" s="13">
        <v>1</v>
      </c>
      <c r="T220" s="13">
        <v>25.101579000000001</v>
      </c>
      <c r="U220" s="13">
        <v>89.90543799999999</v>
      </c>
      <c r="V220" s="13">
        <v>13.853332999999999</v>
      </c>
      <c r="W220" s="13">
        <v>1</v>
      </c>
      <c r="X220" s="17"/>
      <c r="Y220" s="17"/>
      <c r="Z220" s="17"/>
      <c r="AA220" s="17"/>
      <c r="AB220" s="17"/>
      <c r="AC220" s="17"/>
      <c r="AD220" s="17"/>
      <c r="AE220" s="17"/>
      <c r="AF220" s="17"/>
      <c r="AG220" s="13">
        <v>1</v>
      </c>
      <c r="AH220" s="13">
        <v>3.7533329999999996</v>
      </c>
      <c r="AI220" s="17"/>
      <c r="AJ220" s="17"/>
      <c r="AK220" s="13">
        <v>1.7599999999999998</v>
      </c>
      <c r="AL220" s="13">
        <v>4.3666669999999996</v>
      </c>
      <c r="AM220" s="13">
        <v>119.98034999999999</v>
      </c>
      <c r="AN220" s="17"/>
      <c r="AO220" s="246"/>
      <c r="AP220" s="233"/>
      <c r="AQ220" t="str">
        <f t="shared" si="64"/>
        <v>Keyboard Operators</v>
      </c>
      <c r="AR220" t="str">
        <f t="shared" si="65"/>
        <v>5321</v>
      </c>
      <c r="AS220" s="45">
        <f t="shared" si="66"/>
        <v>130.86034999999995</v>
      </c>
      <c r="AT220" s="45">
        <f t="shared" si="67"/>
        <v>168</v>
      </c>
      <c r="AU220" s="48">
        <f t="shared" si="68"/>
        <v>0.86904761904761885</v>
      </c>
      <c r="AV220" s="48">
        <f t="shared" si="69"/>
        <v>0.13095238095238093</v>
      </c>
      <c r="AW220" s="48">
        <f t="shared" si="70"/>
        <v>0.22619047619047619</v>
      </c>
      <c r="AX220" s="48">
        <f t="shared" si="71"/>
        <v>0.35714285714285721</v>
      </c>
      <c r="AY220" s="48">
        <f t="shared" si="72"/>
        <v>0.41666666666666657</v>
      </c>
      <c r="AZ220" s="48">
        <f t="shared" si="73"/>
        <v>0.88649477859412751</v>
      </c>
      <c r="BA220" s="48">
        <f t="shared" si="74"/>
        <v>0.11350522140587278</v>
      </c>
      <c r="BB220" s="48">
        <f t="shared" si="75"/>
        <v>0</v>
      </c>
      <c r="BC220" s="48">
        <f t="shared" si="76"/>
        <v>0</v>
      </c>
      <c r="BD220" s="48">
        <f t="shared" si="77"/>
        <v>0</v>
      </c>
      <c r="BE220" s="48">
        <f t="shared" si="78"/>
        <v>8.3142067096718009E-2</v>
      </c>
      <c r="BF220" s="48">
        <f t="shared" si="79"/>
        <v>0.91685793290328221</v>
      </c>
    </row>
    <row r="221" spans="1:58">
      <c r="A221" s="25"/>
      <c r="B221" s="26" t="s">
        <v>2208</v>
      </c>
      <c r="C221" s="245">
        <v>436.37747000000013</v>
      </c>
      <c r="D221" s="14">
        <v>499.99999999999989</v>
      </c>
      <c r="E221" s="14">
        <v>350</v>
      </c>
      <c r="F221" s="14">
        <v>149.00000000000006</v>
      </c>
      <c r="G221" s="14">
        <v>1</v>
      </c>
      <c r="H221" s="14">
        <v>7</v>
      </c>
      <c r="I221" s="14">
        <v>43.999999999999993</v>
      </c>
      <c r="J221" s="14">
        <v>63.000000000000014</v>
      </c>
      <c r="K221" s="14">
        <v>70.999999999999986</v>
      </c>
      <c r="L221" s="14">
        <v>53</v>
      </c>
      <c r="M221" s="14">
        <v>53</v>
      </c>
      <c r="N221" s="14">
        <v>52</v>
      </c>
      <c r="O221" s="14">
        <v>53.999999999999993</v>
      </c>
      <c r="P221" s="14">
        <v>54.999999999999979</v>
      </c>
      <c r="Q221" s="14">
        <v>28.000000000000007</v>
      </c>
      <c r="R221" s="14">
        <v>20</v>
      </c>
      <c r="S221" s="13">
        <v>1.6633339999999999</v>
      </c>
      <c r="T221" s="13">
        <v>20.083466999999999</v>
      </c>
      <c r="U221" s="13">
        <v>256.21080099999989</v>
      </c>
      <c r="V221" s="13">
        <v>83.763334000000029</v>
      </c>
      <c r="W221" s="13">
        <v>65.656534000000022</v>
      </c>
      <c r="X221" s="13">
        <v>5</v>
      </c>
      <c r="Y221" s="13">
        <v>4</v>
      </c>
      <c r="Z221" s="17"/>
      <c r="AA221" s="17"/>
      <c r="AB221" s="17"/>
      <c r="AC221" s="17"/>
      <c r="AD221" s="17"/>
      <c r="AE221" s="17"/>
      <c r="AF221" s="17"/>
      <c r="AG221" s="17"/>
      <c r="AH221" s="17"/>
      <c r="AI221" s="13">
        <v>2</v>
      </c>
      <c r="AJ221" s="17"/>
      <c r="AK221" s="13">
        <v>2</v>
      </c>
      <c r="AL221" s="17"/>
      <c r="AM221" s="13">
        <v>432.37746999999996</v>
      </c>
      <c r="AN221" s="17"/>
      <c r="AO221" s="246"/>
      <c r="AP221" s="233"/>
      <c r="AQ221" t="str">
        <f t="shared" si="64"/>
        <v>Call or Contact Centre Workers</v>
      </c>
      <c r="AR221" t="str">
        <f t="shared" si="65"/>
        <v>5411</v>
      </c>
      <c r="AS221" s="45">
        <f t="shared" si="66"/>
        <v>436.37747000000013</v>
      </c>
      <c r="AT221" s="45">
        <f t="shared" si="67"/>
        <v>499.99999999999989</v>
      </c>
      <c r="AU221" s="48">
        <f t="shared" si="68"/>
        <v>0.70000000000000018</v>
      </c>
      <c r="AV221" s="48">
        <f t="shared" si="69"/>
        <v>0.29800000000000021</v>
      </c>
      <c r="AW221" s="48">
        <f t="shared" si="70"/>
        <v>0.37000000000000011</v>
      </c>
      <c r="AX221" s="48">
        <f t="shared" si="71"/>
        <v>0.4240000000000001</v>
      </c>
      <c r="AY221" s="48">
        <f t="shared" si="72"/>
        <v>0.20600000000000002</v>
      </c>
      <c r="AZ221" s="48">
        <f t="shared" si="73"/>
        <v>0.63696597810148126</v>
      </c>
      <c r="BA221" s="48">
        <f t="shared" si="74"/>
        <v>0.34240967573325914</v>
      </c>
      <c r="BB221" s="48">
        <f t="shared" si="75"/>
        <v>2.0624346165259166E-2</v>
      </c>
      <c r="BC221" s="48">
        <f t="shared" si="76"/>
        <v>0</v>
      </c>
      <c r="BD221" s="48">
        <f t="shared" si="77"/>
        <v>0</v>
      </c>
      <c r="BE221" s="48">
        <f t="shared" si="78"/>
        <v>9.1663760734485185E-3</v>
      </c>
      <c r="BF221" s="48">
        <f t="shared" si="79"/>
        <v>0.99083362392655105</v>
      </c>
    </row>
    <row r="222" spans="1:58">
      <c r="A222" s="25"/>
      <c r="B222" s="26" t="s">
        <v>2209</v>
      </c>
      <c r="C222" s="245">
        <v>1127.4666079999988</v>
      </c>
      <c r="D222" s="14">
        <v>1334.9999999999986</v>
      </c>
      <c r="E222" s="14">
        <v>1076.0000000000007</v>
      </c>
      <c r="F222" s="14">
        <v>259.00000000000006</v>
      </c>
      <c r="G222" s="17"/>
      <c r="H222" s="14">
        <v>7</v>
      </c>
      <c r="I222" s="14">
        <v>89.000000000000028</v>
      </c>
      <c r="J222" s="14">
        <v>113.00000000000001</v>
      </c>
      <c r="K222" s="14">
        <v>154</v>
      </c>
      <c r="L222" s="14">
        <v>150.99999999999994</v>
      </c>
      <c r="M222" s="14">
        <v>133</v>
      </c>
      <c r="N222" s="14">
        <v>142.00000000000011</v>
      </c>
      <c r="O222" s="14">
        <v>168</v>
      </c>
      <c r="P222" s="14">
        <v>173.00000000000003</v>
      </c>
      <c r="Q222" s="14">
        <v>136</v>
      </c>
      <c r="R222" s="14">
        <v>69</v>
      </c>
      <c r="S222" s="13">
        <v>0.49341999999999997</v>
      </c>
      <c r="T222" s="13">
        <v>64.427509000000029</v>
      </c>
      <c r="U222" s="13">
        <v>777.3494830000011</v>
      </c>
      <c r="V222" s="13">
        <v>190.26058099999989</v>
      </c>
      <c r="W222" s="13">
        <v>77.206666999999982</v>
      </c>
      <c r="X222" s="13">
        <v>15.728947999999999</v>
      </c>
      <c r="Y222" s="13">
        <v>2</v>
      </c>
      <c r="Z222" s="17"/>
      <c r="AA222" s="17"/>
      <c r="AB222" s="17"/>
      <c r="AC222" s="17"/>
      <c r="AD222" s="13">
        <v>11</v>
      </c>
      <c r="AE222" s="13">
        <v>36.942716999999995</v>
      </c>
      <c r="AF222" s="13">
        <v>24.772808000000005</v>
      </c>
      <c r="AG222" s="13">
        <v>33.56333399999999</v>
      </c>
      <c r="AH222" s="13">
        <v>39.960666999999994</v>
      </c>
      <c r="AI222" s="13">
        <v>26.90372</v>
      </c>
      <c r="AJ222" s="13">
        <v>49.481579000000011</v>
      </c>
      <c r="AK222" s="13">
        <v>42.324940999999995</v>
      </c>
      <c r="AL222" s="13">
        <v>28.064471999999995</v>
      </c>
      <c r="AM222" s="13">
        <v>834.45237000000111</v>
      </c>
      <c r="AN222" s="17"/>
      <c r="AO222" s="246"/>
      <c r="AP222" s="233"/>
      <c r="AQ222" t="str">
        <f t="shared" si="64"/>
        <v>Inquiry Clerks</v>
      </c>
      <c r="AR222" t="str">
        <f t="shared" si="65"/>
        <v>5412</v>
      </c>
      <c r="AS222" s="45">
        <f t="shared" si="66"/>
        <v>1127.4666079999988</v>
      </c>
      <c r="AT222" s="45">
        <f t="shared" si="67"/>
        <v>1334.9999999999986</v>
      </c>
      <c r="AU222" s="48">
        <f t="shared" si="68"/>
        <v>0.80599250936329725</v>
      </c>
      <c r="AV222" s="48">
        <f t="shared" si="69"/>
        <v>0.19400749063670436</v>
      </c>
      <c r="AW222" s="48">
        <f t="shared" si="70"/>
        <v>0.27191011235955087</v>
      </c>
      <c r="AX222" s="48">
        <f t="shared" si="71"/>
        <v>0.44494382022471957</v>
      </c>
      <c r="AY222" s="48">
        <f t="shared" si="72"/>
        <v>0.28314606741573062</v>
      </c>
      <c r="AZ222" s="48">
        <f t="shared" si="73"/>
        <v>0.74704688016800402</v>
      </c>
      <c r="BA222" s="48">
        <f t="shared" si="74"/>
        <v>0.23722853173847624</v>
      </c>
      <c r="BB222" s="48">
        <f t="shared" si="75"/>
        <v>1.5724588093521629E-2</v>
      </c>
      <c r="BC222" s="48">
        <f t="shared" si="76"/>
        <v>0</v>
      </c>
      <c r="BD222" s="48">
        <f t="shared" si="77"/>
        <v>0</v>
      </c>
      <c r="BE222" s="48">
        <f t="shared" si="78"/>
        <v>0.25988728705657621</v>
      </c>
      <c r="BF222" s="48">
        <f t="shared" si="79"/>
        <v>0.74011271294342584</v>
      </c>
    </row>
    <row r="223" spans="1:58">
      <c r="A223" s="25"/>
      <c r="B223" s="26" t="s">
        <v>2210</v>
      </c>
      <c r="C223" s="245">
        <v>1148.4592990000006</v>
      </c>
      <c r="D223" s="14">
        <v>1489.9999999999986</v>
      </c>
      <c r="E223" s="14">
        <v>1418.9999999999993</v>
      </c>
      <c r="F223" s="14">
        <v>71</v>
      </c>
      <c r="G223" s="17"/>
      <c r="H223" s="14">
        <v>3</v>
      </c>
      <c r="I223" s="14">
        <v>83.000000000000057</v>
      </c>
      <c r="J223" s="14">
        <v>121</v>
      </c>
      <c r="K223" s="14">
        <v>115.00000000000004</v>
      </c>
      <c r="L223" s="14">
        <v>114.99999999999999</v>
      </c>
      <c r="M223" s="14">
        <v>116.00000000000003</v>
      </c>
      <c r="N223" s="14">
        <v>161</v>
      </c>
      <c r="O223" s="14">
        <v>194</v>
      </c>
      <c r="P223" s="14">
        <v>237.99999999999997</v>
      </c>
      <c r="Q223" s="14">
        <v>218.00000000000006</v>
      </c>
      <c r="R223" s="14">
        <v>125.99999999999997</v>
      </c>
      <c r="S223" s="13">
        <v>1.4934210000000001</v>
      </c>
      <c r="T223" s="13">
        <v>203.471857</v>
      </c>
      <c r="U223" s="13">
        <v>894.09928399999922</v>
      </c>
      <c r="V223" s="13">
        <v>29.294736999999994</v>
      </c>
      <c r="W223" s="13">
        <v>12.100000000000001</v>
      </c>
      <c r="X223" s="13">
        <v>8</v>
      </c>
      <c r="Y223" s="17"/>
      <c r="Z223" s="17"/>
      <c r="AA223" s="17"/>
      <c r="AB223" s="17"/>
      <c r="AC223" s="17"/>
      <c r="AD223" s="13">
        <v>1</v>
      </c>
      <c r="AE223" s="13">
        <v>36.569737000000003</v>
      </c>
      <c r="AF223" s="13">
        <v>16.707895999999995</v>
      </c>
      <c r="AG223" s="13">
        <v>30.130263999999997</v>
      </c>
      <c r="AH223" s="13">
        <v>16.921052999999993</v>
      </c>
      <c r="AI223" s="13">
        <v>9.75</v>
      </c>
      <c r="AJ223" s="13">
        <v>17.721052999999998</v>
      </c>
      <c r="AK223" s="13">
        <v>94.610524000000026</v>
      </c>
      <c r="AL223" s="13">
        <v>18.299998999999996</v>
      </c>
      <c r="AM223" s="13">
        <v>906.74877300000139</v>
      </c>
      <c r="AN223" s="17"/>
      <c r="AO223" s="246"/>
      <c r="AP223" s="233"/>
      <c r="AQ223" t="str">
        <f t="shared" si="64"/>
        <v>Receptionists</v>
      </c>
      <c r="AR223" t="str">
        <f t="shared" si="65"/>
        <v>5421</v>
      </c>
      <c r="AS223" s="45">
        <f t="shared" si="66"/>
        <v>1148.4592990000006</v>
      </c>
      <c r="AT223" s="45">
        <f t="shared" si="67"/>
        <v>1489.9999999999986</v>
      </c>
      <c r="AU223" s="48">
        <f t="shared" si="68"/>
        <v>0.95234899328859102</v>
      </c>
      <c r="AV223" s="48">
        <f t="shared" si="69"/>
        <v>4.7651006711409441E-2</v>
      </c>
      <c r="AW223" s="48">
        <f t="shared" si="70"/>
        <v>0.21610738255033585</v>
      </c>
      <c r="AX223" s="48">
        <f t="shared" si="71"/>
        <v>0.39328859060402721</v>
      </c>
      <c r="AY223" s="48">
        <f t="shared" si="72"/>
        <v>0.39060402684563794</v>
      </c>
      <c r="AZ223" s="48">
        <f t="shared" si="73"/>
        <v>0.9569904331455098</v>
      </c>
      <c r="BA223" s="48">
        <f t="shared" si="74"/>
        <v>3.604371268188928E-2</v>
      </c>
      <c r="BB223" s="48">
        <f t="shared" si="75"/>
        <v>6.9658541725996304E-3</v>
      </c>
      <c r="BC223" s="48">
        <f t="shared" si="76"/>
        <v>0</v>
      </c>
      <c r="BD223" s="48">
        <f t="shared" si="77"/>
        <v>0</v>
      </c>
      <c r="BE223" s="48">
        <f t="shared" si="78"/>
        <v>0.21046503451229392</v>
      </c>
      <c r="BF223" s="48">
        <f t="shared" si="79"/>
        <v>0.78953496548770685</v>
      </c>
    </row>
    <row r="224" spans="1:58">
      <c r="A224" s="25"/>
      <c r="B224" s="26" t="s">
        <v>2211</v>
      </c>
      <c r="C224" s="245">
        <v>693.64833899999974</v>
      </c>
      <c r="D224" s="14">
        <v>754.9999999999992</v>
      </c>
      <c r="E224" s="14">
        <v>559.99999999999977</v>
      </c>
      <c r="F224" s="14">
        <v>195.00000000000006</v>
      </c>
      <c r="G224" s="17"/>
      <c r="H224" s="14">
        <v>2</v>
      </c>
      <c r="I224" s="14">
        <v>13.000000000000004</v>
      </c>
      <c r="J224" s="14">
        <v>42.999999999999993</v>
      </c>
      <c r="K224" s="14">
        <v>64.999999999999986</v>
      </c>
      <c r="L224" s="14">
        <v>106.99999999999997</v>
      </c>
      <c r="M224" s="14">
        <v>86.000000000000028</v>
      </c>
      <c r="N224" s="14">
        <v>86</v>
      </c>
      <c r="O224" s="14">
        <v>105.00000000000001</v>
      </c>
      <c r="P224" s="14">
        <v>137</v>
      </c>
      <c r="Q224" s="14">
        <v>78</v>
      </c>
      <c r="R224" s="14">
        <v>33</v>
      </c>
      <c r="S224" s="13">
        <v>1</v>
      </c>
      <c r="T224" s="13">
        <v>5.8999999999999986</v>
      </c>
      <c r="U224" s="13">
        <v>212.14429699999985</v>
      </c>
      <c r="V224" s="13">
        <v>267.23170899999997</v>
      </c>
      <c r="W224" s="13">
        <v>130.26499999999999</v>
      </c>
      <c r="X224" s="13">
        <v>63.10733299999999</v>
      </c>
      <c r="Y224" s="13">
        <v>12.000000000000004</v>
      </c>
      <c r="Z224" s="13">
        <v>2</v>
      </c>
      <c r="AA224" s="17"/>
      <c r="AB224" s="17"/>
      <c r="AC224" s="17"/>
      <c r="AD224" s="13">
        <v>2.4866669999999997</v>
      </c>
      <c r="AE224" s="13">
        <v>6</v>
      </c>
      <c r="AF224" s="13">
        <v>6.7276309999999997</v>
      </c>
      <c r="AG224" s="13">
        <v>14.300000000000002</v>
      </c>
      <c r="AH224" s="13">
        <v>6</v>
      </c>
      <c r="AI224" s="13">
        <v>4.8</v>
      </c>
      <c r="AJ224" s="13">
        <v>6</v>
      </c>
      <c r="AK224" s="13">
        <v>46.973859000000004</v>
      </c>
      <c r="AL224" s="13">
        <v>5.3999999999999995</v>
      </c>
      <c r="AM224" s="13">
        <v>594.96018200000049</v>
      </c>
      <c r="AN224" s="17"/>
      <c r="AO224" s="246"/>
      <c r="AP224" s="233"/>
      <c r="AQ224" t="str">
        <f t="shared" si="64"/>
        <v>Accounting Clerks</v>
      </c>
      <c r="AR224" t="str">
        <f t="shared" si="65"/>
        <v>5511</v>
      </c>
      <c r="AS224" s="45">
        <f t="shared" si="66"/>
        <v>693.64833899999974</v>
      </c>
      <c r="AT224" s="45">
        <f t="shared" si="67"/>
        <v>754.9999999999992</v>
      </c>
      <c r="AU224" s="48">
        <f t="shared" si="68"/>
        <v>0.74172185430463622</v>
      </c>
      <c r="AV224" s="48">
        <f t="shared" si="69"/>
        <v>0.25827814569536456</v>
      </c>
      <c r="AW224" s="48">
        <f t="shared" si="70"/>
        <v>0.16291390728476837</v>
      </c>
      <c r="AX224" s="48">
        <f t="shared" si="71"/>
        <v>0.50860927152317936</v>
      </c>
      <c r="AY224" s="48">
        <f t="shared" si="72"/>
        <v>0.32847682119205335</v>
      </c>
      <c r="AZ224" s="48">
        <f t="shared" si="73"/>
        <v>0.31578580194653927</v>
      </c>
      <c r="BA224" s="48">
        <f t="shared" si="74"/>
        <v>0.57305220332979145</v>
      </c>
      <c r="BB224" s="48">
        <f t="shared" si="75"/>
        <v>0.10827868932588913</v>
      </c>
      <c r="BC224" s="48">
        <f t="shared" si="76"/>
        <v>2.8833053977802441E-3</v>
      </c>
      <c r="BD224" s="48">
        <f t="shared" si="77"/>
        <v>0</v>
      </c>
      <c r="BE224" s="48">
        <f t="shared" si="78"/>
        <v>0.14227404788754214</v>
      </c>
      <c r="BF224" s="48">
        <f t="shared" si="79"/>
        <v>0.85772595211245894</v>
      </c>
    </row>
    <row r="225" spans="1:58">
      <c r="A225" s="25"/>
      <c r="B225" s="26" t="s">
        <v>2212</v>
      </c>
      <c r="C225" s="245">
        <v>10.3</v>
      </c>
      <c r="D225" s="14">
        <v>11.000000000000002</v>
      </c>
      <c r="E225" s="14">
        <v>10</v>
      </c>
      <c r="F225" s="14">
        <v>1</v>
      </c>
      <c r="G225" s="17"/>
      <c r="H225" s="17"/>
      <c r="I225" s="17"/>
      <c r="J225" s="14">
        <v>1</v>
      </c>
      <c r="K225" s="14">
        <v>2</v>
      </c>
      <c r="L225" s="14">
        <v>1</v>
      </c>
      <c r="M225" s="14">
        <v>2</v>
      </c>
      <c r="N225" s="14">
        <v>1</v>
      </c>
      <c r="O225" s="14">
        <v>3</v>
      </c>
      <c r="P225" s="17"/>
      <c r="Q225" s="14">
        <v>1</v>
      </c>
      <c r="R225" s="14">
        <v>0</v>
      </c>
      <c r="S225" s="17"/>
      <c r="T225" s="13">
        <v>0</v>
      </c>
      <c r="U225" s="13">
        <v>3</v>
      </c>
      <c r="V225" s="13">
        <v>1.5</v>
      </c>
      <c r="W225" s="13">
        <v>3</v>
      </c>
      <c r="X225" s="13">
        <v>2.8</v>
      </c>
      <c r="Y225" s="17"/>
      <c r="Z225" s="17"/>
      <c r="AA225" s="17"/>
      <c r="AB225" s="17"/>
      <c r="AC225" s="13">
        <v>0</v>
      </c>
      <c r="AD225" s="17"/>
      <c r="AE225" s="17"/>
      <c r="AF225" s="17"/>
      <c r="AG225" s="17"/>
      <c r="AH225" s="17"/>
      <c r="AI225" s="17"/>
      <c r="AJ225" s="13">
        <v>1</v>
      </c>
      <c r="AK225" s="17"/>
      <c r="AL225" s="13">
        <v>0</v>
      </c>
      <c r="AM225" s="13">
        <v>9.3000000000000007</v>
      </c>
      <c r="AN225" s="17"/>
      <c r="AO225" s="246"/>
      <c r="AP225" s="233"/>
      <c r="AQ225" t="str">
        <f t="shared" si="64"/>
        <v>Bookkeepers</v>
      </c>
      <c r="AR225" t="str">
        <f t="shared" si="65"/>
        <v>5512</v>
      </c>
      <c r="AS225" s="45">
        <f t="shared" si="66"/>
        <v>10.3</v>
      </c>
      <c r="AT225" s="45">
        <f t="shared" si="67"/>
        <v>11.000000000000002</v>
      </c>
      <c r="AU225" s="48">
        <f t="shared" si="68"/>
        <v>0.90909090909090895</v>
      </c>
      <c r="AV225" s="48">
        <f t="shared" si="69"/>
        <v>9.0909090909090898E-2</v>
      </c>
      <c r="AW225" s="48">
        <f t="shared" si="70"/>
        <v>0.27272727272727271</v>
      </c>
      <c r="AX225" s="48">
        <f t="shared" si="71"/>
        <v>0.63636363636363624</v>
      </c>
      <c r="AY225" s="48">
        <f t="shared" si="72"/>
        <v>9.0909090909090898E-2</v>
      </c>
      <c r="AZ225" s="48">
        <f t="shared" si="73"/>
        <v>0.29126213592233008</v>
      </c>
      <c r="BA225" s="48">
        <f t="shared" si="74"/>
        <v>0.43689320388349512</v>
      </c>
      <c r="BB225" s="48">
        <f t="shared" si="75"/>
        <v>0.27184466019417475</v>
      </c>
      <c r="BC225" s="48">
        <f t="shared" si="76"/>
        <v>0</v>
      </c>
      <c r="BD225" s="48">
        <f t="shared" si="77"/>
        <v>0</v>
      </c>
      <c r="BE225" s="48">
        <f t="shared" si="78"/>
        <v>9.7087378640776698E-2</v>
      </c>
      <c r="BF225" s="48">
        <f t="shared" si="79"/>
        <v>0.90291262135922334</v>
      </c>
    </row>
    <row r="226" spans="1:58">
      <c r="A226" s="25"/>
      <c r="B226" s="26" t="s">
        <v>2213</v>
      </c>
      <c r="C226" s="245">
        <v>316.01724699999977</v>
      </c>
      <c r="D226" s="14">
        <v>360.00000000000006</v>
      </c>
      <c r="E226" s="14">
        <v>262.99999999999994</v>
      </c>
      <c r="F226" s="14">
        <v>96.999999999999986</v>
      </c>
      <c r="G226" s="17"/>
      <c r="H226" s="14">
        <v>0</v>
      </c>
      <c r="I226" s="14">
        <v>18.999999999999996</v>
      </c>
      <c r="J226" s="14">
        <v>31.000000000000004</v>
      </c>
      <c r="K226" s="14">
        <v>41.000000000000014</v>
      </c>
      <c r="L226" s="14">
        <v>62.000000000000007</v>
      </c>
      <c r="M226" s="14">
        <v>32</v>
      </c>
      <c r="N226" s="14">
        <v>30.999999999999996</v>
      </c>
      <c r="O226" s="14">
        <v>47.999999999999993</v>
      </c>
      <c r="P226" s="14">
        <v>44</v>
      </c>
      <c r="Q226" s="14">
        <v>37.999999999999993</v>
      </c>
      <c r="R226" s="14">
        <v>13.999999999999998</v>
      </c>
      <c r="S226" s="13">
        <v>1</v>
      </c>
      <c r="T226" s="13">
        <v>2.9466669999999997</v>
      </c>
      <c r="U226" s="13">
        <v>101.840667</v>
      </c>
      <c r="V226" s="13">
        <v>89.651228999999987</v>
      </c>
      <c r="W226" s="13">
        <v>105.77868400000001</v>
      </c>
      <c r="X226" s="13">
        <v>11</v>
      </c>
      <c r="Y226" s="13">
        <v>3.8</v>
      </c>
      <c r="Z226" s="17"/>
      <c r="AA226" s="17"/>
      <c r="AB226" s="17"/>
      <c r="AC226" s="17"/>
      <c r="AD226" s="17"/>
      <c r="AE226" s="17"/>
      <c r="AF226" s="17"/>
      <c r="AG226" s="17"/>
      <c r="AH226" s="13">
        <v>1</v>
      </c>
      <c r="AI226" s="17"/>
      <c r="AJ226" s="17"/>
      <c r="AK226" s="17"/>
      <c r="AL226" s="17"/>
      <c r="AM226" s="13">
        <v>315.01724699999983</v>
      </c>
      <c r="AN226" s="17"/>
      <c r="AO226" s="246"/>
      <c r="AP226" s="233"/>
      <c r="AQ226" t="str">
        <f t="shared" si="64"/>
        <v>Payroll Clerks</v>
      </c>
      <c r="AR226" t="str">
        <f t="shared" si="65"/>
        <v>5513</v>
      </c>
      <c r="AS226" s="45">
        <f t="shared" si="66"/>
        <v>316.01724699999977</v>
      </c>
      <c r="AT226" s="45">
        <f t="shared" si="67"/>
        <v>360.00000000000006</v>
      </c>
      <c r="AU226" s="48">
        <f t="shared" si="68"/>
        <v>0.73055555555555529</v>
      </c>
      <c r="AV226" s="48">
        <f t="shared" si="69"/>
        <v>0.26944444444444438</v>
      </c>
      <c r="AW226" s="48">
        <f t="shared" si="70"/>
        <v>0.25277777777777777</v>
      </c>
      <c r="AX226" s="48">
        <f t="shared" si="71"/>
        <v>0.48055555555555546</v>
      </c>
      <c r="AY226" s="48">
        <f t="shared" si="72"/>
        <v>0.26666666666666661</v>
      </c>
      <c r="AZ226" s="48">
        <f t="shared" si="73"/>
        <v>0.33475177384859656</v>
      </c>
      <c r="BA226" s="48">
        <f t="shared" si="74"/>
        <v>0.61841533921090119</v>
      </c>
      <c r="BB226" s="48">
        <f t="shared" si="75"/>
        <v>4.6832886940502999E-2</v>
      </c>
      <c r="BC226" s="48">
        <f t="shared" si="76"/>
        <v>0</v>
      </c>
      <c r="BD226" s="48">
        <f t="shared" si="77"/>
        <v>0</v>
      </c>
      <c r="BE226" s="48">
        <f t="shared" si="78"/>
        <v>3.1643842527366893E-3</v>
      </c>
      <c r="BF226" s="48">
        <f t="shared" si="79"/>
        <v>0.99683561574726354</v>
      </c>
    </row>
    <row r="227" spans="1:58">
      <c r="A227" s="25"/>
      <c r="B227" s="26" t="s">
        <v>2214</v>
      </c>
      <c r="C227" s="245">
        <v>7.5</v>
      </c>
      <c r="D227" s="14">
        <v>8</v>
      </c>
      <c r="E227" s="14">
        <v>6</v>
      </c>
      <c r="F227" s="14">
        <v>2</v>
      </c>
      <c r="G227" s="17"/>
      <c r="H227" s="14">
        <v>1</v>
      </c>
      <c r="I227" s="17"/>
      <c r="J227" s="14">
        <v>1</v>
      </c>
      <c r="K227" s="17"/>
      <c r="L227" s="14">
        <v>1</v>
      </c>
      <c r="M227" s="17"/>
      <c r="N227" s="14">
        <v>1</v>
      </c>
      <c r="O227" s="17"/>
      <c r="P227" s="14">
        <v>4</v>
      </c>
      <c r="Q227" s="17"/>
      <c r="R227" s="17"/>
      <c r="S227" s="17"/>
      <c r="T227" s="17"/>
      <c r="U227" s="13">
        <v>5.5</v>
      </c>
      <c r="V227" s="13">
        <v>1</v>
      </c>
      <c r="W227" s="17"/>
      <c r="X227" s="17"/>
      <c r="Y227" s="13">
        <v>1</v>
      </c>
      <c r="Z227" s="17"/>
      <c r="AA227" s="17"/>
      <c r="AB227" s="17"/>
      <c r="AC227" s="17"/>
      <c r="AD227" s="17"/>
      <c r="AE227" s="17"/>
      <c r="AF227" s="17"/>
      <c r="AG227" s="17"/>
      <c r="AH227" s="17"/>
      <c r="AI227" s="17"/>
      <c r="AJ227" s="17"/>
      <c r="AK227" s="13">
        <v>1</v>
      </c>
      <c r="AL227" s="17"/>
      <c r="AM227" s="13">
        <v>6.5</v>
      </c>
      <c r="AN227" s="17"/>
      <c r="AO227" s="246"/>
      <c r="AP227" s="233"/>
      <c r="AQ227" t="str">
        <f t="shared" si="64"/>
        <v>Credit and Loans Officers</v>
      </c>
      <c r="AR227" t="str">
        <f t="shared" si="65"/>
        <v>5522</v>
      </c>
      <c r="AS227" s="45">
        <f t="shared" si="66"/>
        <v>7.5</v>
      </c>
      <c r="AT227" s="45">
        <f t="shared" si="67"/>
        <v>8</v>
      </c>
      <c r="AU227" s="48">
        <f t="shared" si="68"/>
        <v>0.75</v>
      </c>
      <c r="AV227" s="48">
        <f t="shared" si="69"/>
        <v>0.25</v>
      </c>
      <c r="AW227" s="48">
        <f t="shared" si="70"/>
        <v>0.25</v>
      </c>
      <c r="AX227" s="48">
        <f t="shared" si="71"/>
        <v>0.25</v>
      </c>
      <c r="AY227" s="48">
        <f t="shared" si="72"/>
        <v>0.5</v>
      </c>
      <c r="AZ227" s="48">
        <f t="shared" si="73"/>
        <v>0.73333333333333328</v>
      </c>
      <c r="BA227" s="48">
        <f t="shared" si="74"/>
        <v>0.13333333333333333</v>
      </c>
      <c r="BB227" s="48">
        <f t="shared" si="75"/>
        <v>0.13333333333333333</v>
      </c>
      <c r="BC227" s="48">
        <f t="shared" si="76"/>
        <v>0</v>
      </c>
      <c r="BD227" s="48">
        <f t="shared" si="77"/>
        <v>0</v>
      </c>
      <c r="BE227" s="48">
        <f t="shared" si="78"/>
        <v>0.13333333333333333</v>
      </c>
      <c r="BF227" s="48">
        <f t="shared" si="79"/>
        <v>0.8666666666666667</v>
      </c>
    </row>
    <row r="228" spans="1:58">
      <c r="A228" s="25"/>
      <c r="B228" s="26" t="s">
        <v>2215</v>
      </c>
      <c r="C228" s="245">
        <v>157.84657899999996</v>
      </c>
      <c r="D228" s="14">
        <v>176</v>
      </c>
      <c r="E228" s="14">
        <v>123.99999999999997</v>
      </c>
      <c r="F228" s="14">
        <v>52</v>
      </c>
      <c r="G228" s="17"/>
      <c r="H228" s="17"/>
      <c r="I228" s="14">
        <v>4</v>
      </c>
      <c r="J228" s="14">
        <v>10</v>
      </c>
      <c r="K228" s="14">
        <v>20.999999999999996</v>
      </c>
      <c r="L228" s="14">
        <v>26.999999999999993</v>
      </c>
      <c r="M228" s="14">
        <v>21</v>
      </c>
      <c r="N228" s="14">
        <v>26</v>
      </c>
      <c r="O228" s="14">
        <v>29</v>
      </c>
      <c r="P228" s="14">
        <v>21</v>
      </c>
      <c r="Q228" s="14">
        <v>12.999999999999998</v>
      </c>
      <c r="R228" s="14">
        <v>4</v>
      </c>
      <c r="S228" s="17"/>
      <c r="T228" s="13">
        <v>3.4</v>
      </c>
      <c r="U228" s="13">
        <v>25.536578999999996</v>
      </c>
      <c r="V228" s="13">
        <v>32.906665999999994</v>
      </c>
      <c r="W228" s="13">
        <v>46.096666999999997</v>
      </c>
      <c r="X228" s="13">
        <v>9.4666669999999993</v>
      </c>
      <c r="Y228" s="13">
        <v>33.44</v>
      </c>
      <c r="Z228" s="13">
        <v>7</v>
      </c>
      <c r="AA228" s="17"/>
      <c r="AB228" s="17"/>
      <c r="AC228" s="17"/>
      <c r="AD228" s="17"/>
      <c r="AE228" s="17"/>
      <c r="AF228" s="17"/>
      <c r="AG228" s="17"/>
      <c r="AH228" s="17"/>
      <c r="AI228" s="17"/>
      <c r="AJ228" s="17"/>
      <c r="AK228" s="17"/>
      <c r="AL228" s="17"/>
      <c r="AM228" s="13">
        <v>157.84657899999996</v>
      </c>
      <c r="AN228" s="17"/>
      <c r="AO228" s="246"/>
      <c r="AP228" s="233"/>
      <c r="AQ228" t="str">
        <f t="shared" si="64"/>
        <v>Insurance, Money Market and Statistical Clerks</v>
      </c>
      <c r="AR228" t="str">
        <f t="shared" si="65"/>
        <v>5523</v>
      </c>
      <c r="AS228" s="45">
        <f t="shared" si="66"/>
        <v>157.84657899999996</v>
      </c>
      <c r="AT228" s="45">
        <f t="shared" si="67"/>
        <v>176</v>
      </c>
      <c r="AU228" s="48">
        <f t="shared" si="68"/>
        <v>0.70454545454545436</v>
      </c>
      <c r="AV228" s="48">
        <f t="shared" si="69"/>
        <v>0.29545454545454547</v>
      </c>
      <c r="AW228" s="48">
        <f t="shared" si="70"/>
        <v>0.19886363636363635</v>
      </c>
      <c r="AX228" s="48">
        <f t="shared" si="71"/>
        <v>0.58522727272727271</v>
      </c>
      <c r="AY228" s="48">
        <f t="shared" si="72"/>
        <v>0.21590909090909091</v>
      </c>
      <c r="AZ228" s="48">
        <f t="shared" si="73"/>
        <v>0.18332091315073734</v>
      </c>
      <c r="BA228" s="48">
        <f t="shared" si="74"/>
        <v>0.50050709683103123</v>
      </c>
      <c r="BB228" s="48">
        <f t="shared" si="75"/>
        <v>0.27182513090765187</v>
      </c>
      <c r="BC228" s="48">
        <f t="shared" si="76"/>
        <v>4.4346859110579784E-2</v>
      </c>
      <c r="BD228" s="48">
        <f t="shared" si="77"/>
        <v>0</v>
      </c>
      <c r="BE228" s="48">
        <f t="shared" si="78"/>
        <v>0</v>
      </c>
      <c r="BF228" s="48">
        <f t="shared" si="79"/>
        <v>1</v>
      </c>
    </row>
    <row r="229" spans="1:58">
      <c r="A229" s="25"/>
      <c r="B229" s="26" t="s">
        <v>2216</v>
      </c>
      <c r="C229" s="245">
        <v>25.002631999999995</v>
      </c>
      <c r="D229" s="14">
        <v>35</v>
      </c>
      <c r="E229" s="14">
        <v>9</v>
      </c>
      <c r="F229" s="14">
        <v>25.999999999999989</v>
      </c>
      <c r="G229" s="17"/>
      <c r="H229" s="17"/>
      <c r="I229" s="14">
        <v>1</v>
      </c>
      <c r="J229" s="14">
        <v>1</v>
      </c>
      <c r="K229" s="14">
        <v>5</v>
      </c>
      <c r="L229" s="14">
        <v>1</v>
      </c>
      <c r="M229" s="14">
        <v>1</v>
      </c>
      <c r="N229" s="14">
        <v>3</v>
      </c>
      <c r="O229" s="14">
        <v>2</v>
      </c>
      <c r="P229" s="14">
        <v>7</v>
      </c>
      <c r="Q229" s="14">
        <v>8</v>
      </c>
      <c r="R229" s="14">
        <v>6</v>
      </c>
      <c r="S229" s="17"/>
      <c r="T229" s="13">
        <v>24.002631999999995</v>
      </c>
      <c r="U229" s="13">
        <v>1</v>
      </c>
      <c r="V229" s="17"/>
      <c r="W229" s="17"/>
      <c r="X229" s="17"/>
      <c r="Y229" s="17"/>
      <c r="Z229" s="17"/>
      <c r="AA229" s="17"/>
      <c r="AB229" s="17"/>
      <c r="AC229" s="17"/>
      <c r="AD229" s="17"/>
      <c r="AE229" s="17"/>
      <c r="AF229" s="17"/>
      <c r="AG229" s="17"/>
      <c r="AH229" s="17"/>
      <c r="AI229" s="17"/>
      <c r="AJ229" s="17"/>
      <c r="AK229" s="17"/>
      <c r="AL229" s="17"/>
      <c r="AM229" s="13">
        <v>25.002631999999995</v>
      </c>
      <c r="AN229" s="17"/>
      <c r="AO229" s="246"/>
      <c r="AP229" s="233"/>
      <c r="AQ229" t="str">
        <f t="shared" si="64"/>
        <v>Couriers and Postal Deliverers</v>
      </c>
      <c r="AR229" t="str">
        <f t="shared" si="65"/>
        <v>5612</v>
      </c>
      <c r="AS229" s="45">
        <f t="shared" si="66"/>
        <v>25.002631999999995</v>
      </c>
      <c r="AT229" s="45">
        <f t="shared" si="67"/>
        <v>35</v>
      </c>
      <c r="AU229" s="48">
        <f t="shared" si="68"/>
        <v>0.25714285714285712</v>
      </c>
      <c r="AV229" s="48">
        <f t="shared" si="69"/>
        <v>0.74285714285714255</v>
      </c>
      <c r="AW229" s="48">
        <f t="shared" si="70"/>
        <v>0.2</v>
      </c>
      <c r="AX229" s="48">
        <f t="shared" si="71"/>
        <v>0.2</v>
      </c>
      <c r="AY229" s="48">
        <f t="shared" si="72"/>
        <v>0.6</v>
      </c>
      <c r="AZ229" s="48">
        <f t="shared" si="73"/>
        <v>1</v>
      </c>
      <c r="BA229" s="48">
        <f t="shared" si="74"/>
        <v>0</v>
      </c>
      <c r="BB229" s="48">
        <f t="shared" si="75"/>
        <v>0</v>
      </c>
      <c r="BC229" s="48">
        <f t="shared" si="76"/>
        <v>0</v>
      </c>
      <c r="BD229" s="48">
        <f t="shared" si="77"/>
        <v>0</v>
      </c>
      <c r="BE229" s="48">
        <f t="shared" si="78"/>
        <v>0</v>
      </c>
      <c r="BF229" s="48">
        <f t="shared" si="79"/>
        <v>1</v>
      </c>
    </row>
    <row r="230" spans="1:58">
      <c r="A230" s="25"/>
      <c r="B230" s="26" t="s">
        <v>2217</v>
      </c>
      <c r="C230" s="245">
        <v>432.61320800000038</v>
      </c>
      <c r="D230" s="14">
        <v>519</v>
      </c>
      <c r="E230" s="14">
        <v>387.99999999999989</v>
      </c>
      <c r="F230" s="14">
        <v>131</v>
      </c>
      <c r="G230" s="17"/>
      <c r="H230" s="14">
        <v>10</v>
      </c>
      <c r="I230" s="14">
        <v>29.999999999999996</v>
      </c>
      <c r="J230" s="14">
        <v>50.999999999999993</v>
      </c>
      <c r="K230" s="14">
        <v>46.000000000000007</v>
      </c>
      <c r="L230" s="14">
        <v>45.000000000000007</v>
      </c>
      <c r="M230" s="14">
        <v>58.999999999999986</v>
      </c>
      <c r="N230" s="14">
        <v>50.999999999999986</v>
      </c>
      <c r="O230" s="14">
        <v>63.999999999999972</v>
      </c>
      <c r="P230" s="14">
        <v>76</v>
      </c>
      <c r="Q230" s="14">
        <v>57.999999999999986</v>
      </c>
      <c r="R230" s="14">
        <v>29</v>
      </c>
      <c r="S230" s="13">
        <v>6.3394730000000008</v>
      </c>
      <c r="T230" s="13">
        <v>56.246821999999966</v>
      </c>
      <c r="U230" s="13">
        <v>226.21357999999998</v>
      </c>
      <c r="V230" s="13">
        <v>75.739999999999995</v>
      </c>
      <c r="W230" s="13">
        <v>43.473333000000004</v>
      </c>
      <c r="X230" s="13">
        <v>21.599999999999998</v>
      </c>
      <c r="Y230" s="13">
        <v>3</v>
      </c>
      <c r="Z230" s="17"/>
      <c r="AA230" s="17"/>
      <c r="AB230" s="17"/>
      <c r="AC230" s="17"/>
      <c r="AD230" s="13">
        <v>1</v>
      </c>
      <c r="AE230" s="13">
        <v>4</v>
      </c>
      <c r="AF230" s="17"/>
      <c r="AG230" s="17"/>
      <c r="AH230" s="13">
        <v>1</v>
      </c>
      <c r="AI230" s="17"/>
      <c r="AJ230" s="13">
        <v>2</v>
      </c>
      <c r="AK230" s="13">
        <v>2.3421050000000001</v>
      </c>
      <c r="AL230" s="13">
        <v>1</v>
      </c>
      <c r="AM230" s="13">
        <v>421.2711029999997</v>
      </c>
      <c r="AN230" s="17"/>
      <c r="AO230" s="246"/>
      <c r="AP230" s="233"/>
      <c r="AQ230" t="str">
        <f t="shared" si="64"/>
        <v>Filing and Registry Clerks</v>
      </c>
      <c r="AR230" t="str">
        <f t="shared" si="65"/>
        <v>5613</v>
      </c>
      <c r="AS230" s="45">
        <f t="shared" si="66"/>
        <v>432.61320800000038</v>
      </c>
      <c r="AT230" s="45">
        <f t="shared" si="67"/>
        <v>519</v>
      </c>
      <c r="AU230" s="48">
        <f t="shared" si="68"/>
        <v>0.74759152215799596</v>
      </c>
      <c r="AV230" s="48">
        <f t="shared" si="69"/>
        <v>0.25240847784200388</v>
      </c>
      <c r="AW230" s="48">
        <f t="shared" si="70"/>
        <v>0.26396917148362237</v>
      </c>
      <c r="AX230" s="48">
        <f t="shared" si="71"/>
        <v>0.4219653179190751</v>
      </c>
      <c r="AY230" s="48">
        <f t="shared" si="72"/>
        <v>0.31406551059730248</v>
      </c>
      <c r="AZ230" s="48">
        <f t="shared" si="73"/>
        <v>0.66757063737175515</v>
      </c>
      <c r="BA230" s="48">
        <f t="shared" si="74"/>
        <v>0.27556563414032403</v>
      </c>
      <c r="BB230" s="48">
        <f t="shared" si="75"/>
        <v>5.6863728487919804E-2</v>
      </c>
      <c r="BC230" s="48">
        <f t="shared" si="76"/>
        <v>0</v>
      </c>
      <c r="BD230" s="48">
        <f t="shared" si="77"/>
        <v>0</v>
      </c>
      <c r="BE230" s="48">
        <f t="shared" si="78"/>
        <v>2.6217657691116981E-2</v>
      </c>
      <c r="BF230" s="48">
        <f t="shared" si="79"/>
        <v>0.97378234230888139</v>
      </c>
    </row>
    <row r="231" spans="1:58">
      <c r="A231" s="25"/>
      <c r="B231" s="26" t="s">
        <v>2218</v>
      </c>
      <c r="C231" s="245">
        <v>27.419736999999998</v>
      </c>
      <c r="D231" s="14">
        <v>28.999999999999996</v>
      </c>
      <c r="E231" s="14">
        <v>20</v>
      </c>
      <c r="F231" s="14">
        <v>9</v>
      </c>
      <c r="G231" s="17"/>
      <c r="H231" s="17"/>
      <c r="I231" s="14">
        <v>3</v>
      </c>
      <c r="J231" s="14">
        <v>1</v>
      </c>
      <c r="K231" s="17"/>
      <c r="L231" s="14">
        <v>1</v>
      </c>
      <c r="M231" s="14">
        <v>1</v>
      </c>
      <c r="N231" s="14">
        <v>2</v>
      </c>
      <c r="O231" s="14">
        <v>6</v>
      </c>
      <c r="P231" s="14">
        <v>4</v>
      </c>
      <c r="Q231" s="14">
        <v>6</v>
      </c>
      <c r="R231" s="14">
        <v>5</v>
      </c>
      <c r="S231" s="17"/>
      <c r="T231" s="13">
        <v>8.5197369999999992</v>
      </c>
      <c r="U231" s="13">
        <v>15.899999999999999</v>
      </c>
      <c r="V231" s="13">
        <v>1</v>
      </c>
      <c r="W231" s="13">
        <v>1</v>
      </c>
      <c r="X231" s="13">
        <v>1</v>
      </c>
      <c r="Y231" s="17"/>
      <c r="Z231" s="17"/>
      <c r="AA231" s="17"/>
      <c r="AB231" s="17"/>
      <c r="AC231" s="17"/>
      <c r="AD231" s="17"/>
      <c r="AE231" s="17"/>
      <c r="AF231" s="17"/>
      <c r="AG231" s="17"/>
      <c r="AH231" s="17"/>
      <c r="AI231" s="17"/>
      <c r="AJ231" s="17"/>
      <c r="AK231" s="17"/>
      <c r="AL231" s="17"/>
      <c r="AM231" s="13">
        <v>27.419736999999998</v>
      </c>
      <c r="AN231" s="17"/>
      <c r="AO231" s="246"/>
      <c r="AP231" s="233"/>
      <c r="AQ231" t="str">
        <f t="shared" si="64"/>
        <v>Mail Sorters</v>
      </c>
      <c r="AR231" t="str">
        <f t="shared" si="65"/>
        <v>5614</v>
      </c>
      <c r="AS231" s="45">
        <f t="shared" si="66"/>
        <v>27.419736999999998</v>
      </c>
      <c r="AT231" s="45">
        <f t="shared" si="67"/>
        <v>28.999999999999996</v>
      </c>
      <c r="AU231" s="48">
        <f t="shared" si="68"/>
        <v>0.68965517241379315</v>
      </c>
      <c r="AV231" s="48">
        <f t="shared" si="69"/>
        <v>0.31034482758620696</v>
      </c>
      <c r="AW231" s="48">
        <f t="shared" si="70"/>
        <v>0.13793103448275865</v>
      </c>
      <c r="AX231" s="48">
        <f t="shared" si="71"/>
        <v>0.34482758620689657</v>
      </c>
      <c r="AY231" s="48">
        <f t="shared" si="72"/>
        <v>0.51724137931034486</v>
      </c>
      <c r="AZ231" s="48">
        <f t="shared" si="73"/>
        <v>0.89058976021542435</v>
      </c>
      <c r="BA231" s="48">
        <f t="shared" si="74"/>
        <v>7.2940159856383746E-2</v>
      </c>
      <c r="BB231" s="48">
        <f t="shared" si="75"/>
        <v>3.6470079928191873E-2</v>
      </c>
      <c r="BC231" s="48">
        <f t="shared" si="76"/>
        <v>0</v>
      </c>
      <c r="BD231" s="48">
        <f t="shared" si="77"/>
        <v>0</v>
      </c>
      <c r="BE231" s="48">
        <f t="shared" si="78"/>
        <v>0</v>
      </c>
      <c r="BF231" s="48">
        <f t="shared" si="79"/>
        <v>1</v>
      </c>
    </row>
    <row r="232" spans="1:58">
      <c r="A232" s="25"/>
      <c r="B232" s="26" t="s">
        <v>2219</v>
      </c>
      <c r="C232" s="245">
        <v>0</v>
      </c>
      <c r="D232" s="14">
        <v>0</v>
      </c>
      <c r="E232" s="14">
        <v>0</v>
      </c>
      <c r="F232" s="14">
        <v>0</v>
      </c>
      <c r="G232" s="17"/>
      <c r="H232" s="17"/>
      <c r="I232" s="14">
        <v>0</v>
      </c>
      <c r="J232" s="14">
        <v>0</v>
      </c>
      <c r="K232" s="14">
        <v>0</v>
      </c>
      <c r="L232" s="14">
        <v>0</v>
      </c>
      <c r="M232" s="14">
        <v>0</v>
      </c>
      <c r="N232" s="17"/>
      <c r="O232" s="17"/>
      <c r="P232" s="14">
        <v>0</v>
      </c>
      <c r="Q232" s="14">
        <v>0</v>
      </c>
      <c r="R232" s="14">
        <v>0</v>
      </c>
      <c r="S232" s="17"/>
      <c r="T232" s="13">
        <v>0</v>
      </c>
      <c r="U232" s="17"/>
      <c r="V232" s="17"/>
      <c r="W232" s="17"/>
      <c r="X232" s="17"/>
      <c r="Y232" s="17"/>
      <c r="Z232" s="17"/>
      <c r="AA232" s="17"/>
      <c r="AB232" s="17"/>
      <c r="AC232" s="17"/>
      <c r="AD232" s="13">
        <v>0</v>
      </c>
      <c r="AE232" s="17"/>
      <c r="AF232" s="17"/>
      <c r="AG232" s="17"/>
      <c r="AH232" s="13">
        <v>0</v>
      </c>
      <c r="AI232" s="13">
        <v>0</v>
      </c>
      <c r="AJ232" s="17"/>
      <c r="AK232" s="17"/>
      <c r="AL232" s="17"/>
      <c r="AM232" s="13">
        <v>0</v>
      </c>
      <c r="AN232" s="17"/>
      <c r="AO232" s="246"/>
      <c r="AP232" s="233"/>
      <c r="AQ232" t="str">
        <f t="shared" si="64"/>
        <v>Survey Interviewers</v>
      </c>
      <c r="AR232" t="str">
        <f t="shared" si="65"/>
        <v>5615</v>
      </c>
      <c r="AS232" s="45">
        <f t="shared" si="66"/>
        <v>0</v>
      </c>
      <c r="AT232" s="45">
        <f t="shared" si="67"/>
        <v>0</v>
      </c>
      <c r="AU232" s="48" t="e">
        <f t="shared" si="68"/>
        <v>#DIV/0!</v>
      </c>
      <c r="AV232" s="48" t="e">
        <f t="shared" si="69"/>
        <v>#DIV/0!</v>
      </c>
      <c r="AW232" s="48" t="e">
        <f t="shared" si="70"/>
        <v>#DIV/0!</v>
      </c>
      <c r="AX232" s="48" t="e">
        <f t="shared" si="71"/>
        <v>#DIV/0!</v>
      </c>
      <c r="AY232" s="48" t="e">
        <f t="shared" si="72"/>
        <v>#DIV/0!</v>
      </c>
      <c r="AZ232" s="48" t="e">
        <f t="shared" si="73"/>
        <v>#DIV/0!</v>
      </c>
      <c r="BA232" s="48" t="e">
        <f t="shared" si="74"/>
        <v>#DIV/0!</v>
      </c>
      <c r="BB232" s="48" t="e">
        <f t="shared" si="75"/>
        <v>#DIV/0!</v>
      </c>
      <c r="BC232" s="48" t="e">
        <f t="shared" si="76"/>
        <v>#DIV/0!</v>
      </c>
      <c r="BD232" s="48" t="e">
        <f t="shared" si="77"/>
        <v>#DIV/0!</v>
      </c>
      <c r="BE232" s="48" t="e">
        <f t="shared" si="78"/>
        <v>#DIV/0!</v>
      </c>
      <c r="BF232" s="48" t="e">
        <f t="shared" si="79"/>
        <v>#DIV/0!</v>
      </c>
    </row>
    <row r="233" spans="1:58">
      <c r="A233" s="25"/>
      <c r="B233" s="26" t="s">
        <v>2220</v>
      </c>
      <c r="C233" s="245">
        <v>68.410173999999998</v>
      </c>
      <c r="D233" s="14">
        <v>93.999999999999957</v>
      </c>
      <c r="E233" s="14">
        <v>83.000000000000014</v>
      </c>
      <c r="F233" s="14">
        <v>11</v>
      </c>
      <c r="G233" s="17"/>
      <c r="H233" s="14">
        <v>1</v>
      </c>
      <c r="I233" s="14">
        <v>7.9999999999999991</v>
      </c>
      <c r="J233" s="14">
        <v>5</v>
      </c>
      <c r="K233" s="14">
        <v>3</v>
      </c>
      <c r="L233" s="14">
        <v>6</v>
      </c>
      <c r="M233" s="14">
        <v>5</v>
      </c>
      <c r="N233" s="14">
        <v>7</v>
      </c>
      <c r="O233" s="14">
        <v>8</v>
      </c>
      <c r="P233" s="14">
        <v>13.999999999999998</v>
      </c>
      <c r="Q233" s="14">
        <v>18</v>
      </c>
      <c r="R233" s="14">
        <v>18.999999999999996</v>
      </c>
      <c r="S233" s="13">
        <v>0.30000000000000004</v>
      </c>
      <c r="T233" s="13">
        <v>21.427278999999999</v>
      </c>
      <c r="U233" s="13">
        <v>42.886841999999994</v>
      </c>
      <c r="V233" s="17"/>
      <c r="W233" s="13">
        <v>3.7960530000000001</v>
      </c>
      <c r="X233" s="17"/>
      <c r="Y233" s="17"/>
      <c r="Z233" s="17"/>
      <c r="AA233" s="17"/>
      <c r="AB233" s="17"/>
      <c r="AC233" s="17"/>
      <c r="AD233" s="13">
        <v>1.8526319999999998</v>
      </c>
      <c r="AE233" s="17"/>
      <c r="AF233" s="17"/>
      <c r="AG233" s="17"/>
      <c r="AH233" s="13">
        <v>1.34</v>
      </c>
      <c r="AI233" s="17"/>
      <c r="AJ233" s="13">
        <v>1.5249999999999999</v>
      </c>
      <c r="AK233" s="13">
        <v>1.06579</v>
      </c>
      <c r="AL233" s="17"/>
      <c r="AM233" s="13">
        <v>62.626751999999989</v>
      </c>
      <c r="AN233" s="17"/>
      <c r="AO233" s="246"/>
      <c r="AP233" s="233"/>
      <c r="AQ233" t="str">
        <f t="shared" si="64"/>
        <v>Switchboard Operators</v>
      </c>
      <c r="AR233" t="str">
        <f t="shared" si="65"/>
        <v>5616</v>
      </c>
      <c r="AS233" s="45">
        <f t="shared" si="66"/>
        <v>68.410173999999998</v>
      </c>
      <c r="AT233" s="45">
        <f t="shared" si="67"/>
        <v>93.999999999999957</v>
      </c>
      <c r="AU233" s="48">
        <f t="shared" si="68"/>
        <v>0.88297872340425587</v>
      </c>
      <c r="AV233" s="48">
        <f t="shared" si="69"/>
        <v>0.11702127659574474</v>
      </c>
      <c r="AW233" s="48">
        <f t="shared" si="70"/>
        <v>0.18085106382978733</v>
      </c>
      <c r="AX233" s="48">
        <f t="shared" si="71"/>
        <v>0.27659574468085119</v>
      </c>
      <c r="AY233" s="48">
        <f t="shared" si="72"/>
        <v>0.54255319148936199</v>
      </c>
      <c r="AZ233" s="48">
        <f t="shared" si="73"/>
        <v>0.94451040279476561</v>
      </c>
      <c r="BA233" s="48">
        <f t="shared" si="74"/>
        <v>5.5489597205234421E-2</v>
      </c>
      <c r="BB233" s="48">
        <f t="shared" si="75"/>
        <v>0</v>
      </c>
      <c r="BC233" s="48">
        <f t="shared" si="76"/>
        <v>0</v>
      </c>
      <c r="BD233" s="48">
        <f t="shared" si="77"/>
        <v>0</v>
      </c>
      <c r="BE233" s="48">
        <f t="shared" si="78"/>
        <v>8.4540378453064599E-2</v>
      </c>
      <c r="BF233" s="48">
        <f t="shared" si="79"/>
        <v>0.91545962154693528</v>
      </c>
    </row>
    <row r="234" spans="1:58">
      <c r="A234" s="25"/>
      <c r="B234" s="26" t="s">
        <v>2221</v>
      </c>
      <c r="C234" s="245">
        <v>2469.7572810000052</v>
      </c>
      <c r="D234" s="14">
        <v>3279.999999999995</v>
      </c>
      <c r="E234" s="14">
        <v>3040.0000000000018</v>
      </c>
      <c r="F234" s="14">
        <v>240.00000000000003</v>
      </c>
      <c r="G234" s="17"/>
      <c r="H234" s="14">
        <v>33.000000000000007</v>
      </c>
      <c r="I234" s="14">
        <v>130.99999999999991</v>
      </c>
      <c r="J234" s="14">
        <v>152.99999999999997</v>
      </c>
      <c r="K234" s="14">
        <v>207</v>
      </c>
      <c r="L234" s="14">
        <v>295</v>
      </c>
      <c r="M234" s="14">
        <v>431.99999999999972</v>
      </c>
      <c r="N234" s="14">
        <v>593</v>
      </c>
      <c r="O234" s="14">
        <v>593.00000000000023</v>
      </c>
      <c r="P234" s="14">
        <v>463.00000000000028</v>
      </c>
      <c r="Q234" s="14">
        <v>233.00000000000003</v>
      </c>
      <c r="R234" s="14">
        <v>147.00000000000006</v>
      </c>
      <c r="S234" s="13">
        <v>203.57334100000006</v>
      </c>
      <c r="T234" s="13">
        <v>842.48827399999959</v>
      </c>
      <c r="U234" s="13">
        <v>1005.7201079999995</v>
      </c>
      <c r="V234" s="13">
        <v>285.48009100000002</v>
      </c>
      <c r="W234" s="13">
        <v>87.013332999999989</v>
      </c>
      <c r="X234" s="13">
        <v>15.900000000000002</v>
      </c>
      <c r="Y234" s="13">
        <v>17.002134000000002</v>
      </c>
      <c r="Z234" s="13">
        <v>11.580000000000002</v>
      </c>
      <c r="AA234" s="13">
        <v>0</v>
      </c>
      <c r="AB234" s="13">
        <v>1</v>
      </c>
      <c r="AC234" s="17"/>
      <c r="AD234" s="13">
        <v>7.968</v>
      </c>
      <c r="AE234" s="13">
        <v>76.050134999999983</v>
      </c>
      <c r="AF234" s="13">
        <v>68.937467000000012</v>
      </c>
      <c r="AG234" s="13">
        <v>69.201832999999993</v>
      </c>
      <c r="AH234" s="13">
        <v>57.357602000000043</v>
      </c>
      <c r="AI234" s="13">
        <v>113.18906700000007</v>
      </c>
      <c r="AJ234" s="13">
        <v>70.319737000000003</v>
      </c>
      <c r="AK234" s="13">
        <v>181.51080400000006</v>
      </c>
      <c r="AL234" s="13">
        <v>71.822401999999968</v>
      </c>
      <c r="AM234" s="13">
        <v>1751.2782340000008</v>
      </c>
      <c r="AN234" s="13">
        <v>2.1219999999999999</v>
      </c>
      <c r="AO234" s="246"/>
      <c r="AP234" s="233"/>
      <c r="AQ234" t="str">
        <f t="shared" si="64"/>
        <v>Other Clerical and Office Support Workers</v>
      </c>
      <c r="AR234" t="str">
        <f t="shared" si="65"/>
        <v>5619</v>
      </c>
      <c r="AS234" s="45">
        <f t="shared" si="66"/>
        <v>2469.7572810000052</v>
      </c>
      <c r="AT234" s="45">
        <f t="shared" si="67"/>
        <v>3279.999999999995</v>
      </c>
      <c r="AU234" s="48">
        <f t="shared" si="68"/>
        <v>0.92682926829268486</v>
      </c>
      <c r="AV234" s="48">
        <f t="shared" si="69"/>
        <v>7.3170731707317194E-2</v>
      </c>
      <c r="AW234" s="48">
        <f t="shared" si="70"/>
        <v>0.15975609756097581</v>
      </c>
      <c r="AX234" s="48">
        <f t="shared" si="71"/>
        <v>0.58323170731707408</v>
      </c>
      <c r="AY234" s="48">
        <f t="shared" si="72"/>
        <v>0.25701219512195173</v>
      </c>
      <c r="AZ234" s="48">
        <f t="shared" si="73"/>
        <v>0.83076249588754425</v>
      </c>
      <c r="BA234" s="48">
        <f t="shared" si="74"/>
        <v>0.15082187503428571</v>
      </c>
      <c r="BB234" s="48">
        <f t="shared" si="75"/>
        <v>1.3322011135716917E-2</v>
      </c>
      <c r="BC234" s="48">
        <f t="shared" si="76"/>
        <v>4.6887198548155543E-3</v>
      </c>
      <c r="BD234" s="48">
        <f t="shared" si="77"/>
        <v>4.0489808763519462E-4</v>
      </c>
      <c r="BE234" s="48">
        <f t="shared" si="78"/>
        <v>0.29005159839429528</v>
      </c>
      <c r="BF234" s="48">
        <f t="shared" si="79"/>
        <v>0.70908920786374119</v>
      </c>
    </row>
    <row r="235" spans="1:58">
      <c r="A235" s="25"/>
      <c r="B235" s="26" t="s">
        <v>2222</v>
      </c>
      <c r="C235" s="245">
        <v>200.31315700000005</v>
      </c>
      <c r="D235" s="14">
        <v>213.00000000000011</v>
      </c>
      <c r="E235" s="14">
        <v>125.00000000000001</v>
      </c>
      <c r="F235" s="14">
        <v>88.000000000000028</v>
      </c>
      <c r="G235" s="17"/>
      <c r="H235" s="17"/>
      <c r="I235" s="14">
        <v>8</v>
      </c>
      <c r="J235" s="14">
        <v>16.000000000000004</v>
      </c>
      <c r="K235" s="14">
        <v>24.000000000000011</v>
      </c>
      <c r="L235" s="14">
        <v>17</v>
      </c>
      <c r="M235" s="14">
        <v>18.999999999999996</v>
      </c>
      <c r="N235" s="14">
        <v>10</v>
      </c>
      <c r="O235" s="14">
        <v>41</v>
      </c>
      <c r="P235" s="14">
        <v>33</v>
      </c>
      <c r="Q235" s="14">
        <v>36</v>
      </c>
      <c r="R235" s="14">
        <v>9</v>
      </c>
      <c r="S235" s="17"/>
      <c r="T235" s="13">
        <v>20.730262999999997</v>
      </c>
      <c r="U235" s="13">
        <v>53.532893999999999</v>
      </c>
      <c r="V235" s="13">
        <v>54.249999999999993</v>
      </c>
      <c r="W235" s="13">
        <v>47.600000000000009</v>
      </c>
      <c r="X235" s="13">
        <v>22.200000000000003</v>
      </c>
      <c r="Y235" s="17"/>
      <c r="Z235" s="13">
        <v>1</v>
      </c>
      <c r="AA235" s="13">
        <v>1</v>
      </c>
      <c r="AB235" s="17"/>
      <c r="AC235" s="17"/>
      <c r="AD235" s="17"/>
      <c r="AE235" s="13">
        <v>4.286842</v>
      </c>
      <c r="AF235" s="17"/>
      <c r="AG235" s="13">
        <v>2</v>
      </c>
      <c r="AH235" s="13">
        <v>2.5986840000000004</v>
      </c>
      <c r="AI235" s="17"/>
      <c r="AJ235" s="13">
        <v>3.9</v>
      </c>
      <c r="AK235" s="13">
        <v>15.888157999999997</v>
      </c>
      <c r="AL235" s="13">
        <v>6.0355270000000001</v>
      </c>
      <c r="AM235" s="13">
        <v>165.60394599999984</v>
      </c>
      <c r="AN235" s="17"/>
      <c r="AO235" s="246"/>
      <c r="AP235" s="233"/>
      <c r="AQ235" t="str">
        <f t="shared" si="64"/>
        <v>Purchasing and Supply Logistics Clerks</v>
      </c>
      <c r="AR235" t="str">
        <f t="shared" si="65"/>
        <v>5911</v>
      </c>
      <c r="AS235" s="45">
        <f t="shared" si="66"/>
        <v>200.31315700000005</v>
      </c>
      <c r="AT235" s="45">
        <f t="shared" si="67"/>
        <v>213.00000000000011</v>
      </c>
      <c r="AU235" s="48">
        <f t="shared" si="68"/>
        <v>0.58685446009389641</v>
      </c>
      <c r="AV235" s="48">
        <f t="shared" si="69"/>
        <v>0.4131455399061032</v>
      </c>
      <c r="AW235" s="48">
        <f t="shared" si="70"/>
        <v>0.22535211267605629</v>
      </c>
      <c r="AX235" s="48">
        <f t="shared" si="71"/>
        <v>0.4084507042253519</v>
      </c>
      <c r="AY235" s="48">
        <f t="shared" si="72"/>
        <v>0.36619718309859134</v>
      </c>
      <c r="AZ235" s="48">
        <f t="shared" si="73"/>
        <v>0.37073529323887583</v>
      </c>
      <c r="BA235" s="48">
        <f t="shared" si="74"/>
        <v>0.50845387055629088</v>
      </c>
      <c r="BB235" s="48">
        <f t="shared" si="75"/>
        <v>0.11082646957633441</v>
      </c>
      <c r="BC235" s="48">
        <f t="shared" si="76"/>
        <v>9.9843666284985932E-3</v>
      </c>
      <c r="BD235" s="48">
        <f t="shared" si="77"/>
        <v>0</v>
      </c>
      <c r="BE235" s="48">
        <f t="shared" si="78"/>
        <v>0.17327474400495813</v>
      </c>
      <c r="BF235" s="48">
        <f t="shared" si="79"/>
        <v>0.82672525599504076</v>
      </c>
    </row>
    <row r="236" spans="1:58">
      <c r="A236" s="25"/>
      <c r="B236" s="26" t="s">
        <v>2223</v>
      </c>
      <c r="C236" s="245">
        <v>34.178509000000005</v>
      </c>
      <c r="D236" s="14">
        <v>34.999999999999986</v>
      </c>
      <c r="E236" s="14">
        <v>19.999999999999993</v>
      </c>
      <c r="F236" s="14">
        <v>14.999999999999998</v>
      </c>
      <c r="G236" s="17"/>
      <c r="H236" s="14">
        <v>1</v>
      </c>
      <c r="I236" s="14">
        <v>1</v>
      </c>
      <c r="J236" s="14">
        <v>2</v>
      </c>
      <c r="K236" s="14">
        <v>3</v>
      </c>
      <c r="L236" s="14">
        <v>4</v>
      </c>
      <c r="M236" s="14">
        <v>4</v>
      </c>
      <c r="N236" s="14">
        <v>5</v>
      </c>
      <c r="O236" s="14">
        <v>2</v>
      </c>
      <c r="P236" s="14">
        <v>3</v>
      </c>
      <c r="Q236" s="14">
        <v>5</v>
      </c>
      <c r="R236" s="14">
        <v>5</v>
      </c>
      <c r="S236" s="17"/>
      <c r="T236" s="13">
        <v>7.5118419999999997</v>
      </c>
      <c r="U236" s="13">
        <v>8.6</v>
      </c>
      <c r="V236" s="13">
        <v>11</v>
      </c>
      <c r="W236" s="13">
        <v>5</v>
      </c>
      <c r="X236" s="13">
        <v>2.0666669999999998</v>
      </c>
      <c r="Y236" s="17"/>
      <c r="Z236" s="17"/>
      <c r="AA236" s="17"/>
      <c r="AB236" s="17"/>
      <c r="AC236" s="17"/>
      <c r="AD236" s="13">
        <v>2</v>
      </c>
      <c r="AE236" s="13">
        <v>1</v>
      </c>
      <c r="AF236" s="13">
        <v>2</v>
      </c>
      <c r="AG236" s="13">
        <v>1</v>
      </c>
      <c r="AH236" s="13">
        <v>1</v>
      </c>
      <c r="AI236" s="17"/>
      <c r="AJ236" s="17"/>
      <c r="AK236" s="13">
        <v>4</v>
      </c>
      <c r="AL236" s="17"/>
      <c r="AM236" s="13">
        <v>23.178509000000002</v>
      </c>
      <c r="AN236" s="17"/>
      <c r="AO236" s="246"/>
      <c r="AP236" s="233"/>
      <c r="AQ236" t="str">
        <f t="shared" si="64"/>
        <v>Transport and Despatch Clerks</v>
      </c>
      <c r="AR236" t="str">
        <f t="shared" si="65"/>
        <v>5912</v>
      </c>
      <c r="AS236" s="45">
        <f t="shared" si="66"/>
        <v>34.178509000000005</v>
      </c>
      <c r="AT236" s="45">
        <f t="shared" si="67"/>
        <v>34.999999999999986</v>
      </c>
      <c r="AU236" s="48">
        <f t="shared" si="68"/>
        <v>0.57142857142857151</v>
      </c>
      <c r="AV236" s="48">
        <f t="shared" si="69"/>
        <v>0.42857142857142871</v>
      </c>
      <c r="AW236" s="48">
        <f t="shared" si="70"/>
        <v>0.20000000000000009</v>
      </c>
      <c r="AX236" s="48">
        <f t="shared" si="71"/>
        <v>0.42857142857142877</v>
      </c>
      <c r="AY236" s="48">
        <f t="shared" si="72"/>
        <v>0.37142857142857155</v>
      </c>
      <c r="AZ236" s="48">
        <f t="shared" si="73"/>
        <v>0.4714027168358923</v>
      </c>
      <c r="BA236" s="48">
        <f t="shared" si="74"/>
        <v>0.46813042663739363</v>
      </c>
      <c r="BB236" s="48">
        <f t="shared" si="75"/>
        <v>6.0466856526713894E-2</v>
      </c>
      <c r="BC236" s="48">
        <f t="shared" si="76"/>
        <v>0</v>
      </c>
      <c r="BD236" s="48">
        <f t="shared" si="77"/>
        <v>0</v>
      </c>
      <c r="BE236" s="48">
        <f t="shared" si="78"/>
        <v>0.32183966831320809</v>
      </c>
      <c r="BF236" s="48">
        <f t="shared" si="79"/>
        <v>0.6781603316867918</v>
      </c>
    </row>
    <row r="237" spans="1:58">
      <c r="A237" s="25"/>
      <c r="B237" s="26" t="s">
        <v>2224</v>
      </c>
      <c r="C237" s="245">
        <v>18.366667</v>
      </c>
      <c r="D237" s="14">
        <v>20.999999999999996</v>
      </c>
      <c r="E237" s="14">
        <v>19.999999999999996</v>
      </c>
      <c r="F237" s="14">
        <v>1</v>
      </c>
      <c r="G237" s="17"/>
      <c r="H237" s="17"/>
      <c r="I237" s="17"/>
      <c r="J237" s="14">
        <v>1</v>
      </c>
      <c r="K237" s="14">
        <v>5</v>
      </c>
      <c r="L237" s="14">
        <v>2</v>
      </c>
      <c r="M237" s="14">
        <v>2</v>
      </c>
      <c r="N237" s="14">
        <v>3</v>
      </c>
      <c r="O237" s="14">
        <v>2</v>
      </c>
      <c r="P237" s="14">
        <v>3</v>
      </c>
      <c r="Q237" s="14">
        <v>3</v>
      </c>
      <c r="R237" s="17"/>
      <c r="S237" s="17"/>
      <c r="T237" s="17"/>
      <c r="U237" s="13">
        <v>2</v>
      </c>
      <c r="V237" s="13">
        <v>9.3666670000000014</v>
      </c>
      <c r="W237" s="13">
        <v>1</v>
      </c>
      <c r="X237" s="13">
        <v>5</v>
      </c>
      <c r="Y237" s="17"/>
      <c r="Z237" s="17"/>
      <c r="AA237" s="17"/>
      <c r="AB237" s="17"/>
      <c r="AC237" s="13">
        <v>1</v>
      </c>
      <c r="AD237" s="17"/>
      <c r="AE237" s="17"/>
      <c r="AF237" s="13">
        <v>1</v>
      </c>
      <c r="AG237" s="17"/>
      <c r="AH237" s="17"/>
      <c r="AI237" s="17"/>
      <c r="AJ237" s="17"/>
      <c r="AK237" s="17"/>
      <c r="AL237" s="17"/>
      <c r="AM237" s="13">
        <v>17.366667</v>
      </c>
      <c r="AN237" s="17"/>
      <c r="AO237" s="246"/>
      <c r="AP237" s="233"/>
      <c r="AQ237" t="str">
        <f t="shared" si="64"/>
        <v>Conveyancers and Legal Executives</v>
      </c>
      <c r="AR237" t="str">
        <f t="shared" si="65"/>
        <v>5991</v>
      </c>
      <c r="AS237" s="45">
        <f t="shared" si="66"/>
        <v>18.366667</v>
      </c>
      <c r="AT237" s="45">
        <f t="shared" si="67"/>
        <v>20.999999999999996</v>
      </c>
      <c r="AU237" s="48">
        <f t="shared" si="68"/>
        <v>0.95238095238095233</v>
      </c>
      <c r="AV237" s="48">
        <f t="shared" si="69"/>
        <v>4.761904761904763E-2</v>
      </c>
      <c r="AW237" s="48">
        <f t="shared" si="70"/>
        <v>0.28571428571428575</v>
      </c>
      <c r="AX237" s="48">
        <f t="shared" si="71"/>
        <v>0.42857142857142866</v>
      </c>
      <c r="AY237" s="48">
        <f t="shared" si="72"/>
        <v>0.28571428571428575</v>
      </c>
      <c r="AZ237" s="48">
        <f t="shared" si="73"/>
        <v>0.10889291998379456</v>
      </c>
      <c r="BA237" s="48">
        <f t="shared" si="74"/>
        <v>0.56442832006482191</v>
      </c>
      <c r="BB237" s="48">
        <f t="shared" si="75"/>
        <v>0.27223229995948639</v>
      </c>
      <c r="BC237" s="48">
        <f t="shared" si="76"/>
        <v>0</v>
      </c>
      <c r="BD237" s="48">
        <f t="shared" si="77"/>
        <v>5.4446459991897282E-2</v>
      </c>
      <c r="BE237" s="48">
        <f t="shared" si="78"/>
        <v>5.4446459991897282E-2</v>
      </c>
      <c r="BF237" s="48">
        <f t="shared" si="79"/>
        <v>0.94555354000810277</v>
      </c>
    </row>
    <row r="238" spans="1:58">
      <c r="A238" s="25"/>
      <c r="B238" s="26" t="s">
        <v>2225</v>
      </c>
      <c r="C238" s="245">
        <v>713.89339300000017</v>
      </c>
      <c r="D238" s="14">
        <v>818.00000000000114</v>
      </c>
      <c r="E238" s="14">
        <v>632</v>
      </c>
      <c r="F238" s="14">
        <v>186</v>
      </c>
      <c r="G238" s="17"/>
      <c r="H238" s="14">
        <v>3</v>
      </c>
      <c r="I238" s="14">
        <v>48</v>
      </c>
      <c r="J238" s="14">
        <v>130</v>
      </c>
      <c r="K238" s="14">
        <v>100.99999999999996</v>
      </c>
      <c r="L238" s="14">
        <v>99.999999999999929</v>
      </c>
      <c r="M238" s="14">
        <v>77.999999999999986</v>
      </c>
      <c r="N238" s="14">
        <v>67.999999999999986</v>
      </c>
      <c r="O238" s="14">
        <v>88.999999999999986</v>
      </c>
      <c r="P238" s="14">
        <v>98.000000000000028</v>
      </c>
      <c r="Q238" s="14">
        <v>71</v>
      </c>
      <c r="R238" s="14">
        <v>32</v>
      </c>
      <c r="S238" s="13">
        <v>1</v>
      </c>
      <c r="T238" s="13">
        <v>15.087719</v>
      </c>
      <c r="U238" s="13">
        <v>303.53040100000015</v>
      </c>
      <c r="V238" s="13">
        <v>189.54413300000004</v>
      </c>
      <c r="W238" s="13">
        <v>104.21113999999999</v>
      </c>
      <c r="X238" s="13">
        <v>66.800000000000011</v>
      </c>
      <c r="Y238" s="13">
        <v>29.72</v>
      </c>
      <c r="Z238" s="13">
        <v>4</v>
      </c>
      <c r="AA238" s="17"/>
      <c r="AB238" s="17"/>
      <c r="AC238" s="17"/>
      <c r="AD238" s="13">
        <v>4.8</v>
      </c>
      <c r="AE238" s="13">
        <v>10.399999999999999</v>
      </c>
      <c r="AF238" s="13">
        <v>10.933333000000001</v>
      </c>
      <c r="AG238" s="13">
        <v>17.049999999999997</v>
      </c>
      <c r="AH238" s="13">
        <v>8.4015999999999984</v>
      </c>
      <c r="AI238" s="13">
        <v>9.6000000000000014</v>
      </c>
      <c r="AJ238" s="13">
        <v>9</v>
      </c>
      <c r="AK238" s="13">
        <v>21.446667000000005</v>
      </c>
      <c r="AL238" s="13">
        <v>10</v>
      </c>
      <c r="AM238" s="13">
        <v>612.26179300000035</v>
      </c>
      <c r="AN238" s="17"/>
      <c r="AO238" s="246"/>
      <c r="AP238" s="233"/>
      <c r="AQ238" t="str">
        <f t="shared" si="64"/>
        <v>Court and Legal Clerks</v>
      </c>
      <c r="AR238" t="str">
        <f t="shared" si="65"/>
        <v>5992</v>
      </c>
      <c r="AS238" s="45">
        <f t="shared" si="66"/>
        <v>713.89339300000017</v>
      </c>
      <c r="AT238" s="45">
        <f t="shared" si="67"/>
        <v>818.00000000000114</v>
      </c>
      <c r="AU238" s="48">
        <f t="shared" si="68"/>
        <v>0.7726161369193143</v>
      </c>
      <c r="AV238" s="48">
        <f t="shared" si="69"/>
        <v>0.22738386308068428</v>
      </c>
      <c r="AW238" s="48">
        <f t="shared" si="70"/>
        <v>0.34474327628361806</v>
      </c>
      <c r="AX238" s="48">
        <f t="shared" si="71"/>
        <v>0.40953545232273769</v>
      </c>
      <c r="AY238" s="48">
        <f t="shared" si="72"/>
        <v>0.24572127139364272</v>
      </c>
      <c r="AZ238" s="48">
        <f t="shared" si="73"/>
        <v>0.4477112733273329</v>
      </c>
      <c r="BA238" s="48">
        <f t="shared" si="74"/>
        <v>0.41148338936931439</v>
      </c>
      <c r="BB238" s="48">
        <f t="shared" si="75"/>
        <v>0.13520225981416245</v>
      </c>
      <c r="BC238" s="48">
        <f t="shared" si="76"/>
        <v>5.6030774891903208E-3</v>
      </c>
      <c r="BD238" s="48">
        <f t="shared" si="77"/>
        <v>0</v>
      </c>
      <c r="BE238" s="48">
        <f t="shared" si="78"/>
        <v>0.14236243253759875</v>
      </c>
      <c r="BF238" s="48">
        <f t="shared" si="79"/>
        <v>0.8576375674624015</v>
      </c>
    </row>
    <row r="239" spans="1:58">
      <c r="A239" s="25"/>
      <c r="B239" s="26" t="s">
        <v>2226</v>
      </c>
      <c r="C239" s="245">
        <v>36.099999999999994</v>
      </c>
      <c r="D239" s="14">
        <v>37.999999999999986</v>
      </c>
      <c r="E239" s="14">
        <v>28.999999999999996</v>
      </c>
      <c r="F239" s="14">
        <v>9</v>
      </c>
      <c r="G239" s="17"/>
      <c r="H239" s="17"/>
      <c r="I239" s="14">
        <v>0</v>
      </c>
      <c r="J239" s="17"/>
      <c r="K239" s="14">
        <v>3</v>
      </c>
      <c r="L239" s="14">
        <v>5</v>
      </c>
      <c r="M239" s="14">
        <v>7</v>
      </c>
      <c r="N239" s="14">
        <v>4</v>
      </c>
      <c r="O239" s="14">
        <v>5</v>
      </c>
      <c r="P239" s="14">
        <v>10</v>
      </c>
      <c r="Q239" s="14">
        <v>2</v>
      </c>
      <c r="R239" s="14">
        <v>2</v>
      </c>
      <c r="S239" s="17"/>
      <c r="T239" s="13">
        <v>1</v>
      </c>
      <c r="U239" s="13">
        <v>12.2</v>
      </c>
      <c r="V239" s="13">
        <v>5</v>
      </c>
      <c r="W239" s="13">
        <v>16.899999999999999</v>
      </c>
      <c r="X239" s="17"/>
      <c r="Y239" s="13">
        <v>1</v>
      </c>
      <c r="Z239" s="17"/>
      <c r="AA239" s="17"/>
      <c r="AB239" s="17"/>
      <c r="AC239" s="17"/>
      <c r="AD239" s="17"/>
      <c r="AE239" s="13">
        <v>1</v>
      </c>
      <c r="AF239" s="13">
        <v>1</v>
      </c>
      <c r="AG239" s="13">
        <v>3.8</v>
      </c>
      <c r="AH239" s="13">
        <v>4.3999999999999995</v>
      </c>
      <c r="AI239" s="17"/>
      <c r="AJ239" s="13">
        <v>2</v>
      </c>
      <c r="AK239" s="13">
        <v>1</v>
      </c>
      <c r="AL239" s="17"/>
      <c r="AM239" s="13">
        <v>22.899999999999995</v>
      </c>
      <c r="AN239" s="17"/>
      <c r="AO239" s="246"/>
      <c r="AP239" s="233"/>
      <c r="AQ239" t="str">
        <f t="shared" si="64"/>
        <v>Debt Collectors</v>
      </c>
      <c r="AR239" t="str">
        <f t="shared" si="65"/>
        <v>5993</v>
      </c>
      <c r="AS239" s="45">
        <f t="shared" si="66"/>
        <v>36.099999999999994</v>
      </c>
      <c r="AT239" s="45">
        <f t="shared" si="67"/>
        <v>37.999999999999986</v>
      </c>
      <c r="AU239" s="48">
        <f t="shared" si="68"/>
        <v>0.76315789473684226</v>
      </c>
      <c r="AV239" s="48">
        <f t="shared" si="69"/>
        <v>0.23684210526315799</v>
      </c>
      <c r="AW239" s="48">
        <f t="shared" si="70"/>
        <v>7.8947368421052655E-2</v>
      </c>
      <c r="AX239" s="48">
        <f t="shared" si="71"/>
        <v>0.55263157894736858</v>
      </c>
      <c r="AY239" s="48">
        <f t="shared" si="72"/>
        <v>0.36842105263157909</v>
      </c>
      <c r="AZ239" s="48">
        <f t="shared" si="73"/>
        <v>0.36565096952908593</v>
      </c>
      <c r="BA239" s="48">
        <f t="shared" si="74"/>
        <v>0.60664819944598347</v>
      </c>
      <c r="BB239" s="48">
        <f t="shared" si="75"/>
        <v>2.7700831024930751E-2</v>
      </c>
      <c r="BC239" s="48">
        <f t="shared" si="76"/>
        <v>0</v>
      </c>
      <c r="BD239" s="48">
        <f t="shared" si="77"/>
        <v>0</v>
      </c>
      <c r="BE239" s="48">
        <f t="shared" si="78"/>
        <v>0.36565096952908593</v>
      </c>
      <c r="BF239" s="48">
        <f t="shared" si="79"/>
        <v>0.63434903047091407</v>
      </c>
    </row>
    <row r="240" spans="1:58">
      <c r="A240" s="25"/>
      <c r="B240" s="26" t="s">
        <v>2227</v>
      </c>
      <c r="C240" s="245">
        <v>371.23380000000009</v>
      </c>
      <c r="D240" s="14">
        <v>416.99999999999989</v>
      </c>
      <c r="E240" s="14">
        <v>339.99999999999966</v>
      </c>
      <c r="F240" s="14">
        <v>76.999999999999986</v>
      </c>
      <c r="G240" s="17"/>
      <c r="H240" s="14">
        <v>3</v>
      </c>
      <c r="I240" s="14">
        <v>23.000000000000004</v>
      </c>
      <c r="J240" s="14">
        <v>37.999999999999993</v>
      </c>
      <c r="K240" s="14">
        <v>58.999999999999993</v>
      </c>
      <c r="L240" s="14">
        <v>71.000000000000014</v>
      </c>
      <c r="M240" s="14">
        <v>41.999999999999993</v>
      </c>
      <c r="N240" s="14">
        <v>50.999999999999979</v>
      </c>
      <c r="O240" s="14">
        <v>41.999999999999993</v>
      </c>
      <c r="P240" s="14">
        <v>48</v>
      </c>
      <c r="Q240" s="14">
        <v>30.999999999999993</v>
      </c>
      <c r="R240" s="14">
        <v>9</v>
      </c>
      <c r="S240" s="17"/>
      <c r="T240" s="13">
        <v>3.8</v>
      </c>
      <c r="U240" s="13">
        <v>90.763222000000027</v>
      </c>
      <c r="V240" s="13">
        <v>176.22759499999998</v>
      </c>
      <c r="W240" s="13">
        <v>77.636315999999979</v>
      </c>
      <c r="X240" s="13">
        <v>18.306666999999994</v>
      </c>
      <c r="Y240" s="13">
        <v>3</v>
      </c>
      <c r="Z240" s="13">
        <v>1.5</v>
      </c>
      <c r="AA240" s="17"/>
      <c r="AB240" s="17"/>
      <c r="AC240" s="17"/>
      <c r="AD240" s="17"/>
      <c r="AE240" s="13">
        <v>3</v>
      </c>
      <c r="AF240" s="13">
        <v>2.5</v>
      </c>
      <c r="AG240" s="13">
        <v>3.6894740000000001</v>
      </c>
      <c r="AH240" s="13">
        <v>5.5</v>
      </c>
      <c r="AI240" s="13">
        <v>2</v>
      </c>
      <c r="AJ240" s="13">
        <v>5.7</v>
      </c>
      <c r="AK240" s="13">
        <v>16.556842</v>
      </c>
      <c r="AL240" s="13">
        <v>3.3000000000000003</v>
      </c>
      <c r="AM240" s="13">
        <v>328.98748400000022</v>
      </c>
      <c r="AN240" s="17"/>
      <c r="AO240" s="246"/>
      <c r="AP240" s="233"/>
      <c r="AQ240" t="str">
        <f t="shared" si="64"/>
        <v>Human Resource Clerks</v>
      </c>
      <c r="AR240" t="str">
        <f t="shared" si="65"/>
        <v>5994</v>
      </c>
      <c r="AS240" s="45">
        <f t="shared" si="66"/>
        <v>371.23380000000009</v>
      </c>
      <c r="AT240" s="45">
        <f t="shared" si="67"/>
        <v>416.99999999999989</v>
      </c>
      <c r="AU240" s="48">
        <f t="shared" si="68"/>
        <v>0.81534772182254134</v>
      </c>
      <c r="AV240" s="48">
        <f t="shared" si="69"/>
        <v>0.18465227817745805</v>
      </c>
      <c r="AW240" s="48">
        <f t="shared" si="70"/>
        <v>0.29496402877697847</v>
      </c>
      <c r="AX240" s="48">
        <f t="shared" si="71"/>
        <v>0.49400479616306964</v>
      </c>
      <c r="AY240" s="48">
        <f t="shared" si="72"/>
        <v>0.21103117505995209</v>
      </c>
      <c r="AZ240" s="48">
        <f t="shared" si="73"/>
        <v>0.25472686484905199</v>
      </c>
      <c r="BA240" s="48">
        <f t="shared" si="74"/>
        <v>0.68383835469722831</v>
      </c>
      <c r="BB240" s="48">
        <f t="shared" si="75"/>
        <v>5.7394200097081648E-2</v>
      </c>
      <c r="BC240" s="48">
        <f t="shared" si="76"/>
        <v>4.0405803566377838E-3</v>
      </c>
      <c r="BD240" s="48">
        <f t="shared" si="77"/>
        <v>0</v>
      </c>
      <c r="BE240" s="48">
        <f t="shared" si="78"/>
        <v>0.11379975637994165</v>
      </c>
      <c r="BF240" s="48">
        <f t="shared" si="79"/>
        <v>0.88620024362005867</v>
      </c>
    </row>
    <row r="241" spans="1:58">
      <c r="A241" s="25"/>
      <c r="B241" s="26" t="s">
        <v>2228</v>
      </c>
      <c r="C241" s="245">
        <v>775.23503400000016</v>
      </c>
      <c r="D241" s="14">
        <v>821.00000000000068</v>
      </c>
      <c r="E241" s="14">
        <v>299.00000000000023</v>
      </c>
      <c r="F241" s="14">
        <v>522</v>
      </c>
      <c r="G241" s="17"/>
      <c r="H241" s="17"/>
      <c r="I241" s="14">
        <v>4</v>
      </c>
      <c r="J241" s="14">
        <v>35.999999999999986</v>
      </c>
      <c r="K241" s="14">
        <v>106.99999999999997</v>
      </c>
      <c r="L241" s="14">
        <v>80.999999999999972</v>
      </c>
      <c r="M241" s="14">
        <v>94.999999999999972</v>
      </c>
      <c r="N241" s="14">
        <v>106.99999999999997</v>
      </c>
      <c r="O241" s="14">
        <v>110.00000000000001</v>
      </c>
      <c r="P241" s="14">
        <v>128.99999999999994</v>
      </c>
      <c r="Q241" s="14">
        <v>104.99999999999997</v>
      </c>
      <c r="R241" s="14">
        <v>46.999999999999993</v>
      </c>
      <c r="S241" s="17"/>
      <c r="T241" s="17"/>
      <c r="U241" s="13">
        <v>84.381465999999961</v>
      </c>
      <c r="V241" s="13">
        <v>124.89373400000004</v>
      </c>
      <c r="W241" s="13">
        <v>214.0425010000001</v>
      </c>
      <c r="X241" s="13">
        <v>199.55733299999991</v>
      </c>
      <c r="Y241" s="13">
        <v>116.55999999999999</v>
      </c>
      <c r="Z241" s="13">
        <v>30.800000000000004</v>
      </c>
      <c r="AA241" s="13">
        <v>3</v>
      </c>
      <c r="AB241" s="13">
        <v>2</v>
      </c>
      <c r="AC241" s="17"/>
      <c r="AD241" s="13">
        <v>8</v>
      </c>
      <c r="AE241" s="13">
        <v>6</v>
      </c>
      <c r="AF241" s="13">
        <v>12.999999999999998</v>
      </c>
      <c r="AG241" s="13">
        <v>10</v>
      </c>
      <c r="AH241" s="13">
        <v>14.499999999999996</v>
      </c>
      <c r="AI241" s="13">
        <v>3.862133</v>
      </c>
      <c r="AJ241" s="13">
        <v>9</v>
      </c>
      <c r="AK241" s="13">
        <v>30.166666999999997</v>
      </c>
      <c r="AL241" s="13">
        <v>8</v>
      </c>
      <c r="AM241" s="13">
        <v>672.70623399999965</v>
      </c>
      <c r="AN241" s="17"/>
      <c r="AO241" s="246"/>
      <c r="AP241" s="233"/>
      <c r="AQ241" t="str">
        <f t="shared" si="64"/>
        <v>Inspectors and Regulatory Officers</v>
      </c>
      <c r="AR241" t="str">
        <f t="shared" si="65"/>
        <v>5995</v>
      </c>
      <c r="AS241" s="45">
        <f t="shared" si="66"/>
        <v>775.23503400000016</v>
      </c>
      <c r="AT241" s="45">
        <f t="shared" si="67"/>
        <v>821.00000000000068</v>
      </c>
      <c r="AU241" s="48">
        <f t="shared" si="68"/>
        <v>0.36419001218026792</v>
      </c>
      <c r="AV241" s="48">
        <f t="shared" si="69"/>
        <v>0.63580998781973153</v>
      </c>
      <c r="AW241" s="48">
        <f t="shared" si="70"/>
        <v>0.17904993909865996</v>
      </c>
      <c r="AX241" s="48">
        <f t="shared" si="71"/>
        <v>0.47868453105968278</v>
      </c>
      <c r="AY241" s="48">
        <f t="shared" si="72"/>
        <v>0.34226552984165609</v>
      </c>
      <c r="AZ241" s="48">
        <f t="shared" si="73"/>
        <v>0.10884630118509317</v>
      </c>
      <c r="BA241" s="48">
        <f t="shared" si="74"/>
        <v>0.43720448655575084</v>
      </c>
      <c r="BB241" s="48">
        <f t="shared" si="75"/>
        <v>0.40776966872732928</v>
      </c>
      <c r="BC241" s="48">
        <f t="shared" si="76"/>
        <v>4.3599680764685358E-2</v>
      </c>
      <c r="BD241" s="48">
        <f t="shared" si="77"/>
        <v>2.5798627671411449E-3</v>
      </c>
      <c r="BE241" s="48">
        <f t="shared" si="78"/>
        <v>0.13225511683983049</v>
      </c>
      <c r="BF241" s="48">
        <f t="shared" si="79"/>
        <v>0.86774488316016885</v>
      </c>
    </row>
    <row r="242" spans="1:58">
      <c r="A242" s="25"/>
      <c r="B242" s="26" t="s">
        <v>2229</v>
      </c>
      <c r="C242" s="245">
        <v>6.6</v>
      </c>
      <c r="D242" s="14">
        <v>7</v>
      </c>
      <c r="E242" s="14">
        <v>5</v>
      </c>
      <c r="F242" s="14">
        <v>2</v>
      </c>
      <c r="G242" s="17"/>
      <c r="H242" s="17"/>
      <c r="I242" s="17"/>
      <c r="J242" s="14">
        <v>2</v>
      </c>
      <c r="K242" s="14">
        <v>2</v>
      </c>
      <c r="L242" s="14">
        <v>1</v>
      </c>
      <c r="M242" s="14">
        <v>0</v>
      </c>
      <c r="N242" s="14">
        <v>1</v>
      </c>
      <c r="O242" s="17"/>
      <c r="P242" s="14">
        <v>1</v>
      </c>
      <c r="Q242" s="17"/>
      <c r="R242" s="17"/>
      <c r="S242" s="17"/>
      <c r="T242" s="17"/>
      <c r="U242" s="13">
        <v>2</v>
      </c>
      <c r="V242" s="13">
        <v>1</v>
      </c>
      <c r="W242" s="13">
        <v>0.6</v>
      </c>
      <c r="X242" s="13">
        <v>2</v>
      </c>
      <c r="Y242" s="13">
        <v>1</v>
      </c>
      <c r="Z242" s="17"/>
      <c r="AA242" s="17"/>
      <c r="AB242" s="17"/>
      <c r="AC242" s="17"/>
      <c r="AD242" s="17"/>
      <c r="AE242" s="17"/>
      <c r="AF242" s="17"/>
      <c r="AG242" s="17"/>
      <c r="AH242" s="17"/>
      <c r="AI242" s="17"/>
      <c r="AJ242" s="17"/>
      <c r="AK242" s="17"/>
      <c r="AL242" s="17"/>
      <c r="AM242" s="13">
        <v>6.6</v>
      </c>
      <c r="AN242" s="17"/>
      <c r="AO242" s="246"/>
      <c r="AP242" s="233"/>
      <c r="AQ242" t="str">
        <f t="shared" si="64"/>
        <v>Insurance Investigators, Loss Adjusters and Risk Surveyors</v>
      </c>
      <c r="AR242" t="str">
        <f t="shared" si="65"/>
        <v>5996</v>
      </c>
      <c r="AS242" s="45">
        <f t="shared" si="66"/>
        <v>6.6</v>
      </c>
      <c r="AT242" s="45">
        <f t="shared" si="67"/>
        <v>7</v>
      </c>
      <c r="AU242" s="48">
        <f t="shared" si="68"/>
        <v>0.7142857142857143</v>
      </c>
      <c r="AV242" s="48">
        <f t="shared" si="69"/>
        <v>0.2857142857142857</v>
      </c>
      <c r="AW242" s="48">
        <f t="shared" si="70"/>
        <v>0.5714285714285714</v>
      </c>
      <c r="AX242" s="48">
        <f t="shared" si="71"/>
        <v>0.2857142857142857</v>
      </c>
      <c r="AY242" s="48">
        <f t="shared" si="72"/>
        <v>0.14285714285714285</v>
      </c>
      <c r="AZ242" s="48">
        <f t="shared" si="73"/>
        <v>0.30303030303030304</v>
      </c>
      <c r="BA242" s="48">
        <f t="shared" si="74"/>
        <v>0.24242424242424246</v>
      </c>
      <c r="BB242" s="48">
        <f t="shared" si="75"/>
        <v>0.45454545454545459</v>
      </c>
      <c r="BC242" s="48">
        <f t="shared" si="76"/>
        <v>0</v>
      </c>
      <c r="BD242" s="48">
        <f t="shared" si="77"/>
        <v>0</v>
      </c>
      <c r="BE242" s="48">
        <f t="shared" si="78"/>
        <v>0</v>
      </c>
      <c r="BF242" s="48">
        <f t="shared" si="79"/>
        <v>1</v>
      </c>
    </row>
    <row r="243" spans="1:58">
      <c r="A243" s="25"/>
      <c r="B243" s="26" t="s">
        <v>2230</v>
      </c>
      <c r="C243" s="245">
        <v>511.2682749999999</v>
      </c>
      <c r="D243" s="14">
        <v>830.99999999999977</v>
      </c>
      <c r="E243" s="14">
        <v>799.99999999999909</v>
      </c>
      <c r="F243" s="14">
        <v>30.999999999999996</v>
      </c>
      <c r="G243" s="17"/>
      <c r="H243" s="14">
        <v>4</v>
      </c>
      <c r="I243" s="14">
        <v>5.9999999999999991</v>
      </c>
      <c r="J243" s="14">
        <v>15</v>
      </c>
      <c r="K243" s="14">
        <v>25.000000000000004</v>
      </c>
      <c r="L243" s="14">
        <v>34.999999999999993</v>
      </c>
      <c r="M243" s="14">
        <v>88.999999999999986</v>
      </c>
      <c r="N243" s="14">
        <v>128.00000000000003</v>
      </c>
      <c r="O243" s="14">
        <v>142.00000000000006</v>
      </c>
      <c r="P243" s="14">
        <v>173.99999999999997</v>
      </c>
      <c r="Q243" s="14">
        <v>120.00000000000001</v>
      </c>
      <c r="R243" s="14">
        <v>92.999999999999957</v>
      </c>
      <c r="S243" s="13">
        <v>16.035335000000003</v>
      </c>
      <c r="T243" s="13">
        <v>190.74573900000004</v>
      </c>
      <c r="U243" s="13">
        <v>302.88720099999983</v>
      </c>
      <c r="V243" s="13">
        <v>1.6</v>
      </c>
      <c r="W243" s="17"/>
      <c r="X243" s="17"/>
      <c r="Y243" s="17"/>
      <c r="Z243" s="17"/>
      <c r="AA243" s="17"/>
      <c r="AB243" s="17"/>
      <c r="AC243" s="17"/>
      <c r="AD243" s="13">
        <v>2.5999999999999996</v>
      </c>
      <c r="AE243" s="13">
        <v>16.456133999999999</v>
      </c>
      <c r="AF243" s="13">
        <v>18.328000000000003</v>
      </c>
      <c r="AG243" s="13">
        <v>10.453066999999999</v>
      </c>
      <c r="AH243" s="13">
        <v>14.38</v>
      </c>
      <c r="AI243" s="13">
        <v>25.1</v>
      </c>
      <c r="AJ243" s="13">
        <v>17.334134000000006</v>
      </c>
      <c r="AK243" s="13">
        <v>45.659201000000003</v>
      </c>
      <c r="AL243" s="13">
        <v>21.935066999999993</v>
      </c>
      <c r="AM243" s="13">
        <v>339.022672</v>
      </c>
      <c r="AN243" s="17"/>
      <c r="AO243" s="246"/>
      <c r="AP243" s="233"/>
      <c r="AQ243" t="str">
        <f t="shared" si="64"/>
        <v>Library Assistants</v>
      </c>
      <c r="AR243" t="str">
        <f t="shared" si="65"/>
        <v>5997</v>
      </c>
      <c r="AS243" s="45">
        <f t="shared" si="66"/>
        <v>511.2682749999999</v>
      </c>
      <c r="AT243" s="45">
        <f t="shared" si="67"/>
        <v>830.99999999999977</v>
      </c>
      <c r="AU243" s="48">
        <f t="shared" si="68"/>
        <v>0.96269554753309183</v>
      </c>
      <c r="AV243" s="48">
        <f t="shared" si="69"/>
        <v>3.7304452466907348E-2</v>
      </c>
      <c r="AW243" s="48">
        <f t="shared" si="70"/>
        <v>6.0168471720818309E-2</v>
      </c>
      <c r="AX243" s="48">
        <f t="shared" si="71"/>
        <v>0.47412755716004834</v>
      </c>
      <c r="AY243" s="48">
        <f t="shared" si="72"/>
        <v>0.46570397111913364</v>
      </c>
      <c r="AZ243" s="48">
        <f t="shared" si="73"/>
        <v>0.99687052751317295</v>
      </c>
      <c r="BA243" s="48">
        <f t="shared" si="74"/>
        <v>3.1294724868269996E-3</v>
      </c>
      <c r="BB243" s="48">
        <f t="shared" si="75"/>
        <v>0</v>
      </c>
      <c r="BC243" s="48">
        <f t="shared" si="76"/>
        <v>0</v>
      </c>
      <c r="BD243" s="48">
        <f t="shared" si="77"/>
        <v>0</v>
      </c>
      <c r="BE243" s="48">
        <f t="shared" si="78"/>
        <v>0.33689867222839137</v>
      </c>
      <c r="BF243" s="48">
        <f t="shared" si="79"/>
        <v>0.66310132777160891</v>
      </c>
    </row>
    <row r="244" spans="1:58">
      <c r="A244" s="25"/>
      <c r="B244" s="26" t="s">
        <v>2231</v>
      </c>
      <c r="C244" s="245">
        <v>674.16072599999984</v>
      </c>
      <c r="D244" s="14">
        <v>935.99999999999886</v>
      </c>
      <c r="E244" s="14">
        <v>716.00000000000011</v>
      </c>
      <c r="F244" s="14">
        <v>220.00000000000011</v>
      </c>
      <c r="G244" s="17"/>
      <c r="H244" s="14">
        <v>17</v>
      </c>
      <c r="I244" s="14">
        <v>62</v>
      </c>
      <c r="J244" s="14">
        <v>71</v>
      </c>
      <c r="K244" s="14">
        <v>92</v>
      </c>
      <c r="L244" s="14">
        <v>92.000000000000071</v>
      </c>
      <c r="M244" s="14">
        <v>86.000000000000014</v>
      </c>
      <c r="N244" s="14">
        <v>117.00000000000001</v>
      </c>
      <c r="O244" s="14">
        <v>116.99999999999994</v>
      </c>
      <c r="P244" s="14">
        <v>121.99999999999999</v>
      </c>
      <c r="Q244" s="14">
        <v>94.999999999999957</v>
      </c>
      <c r="R244" s="14">
        <v>65</v>
      </c>
      <c r="S244" s="13">
        <v>8.4188170000000007</v>
      </c>
      <c r="T244" s="13">
        <v>82.503200999999976</v>
      </c>
      <c r="U244" s="13">
        <v>160.06185700000009</v>
      </c>
      <c r="V244" s="13">
        <v>185.91593</v>
      </c>
      <c r="W244" s="13">
        <v>130.71092100000004</v>
      </c>
      <c r="X244" s="13">
        <v>95.249999999999986</v>
      </c>
      <c r="Y244" s="13">
        <v>9</v>
      </c>
      <c r="Z244" s="13">
        <v>0.8</v>
      </c>
      <c r="AA244" s="13">
        <v>1</v>
      </c>
      <c r="AB244" s="13">
        <v>0.5</v>
      </c>
      <c r="AC244" s="17"/>
      <c r="AD244" s="13">
        <v>1.0433330000000001</v>
      </c>
      <c r="AE244" s="13">
        <v>7.9966679999999988</v>
      </c>
      <c r="AF244" s="13">
        <v>7.5524549999999993</v>
      </c>
      <c r="AG244" s="13">
        <v>15.290000000000001</v>
      </c>
      <c r="AH244" s="13">
        <v>19.022455000000001</v>
      </c>
      <c r="AI244" s="13">
        <v>5.8900000000000006</v>
      </c>
      <c r="AJ244" s="13">
        <v>8.449999</v>
      </c>
      <c r="AK244" s="13">
        <v>21.802894000000002</v>
      </c>
      <c r="AL244" s="13">
        <v>8.4781580000000005</v>
      </c>
      <c r="AM244" s="13">
        <v>578.6347639999999</v>
      </c>
      <c r="AN244" s="17"/>
      <c r="AO244" s="246"/>
      <c r="AP244" s="233"/>
      <c r="AQ244" t="str">
        <f t="shared" si="64"/>
        <v>Other Miscellaneous Clerical and Administrative Workers</v>
      </c>
      <c r="AR244" t="str">
        <f t="shared" si="65"/>
        <v>5999</v>
      </c>
      <c r="AS244" s="45">
        <f t="shared" si="66"/>
        <v>674.16072599999984</v>
      </c>
      <c r="AT244" s="45">
        <f t="shared" si="67"/>
        <v>935.99999999999886</v>
      </c>
      <c r="AU244" s="48">
        <f t="shared" si="68"/>
        <v>0.76495726495726601</v>
      </c>
      <c r="AV244" s="48">
        <f t="shared" si="69"/>
        <v>0.23504273504273546</v>
      </c>
      <c r="AW244" s="48">
        <f t="shared" si="70"/>
        <v>0.25854700854700885</v>
      </c>
      <c r="AX244" s="48">
        <f t="shared" si="71"/>
        <v>0.44017094017094077</v>
      </c>
      <c r="AY244" s="48">
        <f t="shared" si="72"/>
        <v>0.3012820512820516</v>
      </c>
      <c r="AZ244" s="48">
        <f t="shared" si="73"/>
        <v>0.3722908578332107</v>
      </c>
      <c r="BA244" s="48">
        <f t="shared" si="74"/>
        <v>0.46966077789586352</v>
      </c>
      <c r="BB244" s="48">
        <f t="shared" si="75"/>
        <v>0.154636714924862</v>
      </c>
      <c r="BC244" s="48">
        <f t="shared" si="76"/>
        <v>2.6699864447458192E-3</v>
      </c>
      <c r="BD244" s="48">
        <f t="shared" si="77"/>
        <v>7.4166290131828317E-4</v>
      </c>
      <c r="BE244" s="48">
        <f t="shared" si="78"/>
        <v>0.14169612425628017</v>
      </c>
      <c r="BF244" s="48">
        <f t="shared" si="79"/>
        <v>0.85830387574371991</v>
      </c>
    </row>
    <row r="245" spans="1:58">
      <c r="A245" s="25"/>
      <c r="B245" s="26" t="s">
        <v>2232</v>
      </c>
      <c r="C245" s="245">
        <v>24.169428999999997</v>
      </c>
      <c r="D245" s="14">
        <v>32.000000000000007</v>
      </c>
      <c r="E245" s="14">
        <v>24</v>
      </c>
      <c r="F245" s="14">
        <v>7.9999999999999991</v>
      </c>
      <c r="G245" s="17"/>
      <c r="H245" s="17"/>
      <c r="I245" s="14">
        <v>3</v>
      </c>
      <c r="J245" s="14">
        <v>2</v>
      </c>
      <c r="K245" s="14">
        <v>6</v>
      </c>
      <c r="L245" s="14">
        <v>5</v>
      </c>
      <c r="M245" s="14">
        <v>5</v>
      </c>
      <c r="N245" s="14">
        <v>4</v>
      </c>
      <c r="O245" s="14">
        <v>3</v>
      </c>
      <c r="P245" s="14">
        <v>2</v>
      </c>
      <c r="Q245" s="14">
        <v>2</v>
      </c>
      <c r="R245" s="17"/>
      <c r="S245" s="17"/>
      <c r="T245" s="13">
        <v>5.1266659999999993</v>
      </c>
      <c r="U245" s="13">
        <v>3.6</v>
      </c>
      <c r="V245" s="13">
        <v>3</v>
      </c>
      <c r="W245" s="13">
        <v>2.0427629999999999</v>
      </c>
      <c r="X245" s="13">
        <v>9.3999999999999986</v>
      </c>
      <c r="Y245" s="13">
        <v>1</v>
      </c>
      <c r="Z245" s="17"/>
      <c r="AA245" s="17"/>
      <c r="AB245" s="17"/>
      <c r="AC245" s="17"/>
      <c r="AD245" s="17"/>
      <c r="AE245" s="17"/>
      <c r="AF245" s="17"/>
      <c r="AG245" s="17"/>
      <c r="AH245" s="17"/>
      <c r="AI245" s="17"/>
      <c r="AJ245" s="17"/>
      <c r="AK245" s="17"/>
      <c r="AL245" s="17"/>
      <c r="AM245" s="13">
        <v>24.169428999999997</v>
      </c>
      <c r="AN245" s="17"/>
      <c r="AO245" s="246"/>
      <c r="AP245" s="233"/>
      <c r="AQ245" t="str">
        <f t="shared" si="64"/>
        <v>Sales Representatives</v>
      </c>
      <c r="AR245" t="str">
        <f t="shared" si="65"/>
        <v>6113</v>
      </c>
      <c r="AS245" s="45">
        <f t="shared" si="66"/>
        <v>24.169428999999997</v>
      </c>
      <c r="AT245" s="45">
        <f t="shared" si="67"/>
        <v>32.000000000000007</v>
      </c>
      <c r="AU245" s="48">
        <f t="shared" si="68"/>
        <v>0.74999999999999978</v>
      </c>
      <c r="AV245" s="48">
        <f t="shared" si="69"/>
        <v>0.24999999999999992</v>
      </c>
      <c r="AW245" s="48">
        <f t="shared" si="70"/>
        <v>0.34374999999999994</v>
      </c>
      <c r="AX245" s="48">
        <f t="shared" si="71"/>
        <v>0.53124999999999989</v>
      </c>
      <c r="AY245" s="48">
        <f t="shared" si="72"/>
        <v>0.12499999999999997</v>
      </c>
      <c r="AZ245" s="48">
        <f t="shared" si="73"/>
        <v>0.36106215004086362</v>
      </c>
      <c r="BA245" s="48">
        <f t="shared" si="74"/>
        <v>0.20864220664873798</v>
      </c>
      <c r="BB245" s="48">
        <f t="shared" si="75"/>
        <v>0.43029564331039843</v>
      </c>
      <c r="BC245" s="48">
        <f t="shared" si="76"/>
        <v>0</v>
      </c>
      <c r="BD245" s="48">
        <f t="shared" si="77"/>
        <v>0</v>
      </c>
      <c r="BE245" s="48">
        <f t="shared" si="78"/>
        <v>0</v>
      </c>
      <c r="BF245" s="48">
        <f t="shared" si="79"/>
        <v>1</v>
      </c>
    </row>
    <row r="246" spans="1:58">
      <c r="A246" s="25"/>
      <c r="B246" s="26" t="s">
        <v>2233</v>
      </c>
      <c r="C246" s="245">
        <v>398.39680099999998</v>
      </c>
      <c r="D246" s="14">
        <v>422.00000000000045</v>
      </c>
      <c r="E246" s="14">
        <v>288.00000000000006</v>
      </c>
      <c r="F246" s="14">
        <v>133.99999999999997</v>
      </c>
      <c r="G246" s="17"/>
      <c r="H246" s="14">
        <v>1</v>
      </c>
      <c r="I246" s="14">
        <v>12</v>
      </c>
      <c r="J246" s="14">
        <v>43.999999999999993</v>
      </c>
      <c r="K246" s="14">
        <v>49</v>
      </c>
      <c r="L246" s="14">
        <v>52.999999999999993</v>
      </c>
      <c r="M246" s="14">
        <v>44.999999999999993</v>
      </c>
      <c r="N246" s="14">
        <v>63</v>
      </c>
      <c r="O246" s="14">
        <v>62.000000000000007</v>
      </c>
      <c r="P246" s="14">
        <v>47.999999999999986</v>
      </c>
      <c r="Q246" s="14">
        <v>39</v>
      </c>
      <c r="R246" s="14">
        <v>6</v>
      </c>
      <c r="S246" s="17"/>
      <c r="T246" s="17"/>
      <c r="U246" s="17"/>
      <c r="V246" s="13">
        <v>199.01680099999999</v>
      </c>
      <c r="W246" s="13">
        <v>86.179999999999964</v>
      </c>
      <c r="X246" s="13">
        <v>82.8</v>
      </c>
      <c r="Y246" s="13">
        <v>28.4</v>
      </c>
      <c r="Z246" s="13">
        <v>2</v>
      </c>
      <c r="AA246" s="17"/>
      <c r="AB246" s="17"/>
      <c r="AC246" s="17"/>
      <c r="AD246" s="13">
        <v>7</v>
      </c>
      <c r="AE246" s="13">
        <v>21.000000000000004</v>
      </c>
      <c r="AF246" s="13">
        <v>14.000000000000002</v>
      </c>
      <c r="AG246" s="13">
        <v>47.64</v>
      </c>
      <c r="AH246" s="13">
        <v>20.346667000000004</v>
      </c>
      <c r="AI246" s="13">
        <v>7</v>
      </c>
      <c r="AJ246" s="13">
        <v>35.199999999999989</v>
      </c>
      <c r="AK246" s="13">
        <v>26.346667000000004</v>
      </c>
      <c r="AL246" s="13">
        <v>17.999999999999996</v>
      </c>
      <c r="AM246" s="13">
        <v>201.8634670000001</v>
      </c>
      <c r="AN246" s="17"/>
      <c r="AO246" s="246"/>
      <c r="AP246" s="233"/>
      <c r="AQ246" t="str">
        <f t="shared" si="64"/>
        <v>Real Estate Sales Agents</v>
      </c>
      <c r="AR246" t="str">
        <f t="shared" si="65"/>
        <v>6121</v>
      </c>
      <c r="AS246" s="45">
        <f t="shared" si="66"/>
        <v>398.39680099999998</v>
      </c>
      <c r="AT246" s="45">
        <f t="shared" si="67"/>
        <v>422.00000000000045</v>
      </c>
      <c r="AU246" s="48">
        <f t="shared" si="68"/>
        <v>0.6824644549763027</v>
      </c>
      <c r="AV246" s="48">
        <f t="shared" si="69"/>
        <v>0.3175355450236963</v>
      </c>
      <c r="AW246" s="48">
        <f t="shared" si="70"/>
        <v>0.25118483412322246</v>
      </c>
      <c r="AX246" s="48">
        <f t="shared" si="71"/>
        <v>0.52843601895734538</v>
      </c>
      <c r="AY246" s="48">
        <f t="shared" si="72"/>
        <v>0.220379146919431</v>
      </c>
      <c r="AZ246" s="48">
        <f t="shared" si="73"/>
        <v>0</v>
      </c>
      <c r="BA246" s="48">
        <f t="shared" si="74"/>
        <v>0.7158611722888808</v>
      </c>
      <c r="BB246" s="48">
        <f t="shared" si="75"/>
        <v>0.27911870708018061</v>
      </c>
      <c r="BC246" s="48">
        <f t="shared" si="76"/>
        <v>5.0201206309385005E-3</v>
      </c>
      <c r="BD246" s="48">
        <f t="shared" si="77"/>
        <v>0</v>
      </c>
      <c r="BE246" s="48">
        <f t="shared" si="78"/>
        <v>0.49331052234026346</v>
      </c>
      <c r="BF246" s="48">
        <f t="shared" si="79"/>
        <v>0.50668947765973682</v>
      </c>
    </row>
    <row r="247" spans="1:58">
      <c r="A247" s="25"/>
      <c r="B247" s="26" t="s">
        <v>2234</v>
      </c>
      <c r="C247" s="245">
        <v>41.172678999999988</v>
      </c>
      <c r="D247" s="14">
        <v>63.000000000000014</v>
      </c>
      <c r="E247" s="14">
        <v>53.000000000000007</v>
      </c>
      <c r="F247" s="14">
        <v>10</v>
      </c>
      <c r="G247" s="17"/>
      <c r="H247" s="17"/>
      <c r="I247" s="14">
        <v>7.0000000000000018</v>
      </c>
      <c r="J247" s="14">
        <v>5</v>
      </c>
      <c r="K247" s="14">
        <v>3</v>
      </c>
      <c r="L247" s="14">
        <v>3</v>
      </c>
      <c r="M247" s="14">
        <v>9</v>
      </c>
      <c r="N247" s="14">
        <v>7</v>
      </c>
      <c r="O247" s="14">
        <v>6</v>
      </c>
      <c r="P247" s="14">
        <v>10</v>
      </c>
      <c r="Q247" s="14">
        <v>9</v>
      </c>
      <c r="R247" s="14">
        <v>4</v>
      </c>
      <c r="S247" s="13">
        <v>3.9309219999999998</v>
      </c>
      <c r="T247" s="13">
        <v>20.778424000000008</v>
      </c>
      <c r="U247" s="13">
        <v>4.5633330000000001</v>
      </c>
      <c r="V247" s="13">
        <v>10.9</v>
      </c>
      <c r="W247" s="13">
        <v>1</v>
      </c>
      <c r="X247" s="17"/>
      <c r="Y247" s="17"/>
      <c r="Z247" s="17"/>
      <c r="AA247" s="17"/>
      <c r="AB247" s="17"/>
      <c r="AC247" s="17"/>
      <c r="AD247" s="17"/>
      <c r="AE247" s="17"/>
      <c r="AF247" s="17"/>
      <c r="AG247" s="17"/>
      <c r="AH247" s="17"/>
      <c r="AI247" s="17"/>
      <c r="AJ247" s="17"/>
      <c r="AK247" s="17"/>
      <c r="AL247" s="13">
        <v>1</v>
      </c>
      <c r="AM247" s="13">
        <v>40.172679000000009</v>
      </c>
      <c r="AN247" s="17"/>
      <c r="AO247" s="246"/>
      <c r="AP247" s="233"/>
      <c r="AQ247" t="str">
        <f t="shared" si="64"/>
        <v>Sales Assistants (General)</v>
      </c>
      <c r="AR247" t="str">
        <f t="shared" si="65"/>
        <v>6211</v>
      </c>
      <c r="AS247" s="45">
        <f t="shared" si="66"/>
        <v>41.172678999999988</v>
      </c>
      <c r="AT247" s="45">
        <f t="shared" si="67"/>
        <v>63.000000000000014</v>
      </c>
      <c r="AU247" s="48">
        <f t="shared" si="68"/>
        <v>0.84126984126984117</v>
      </c>
      <c r="AV247" s="48">
        <f t="shared" si="69"/>
        <v>0.15873015873015869</v>
      </c>
      <c r="AW247" s="48">
        <f t="shared" si="70"/>
        <v>0.23809523809523808</v>
      </c>
      <c r="AX247" s="48">
        <f t="shared" si="71"/>
        <v>0.39682539682539675</v>
      </c>
      <c r="AY247" s="48">
        <f t="shared" si="72"/>
        <v>0.365079365079365</v>
      </c>
      <c r="AZ247" s="48">
        <f t="shared" si="73"/>
        <v>0.71097338601648963</v>
      </c>
      <c r="BA247" s="48">
        <f t="shared" si="74"/>
        <v>0.28902661398351087</v>
      </c>
      <c r="BB247" s="48">
        <f t="shared" si="75"/>
        <v>0</v>
      </c>
      <c r="BC247" s="48">
        <f t="shared" si="76"/>
        <v>0</v>
      </c>
      <c r="BD247" s="48">
        <f t="shared" si="77"/>
        <v>0</v>
      </c>
      <c r="BE247" s="48">
        <f t="shared" si="78"/>
        <v>2.4287950754916878E-2</v>
      </c>
      <c r="BF247" s="48">
        <f t="shared" si="79"/>
        <v>0.97571204924508359</v>
      </c>
    </row>
    <row r="248" spans="1:58">
      <c r="A248" s="25"/>
      <c r="B248" s="26" t="s">
        <v>2235</v>
      </c>
      <c r="C248" s="245">
        <v>4.2161410000000004</v>
      </c>
      <c r="D248" s="14">
        <v>4</v>
      </c>
      <c r="E248" s="14">
        <v>4</v>
      </c>
      <c r="F248" s="17"/>
      <c r="G248" s="17"/>
      <c r="H248" s="17"/>
      <c r="I248" s="17"/>
      <c r="J248" s="17"/>
      <c r="K248" s="17"/>
      <c r="L248" s="14">
        <v>1</v>
      </c>
      <c r="M248" s="14">
        <v>2</v>
      </c>
      <c r="N248" s="14">
        <v>0</v>
      </c>
      <c r="O248" s="14">
        <v>1</v>
      </c>
      <c r="P248" s="17"/>
      <c r="Q248" s="17"/>
      <c r="R248" s="17"/>
      <c r="S248" s="17"/>
      <c r="T248" s="13">
        <v>0.993421</v>
      </c>
      <c r="U248" s="13">
        <v>1.2227199999999998</v>
      </c>
      <c r="V248" s="13">
        <v>1</v>
      </c>
      <c r="W248" s="13">
        <v>1</v>
      </c>
      <c r="X248" s="17"/>
      <c r="Y248" s="17"/>
      <c r="Z248" s="17"/>
      <c r="AA248" s="17"/>
      <c r="AB248" s="17"/>
      <c r="AC248" s="17"/>
      <c r="AD248" s="17"/>
      <c r="AE248" s="17"/>
      <c r="AF248" s="17"/>
      <c r="AG248" s="17"/>
      <c r="AH248" s="17"/>
      <c r="AI248" s="17"/>
      <c r="AJ248" s="17"/>
      <c r="AK248" s="17"/>
      <c r="AL248" s="17"/>
      <c r="AM248" s="13">
        <v>4.2161410000000004</v>
      </c>
      <c r="AN248" s="17"/>
      <c r="AO248" s="246"/>
      <c r="AP248" s="233"/>
      <c r="AQ248" t="str">
        <f t="shared" si="64"/>
        <v>Retail Supervisors</v>
      </c>
      <c r="AR248" t="str">
        <f t="shared" si="65"/>
        <v>6215</v>
      </c>
      <c r="AS248" s="45">
        <f t="shared" si="66"/>
        <v>4.2161410000000004</v>
      </c>
      <c r="AT248" s="45">
        <f t="shared" si="67"/>
        <v>4</v>
      </c>
      <c r="AU248" s="48">
        <f t="shared" si="68"/>
        <v>1</v>
      </c>
      <c r="AV248" s="48">
        <f t="shared" si="69"/>
        <v>0</v>
      </c>
      <c r="AW248" s="48">
        <f t="shared" si="70"/>
        <v>0</v>
      </c>
      <c r="AX248" s="48">
        <f t="shared" si="71"/>
        <v>1</v>
      </c>
      <c r="AY248" s="48">
        <f t="shared" si="72"/>
        <v>0</v>
      </c>
      <c r="AZ248" s="48">
        <f t="shared" si="73"/>
        <v>0.52563256304758299</v>
      </c>
      <c r="BA248" s="48">
        <f t="shared" si="74"/>
        <v>0.4743674369524169</v>
      </c>
      <c r="BB248" s="48">
        <f t="shared" si="75"/>
        <v>0</v>
      </c>
      <c r="BC248" s="48">
        <f t="shared" si="76"/>
        <v>0</v>
      </c>
      <c r="BD248" s="48">
        <f t="shared" si="77"/>
        <v>0</v>
      </c>
      <c r="BE248" s="48">
        <f t="shared" si="78"/>
        <v>0</v>
      </c>
      <c r="BF248" s="48">
        <f t="shared" si="79"/>
        <v>1</v>
      </c>
    </row>
    <row r="249" spans="1:58">
      <c r="A249" s="25"/>
      <c r="B249" s="26" t="s">
        <v>2236</v>
      </c>
      <c r="C249" s="245">
        <v>13.999999999999998</v>
      </c>
      <c r="D249" s="14">
        <v>13.999999999999998</v>
      </c>
      <c r="E249" s="14">
        <v>8</v>
      </c>
      <c r="F249" s="14">
        <v>6</v>
      </c>
      <c r="G249" s="17"/>
      <c r="H249" s="17"/>
      <c r="I249" s="17"/>
      <c r="J249" s="17"/>
      <c r="K249" s="14">
        <v>0</v>
      </c>
      <c r="L249" s="14">
        <v>1</v>
      </c>
      <c r="M249" s="14">
        <v>4</v>
      </c>
      <c r="N249" s="14">
        <v>1</v>
      </c>
      <c r="O249" s="14">
        <v>1</v>
      </c>
      <c r="P249" s="14">
        <v>4</v>
      </c>
      <c r="Q249" s="14">
        <v>2</v>
      </c>
      <c r="R249" s="14">
        <v>1</v>
      </c>
      <c r="S249" s="17"/>
      <c r="T249" s="17"/>
      <c r="U249" s="17"/>
      <c r="V249" s="13">
        <v>12.999999999999998</v>
      </c>
      <c r="W249" s="17"/>
      <c r="X249" s="13">
        <v>1</v>
      </c>
      <c r="Y249" s="17"/>
      <c r="Z249" s="17"/>
      <c r="AA249" s="17"/>
      <c r="AB249" s="17"/>
      <c r="AC249" s="17"/>
      <c r="AD249" s="17"/>
      <c r="AE249" s="17"/>
      <c r="AF249" s="17"/>
      <c r="AG249" s="13">
        <v>0</v>
      </c>
      <c r="AH249" s="13">
        <v>1</v>
      </c>
      <c r="AI249" s="13">
        <v>1</v>
      </c>
      <c r="AJ249" s="17"/>
      <c r="AK249" s="13">
        <v>1</v>
      </c>
      <c r="AL249" s="17"/>
      <c r="AM249" s="13">
        <v>11</v>
      </c>
      <c r="AN249" s="17"/>
      <c r="AO249" s="246"/>
      <c r="AP249" s="233"/>
      <c r="AQ249" t="str">
        <f t="shared" si="64"/>
        <v>Other Sales Assistants and Salespersons</v>
      </c>
      <c r="AR249" t="str">
        <f t="shared" si="65"/>
        <v>6219</v>
      </c>
      <c r="AS249" s="45">
        <f t="shared" si="66"/>
        <v>13.999999999999998</v>
      </c>
      <c r="AT249" s="45">
        <f t="shared" si="67"/>
        <v>13.999999999999998</v>
      </c>
      <c r="AU249" s="48">
        <f t="shared" si="68"/>
        <v>0.57142857142857151</v>
      </c>
      <c r="AV249" s="48">
        <f t="shared" si="69"/>
        <v>0.4285714285714286</v>
      </c>
      <c r="AW249" s="48">
        <f t="shared" si="70"/>
        <v>0</v>
      </c>
      <c r="AX249" s="48">
        <f t="shared" si="71"/>
        <v>0.50000000000000011</v>
      </c>
      <c r="AY249" s="48">
        <f t="shared" si="72"/>
        <v>0.50000000000000011</v>
      </c>
      <c r="AZ249" s="48">
        <f t="shared" si="73"/>
        <v>0</v>
      </c>
      <c r="BA249" s="48">
        <f t="shared" si="74"/>
        <v>0.9285714285714286</v>
      </c>
      <c r="BB249" s="48">
        <f t="shared" si="75"/>
        <v>7.1428571428571438E-2</v>
      </c>
      <c r="BC249" s="48">
        <f t="shared" si="76"/>
        <v>0</v>
      </c>
      <c r="BD249" s="48">
        <f t="shared" si="77"/>
        <v>0</v>
      </c>
      <c r="BE249" s="48">
        <f t="shared" si="78"/>
        <v>0.2142857142857143</v>
      </c>
      <c r="BF249" s="48">
        <f t="shared" si="79"/>
        <v>0.78571428571428581</v>
      </c>
    </row>
    <row r="250" spans="1:58">
      <c r="A250" s="25"/>
      <c r="B250" s="26" t="s">
        <v>2237</v>
      </c>
      <c r="C250" s="245">
        <v>9.3607899999999997</v>
      </c>
      <c r="D250" s="14">
        <v>13</v>
      </c>
      <c r="E250" s="14">
        <v>10</v>
      </c>
      <c r="F250" s="14">
        <v>3</v>
      </c>
      <c r="G250" s="17"/>
      <c r="H250" s="14">
        <v>3</v>
      </c>
      <c r="I250" s="14">
        <v>1</v>
      </c>
      <c r="J250" s="14">
        <v>1</v>
      </c>
      <c r="K250" s="17"/>
      <c r="L250" s="14">
        <v>0</v>
      </c>
      <c r="M250" s="14">
        <v>1</v>
      </c>
      <c r="N250" s="14">
        <v>1</v>
      </c>
      <c r="O250" s="14">
        <v>2</v>
      </c>
      <c r="P250" s="14">
        <v>3</v>
      </c>
      <c r="Q250" s="14">
        <v>1</v>
      </c>
      <c r="R250" s="14">
        <v>0</v>
      </c>
      <c r="S250" s="13">
        <v>5.9211E-2</v>
      </c>
      <c r="T250" s="13">
        <v>2.3015789999999998</v>
      </c>
      <c r="U250" s="13">
        <v>7</v>
      </c>
      <c r="V250" s="17"/>
      <c r="W250" s="17"/>
      <c r="X250" s="17"/>
      <c r="Y250" s="17"/>
      <c r="Z250" s="17"/>
      <c r="AA250" s="17"/>
      <c r="AB250" s="17"/>
      <c r="AC250" s="17"/>
      <c r="AD250" s="17"/>
      <c r="AE250" s="17"/>
      <c r="AF250" s="13">
        <v>1</v>
      </c>
      <c r="AG250" s="13">
        <v>1</v>
      </c>
      <c r="AH250" s="17"/>
      <c r="AI250" s="13">
        <v>1</v>
      </c>
      <c r="AJ250" s="17"/>
      <c r="AK250" s="13">
        <v>1</v>
      </c>
      <c r="AL250" s="17"/>
      <c r="AM250" s="13">
        <v>5.3607899999999997</v>
      </c>
      <c r="AN250" s="17"/>
      <c r="AO250" s="246"/>
      <c r="AP250" s="233"/>
      <c r="AQ250" t="str">
        <f t="shared" si="64"/>
        <v>Checkout Operators and Office Cashiers</v>
      </c>
      <c r="AR250" t="str">
        <f t="shared" si="65"/>
        <v>6311</v>
      </c>
      <c r="AS250" s="45">
        <f t="shared" si="66"/>
        <v>9.3607899999999997</v>
      </c>
      <c r="AT250" s="45">
        <f t="shared" si="67"/>
        <v>13</v>
      </c>
      <c r="AU250" s="48">
        <f t="shared" si="68"/>
        <v>0.76923076923076927</v>
      </c>
      <c r="AV250" s="48">
        <f t="shared" si="69"/>
        <v>0.23076923076923078</v>
      </c>
      <c r="AW250" s="48">
        <f t="shared" si="70"/>
        <v>0.38461538461538464</v>
      </c>
      <c r="AX250" s="48">
        <f t="shared" si="71"/>
        <v>0.30769230769230771</v>
      </c>
      <c r="AY250" s="48">
        <f t="shared" si="72"/>
        <v>0.30769230769230771</v>
      </c>
      <c r="AZ250" s="48">
        <f t="shared" si="73"/>
        <v>1</v>
      </c>
      <c r="BA250" s="48">
        <f t="shared" si="74"/>
        <v>0</v>
      </c>
      <c r="BB250" s="48">
        <f t="shared" si="75"/>
        <v>0</v>
      </c>
      <c r="BC250" s="48">
        <f t="shared" si="76"/>
        <v>0</v>
      </c>
      <c r="BD250" s="48">
        <f t="shared" si="77"/>
        <v>0</v>
      </c>
      <c r="BE250" s="48">
        <f t="shared" si="78"/>
        <v>0.42731436128788275</v>
      </c>
      <c r="BF250" s="48">
        <f t="shared" si="79"/>
        <v>0.5726856387121172</v>
      </c>
    </row>
    <row r="251" spans="1:58">
      <c r="A251" s="25"/>
      <c r="B251" s="26" t="s">
        <v>2238</v>
      </c>
      <c r="C251" s="245">
        <v>0.40131600000000006</v>
      </c>
      <c r="D251" s="14">
        <v>0.99999999999999989</v>
      </c>
      <c r="E251" s="14">
        <v>1</v>
      </c>
      <c r="F251" s="14">
        <v>0</v>
      </c>
      <c r="G251" s="17"/>
      <c r="H251" s="17"/>
      <c r="I251" s="14">
        <v>0</v>
      </c>
      <c r="J251" s="14">
        <v>0</v>
      </c>
      <c r="K251" s="14">
        <v>0</v>
      </c>
      <c r="L251" s="17"/>
      <c r="M251" s="17"/>
      <c r="N251" s="17"/>
      <c r="O251" s="14">
        <v>1</v>
      </c>
      <c r="P251" s="14">
        <v>0</v>
      </c>
      <c r="Q251" s="14">
        <v>0</v>
      </c>
      <c r="R251" s="14">
        <v>0</v>
      </c>
      <c r="S251" s="13">
        <v>0.40131600000000006</v>
      </c>
      <c r="T251" s="17"/>
      <c r="U251" s="17"/>
      <c r="V251" s="17"/>
      <c r="W251" s="17"/>
      <c r="X251" s="17"/>
      <c r="Y251" s="17"/>
      <c r="Z251" s="17"/>
      <c r="AA251" s="17"/>
      <c r="AB251" s="17"/>
      <c r="AC251" s="17"/>
      <c r="AD251" s="17"/>
      <c r="AE251" s="17"/>
      <c r="AF251" s="17"/>
      <c r="AG251" s="17"/>
      <c r="AH251" s="17"/>
      <c r="AI251" s="17"/>
      <c r="AJ251" s="17"/>
      <c r="AK251" s="17"/>
      <c r="AL251" s="17"/>
      <c r="AM251" s="13">
        <v>0.40131600000000006</v>
      </c>
      <c r="AN251" s="17"/>
      <c r="AO251" s="246"/>
      <c r="AP251" s="233"/>
      <c r="AQ251" t="str">
        <f t="shared" si="64"/>
        <v>Models and Sales Demonstrators</v>
      </c>
      <c r="AR251" t="str">
        <f t="shared" si="65"/>
        <v>6391</v>
      </c>
      <c r="AS251" s="45">
        <f t="shared" si="66"/>
        <v>0.40131600000000006</v>
      </c>
      <c r="AT251" s="45">
        <f t="shared" si="67"/>
        <v>0.99999999999999989</v>
      </c>
      <c r="AU251" s="48">
        <f t="shared" si="68"/>
        <v>1</v>
      </c>
      <c r="AV251" s="48">
        <f t="shared" si="69"/>
        <v>0</v>
      </c>
      <c r="AW251" s="48">
        <f t="shared" si="70"/>
        <v>0</v>
      </c>
      <c r="AX251" s="48">
        <f t="shared" si="71"/>
        <v>1</v>
      </c>
      <c r="AY251" s="48">
        <f t="shared" si="72"/>
        <v>0</v>
      </c>
      <c r="AZ251" s="48">
        <f t="shared" si="73"/>
        <v>1</v>
      </c>
      <c r="BA251" s="48">
        <f t="shared" si="74"/>
        <v>0</v>
      </c>
      <c r="BB251" s="48">
        <f t="shared" si="75"/>
        <v>0</v>
      </c>
      <c r="BC251" s="48">
        <f t="shared" si="76"/>
        <v>0</v>
      </c>
      <c r="BD251" s="48">
        <f t="shared" si="77"/>
        <v>0</v>
      </c>
      <c r="BE251" s="48">
        <f t="shared" si="78"/>
        <v>0</v>
      </c>
      <c r="BF251" s="48">
        <f t="shared" si="79"/>
        <v>1</v>
      </c>
    </row>
    <row r="252" spans="1:58">
      <c r="A252" s="25"/>
      <c r="B252" s="26" t="s">
        <v>2239</v>
      </c>
      <c r="C252" s="245">
        <v>166.84000200000003</v>
      </c>
      <c r="D252" s="14">
        <v>186.99999999999989</v>
      </c>
      <c r="E252" s="14">
        <v>87.000000000000014</v>
      </c>
      <c r="F252" s="14">
        <v>99.999999999999986</v>
      </c>
      <c r="G252" s="17"/>
      <c r="H252" s="14">
        <v>1</v>
      </c>
      <c r="I252" s="14">
        <v>8</v>
      </c>
      <c r="J252" s="14">
        <v>9</v>
      </c>
      <c r="K252" s="14">
        <v>16.999999999999996</v>
      </c>
      <c r="L252" s="14">
        <v>21.999999999999993</v>
      </c>
      <c r="M252" s="14">
        <v>15.999999999999996</v>
      </c>
      <c r="N252" s="14">
        <v>25.999999999999996</v>
      </c>
      <c r="O252" s="14">
        <v>13</v>
      </c>
      <c r="P252" s="14">
        <v>31.999999999999989</v>
      </c>
      <c r="Q252" s="14">
        <v>24</v>
      </c>
      <c r="R252" s="14">
        <v>18.999999999999996</v>
      </c>
      <c r="S252" s="13">
        <v>6.6749999999999989</v>
      </c>
      <c r="T252" s="13">
        <v>139.10640499999997</v>
      </c>
      <c r="U252" s="13">
        <v>9.8852629999999984</v>
      </c>
      <c r="V252" s="13">
        <v>11.173333999999999</v>
      </c>
      <c r="W252" s="17"/>
      <c r="X252" s="17"/>
      <c r="Y252" s="17"/>
      <c r="Z252" s="17"/>
      <c r="AA252" s="17"/>
      <c r="AB252" s="17"/>
      <c r="AC252" s="17"/>
      <c r="AD252" s="17"/>
      <c r="AE252" s="13">
        <v>1.693333</v>
      </c>
      <c r="AF252" s="13">
        <v>1.6973690000000001</v>
      </c>
      <c r="AG252" s="17"/>
      <c r="AH252" s="13">
        <v>3.1810519999999998</v>
      </c>
      <c r="AI252" s="13">
        <v>26.860375000000005</v>
      </c>
      <c r="AJ252" s="17"/>
      <c r="AK252" s="13">
        <v>6.1231579999999983</v>
      </c>
      <c r="AL252" s="13">
        <v>0.86666699999999997</v>
      </c>
      <c r="AM252" s="13">
        <v>126.41804799999997</v>
      </c>
      <c r="AN252" s="17"/>
      <c r="AO252" s="246"/>
      <c r="AP252" s="233"/>
      <c r="AQ252" t="str">
        <f t="shared" si="64"/>
        <v>Ticket Salespersons</v>
      </c>
      <c r="AR252" t="str">
        <f t="shared" si="65"/>
        <v>6394</v>
      </c>
      <c r="AS252" s="45">
        <f t="shared" si="66"/>
        <v>166.84000200000003</v>
      </c>
      <c r="AT252" s="45">
        <f t="shared" si="67"/>
        <v>186.99999999999989</v>
      </c>
      <c r="AU252" s="48">
        <f t="shared" si="68"/>
        <v>0.46524064171123031</v>
      </c>
      <c r="AV252" s="48">
        <f t="shared" si="69"/>
        <v>0.5347593582887703</v>
      </c>
      <c r="AW252" s="48">
        <f t="shared" si="70"/>
        <v>0.18716577540106963</v>
      </c>
      <c r="AX252" s="48">
        <f t="shared" si="71"/>
        <v>0.41176470588235309</v>
      </c>
      <c r="AY252" s="48">
        <f t="shared" si="72"/>
        <v>0.4010695187165777</v>
      </c>
      <c r="AZ252" s="48">
        <f t="shared" si="73"/>
        <v>0.93302964597183335</v>
      </c>
      <c r="BA252" s="48">
        <f t="shared" si="74"/>
        <v>6.6970354028166437E-2</v>
      </c>
      <c r="BB252" s="48">
        <f t="shared" si="75"/>
        <v>0</v>
      </c>
      <c r="BC252" s="48">
        <f t="shared" si="76"/>
        <v>0</v>
      </c>
      <c r="BD252" s="48">
        <f t="shared" si="77"/>
        <v>0</v>
      </c>
      <c r="BE252" s="48">
        <f t="shared" si="78"/>
        <v>0.24227975015248437</v>
      </c>
      <c r="BF252" s="48">
        <f t="shared" si="79"/>
        <v>0.75772024984751529</v>
      </c>
    </row>
    <row r="253" spans="1:58">
      <c r="A253" s="25"/>
      <c r="B253" s="26" t="s">
        <v>2240</v>
      </c>
      <c r="C253" s="245">
        <v>4.74</v>
      </c>
      <c r="D253" s="14">
        <v>5</v>
      </c>
      <c r="E253" s="14">
        <v>5</v>
      </c>
      <c r="F253" s="17"/>
      <c r="G253" s="17"/>
      <c r="H253" s="17"/>
      <c r="I253" s="17"/>
      <c r="J253" s="17"/>
      <c r="K253" s="14">
        <v>1</v>
      </c>
      <c r="L253" s="17"/>
      <c r="M253" s="14">
        <v>2</v>
      </c>
      <c r="N253" s="17"/>
      <c r="O253" s="14">
        <v>1</v>
      </c>
      <c r="P253" s="17"/>
      <c r="Q253" s="14">
        <v>1</v>
      </c>
      <c r="R253" s="17"/>
      <c r="S253" s="17"/>
      <c r="T253" s="17"/>
      <c r="U253" s="13">
        <v>4.74</v>
      </c>
      <c r="V253" s="17"/>
      <c r="W253" s="17"/>
      <c r="X253" s="17"/>
      <c r="Y253" s="17"/>
      <c r="Z253" s="17"/>
      <c r="AA253" s="17"/>
      <c r="AB253" s="17"/>
      <c r="AC253" s="17"/>
      <c r="AD253" s="17"/>
      <c r="AE253" s="17"/>
      <c r="AF253" s="17"/>
      <c r="AG253" s="17"/>
      <c r="AH253" s="17"/>
      <c r="AI253" s="17"/>
      <c r="AJ253" s="17"/>
      <c r="AK253" s="17"/>
      <c r="AL253" s="17"/>
      <c r="AM253" s="13">
        <v>4.74</v>
      </c>
      <c r="AN253" s="17"/>
      <c r="AO253" s="246"/>
      <c r="AP253" s="233"/>
      <c r="AQ253" t="str">
        <f t="shared" si="64"/>
        <v>Other Sales Support Workers</v>
      </c>
      <c r="AR253" t="str">
        <f t="shared" si="65"/>
        <v>6399</v>
      </c>
      <c r="AS253" s="45">
        <f t="shared" si="66"/>
        <v>4.74</v>
      </c>
      <c r="AT253" s="45">
        <f t="shared" si="67"/>
        <v>5</v>
      </c>
      <c r="AU253" s="48">
        <f t="shared" si="68"/>
        <v>1</v>
      </c>
      <c r="AV253" s="48">
        <f t="shared" si="69"/>
        <v>0</v>
      </c>
      <c r="AW253" s="48">
        <f t="shared" si="70"/>
        <v>0.2</v>
      </c>
      <c r="AX253" s="48">
        <f t="shared" si="71"/>
        <v>0.6</v>
      </c>
      <c r="AY253" s="48">
        <f t="shared" si="72"/>
        <v>0.2</v>
      </c>
      <c r="AZ253" s="48">
        <f t="shared" si="73"/>
        <v>1</v>
      </c>
      <c r="BA253" s="48">
        <f t="shared" si="74"/>
        <v>0</v>
      </c>
      <c r="BB253" s="48">
        <f t="shared" si="75"/>
        <v>0</v>
      </c>
      <c r="BC253" s="48">
        <f t="shared" si="76"/>
        <v>0</v>
      </c>
      <c r="BD253" s="48">
        <f t="shared" si="77"/>
        <v>0</v>
      </c>
      <c r="BE253" s="48">
        <f t="shared" si="78"/>
        <v>0</v>
      </c>
      <c r="BF253" s="48">
        <f t="shared" si="79"/>
        <v>1</v>
      </c>
    </row>
    <row r="254" spans="1:58">
      <c r="A254" s="25"/>
      <c r="B254" s="26" t="s">
        <v>2241</v>
      </c>
      <c r="C254" s="245">
        <v>3.0999999999999996</v>
      </c>
      <c r="D254" s="14">
        <v>4</v>
      </c>
      <c r="E254" s="14">
        <v>3</v>
      </c>
      <c r="F254" s="14">
        <v>1</v>
      </c>
      <c r="G254" s="17"/>
      <c r="H254" s="17"/>
      <c r="I254" s="17"/>
      <c r="J254" s="17"/>
      <c r="K254" s="17"/>
      <c r="L254" s="14">
        <v>1</v>
      </c>
      <c r="M254" s="14">
        <v>2</v>
      </c>
      <c r="N254" s="14">
        <v>1</v>
      </c>
      <c r="O254" s="17"/>
      <c r="P254" s="17"/>
      <c r="Q254" s="17"/>
      <c r="R254" s="17"/>
      <c r="S254" s="17"/>
      <c r="T254" s="13">
        <v>2.1</v>
      </c>
      <c r="U254" s="13">
        <v>1</v>
      </c>
      <c r="V254" s="17"/>
      <c r="W254" s="17"/>
      <c r="X254" s="17"/>
      <c r="Y254" s="17"/>
      <c r="Z254" s="17"/>
      <c r="AA254" s="17"/>
      <c r="AB254" s="17"/>
      <c r="AC254" s="17"/>
      <c r="AD254" s="17"/>
      <c r="AE254" s="17"/>
      <c r="AF254" s="17"/>
      <c r="AG254" s="17"/>
      <c r="AH254" s="17"/>
      <c r="AI254" s="17"/>
      <c r="AJ254" s="17"/>
      <c r="AK254" s="17"/>
      <c r="AL254" s="17"/>
      <c r="AM254" s="13">
        <v>3.0999999999999996</v>
      </c>
      <c r="AN254" s="17"/>
      <c r="AO254" s="246"/>
      <c r="AP254" s="233"/>
      <c r="AQ254" t="str">
        <f t="shared" si="64"/>
        <v>Photographic Developers and Printers</v>
      </c>
      <c r="AR254" t="str">
        <f t="shared" si="65"/>
        <v>7114</v>
      </c>
      <c r="AS254" s="45">
        <f t="shared" si="66"/>
        <v>3.0999999999999996</v>
      </c>
      <c r="AT254" s="45">
        <f t="shared" si="67"/>
        <v>4</v>
      </c>
      <c r="AU254" s="48">
        <f t="shared" si="68"/>
        <v>0.75</v>
      </c>
      <c r="AV254" s="48">
        <f t="shared" si="69"/>
        <v>0.25</v>
      </c>
      <c r="AW254" s="48">
        <f t="shared" si="70"/>
        <v>0</v>
      </c>
      <c r="AX254" s="48">
        <f t="shared" si="71"/>
        <v>1</v>
      </c>
      <c r="AY254" s="48">
        <f t="shared" si="72"/>
        <v>0</v>
      </c>
      <c r="AZ254" s="48">
        <f t="shared" si="73"/>
        <v>1.0000000000000002</v>
      </c>
      <c r="BA254" s="48">
        <f t="shared" si="74"/>
        <v>0</v>
      </c>
      <c r="BB254" s="48">
        <f t="shared" si="75"/>
        <v>0</v>
      </c>
      <c r="BC254" s="48">
        <f t="shared" si="76"/>
        <v>0</v>
      </c>
      <c r="BD254" s="48">
        <f t="shared" si="77"/>
        <v>0</v>
      </c>
      <c r="BE254" s="48">
        <f t="shared" si="78"/>
        <v>0</v>
      </c>
      <c r="BF254" s="48">
        <f t="shared" si="79"/>
        <v>1</v>
      </c>
    </row>
    <row r="255" spans="1:58">
      <c r="A255" s="25"/>
      <c r="B255" s="26" t="s">
        <v>2242</v>
      </c>
      <c r="C255" s="245">
        <v>2</v>
      </c>
      <c r="D255" s="14">
        <v>2</v>
      </c>
      <c r="E255" s="14">
        <v>2</v>
      </c>
      <c r="F255" s="17"/>
      <c r="G255" s="17"/>
      <c r="H255" s="17"/>
      <c r="I255" s="17"/>
      <c r="J255" s="17"/>
      <c r="K255" s="17"/>
      <c r="L255" s="17"/>
      <c r="M255" s="17"/>
      <c r="N255" s="17"/>
      <c r="O255" s="14">
        <v>2</v>
      </c>
      <c r="P255" s="17"/>
      <c r="Q255" s="17"/>
      <c r="R255" s="17"/>
      <c r="S255" s="17"/>
      <c r="T255" s="13">
        <v>2</v>
      </c>
      <c r="U255" s="17"/>
      <c r="V255" s="17"/>
      <c r="W255" s="17"/>
      <c r="X255" s="17"/>
      <c r="Y255" s="17"/>
      <c r="Z255" s="17"/>
      <c r="AA255" s="17"/>
      <c r="AB255" s="17"/>
      <c r="AC255" s="17"/>
      <c r="AD255" s="17"/>
      <c r="AE255" s="17"/>
      <c r="AF255" s="17"/>
      <c r="AG255" s="17"/>
      <c r="AH255" s="17"/>
      <c r="AI255" s="17"/>
      <c r="AJ255" s="17"/>
      <c r="AK255" s="17"/>
      <c r="AL255" s="17"/>
      <c r="AM255" s="13">
        <v>2</v>
      </c>
      <c r="AN255" s="17"/>
      <c r="AO255" s="246"/>
      <c r="AP255" s="233"/>
      <c r="AQ255" t="str">
        <f t="shared" si="64"/>
        <v>Sewing Machinists</v>
      </c>
      <c r="AR255" t="str">
        <f t="shared" si="65"/>
        <v>7116</v>
      </c>
      <c r="AS255" s="45">
        <f t="shared" si="66"/>
        <v>2</v>
      </c>
      <c r="AT255" s="45">
        <f t="shared" si="67"/>
        <v>2</v>
      </c>
      <c r="AU255" s="48">
        <f t="shared" si="68"/>
        <v>1</v>
      </c>
      <c r="AV255" s="48">
        <f t="shared" si="69"/>
        <v>0</v>
      </c>
      <c r="AW255" s="48">
        <f t="shared" si="70"/>
        <v>0</v>
      </c>
      <c r="AX255" s="48">
        <f t="shared" si="71"/>
        <v>1</v>
      </c>
      <c r="AY255" s="48">
        <f t="shared" si="72"/>
        <v>0</v>
      </c>
      <c r="AZ255" s="48">
        <f t="shared" si="73"/>
        <v>1</v>
      </c>
      <c r="BA255" s="48">
        <f t="shared" si="74"/>
        <v>0</v>
      </c>
      <c r="BB255" s="48">
        <f t="shared" si="75"/>
        <v>0</v>
      </c>
      <c r="BC255" s="48">
        <f t="shared" si="76"/>
        <v>0</v>
      </c>
      <c r="BD255" s="48">
        <f t="shared" si="77"/>
        <v>0</v>
      </c>
      <c r="BE255" s="48">
        <f t="shared" si="78"/>
        <v>0</v>
      </c>
      <c r="BF255" s="48">
        <f t="shared" si="79"/>
        <v>1</v>
      </c>
    </row>
    <row r="256" spans="1:58">
      <c r="A256" s="25"/>
      <c r="B256" s="26" t="s">
        <v>2243</v>
      </c>
      <c r="C256" s="245">
        <v>243.84473400000002</v>
      </c>
      <c r="D256" s="14">
        <v>277.99999999999983</v>
      </c>
      <c r="E256" s="14">
        <v>199</v>
      </c>
      <c r="F256" s="14">
        <v>79</v>
      </c>
      <c r="G256" s="17"/>
      <c r="H256" s="17"/>
      <c r="I256" s="14">
        <v>5</v>
      </c>
      <c r="J256" s="14">
        <v>11</v>
      </c>
      <c r="K256" s="14">
        <v>17.999999999999996</v>
      </c>
      <c r="L256" s="14">
        <v>21.999999999999996</v>
      </c>
      <c r="M256" s="14">
        <v>18</v>
      </c>
      <c r="N256" s="14">
        <v>40</v>
      </c>
      <c r="O256" s="14">
        <v>46</v>
      </c>
      <c r="P256" s="14">
        <v>52.999999999999993</v>
      </c>
      <c r="Q256" s="14">
        <v>42.999999999999993</v>
      </c>
      <c r="R256" s="14">
        <v>22</v>
      </c>
      <c r="S256" s="17"/>
      <c r="T256" s="13">
        <v>200.98420799999997</v>
      </c>
      <c r="U256" s="13">
        <v>36.018421000000004</v>
      </c>
      <c r="V256" s="13">
        <v>5</v>
      </c>
      <c r="W256" s="13">
        <v>0.84210499999999999</v>
      </c>
      <c r="X256" s="13">
        <v>1</v>
      </c>
      <c r="Y256" s="17"/>
      <c r="Z256" s="17"/>
      <c r="AA256" s="17"/>
      <c r="AB256" s="17"/>
      <c r="AC256" s="17"/>
      <c r="AD256" s="17"/>
      <c r="AE256" s="13">
        <v>4.4749999999999996</v>
      </c>
      <c r="AF256" s="17"/>
      <c r="AG256" s="13">
        <v>1.9565790000000001</v>
      </c>
      <c r="AH256" s="13">
        <v>5.9749999999999996</v>
      </c>
      <c r="AI256" s="17"/>
      <c r="AJ256" s="13">
        <v>0.97499999999999998</v>
      </c>
      <c r="AK256" s="13">
        <v>24.435526000000003</v>
      </c>
      <c r="AL256" s="13">
        <v>3.2342110000000002</v>
      </c>
      <c r="AM256" s="13">
        <v>202.79341800000009</v>
      </c>
      <c r="AN256" s="17"/>
      <c r="AO256" s="246"/>
      <c r="AP256" s="233"/>
      <c r="AQ256" t="str">
        <f t="shared" si="64"/>
        <v>Other Machine Operators</v>
      </c>
      <c r="AR256" t="str">
        <f t="shared" si="65"/>
        <v>7119</v>
      </c>
      <c r="AS256" s="45">
        <f t="shared" si="66"/>
        <v>243.84473400000002</v>
      </c>
      <c r="AT256" s="45">
        <f t="shared" si="67"/>
        <v>277.99999999999983</v>
      </c>
      <c r="AU256" s="48">
        <f t="shared" si="68"/>
        <v>0.71582733812949684</v>
      </c>
      <c r="AV256" s="48">
        <f t="shared" si="69"/>
        <v>0.28417266187050377</v>
      </c>
      <c r="AW256" s="48">
        <f t="shared" si="70"/>
        <v>0.12230215827338137</v>
      </c>
      <c r="AX256" s="48">
        <f t="shared" si="71"/>
        <v>0.45323741007194274</v>
      </c>
      <c r="AY256" s="48">
        <f t="shared" si="72"/>
        <v>0.42446043165467645</v>
      </c>
      <c r="AZ256" s="48">
        <f t="shared" si="73"/>
        <v>0.97194073094069744</v>
      </c>
      <c r="BA256" s="48">
        <f t="shared" si="74"/>
        <v>2.3958298808290032E-2</v>
      </c>
      <c r="BB256" s="48">
        <f t="shared" si="75"/>
        <v>4.1009702510122689E-3</v>
      </c>
      <c r="BC256" s="48">
        <f t="shared" si="76"/>
        <v>0</v>
      </c>
      <c r="BD256" s="48">
        <f t="shared" si="77"/>
        <v>0</v>
      </c>
      <c r="BE256" s="48">
        <f t="shared" si="78"/>
        <v>0.16835022568090396</v>
      </c>
      <c r="BF256" s="48">
        <f t="shared" si="79"/>
        <v>0.83164977431909637</v>
      </c>
    </row>
    <row r="257" spans="1:58">
      <c r="A257" s="25"/>
      <c r="B257" s="26" t="s">
        <v>2244</v>
      </c>
      <c r="C257" s="245">
        <v>2</v>
      </c>
      <c r="D257" s="14">
        <v>2</v>
      </c>
      <c r="E257" s="17"/>
      <c r="F257" s="14">
        <v>2</v>
      </c>
      <c r="G257" s="17"/>
      <c r="H257" s="17"/>
      <c r="I257" s="17"/>
      <c r="J257" s="17"/>
      <c r="K257" s="17"/>
      <c r="L257" s="17"/>
      <c r="M257" s="17"/>
      <c r="N257" s="17"/>
      <c r="O257" s="17"/>
      <c r="P257" s="14">
        <v>1</v>
      </c>
      <c r="Q257" s="17"/>
      <c r="R257" s="14">
        <v>1</v>
      </c>
      <c r="S257" s="17"/>
      <c r="T257" s="17"/>
      <c r="U257" s="13">
        <v>2</v>
      </c>
      <c r="V257" s="17"/>
      <c r="W257" s="17"/>
      <c r="X257" s="17"/>
      <c r="Y257" s="17"/>
      <c r="Z257" s="17"/>
      <c r="AA257" s="17"/>
      <c r="AB257" s="17"/>
      <c r="AC257" s="17"/>
      <c r="AD257" s="17"/>
      <c r="AE257" s="17"/>
      <c r="AF257" s="17"/>
      <c r="AG257" s="17"/>
      <c r="AH257" s="17"/>
      <c r="AI257" s="17"/>
      <c r="AJ257" s="17"/>
      <c r="AK257" s="17"/>
      <c r="AL257" s="17"/>
      <c r="AM257" s="13">
        <v>2</v>
      </c>
      <c r="AN257" s="17"/>
      <c r="AO257" s="246"/>
      <c r="AP257" s="233"/>
      <c r="AQ257" t="str">
        <f t="shared" si="64"/>
        <v>Drillers, Miners and Shot Firers</v>
      </c>
      <c r="AR257" t="str">
        <f t="shared" si="65"/>
        <v>7122</v>
      </c>
      <c r="AS257" s="45">
        <f t="shared" si="66"/>
        <v>2</v>
      </c>
      <c r="AT257" s="45">
        <f t="shared" si="67"/>
        <v>2</v>
      </c>
      <c r="AU257" s="48">
        <f t="shared" si="68"/>
        <v>0</v>
      </c>
      <c r="AV257" s="48">
        <f t="shared" si="69"/>
        <v>1</v>
      </c>
      <c r="AW257" s="48">
        <f t="shared" si="70"/>
        <v>0</v>
      </c>
      <c r="AX257" s="48">
        <f t="shared" si="71"/>
        <v>0</v>
      </c>
      <c r="AY257" s="48">
        <f t="shared" si="72"/>
        <v>1</v>
      </c>
      <c r="AZ257" s="48">
        <f t="shared" si="73"/>
        <v>1</v>
      </c>
      <c r="BA257" s="48">
        <f t="shared" si="74"/>
        <v>0</v>
      </c>
      <c r="BB257" s="48">
        <f t="shared" si="75"/>
        <v>0</v>
      </c>
      <c r="BC257" s="48">
        <f t="shared" si="76"/>
        <v>0</v>
      </c>
      <c r="BD257" s="48">
        <f t="shared" si="77"/>
        <v>0</v>
      </c>
      <c r="BE257" s="48">
        <f t="shared" si="78"/>
        <v>0</v>
      </c>
      <c r="BF257" s="48">
        <f t="shared" si="79"/>
        <v>1</v>
      </c>
    </row>
    <row r="258" spans="1:58">
      <c r="A258" s="25"/>
      <c r="B258" s="26" t="s">
        <v>2245</v>
      </c>
      <c r="C258" s="245">
        <v>60.518420000000006</v>
      </c>
      <c r="D258" s="14">
        <v>61</v>
      </c>
      <c r="E258" s="14">
        <v>6</v>
      </c>
      <c r="F258" s="14">
        <v>55</v>
      </c>
      <c r="G258" s="17"/>
      <c r="H258" s="17"/>
      <c r="I258" s="17"/>
      <c r="J258" s="14">
        <v>2</v>
      </c>
      <c r="K258" s="14">
        <v>1</v>
      </c>
      <c r="L258" s="14">
        <v>5</v>
      </c>
      <c r="M258" s="14">
        <v>9</v>
      </c>
      <c r="N258" s="14">
        <v>4</v>
      </c>
      <c r="O258" s="14">
        <v>14</v>
      </c>
      <c r="P258" s="14">
        <v>9</v>
      </c>
      <c r="Q258" s="14">
        <v>12.999999999999998</v>
      </c>
      <c r="R258" s="14">
        <v>4</v>
      </c>
      <c r="S258" s="17"/>
      <c r="T258" s="13">
        <v>8.3999999999999986</v>
      </c>
      <c r="U258" s="13">
        <v>3</v>
      </c>
      <c r="V258" s="17"/>
      <c r="W258" s="13">
        <v>2</v>
      </c>
      <c r="X258" s="13">
        <v>18</v>
      </c>
      <c r="Y258" s="13">
        <v>20.999999999999996</v>
      </c>
      <c r="Z258" s="13">
        <v>3</v>
      </c>
      <c r="AA258" s="13">
        <v>5.1184200000000004</v>
      </c>
      <c r="AB258" s="17"/>
      <c r="AC258" s="17"/>
      <c r="AD258" s="17"/>
      <c r="AE258" s="17"/>
      <c r="AF258" s="17"/>
      <c r="AG258" s="17"/>
      <c r="AH258" s="17"/>
      <c r="AI258" s="17"/>
      <c r="AJ258" s="17"/>
      <c r="AK258" s="17"/>
      <c r="AL258" s="17"/>
      <c r="AM258" s="13">
        <v>60.518420000000006</v>
      </c>
      <c r="AN258" s="17"/>
      <c r="AO258" s="246"/>
      <c r="AP258" s="233"/>
      <c r="AQ258" t="str">
        <f t="shared" si="64"/>
        <v>Other Stationary Plant Operators</v>
      </c>
      <c r="AR258" t="str">
        <f t="shared" si="65"/>
        <v>7129</v>
      </c>
      <c r="AS258" s="45">
        <f t="shared" si="66"/>
        <v>60.518420000000006</v>
      </c>
      <c r="AT258" s="45">
        <f t="shared" si="67"/>
        <v>61</v>
      </c>
      <c r="AU258" s="48">
        <f t="shared" si="68"/>
        <v>9.8360655737704916E-2</v>
      </c>
      <c r="AV258" s="48">
        <f t="shared" si="69"/>
        <v>0.90163934426229508</v>
      </c>
      <c r="AW258" s="48">
        <f t="shared" si="70"/>
        <v>4.9180327868852458E-2</v>
      </c>
      <c r="AX258" s="48">
        <f t="shared" si="71"/>
        <v>0.52459016393442626</v>
      </c>
      <c r="AY258" s="48">
        <f t="shared" si="72"/>
        <v>0.42622950819672129</v>
      </c>
      <c r="AZ258" s="48">
        <f t="shared" si="73"/>
        <v>0.18837239967599942</v>
      </c>
      <c r="BA258" s="48">
        <f t="shared" si="74"/>
        <v>3.3047789416842006E-2</v>
      </c>
      <c r="BB258" s="48">
        <f t="shared" si="75"/>
        <v>0.64443189362841913</v>
      </c>
      <c r="BC258" s="48">
        <f t="shared" si="76"/>
        <v>0.13414791727873926</v>
      </c>
      <c r="BD258" s="48">
        <f t="shared" si="77"/>
        <v>0</v>
      </c>
      <c r="BE258" s="48">
        <f t="shared" si="78"/>
        <v>0</v>
      </c>
      <c r="BF258" s="48">
        <f t="shared" si="79"/>
        <v>1</v>
      </c>
    </row>
    <row r="259" spans="1:58">
      <c r="A259" s="25"/>
      <c r="B259" s="26" t="s">
        <v>2246</v>
      </c>
      <c r="C259" s="245">
        <v>3</v>
      </c>
      <c r="D259" s="14">
        <v>3</v>
      </c>
      <c r="E259" s="17"/>
      <c r="F259" s="14">
        <v>3</v>
      </c>
      <c r="G259" s="17"/>
      <c r="H259" s="17"/>
      <c r="I259" s="17"/>
      <c r="J259" s="14">
        <v>2</v>
      </c>
      <c r="K259" s="17"/>
      <c r="L259" s="14">
        <v>1</v>
      </c>
      <c r="M259" s="17"/>
      <c r="N259" s="17"/>
      <c r="O259" s="17"/>
      <c r="P259" s="17"/>
      <c r="Q259" s="17"/>
      <c r="R259" s="17"/>
      <c r="S259" s="17"/>
      <c r="T259" s="13">
        <v>0</v>
      </c>
      <c r="U259" s="13">
        <v>3</v>
      </c>
      <c r="V259" s="17"/>
      <c r="W259" s="17"/>
      <c r="X259" s="17"/>
      <c r="Y259" s="17"/>
      <c r="Z259" s="17"/>
      <c r="AA259" s="17"/>
      <c r="AB259" s="17"/>
      <c r="AC259" s="17"/>
      <c r="AD259" s="17"/>
      <c r="AE259" s="17"/>
      <c r="AF259" s="17"/>
      <c r="AG259" s="17"/>
      <c r="AH259" s="17"/>
      <c r="AI259" s="17"/>
      <c r="AJ259" s="17"/>
      <c r="AK259" s="17"/>
      <c r="AL259" s="17"/>
      <c r="AM259" s="13">
        <v>3</v>
      </c>
      <c r="AN259" s="17"/>
      <c r="AO259" s="246"/>
      <c r="AP259" s="233"/>
      <c r="AQ259" t="str">
        <f t="shared" si="64"/>
        <v>Other Mobile Plant Operators</v>
      </c>
      <c r="AR259" t="str">
        <f t="shared" si="65"/>
        <v>7219</v>
      </c>
      <c r="AS259" s="45">
        <f t="shared" si="66"/>
        <v>3</v>
      </c>
      <c r="AT259" s="45">
        <f t="shared" si="67"/>
        <v>3</v>
      </c>
      <c r="AU259" s="48">
        <f t="shared" si="68"/>
        <v>0</v>
      </c>
      <c r="AV259" s="48">
        <f t="shared" si="69"/>
        <v>1</v>
      </c>
      <c r="AW259" s="48">
        <f t="shared" si="70"/>
        <v>0.66666666666666663</v>
      </c>
      <c r="AX259" s="48">
        <f t="shared" si="71"/>
        <v>0.33333333333333331</v>
      </c>
      <c r="AY259" s="48">
        <f t="shared" si="72"/>
        <v>0</v>
      </c>
      <c r="AZ259" s="48">
        <f t="shared" si="73"/>
        <v>1</v>
      </c>
      <c r="BA259" s="48">
        <f t="shared" si="74"/>
        <v>0</v>
      </c>
      <c r="BB259" s="48">
        <f t="shared" si="75"/>
        <v>0</v>
      </c>
      <c r="BC259" s="48">
        <f t="shared" si="76"/>
        <v>0</v>
      </c>
      <c r="BD259" s="48">
        <f t="shared" si="77"/>
        <v>0</v>
      </c>
      <c r="BE259" s="48">
        <f t="shared" si="78"/>
        <v>0</v>
      </c>
      <c r="BF259" s="48">
        <f t="shared" si="79"/>
        <v>1</v>
      </c>
    </row>
    <row r="260" spans="1:58">
      <c r="A260" s="25"/>
      <c r="B260" s="26" t="s">
        <v>2247</v>
      </c>
      <c r="C260" s="245">
        <v>26.487200999999999</v>
      </c>
      <c r="D260" s="14">
        <v>32.999999999999986</v>
      </c>
      <c r="E260" s="14">
        <v>6</v>
      </c>
      <c r="F260" s="14">
        <v>27.000000000000007</v>
      </c>
      <c r="G260" s="17"/>
      <c r="H260" s="17"/>
      <c r="I260" s="17"/>
      <c r="J260" s="14">
        <v>1</v>
      </c>
      <c r="K260" s="14">
        <v>2</v>
      </c>
      <c r="L260" s="14">
        <v>1</v>
      </c>
      <c r="M260" s="14">
        <v>2</v>
      </c>
      <c r="N260" s="14">
        <v>3</v>
      </c>
      <c r="O260" s="14">
        <v>5</v>
      </c>
      <c r="P260" s="14">
        <v>8.9999999999999982</v>
      </c>
      <c r="Q260" s="14">
        <v>7</v>
      </c>
      <c r="R260" s="14">
        <v>3</v>
      </c>
      <c r="S260" s="17"/>
      <c r="T260" s="13">
        <v>9.539473000000001</v>
      </c>
      <c r="U260" s="13">
        <v>1</v>
      </c>
      <c r="V260" s="17"/>
      <c r="W260" s="17"/>
      <c r="X260" s="13">
        <v>14.947728</v>
      </c>
      <c r="Y260" s="13">
        <v>1</v>
      </c>
      <c r="Z260" s="17"/>
      <c r="AA260" s="17"/>
      <c r="AB260" s="17"/>
      <c r="AC260" s="17"/>
      <c r="AD260" s="17"/>
      <c r="AE260" s="17"/>
      <c r="AF260" s="13">
        <v>0.7</v>
      </c>
      <c r="AG260" s="17"/>
      <c r="AH260" s="13">
        <v>1.4907889999999999</v>
      </c>
      <c r="AI260" s="17"/>
      <c r="AJ260" s="17"/>
      <c r="AK260" s="17"/>
      <c r="AL260" s="13">
        <v>0.57894699999999999</v>
      </c>
      <c r="AM260" s="13">
        <v>23.717464999999997</v>
      </c>
      <c r="AN260" s="17"/>
      <c r="AO260" s="246"/>
      <c r="AP260" s="233"/>
      <c r="AQ260" t="str">
        <f t="shared" si="64"/>
        <v>Automobile Drivers</v>
      </c>
      <c r="AR260" t="str">
        <f t="shared" si="65"/>
        <v>7311</v>
      </c>
      <c r="AS260" s="45">
        <f t="shared" si="66"/>
        <v>26.487200999999999</v>
      </c>
      <c r="AT260" s="45">
        <f t="shared" si="67"/>
        <v>32.999999999999986</v>
      </c>
      <c r="AU260" s="48">
        <f t="shared" si="68"/>
        <v>0.18181818181818191</v>
      </c>
      <c r="AV260" s="48">
        <f t="shared" si="69"/>
        <v>0.81818181818181879</v>
      </c>
      <c r="AW260" s="48">
        <f t="shared" si="70"/>
        <v>9.0909090909090953E-2</v>
      </c>
      <c r="AX260" s="48">
        <f t="shared" si="71"/>
        <v>0.33333333333333348</v>
      </c>
      <c r="AY260" s="48">
        <f t="shared" si="72"/>
        <v>0.57575757575757602</v>
      </c>
      <c r="AZ260" s="48">
        <f t="shared" si="73"/>
        <v>0.39790814439019062</v>
      </c>
      <c r="BA260" s="48">
        <f t="shared" si="74"/>
        <v>0</v>
      </c>
      <c r="BB260" s="48">
        <f t="shared" si="75"/>
        <v>0.60209185560980949</v>
      </c>
      <c r="BC260" s="48">
        <f t="shared" si="76"/>
        <v>0</v>
      </c>
      <c r="BD260" s="48">
        <f t="shared" si="77"/>
        <v>0</v>
      </c>
      <c r="BE260" s="48">
        <f t="shared" si="78"/>
        <v>0.10456884440149035</v>
      </c>
      <c r="BF260" s="48">
        <f t="shared" si="79"/>
        <v>0.89543115559850961</v>
      </c>
    </row>
    <row r="261" spans="1:58">
      <c r="A261" s="25"/>
      <c r="B261" s="26" t="s">
        <v>2248</v>
      </c>
      <c r="C261" s="245">
        <v>45.587828999999999</v>
      </c>
      <c r="D261" s="14">
        <v>48</v>
      </c>
      <c r="E261" s="14">
        <v>2</v>
      </c>
      <c r="F261" s="14">
        <v>45.999999999999979</v>
      </c>
      <c r="G261" s="17"/>
      <c r="H261" s="17"/>
      <c r="I261" s="17"/>
      <c r="J261" s="17"/>
      <c r="K261" s="14">
        <v>3</v>
      </c>
      <c r="L261" s="14">
        <v>0</v>
      </c>
      <c r="M261" s="14">
        <v>5</v>
      </c>
      <c r="N261" s="14">
        <v>6</v>
      </c>
      <c r="O261" s="14">
        <v>4</v>
      </c>
      <c r="P261" s="14">
        <v>8</v>
      </c>
      <c r="Q261" s="14">
        <v>13</v>
      </c>
      <c r="R261" s="14">
        <v>9</v>
      </c>
      <c r="S261" s="17"/>
      <c r="T261" s="13">
        <v>12.406578999999999</v>
      </c>
      <c r="U261" s="13">
        <v>33.181250000000006</v>
      </c>
      <c r="V261" s="17"/>
      <c r="W261" s="17"/>
      <c r="X261" s="17"/>
      <c r="Y261" s="17"/>
      <c r="Z261" s="17"/>
      <c r="AA261" s="17"/>
      <c r="AB261" s="17"/>
      <c r="AC261" s="17"/>
      <c r="AD261" s="17"/>
      <c r="AE261" s="13">
        <v>1</v>
      </c>
      <c r="AF261" s="13">
        <v>3.75</v>
      </c>
      <c r="AG261" s="17"/>
      <c r="AH261" s="13">
        <v>5</v>
      </c>
      <c r="AI261" s="17"/>
      <c r="AJ261" s="17"/>
      <c r="AK261" s="13">
        <v>2</v>
      </c>
      <c r="AL261" s="17"/>
      <c r="AM261" s="13">
        <v>33.837828999999999</v>
      </c>
      <c r="AN261" s="17"/>
      <c r="AO261" s="246"/>
      <c r="AP261" s="233"/>
      <c r="AQ261" t="str">
        <f t="shared" si="64"/>
        <v>Bus and Coach Drivers</v>
      </c>
      <c r="AR261" t="str">
        <f t="shared" si="65"/>
        <v>7312</v>
      </c>
      <c r="AS261" s="45">
        <f t="shared" si="66"/>
        <v>45.587828999999999</v>
      </c>
      <c r="AT261" s="45">
        <f t="shared" si="67"/>
        <v>48</v>
      </c>
      <c r="AU261" s="48">
        <f t="shared" si="68"/>
        <v>4.1666666666666664E-2</v>
      </c>
      <c r="AV261" s="48">
        <f t="shared" si="69"/>
        <v>0.95833333333333293</v>
      </c>
      <c r="AW261" s="48">
        <f t="shared" si="70"/>
        <v>6.25E-2</v>
      </c>
      <c r="AX261" s="48">
        <f t="shared" si="71"/>
        <v>0.3125</v>
      </c>
      <c r="AY261" s="48">
        <f t="shared" si="72"/>
        <v>0.625</v>
      </c>
      <c r="AZ261" s="48">
        <f t="shared" si="73"/>
        <v>1.0000000000000002</v>
      </c>
      <c r="BA261" s="48">
        <f t="shared" si="74"/>
        <v>0</v>
      </c>
      <c r="BB261" s="48">
        <f t="shared" si="75"/>
        <v>0</v>
      </c>
      <c r="BC261" s="48">
        <f t="shared" si="76"/>
        <v>0</v>
      </c>
      <c r="BD261" s="48">
        <f t="shared" si="77"/>
        <v>0</v>
      </c>
      <c r="BE261" s="48">
        <f t="shared" si="78"/>
        <v>0.25774423256698625</v>
      </c>
      <c r="BF261" s="48">
        <f t="shared" si="79"/>
        <v>0.7422557674330138</v>
      </c>
    </row>
    <row r="262" spans="1:58">
      <c r="A262" s="25"/>
      <c r="B262" s="26" t="s">
        <v>2249</v>
      </c>
      <c r="C262" s="245">
        <v>296.33144900000002</v>
      </c>
      <c r="D262" s="14">
        <v>306</v>
      </c>
      <c r="E262" s="14">
        <v>27</v>
      </c>
      <c r="F262" s="14">
        <v>279.00000000000011</v>
      </c>
      <c r="G262" s="17"/>
      <c r="H262" s="17"/>
      <c r="I262" s="14">
        <v>1</v>
      </c>
      <c r="J262" s="14">
        <v>5</v>
      </c>
      <c r="K262" s="14">
        <v>13</v>
      </c>
      <c r="L262" s="14">
        <v>20.999999999999996</v>
      </c>
      <c r="M262" s="14">
        <v>34</v>
      </c>
      <c r="N262" s="14">
        <v>51</v>
      </c>
      <c r="O262" s="14">
        <v>66.999999999999986</v>
      </c>
      <c r="P262" s="14">
        <v>68</v>
      </c>
      <c r="Q262" s="14">
        <v>30.999999999999996</v>
      </c>
      <c r="R262" s="14">
        <v>15</v>
      </c>
      <c r="S262" s="17"/>
      <c r="T262" s="17"/>
      <c r="U262" s="13">
        <v>29.999999999999996</v>
      </c>
      <c r="V262" s="13">
        <v>248.83144900000008</v>
      </c>
      <c r="W262" s="17"/>
      <c r="X262" s="13">
        <v>17.5</v>
      </c>
      <c r="Y262" s="17"/>
      <c r="Z262" s="17"/>
      <c r="AA262" s="17"/>
      <c r="AB262" s="17"/>
      <c r="AC262" s="17"/>
      <c r="AD262" s="17"/>
      <c r="AE262" s="17"/>
      <c r="AF262" s="17"/>
      <c r="AG262" s="17"/>
      <c r="AH262" s="17"/>
      <c r="AI262" s="13">
        <v>64</v>
      </c>
      <c r="AJ262" s="17"/>
      <c r="AK262" s="13">
        <v>4</v>
      </c>
      <c r="AL262" s="17"/>
      <c r="AM262" s="13">
        <v>228.33144900000002</v>
      </c>
      <c r="AN262" s="17"/>
      <c r="AO262" s="246"/>
      <c r="AP262" s="233"/>
      <c r="AQ262" t="str">
        <f t="shared" si="64"/>
        <v>Train and Tram Drivers</v>
      </c>
      <c r="AR262" t="str">
        <f t="shared" si="65"/>
        <v>7313</v>
      </c>
      <c r="AS262" s="45">
        <f t="shared" si="66"/>
        <v>296.33144900000002</v>
      </c>
      <c r="AT262" s="45">
        <f t="shared" si="67"/>
        <v>306</v>
      </c>
      <c r="AU262" s="48">
        <f t="shared" si="68"/>
        <v>8.8235294117647065E-2</v>
      </c>
      <c r="AV262" s="48">
        <f t="shared" si="69"/>
        <v>0.91176470588235337</v>
      </c>
      <c r="AW262" s="48">
        <f t="shared" si="70"/>
        <v>6.2091503267973858E-2</v>
      </c>
      <c r="AX262" s="48">
        <f t="shared" si="71"/>
        <v>0.565359477124183</v>
      </c>
      <c r="AY262" s="48">
        <f t="shared" si="72"/>
        <v>0.37254901960784315</v>
      </c>
      <c r="AZ262" s="48">
        <f t="shared" si="73"/>
        <v>0.10123798908701045</v>
      </c>
      <c r="BA262" s="48">
        <f t="shared" si="74"/>
        <v>0.83970651727890033</v>
      </c>
      <c r="BB262" s="48">
        <f t="shared" si="75"/>
        <v>5.9055493634089434E-2</v>
      </c>
      <c r="BC262" s="48">
        <f t="shared" si="76"/>
        <v>0</v>
      </c>
      <c r="BD262" s="48">
        <f t="shared" si="77"/>
        <v>0</v>
      </c>
      <c r="BE262" s="48">
        <f t="shared" si="78"/>
        <v>0.22947277526389037</v>
      </c>
      <c r="BF262" s="48">
        <f t="shared" si="79"/>
        <v>0.77052722473610957</v>
      </c>
    </row>
    <row r="263" spans="1:58">
      <c r="A263" s="25"/>
      <c r="B263" s="26" t="s">
        <v>2250</v>
      </c>
      <c r="C263" s="245">
        <v>26.843421999999993</v>
      </c>
      <c r="D263" s="14">
        <v>28.999999999999993</v>
      </c>
      <c r="E263" s="14">
        <v>2</v>
      </c>
      <c r="F263" s="14">
        <v>26.999999999999993</v>
      </c>
      <c r="G263" s="17"/>
      <c r="H263" s="17"/>
      <c r="I263" s="14">
        <v>1</v>
      </c>
      <c r="J263" s="14">
        <v>0</v>
      </c>
      <c r="K263" s="14">
        <v>2</v>
      </c>
      <c r="L263" s="17"/>
      <c r="M263" s="14">
        <v>1</v>
      </c>
      <c r="N263" s="14">
        <v>3</v>
      </c>
      <c r="O263" s="14">
        <v>4</v>
      </c>
      <c r="P263" s="14">
        <v>7</v>
      </c>
      <c r="Q263" s="14">
        <v>5</v>
      </c>
      <c r="R263" s="14">
        <v>6</v>
      </c>
      <c r="S263" s="17"/>
      <c r="T263" s="13">
        <v>16.843422000000004</v>
      </c>
      <c r="U263" s="13">
        <v>2</v>
      </c>
      <c r="V263" s="13">
        <v>5</v>
      </c>
      <c r="W263" s="13">
        <v>2</v>
      </c>
      <c r="X263" s="13">
        <v>1</v>
      </c>
      <c r="Y263" s="17"/>
      <c r="Z263" s="17"/>
      <c r="AA263" s="17"/>
      <c r="AB263" s="17"/>
      <c r="AC263" s="17"/>
      <c r="AD263" s="17"/>
      <c r="AE263" s="17"/>
      <c r="AF263" s="17"/>
      <c r="AG263" s="17"/>
      <c r="AH263" s="17"/>
      <c r="AI263" s="13">
        <v>2</v>
      </c>
      <c r="AJ263" s="17"/>
      <c r="AK263" s="13">
        <v>1</v>
      </c>
      <c r="AL263" s="13">
        <v>1</v>
      </c>
      <c r="AM263" s="13">
        <v>22.843422000000004</v>
      </c>
      <c r="AN263" s="17"/>
      <c r="AO263" s="246"/>
      <c r="AP263" s="233"/>
      <c r="AQ263" t="str">
        <f t="shared" si="64"/>
        <v>Delivery Drivers</v>
      </c>
      <c r="AR263" t="str">
        <f t="shared" si="65"/>
        <v>7321</v>
      </c>
      <c r="AS263" s="45">
        <f t="shared" si="66"/>
        <v>26.843421999999993</v>
      </c>
      <c r="AT263" s="45">
        <f t="shared" si="67"/>
        <v>28.999999999999993</v>
      </c>
      <c r="AU263" s="48">
        <f t="shared" si="68"/>
        <v>6.8965517241379323E-2</v>
      </c>
      <c r="AV263" s="48">
        <f t="shared" si="69"/>
        <v>0.93103448275862066</v>
      </c>
      <c r="AW263" s="48">
        <f t="shared" si="70"/>
        <v>0.10344827586206899</v>
      </c>
      <c r="AX263" s="48">
        <f t="shared" si="71"/>
        <v>0.27586206896551729</v>
      </c>
      <c r="AY263" s="48">
        <f t="shared" si="72"/>
        <v>0.62068965517241392</v>
      </c>
      <c r="AZ263" s="48">
        <f t="shared" si="73"/>
        <v>0.70197540388107038</v>
      </c>
      <c r="BA263" s="48">
        <f t="shared" si="74"/>
        <v>0.26077152160406381</v>
      </c>
      <c r="BB263" s="48">
        <f t="shared" si="75"/>
        <v>3.7253074514866258E-2</v>
      </c>
      <c r="BC263" s="48">
        <f t="shared" si="76"/>
        <v>0</v>
      </c>
      <c r="BD263" s="48">
        <f t="shared" si="77"/>
        <v>0</v>
      </c>
      <c r="BE263" s="48">
        <f t="shared" si="78"/>
        <v>0.14901229805946503</v>
      </c>
      <c r="BF263" s="48">
        <f t="shared" si="79"/>
        <v>0.85098770194053541</v>
      </c>
    </row>
    <row r="264" spans="1:58">
      <c r="A264" s="25"/>
      <c r="B264" s="26" t="s">
        <v>2251</v>
      </c>
      <c r="C264" s="245">
        <v>147.67204900000002</v>
      </c>
      <c r="D264" s="14">
        <v>157.99999999999997</v>
      </c>
      <c r="E264" s="14">
        <v>29</v>
      </c>
      <c r="F264" s="14">
        <v>128.99999999999997</v>
      </c>
      <c r="G264" s="17"/>
      <c r="H264" s="14">
        <v>0</v>
      </c>
      <c r="I264" s="14">
        <v>4</v>
      </c>
      <c r="J264" s="14">
        <v>6</v>
      </c>
      <c r="K264" s="14">
        <v>8</v>
      </c>
      <c r="L264" s="14">
        <v>14.999999999999996</v>
      </c>
      <c r="M264" s="14">
        <v>15.999999999999996</v>
      </c>
      <c r="N264" s="14">
        <v>9</v>
      </c>
      <c r="O264" s="14">
        <v>25</v>
      </c>
      <c r="P264" s="14">
        <v>30</v>
      </c>
      <c r="Q264" s="14">
        <v>25.999999999999993</v>
      </c>
      <c r="R264" s="14">
        <v>19</v>
      </c>
      <c r="S264" s="13">
        <v>0.65131600000000001</v>
      </c>
      <c r="T264" s="13">
        <v>104.04942399999996</v>
      </c>
      <c r="U264" s="13">
        <v>20.698683999999997</v>
      </c>
      <c r="V264" s="13">
        <v>19.872624999999996</v>
      </c>
      <c r="W264" s="13">
        <v>2</v>
      </c>
      <c r="X264" s="13">
        <v>0.4</v>
      </c>
      <c r="Y264" s="17"/>
      <c r="Z264" s="17"/>
      <c r="AA264" s="17"/>
      <c r="AB264" s="17"/>
      <c r="AC264" s="17"/>
      <c r="AD264" s="17"/>
      <c r="AE264" s="13">
        <v>3.9868420000000002</v>
      </c>
      <c r="AF264" s="13">
        <v>3</v>
      </c>
      <c r="AG264" s="13">
        <v>6.6986839999999992</v>
      </c>
      <c r="AH264" s="13">
        <v>1</v>
      </c>
      <c r="AI264" s="13">
        <v>2.9862669999999998</v>
      </c>
      <c r="AJ264" s="13">
        <v>0.92500000000000004</v>
      </c>
      <c r="AK264" s="13">
        <v>10.438414</v>
      </c>
      <c r="AL264" s="17"/>
      <c r="AM264" s="13">
        <v>118.63684200000002</v>
      </c>
      <c r="AN264" s="17"/>
      <c r="AO264" s="246"/>
      <c r="AP264" s="233"/>
      <c r="AQ264" t="str">
        <f t="shared" si="64"/>
        <v>Store persons</v>
      </c>
      <c r="AR264" t="str">
        <f t="shared" si="65"/>
        <v>7411</v>
      </c>
      <c r="AS264" s="45">
        <f t="shared" si="66"/>
        <v>147.67204900000002</v>
      </c>
      <c r="AT264" s="45">
        <f t="shared" si="67"/>
        <v>157.99999999999997</v>
      </c>
      <c r="AU264" s="48">
        <f t="shared" si="68"/>
        <v>0.18354430379746839</v>
      </c>
      <c r="AV264" s="48">
        <f t="shared" si="69"/>
        <v>0.81645569620253167</v>
      </c>
      <c r="AW264" s="48">
        <f t="shared" si="70"/>
        <v>0.11392405063291142</v>
      </c>
      <c r="AX264" s="48">
        <f t="shared" si="71"/>
        <v>0.41139240506329122</v>
      </c>
      <c r="AY264" s="48">
        <f t="shared" si="72"/>
        <v>0.47468354430379756</v>
      </c>
      <c r="AZ264" s="48">
        <f t="shared" si="73"/>
        <v>0.84917507984195395</v>
      </c>
      <c r="BA264" s="48">
        <f t="shared" si="74"/>
        <v>0.14811621527646029</v>
      </c>
      <c r="BB264" s="48">
        <f t="shared" si="75"/>
        <v>2.7087048815852754E-3</v>
      </c>
      <c r="BC264" s="48">
        <f t="shared" si="76"/>
        <v>0</v>
      </c>
      <c r="BD264" s="48">
        <f t="shared" si="77"/>
        <v>0</v>
      </c>
      <c r="BE264" s="48">
        <f t="shared" si="78"/>
        <v>0.19661951734684738</v>
      </c>
      <c r="BF264" s="48">
        <f t="shared" si="79"/>
        <v>0.80338048265315265</v>
      </c>
    </row>
    <row r="265" spans="1:58">
      <c r="A265" s="25"/>
      <c r="B265" s="26" t="s">
        <v>2252</v>
      </c>
      <c r="C265" s="245">
        <v>2524.6266899999955</v>
      </c>
      <c r="D265" s="14">
        <v>4415.9999999999991</v>
      </c>
      <c r="E265" s="14">
        <v>3496.000000000005</v>
      </c>
      <c r="F265" s="14">
        <v>920.00000000000068</v>
      </c>
      <c r="G265" s="17"/>
      <c r="H265" s="14">
        <v>22.000000000000007</v>
      </c>
      <c r="I265" s="14">
        <v>97.999999999999986</v>
      </c>
      <c r="J265" s="14">
        <v>161.00000000000003</v>
      </c>
      <c r="K265" s="14">
        <v>219.99999999999997</v>
      </c>
      <c r="L265" s="14">
        <v>379.00000000000006</v>
      </c>
      <c r="M265" s="14">
        <v>494.00000000000057</v>
      </c>
      <c r="N265" s="14">
        <v>631.00000000000068</v>
      </c>
      <c r="O265" s="14">
        <v>666.00000000000068</v>
      </c>
      <c r="P265" s="14">
        <v>675.99999999999932</v>
      </c>
      <c r="Q265" s="14">
        <v>631.00000000000034</v>
      </c>
      <c r="R265" s="14">
        <v>438.00000000000011</v>
      </c>
      <c r="S265" s="13">
        <v>9.9058770000000003</v>
      </c>
      <c r="T265" s="13">
        <v>2494.8484439999988</v>
      </c>
      <c r="U265" s="13">
        <v>10.977632</v>
      </c>
      <c r="V265" s="13">
        <v>7.8947369999999992</v>
      </c>
      <c r="W265" s="13">
        <v>1</v>
      </c>
      <c r="X265" s="17"/>
      <c r="Y265" s="17"/>
      <c r="Z265" s="17"/>
      <c r="AA265" s="17"/>
      <c r="AB265" s="17"/>
      <c r="AC265" s="17"/>
      <c r="AD265" s="13">
        <v>18.598158000000005</v>
      </c>
      <c r="AE265" s="13">
        <v>68.341737000000009</v>
      </c>
      <c r="AF265" s="13">
        <v>75.344208000000066</v>
      </c>
      <c r="AG265" s="13">
        <v>85.661894999999987</v>
      </c>
      <c r="AH265" s="13">
        <v>64.59205200000001</v>
      </c>
      <c r="AI265" s="13">
        <v>98.426421000000005</v>
      </c>
      <c r="AJ265" s="13">
        <v>78.563421999999974</v>
      </c>
      <c r="AK265" s="13">
        <v>244.00439600000016</v>
      </c>
      <c r="AL265" s="13">
        <v>126.20800299999995</v>
      </c>
      <c r="AM265" s="13">
        <v>1664.8863979999996</v>
      </c>
      <c r="AN265" s="17"/>
      <c r="AO265" s="246"/>
      <c r="AP265" s="233"/>
      <c r="AQ265" t="str">
        <f t="shared" si="64"/>
        <v>Commercial Cleaners</v>
      </c>
      <c r="AR265" t="str">
        <f t="shared" si="65"/>
        <v>8112</v>
      </c>
      <c r="AS265" s="45">
        <f t="shared" si="66"/>
        <v>2524.6266899999955</v>
      </c>
      <c r="AT265" s="45">
        <f t="shared" si="67"/>
        <v>4415.9999999999991</v>
      </c>
      <c r="AU265" s="48">
        <f t="shared" si="68"/>
        <v>0.79166666666666796</v>
      </c>
      <c r="AV265" s="48">
        <f t="shared" si="69"/>
        <v>0.20833333333333354</v>
      </c>
      <c r="AW265" s="48">
        <f t="shared" si="70"/>
        <v>0.11345108695652176</v>
      </c>
      <c r="AX265" s="48">
        <f t="shared" si="71"/>
        <v>0.49139492753623237</v>
      </c>
      <c r="AY265" s="48">
        <f t="shared" si="72"/>
        <v>0.39515398550724634</v>
      </c>
      <c r="AZ265" s="48">
        <f t="shared" si="73"/>
        <v>0.99647681099339225</v>
      </c>
      <c r="BA265" s="48">
        <f t="shared" si="74"/>
        <v>3.5231890066091376E-3</v>
      </c>
      <c r="BB265" s="48">
        <f t="shared" si="75"/>
        <v>0</v>
      </c>
      <c r="BC265" s="48">
        <f t="shared" si="76"/>
        <v>0</v>
      </c>
      <c r="BD265" s="48">
        <f t="shared" si="77"/>
        <v>0</v>
      </c>
      <c r="BE265" s="48">
        <f t="shared" si="78"/>
        <v>0.34054155230371969</v>
      </c>
      <c r="BF265" s="48">
        <f t="shared" si="79"/>
        <v>0.65945844769628204</v>
      </c>
    </row>
    <row r="266" spans="1:58">
      <c r="A266" s="25"/>
      <c r="B266" s="26" t="s">
        <v>2253</v>
      </c>
      <c r="C266" s="245">
        <v>19.965789000000004</v>
      </c>
      <c r="D266" s="14">
        <v>25.999999999999989</v>
      </c>
      <c r="E266" s="14">
        <v>18</v>
      </c>
      <c r="F266" s="14">
        <v>8</v>
      </c>
      <c r="G266" s="17"/>
      <c r="H266" s="17"/>
      <c r="I266" s="17"/>
      <c r="J266" s="17"/>
      <c r="K266" s="17"/>
      <c r="L266" s="17"/>
      <c r="M266" s="14">
        <v>0</v>
      </c>
      <c r="N266" s="14">
        <v>2</v>
      </c>
      <c r="O266" s="14">
        <v>3</v>
      </c>
      <c r="P266" s="14">
        <v>3</v>
      </c>
      <c r="Q266" s="14">
        <v>11</v>
      </c>
      <c r="R266" s="14">
        <v>7</v>
      </c>
      <c r="S266" s="17"/>
      <c r="T266" s="13">
        <v>19.965789000000004</v>
      </c>
      <c r="U266" s="17"/>
      <c r="V266" s="17"/>
      <c r="W266" s="17"/>
      <c r="X266" s="17"/>
      <c r="Y266" s="17"/>
      <c r="Z266" s="17"/>
      <c r="AA266" s="17"/>
      <c r="AB266" s="17"/>
      <c r="AC266" s="17"/>
      <c r="AD266" s="17"/>
      <c r="AE266" s="17"/>
      <c r="AF266" s="17"/>
      <c r="AG266" s="17"/>
      <c r="AH266" s="17"/>
      <c r="AI266" s="13">
        <v>0.6</v>
      </c>
      <c r="AJ266" s="17"/>
      <c r="AK266" s="17"/>
      <c r="AL266" s="17"/>
      <c r="AM266" s="13">
        <v>19.365789000000007</v>
      </c>
      <c r="AN266" s="17"/>
      <c r="AO266" s="246"/>
      <c r="AP266" s="233"/>
      <c r="AQ266" t="str">
        <f t="shared" si="64"/>
        <v>Domestic Cleaners</v>
      </c>
      <c r="AR266" t="str">
        <f t="shared" si="65"/>
        <v>8113</v>
      </c>
      <c r="AS266" s="45">
        <f t="shared" si="66"/>
        <v>19.965789000000004</v>
      </c>
      <c r="AT266" s="45">
        <f t="shared" si="67"/>
        <v>25.999999999999989</v>
      </c>
      <c r="AU266" s="48">
        <f t="shared" si="68"/>
        <v>0.69230769230769262</v>
      </c>
      <c r="AV266" s="48">
        <f t="shared" si="69"/>
        <v>0.30769230769230782</v>
      </c>
      <c r="AW266" s="48">
        <f t="shared" si="70"/>
        <v>0</v>
      </c>
      <c r="AX266" s="48">
        <f t="shared" si="71"/>
        <v>0.19230769230769237</v>
      </c>
      <c r="AY266" s="48">
        <f t="shared" si="72"/>
        <v>0.80769230769230804</v>
      </c>
      <c r="AZ266" s="48">
        <f t="shared" si="73"/>
        <v>1</v>
      </c>
      <c r="BA266" s="48">
        <f t="shared" si="74"/>
        <v>0</v>
      </c>
      <c r="BB266" s="48">
        <f t="shared" si="75"/>
        <v>0</v>
      </c>
      <c r="BC266" s="48">
        <f t="shared" si="76"/>
        <v>0</v>
      </c>
      <c r="BD266" s="48">
        <f t="shared" si="77"/>
        <v>0</v>
      </c>
      <c r="BE266" s="48">
        <f t="shared" si="78"/>
        <v>3.0051404429847467E-2</v>
      </c>
      <c r="BF266" s="48">
        <f t="shared" si="79"/>
        <v>0.96994859557015267</v>
      </c>
    </row>
    <row r="267" spans="1:58">
      <c r="A267" s="25"/>
      <c r="B267" s="26" t="s">
        <v>2254</v>
      </c>
      <c r="C267" s="245">
        <v>11.309214000000001</v>
      </c>
      <c r="D267" s="14">
        <v>31.000000000000004</v>
      </c>
      <c r="E267" s="14">
        <v>27.999999999999993</v>
      </c>
      <c r="F267" s="14">
        <v>3</v>
      </c>
      <c r="G267" s="17"/>
      <c r="H267" s="17"/>
      <c r="I267" s="14">
        <v>0</v>
      </c>
      <c r="J267" s="14">
        <v>2</v>
      </c>
      <c r="K267" s="14">
        <v>2</v>
      </c>
      <c r="L267" s="14">
        <v>1</v>
      </c>
      <c r="M267" s="14">
        <v>2</v>
      </c>
      <c r="N267" s="14">
        <v>4</v>
      </c>
      <c r="O267" s="14">
        <v>7</v>
      </c>
      <c r="P267" s="14">
        <v>5</v>
      </c>
      <c r="Q267" s="14">
        <v>2</v>
      </c>
      <c r="R267" s="14">
        <v>6</v>
      </c>
      <c r="S267" s="17"/>
      <c r="T267" s="13">
        <v>11.309214000000001</v>
      </c>
      <c r="U267" s="17"/>
      <c r="V267" s="17"/>
      <c r="W267" s="17"/>
      <c r="X267" s="17"/>
      <c r="Y267" s="17"/>
      <c r="Z267" s="17"/>
      <c r="AA267" s="17"/>
      <c r="AB267" s="17"/>
      <c r="AC267" s="17"/>
      <c r="AD267" s="17"/>
      <c r="AE267" s="17"/>
      <c r="AF267" s="13">
        <v>4.352633</v>
      </c>
      <c r="AG267" s="17"/>
      <c r="AH267" s="13">
        <v>5.1105249999999991</v>
      </c>
      <c r="AI267" s="17"/>
      <c r="AJ267" s="17"/>
      <c r="AK267" s="13">
        <v>0.42105300000000001</v>
      </c>
      <c r="AL267" s="17"/>
      <c r="AM267" s="13">
        <v>1.425003</v>
      </c>
      <c r="AN267" s="17"/>
      <c r="AO267" s="246"/>
      <c r="AP267" s="233"/>
      <c r="AQ267" t="str">
        <f t="shared" si="64"/>
        <v>Housekeepers</v>
      </c>
      <c r="AR267" t="str">
        <f t="shared" si="65"/>
        <v>8114</v>
      </c>
      <c r="AS267" s="45">
        <f t="shared" si="66"/>
        <v>11.309214000000001</v>
      </c>
      <c r="AT267" s="45">
        <f t="shared" si="67"/>
        <v>31.000000000000004</v>
      </c>
      <c r="AU267" s="48">
        <f t="shared" si="68"/>
        <v>0.90322580645161255</v>
      </c>
      <c r="AV267" s="48">
        <f t="shared" si="69"/>
        <v>9.677419354838708E-2</v>
      </c>
      <c r="AW267" s="48">
        <f t="shared" si="70"/>
        <v>0.12903225806451613</v>
      </c>
      <c r="AX267" s="48">
        <f t="shared" si="71"/>
        <v>0.45161290322580638</v>
      </c>
      <c r="AY267" s="48">
        <f t="shared" si="72"/>
        <v>0.41935483870967738</v>
      </c>
      <c r="AZ267" s="48">
        <f t="shared" si="73"/>
        <v>1</v>
      </c>
      <c r="BA267" s="48">
        <f t="shared" si="74"/>
        <v>0</v>
      </c>
      <c r="BB267" s="48">
        <f t="shared" si="75"/>
        <v>0</v>
      </c>
      <c r="BC267" s="48">
        <f t="shared" si="76"/>
        <v>0</v>
      </c>
      <c r="BD267" s="48">
        <f t="shared" si="77"/>
        <v>0</v>
      </c>
      <c r="BE267" s="48">
        <f t="shared" si="78"/>
        <v>0.87399628303081012</v>
      </c>
      <c r="BF267" s="48">
        <f t="shared" si="79"/>
        <v>0.12600371696918988</v>
      </c>
    </row>
    <row r="268" spans="1:58">
      <c r="A268" s="25"/>
      <c r="B268" s="26" t="s">
        <v>2255</v>
      </c>
      <c r="C268" s="245">
        <v>74.901525000000007</v>
      </c>
      <c r="D268" s="14">
        <v>83</v>
      </c>
      <c r="E268" s="14">
        <v>63</v>
      </c>
      <c r="F268" s="14">
        <v>19.999999999999996</v>
      </c>
      <c r="G268" s="17"/>
      <c r="H268" s="17"/>
      <c r="I268" s="14">
        <v>0</v>
      </c>
      <c r="J268" s="17"/>
      <c r="K268" s="14">
        <v>4</v>
      </c>
      <c r="L268" s="14">
        <v>5</v>
      </c>
      <c r="M268" s="14">
        <v>3</v>
      </c>
      <c r="N268" s="14">
        <v>9</v>
      </c>
      <c r="O268" s="14">
        <v>17.999999999999996</v>
      </c>
      <c r="P268" s="14">
        <v>16.999999999999996</v>
      </c>
      <c r="Q268" s="14">
        <v>13.999999999999998</v>
      </c>
      <c r="R268" s="14">
        <v>13</v>
      </c>
      <c r="S268" s="13">
        <v>0.21052599999999999</v>
      </c>
      <c r="T268" s="13">
        <v>61.090999000000004</v>
      </c>
      <c r="U268" s="13">
        <v>0.6</v>
      </c>
      <c r="V268" s="13">
        <v>10</v>
      </c>
      <c r="W268" s="13">
        <v>3</v>
      </c>
      <c r="X268" s="17"/>
      <c r="Y268" s="17"/>
      <c r="Z268" s="17"/>
      <c r="AA268" s="17"/>
      <c r="AB268" s="17"/>
      <c r="AC268" s="17"/>
      <c r="AD268" s="13">
        <v>2.5065790000000003</v>
      </c>
      <c r="AE268" s="13">
        <v>9.3049999999999997</v>
      </c>
      <c r="AF268" s="13">
        <v>3.8197890000000001</v>
      </c>
      <c r="AG268" s="13">
        <v>7.6273679999999988</v>
      </c>
      <c r="AH268" s="13">
        <v>2.5276320000000001</v>
      </c>
      <c r="AI268" s="13">
        <v>1.9236839999999999</v>
      </c>
      <c r="AJ268" s="13">
        <v>6.8947370000000001</v>
      </c>
      <c r="AK268" s="13">
        <v>12.698683999999998</v>
      </c>
      <c r="AL268" s="13">
        <v>6.5730519999999997</v>
      </c>
      <c r="AM268" s="13">
        <v>21.024999999999999</v>
      </c>
      <c r="AN268" s="17"/>
      <c r="AO268" s="246"/>
      <c r="AP268" s="233"/>
      <c r="AQ268" t="str">
        <f t="shared" si="64"/>
        <v>Laundry Workers</v>
      </c>
      <c r="AR268" t="str">
        <f t="shared" si="65"/>
        <v>8115</v>
      </c>
      <c r="AS268" s="45">
        <f t="shared" si="66"/>
        <v>74.901525000000007</v>
      </c>
      <c r="AT268" s="45">
        <f t="shared" si="67"/>
        <v>83</v>
      </c>
      <c r="AU268" s="48">
        <f t="shared" si="68"/>
        <v>0.75903614457831325</v>
      </c>
      <c r="AV268" s="48">
        <f t="shared" si="69"/>
        <v>0.24096385542168672</v>
      </c>
      <c r="AW268" s="48">
        <f t="shared" si="70"/>
        <v>4.8192771084337352E-2</v>
      </c>
      <c r="AX268" s="48">
        <f t="shared" si="71"/>
        <v>0.42168674698795183</v>
      </c>
      <c r="AY268" s="48">
        <f t="shared" si="72"/>
        <v>0.53012048192771077</v>
      </c>
      <c r="AZ268" s="48">
        <f t="shared" si="73"/>
        <v>0.82643878078583843</v>
      </c>
      <c r="BA268" s="48">
        <f t="shared" si="74"/>
        <v>0.17356121921416151</v>
      </c>
      <c r="BB268" s="48">
        <f t="shared" si="75"/>
        <v>0</v>
      </c>
      <c r="BC268" s="48">
        <f t="shared" si="76"/>
        <v>0</v>
      </c>
      <c r="BD268" s="48">
        <f t="shared" si="77"/>
        <v>0</v>
      </c>
      <c r="BE268" s="48">
        <f t="shared" si="78"/>
        <v>0.7192981050786349</v>
      </c>
      <c r="BF268" s="48">
        <f t="shared" si="79"/>
        <v>0.28070189492136505</v>
      </c>
    </row>
    <row r="269" spans="1:58">
      <c r="A269" s="25"/>
      <c r="B269" s="26" t="s">
        <v>2256</v>
      </c>
      <c r="C269" s="245">
        <v>0.986842</v>
      </c>
      <c r="D269" s="14">
        <v>2</v>
      </c>
      <c r="E269" s="14">
        <v>2</v>
      </c>
      <c r="F269" s="17"/>
      <c r="G269" s="17"/>
      <c r="H269" s="17"/>
      <c r="I269" s="17"/>
      <c r="J269" s="17"/>
      <c r="K269" s="17"/>
      <c r="L269" s="17"/>
      <c r="M269" s="17"/>
      <c r="N269" s="17"/>
      <c r="O269" s="17"/>
      <c r="P269" s="17"/>
      <c r="Q269" s="14">
        <v>1</v>
      </c>
      <c r="R269" s="14">
        <v>1</v>
      </c>
      <c r="S269" s="13">
        <v>0</v>
      </c>
      <c r="T269" s="13">
        <v>0.986842</v>
      </c>
      <c r="U269" s="17"/>
      <c r="V269" s="17"/>
      <c r="W269" s="17"/>
      <c r="X269" s="17"/>
      <c r="Y269" s="17"/>
      <c r="Z269" s="17"/>
      <c r="AA269" s="17"/>
      <c r="AB269" s="17"/>
      <c r="AC269" s="17"/>
      <c r="AD269" s="17"/>
      <c r="AE269" s="17"/>
      <c r="AF269" s="17"/>
      <c r="AG269" s="17"/>
      <c r="AH269" s="13">
        <v>0.82894699999999999</v>
      </c>
      <c r="AI269" s="17"/>
      <c r="AJ269" s="17"/>
      <c r="AK269" s="17"/>
      <c r="AL269" s="13">
        <v>0.15789500000000001</v>
      </c>
      <c r="AM269" s="13">
        <v>0</v>
      </c>
      <c r="AN269" s="17"/>
      <c r="AO269" s="246"/>
      <c r="AP269" s="233"/>
      <c r="AQ269" t="str">
        <f t="shared" si="64"/>
        <v>Other Cleaners</v>
      </c>
      <c r="AR269" t="str">
        <f t="shared" si="65"/>
        <v>8116</v>
      </c>
      <c r="AS269" s="45">
        <f t="shared" si="66"/>
        <v>0.986842</v>
      </c>
      <c r="AT269" s="45">
        <f t="shared" si="67"/>
        <v>2</v>
      </c>
      <c r="AU269" s="48">
        <f t="shared" si="68"/>
        <v>1</v>
      </c>
      <c r="AV269" s="48">
        <f t="shared" si="69"/>
        <v>0</v>
      </c>
      <c r="AW269" s="48">
        <f t="shared" si="70"/>
        <v>0</v>
      </c>
      <c r="AX269" s="48">
        <f t="shared" si="71"/>
        <v>0</v>
      </c>
      <c r="AY269" s="48">
        <f t="shared" si="72"/>
        <v>1</v>
      </c>
      <c r="AZ269" s="48">
        <f t="shared" si="73"/>
        <v>1</v>
      </c>
      <c r="BA269" s="48">
        <f t="shared" si="74"/>
        <v>0</v>
      </c>
      <c r="BB269" s="48">
        <f t="shared" si="75"/>
        <v>0</v>
      </c>
      <c r="BC269" s="48">
        <f t="shared" si="76"/>
        <v>0</v>
      </c>
      <c r="BD269" s="48">
        <f t="shared" si="77"/>
        <v>0</v>
      </c>
      <c r="BE269" s="48">
        <f t="shared" si="78"/>
        <v>1</v>
      </c>
      <c r="BF269" s="48">
        <f t="shared" si="79"/>
        <v>0</v>
      </c>
    </row>
    <row r="270" spans="1:58">
      <c r="A270" s="25"/>
      <c r="B270" s="26" t="s">
        <v>2257</v>
      </c>
      <c r="C270" s="245">
        <v>2</v>
      </c>
      <c r="D270" s="14">
        <v>2</v>
      </c>
      <c r="E270" s="17"/>
      <c r="F270" s="14">
        <v>2</v>
      </c>
      <c r="G270" s="17"/>
      <c r="H270" s="17"/>
      <c r="I270" s="17"/>
      <c r="J270" s="17"/>
      <c r="K270" s="17"/>
      <c r="L270" s="17"/>
      <c r="M270" s="17"/>
      <c r="N270" s="17"/>
      <c r="O270" s="17"/>
      <c r="P270" s="17"/>
      <c r="Q270" s="14">
        <v>1</v>
      </c>
      <c r="R270" s="14">
        <v>1</v>
      </c>
      <c r="S270" s="17"/>
      <c r="T270" s="13">
        <v>1</v>
      </c>
      <c r="U270" s="13">
        <v>1</v>
      </c>
      <c r="V270" s="17"/>
      <c r="W270" s="17"/>
      <c r="X270" s="17"/>
      <c r="Y270" s="17"/>
      <c r="Z270" s="17"/>
      <c r="AA270" s="17"/>
      <c r="AB270" s="17"/>
      <c r="AC270" s="17"/>
      <c r="AD270" s="17"/>
      <c r="AE270" s="17"/>
      <c r="AF270" s="17"/>
      <c r="AG270" s="17"/>
      <c r="AH270" s="17"/>
      <c r="AI270" s="17"/>
      <c r="AJ270" s="17"/>
      <c r="AK270" s="17"/>
      <c r="AL270" s="17"/>
      <c r="AM270" s="13">
        <v>2</v>
      </c>
      <c r="AN270" s="17"/>
      <c r="AO270" s="246"/>
      <c r="AP270" s="233"/>
      <c r="AQ270" t="str">
        <f t="shared" si="64"/>
        <v>Paving and Surfacing Labourers</v>
      </c>
      <c r="AR270" t="str">
        <f t="shared" si="65"/>
        <v>8215</v>
      </c>
      <c r="AS270" s="45">
        <f t="shared" si="66"/>
        <v>2</v>
      </c>
      <c r="AT270" s="45">
        <f t="shared" si="67"/>
        <v>2</v>
      </c>
      <c r="AU270" s="48">
        <f t="shared" si="68"/>
        <v>0</v>
      </c>
      <c r="AV270" s="48">
        <f t="shared" si="69"/>
        <v>1</v>
      </c>
      <c r="AW270" s="48">
        <f t="shared" si="70"/>
        <v>0</v>
      </c>
      <c r="AX270" s="48">
        <f t="shared" si="71"/>
        <v>0</v>
      </c>
      <c r="AY270" s="48">
        <f t="shared" si="72"/>
        <v>1</v>
      </c>
      <c r="AZ270" s="48">
        <f t="shared" si="73"/>
        <v>1</v>
      </c>
      <c r="BA270" s="48">
        <f t="shared" si="74"/>
        <v>0</v>
      </c>
      <c r="BB270" s="48">
        <f t="shared" si="75"/>
        <v>0</v>
      </c>
      <c r="BC270" s="48">
        <f t="shared" si="76"/>
        <v>0</v>
      </c>
      <c r="BD270" s="48">
        <f t="shared" si="77"/>
        <v>0</v>
      </c>
      <c r="BE270" s="48">
        <f t="shared" si="78"/>
        <v>0</v>
      </c>
      <c r="BF270" s="48">
        <f t="shared" si="79"/>
        <v>1</v>
      </c>
    </row>
    <row r="271" spans="1:58">
      <c r="A271" s="25"/>
      <c r="B271" s="26" t="s">
        <v>2258</v>
      </c>
      <c r="C271" s="245">
        <v>24.999999999999996</v>
      </c>
      <c r="D271" s="14">
        <v>24</v>
      </c>
      <c r="E271" s="17"/>
      <c r="F271" s="14">
        <v>24</v>
      </c>
      <c r="G271" s="17"/>
      <c r="H271" s="17"/>
      <c r="I271" s="14">
        <v>1</v>
      </c>
      <c r="J271" s="14">
        <v>2</v>
      </c>
      <c r="K271" s="14">
        <v>2</v>
      </c>
      <c r="L271" s="14">
        <v>3</v>
      </c>
      <c r="M271" s="14">
        <v>0</v>
      </c>
      <c r="N271" s="14">
        <v>2</v>
      </c>
      <c r="O271" s="14">
        <v>3</v>
      </c>
      <c r="P271" s="14">
        <v>5</v>
      </c>
      <c r="Q271" s="14">
        <v>4</v>
      </c>
      <c r="R271" s="14">
        <v>2</v>
      </c>
      <c r="S271" s="17"/>
      <c r="T271" s="13">
        <v>19.999999999999996</v>
      </c>
      <c r="U271" s="13">
        <v>2</v>
      </c>
      <c r="V271" s="17"/>
      <c r="W271" s="17"/>
      <c r="X271" s="13">
        <v>3</v>
      </c>
      <c r="Y271" s="17"/>
      <c r="Z271" s="17"/>
      <c r="AA271" s="17"/>
      <c r="AB271" s="17"/>
      <c r="AC271" s="17"/>
      <c r="AD271" s="17"/>
      <c r="AE271" s="17"/>
      <c r="AF271" s="17"/>
      <c r="AG271" s="17"/>
      <c r="AH271" s="17"/>
      <c r="AI271" s="17"/>
      <c r="AJ271" s="17"/>
      <c r="AK271" s="17"/>
      <c r="AL271" s="17"/>
      <c r="AM271" s="13">
        <v>24.999999999999996</v>
      </c>
      <c r="AN271" s="17"/>
      <c r="AO271" s="246"/>
      <c r="AP271" s="233"/>
      <c r="AQ271" t="str">
        <f t="shared" si="64"/>
        <v>Railway Track Workers</v>
      </c>
      <c r="AR271" t="str">
        <f t="shared" si="65"/>
        <v>8216</v>
      </c>
      <c r="AS271" s="45">
        <f t="shared" si="66"/>
        <v>24.999999999999996</v>
      </c>
      <c r="AT271" s="45">
        <f t="shared" si="67"/>
        <v>24</v>
      </c>
      <c r="AU271" s="48">
        <f t="shared" si="68"/>
        <v>0</v>
      </c>
      <c r="AV271" s="48">
        <f t="shared" si="69"/>
        <v>1</v>
      </c>
      <c r="AW271" s="48">
        <f t="shared" si="70"/>
        <v>0.20833333333333334</v>
      </c>
      <c r="AX271" s="48">
        <f t="shared" si="71"/>
        <v>0.33333333333333331</v>
      </c>
      <c r="AY271" s="48">
        <f t="shared" si="72"/>
        <v>0.45833333333333331</v>
      </c>
      <c r="AZ271" s="48">
        <f t="shared" si="73"/>
        <v>0.88</v>
      </c>
      <c r="BA271" s="48">
        <f t="shared" si="74"/>
        <v>0</v>
      </c>
      <c r="BB271" s="48">
        <f t="shared" si="75"/>
        <v>0.12000000000000002</v>
      </c>
      <c r="BC271" s="48">
        <f t="shared" si="76"/>
        <v>0</v>
      </c>
      <c r="BD271" s="48">
        <f t="shared" si="77"/>
        <v>0</v>
      </c>
      <c r="BE271" s="48">
        <f t="shared" si="78"/>
        <v>0</v>
      </c>
      <c r="BF271" s="48">
        <f t="shared" si="79"/>
        <v>1</v>
      </c>
    </row>
    <row r="272" spans="1:58">
      <c r="A272" s="25"/>
      <c r="B272" s="26" t="s">
        <v>2259</v>
      </c>
      <c r="C272" s="245">
        <v>1.6</v>
      </c>
      <c r="D272" s="14">
        <v>2</v>
      </c>
      <c r="E272" s="17"/>
      <c r="F272" s="14">
        <v>2</v>
      </c>
      <c r="G272" s="17"/>
      <c r="H272" s="17"/>
      <c r="I272" s="17"/>
      <c r="J272" s="17"/>
      <c r="K272" s="17"/>
      <c r="L272" s="14">
        <v>1</v>
      </c>
      <c r="M272" s="17"/>
      <c r="N272" s="17"/>
      <c r="O272" s="14">
        <v>1</v>
      </c>
      <c r="P272" s="17"/>
      <c r="Q272" s="17"/>
      <c r="R272" s="17"/>
      <c r="S272" s="17"/>
      <c r="T272" s="17"/>
      <c r="U272" s="13">
        <v>1.6</v>
      </c>
      <c r="V272" s="17"/>
      <c r="W272" s="17"/>
      <c r="X272" s="17"/>
      <c r="Y272" s="17"/>
      <c r="Z272" s="17"/>
      <c r="AA272" s="17"/>
      <c r="AB272" s="17"/>
      <c r="AC272" s="17"/>
      <c r="AD272" s="17"/>
      <c r="AE272" s="17"/>
      <c r="AF272" s="17"/>
      <c r="AG272" s="17"/>
      <c r="AH272" s="17"/>
      <c r="AI272" s="17"/>
      <c r="AJ272" s="17"/>
      <c r="AK272" s="17"/>
      <c r="AL272" s="17"/>
      <c r="AM272" s="13">
        <v>1.6</v>
      </c>
      <c r="AN272" s="17"/>
      <c r="AO272" s="246"/>
      <c r="AP272" s="233"/>
      <c r="AQ272" t="str">
        <f t="shared" si="64"/>
        <v>Product Assemblers</v>
      </c>
      <c r="AR272" t="str">
        <f t="shared" si="65"/>
        <v>8322</v>
      </c>
      <c r="AS272" s="45">
        <f t="shared" si="66"/>
        <v>1.6</v>
      </c>
      <c r="AT272" s="45">
        <f t="shared" si="67"/>
        <v>2</v>
      </c>
      <c r="AU272" s="48">
        <f t="shared" si="68"/>
        <v>0</v>
      </c>
      <c r="AV272" s="48">
        <f t="shared" si="69"/>
        <v>1</v>
      </c>
      <c r="AW272" s="48">
        <f t="shared" si="70"/>
        <v>0</v>
      </c>
      <c r="AX272" s="48">
        <f t="shared" si="71"/>
        <v>1</v>
      </c>
      <c r="AY272" s="48">
        <f t="shared" si="72"/>
        <v>0</v>
      </c>
      <c r="AZ272" s="48">
        <f t="shared" si="73"/>
        <v>1</v>
      </c>
      <c r="BA272" s="48">
        <f t="shared" si="74"/>
        <v>0</v>
      </c>
      <c r="BB272" s="48">
        <f t="shared" si="75"/>
        <v>0</v>
      </c>
      <c r="BC272" s="48">
        <f t="shared" si="76"/>
        <v>0</v>
      </c>
      <c r="BD272" s="48">
        <f t="shared" si="77"/>
        <v>0</v>
      </c>
      <c r="BE272" s="48">
        <f t="shared" si="78"/>
        <v>0</v>
      </c>
      <c r="BF272" s="48">
        <f t="shared" si="79"/>
        <v>1</v>
      </c>
    </row>
    <row r="273" spans="1:58">
      <c r="A273" s="25"/>
      <c r="B273" s="26" t="s">
        <v>2260</v>
      </c>
      <c r="C273" s="245">
        <v>1</v>
      </c>
      <c r="D273" s="14">
        <v>1</v>
      </c>
      <c r="E273" s="14">
        <v>1</v>
      </c>
      <c r="F273" s="17"/>
      <c r="G273" s="17"/>
      <c r="H273" s="17"/>
      <c r="I273" s="17"/>
      <c r="J273" s="17"/>
      <c r="K273" s="17"/>
      <c r="L273" s="17"/>
      <c r="M273" s="17"/>
      <c r="N273" s="17"/>
      <c r="O273" s="14">
        <v>1</v>
      </c>
      <c r="P273" s="17"/>
      <c r="Q273" s="17"/>
      <c r="R273" s="17"/>
      <c r="S273" s="17"/>
      <c r="T273" s="17"/>
      <c r="U273" s="13">
        <v>1</v>
      </c>
      <c r="V273" s="17"/>
      <c r="W273" s="17"/>
      <c r="X273" s="17"/>
      <c r="Y273" s="17"/>
      <c r="Z273" s="17"/>
      <c r="AA273" s="17"/>
      <c r="AB273" s="17"/>
      <c r="AC273" s="17"/>
      <c r="AD273" s="17"/>
      <c r="AE273" s="17"/>
      <c r="AF273" s="17"/>
      <c r="AG273" s="17"/>
      <c r="AH273" s="17"/>
      <c r="AI273" s="17"/>
      <c r="AJ273" s="17"/>
      <c r="AK273" s="17"/>
      <c r="AL273" s="17"/>
      <c r="AM273" s="13">
        <v>1</v>
      </c>
      <c r="AN273" s="17"/>
      <c r="AO273" s="246"/>
      <c r="AP273" s="233"/>
      <c r="AQ273" t="str">
        <f t="shared" si="64"/>
        <v>Product Quality Controllers</v>
      </c>
      <c r="AR273" t="str">
        <f t="shared" si="65"/>
        <v>8393</v>
      </c>
      <c r="AS273" s="45">
        <f t="shared" si="66"/>
        <v>1</v>
      </c>
      <c r="AT273" s="45">
        <f t="shared" si="67"/>
        <v>1</v>
      </c>
      <c r="AU273" s="48">
        <f t="shared" si="68"/>
        <v>1</v>
      </c>
      <c r="AV273" s="48">
        <f t="shared" si="69"/>
        <v>0</v>
      </c>
      <c r="AW273" s="48">
        <f t="shared" si="70"/>
        <v>0</v>
      </c>
      <c r="AX273" s="48">
        <f t="shared" si="71"/>
        <v>1</v>
      </c>
      <c r="AY273" s="48">
        <f t="shared" si="72"/>
        <v>0</v>
      </c>
      <c r="AZ273" s="48">
        <f t="shared" si="73"/>
        <v>1</v>
      </c>
      <c r="BA273" s="48">
        <f t="shared" si="74"/>
        <v>0</v>
      </c>
      <c r="BB273" s="48">
        <f t="shared" si="75"/>
        <v>0</v>
      </c>
      <c r="BC273" s="48">
        <f t="shared" si="76"/>
        <v>0</v>
      </c>
      <c r="BD273" s="48">
        <f t="shared" si="77"/>
        <v>0</v>
      </c>
      <c r="BE273" s="48">
        <f t="shared" si="78"/>
        <v>0</v>
      </c>
      <c r="BF273" s="48">
        <f t="shared" si="79"/>
        <v>1</v>
      </c>
    </row>
    <row r="274" spans="1:58">
      <c r="A274" s="25"/>
      <c r="B274" s="26" t="s">
        <v>2261</v>
      </c>
      <c r="C274" s="245">
        <v>6.0285329999999995</v>
      </c>
      <c r="D274" s="14">
        <v>7</v>
      </c>
      <c r="E274" s="14">
        <v>2</v>
      </c>
      <c r="F274" s="14">
        <v>5</v>
      </c>
      <c r="G274" s="17"/>
      <c r="H274" s="17"/>
      <c r="I274" s="17"/>
      <c r="J274" s="17"/>
      <c r="K274" s="14">
        <v>2</v>
      </c>
      <c r="L274" s="14">
        <v>3</v>
      </c>
      <c r="M274" s="17"/>
      <c r="N274" s="14">
        <v>1</v>
      </c>
      <c r="O274" s="14">
        <v>1</v>
      </c>
      <c r="P274" s="17"/>
      <c r="Q274" s="17"/>
      <c r="R274" s="17"/>
      <c r="S274" s="17"/>
      <c r="T274" s="13">
        <v>1.2285330000000001</v>
      </c>
      <c r="U274" s="13">
        <v>3.8</v>
      </c>
      <c r="V274" s="17"/>
      <c r="W274" s="17"/>
      <c r="X274" s="17"/>
      <c r="Y274" s="13">
        <v>1</v>
      </c>
      <c r="Z274" s="17"/>
      <c r="AA274" s="17"/>
      <c r="AB274" s="17"/>
      <c r="AC274" s="17"/>
      <c r="AD274" s="17"/>
      <c r="AE274" s="17"/>
      <c r="AF274" s="17"/>
      <c r="AG274" s="13">
        <v>3</v>
      </c>
      <c r="AH274" s="13">
        <v>3.0285329999999999</v>
      </c>
      <c r="AI274" s="17"/>
      <c r="AJ274" s="17"/>
      <c r="AK274" s="17"/>
      <c r="AL274" s="17"/>
      <c r="AM274" s="17"/>
      <c r="AN274" s="17"/>
      <c r="AO274" s="246"/>
      <c r="AP274" s="233"/>
      <c r="AQ274" t="str">
        <f t="shared" si="64"/>
        <v>Aquaculture Workers</v>
      </c>
      <c r="AR274" t="str">
        <f t="shared" si="65"/>
        <v>8411</v>
      </c>
      <c r="AS274" s="45">
        <f t="shared" si="66"/>
        <v>6.0285329999999995</v>
      </c>
      <c r="AT274" s="45">
        <f t="shared" si="67"/>
        <v>7</v>
      </c>
      <c r="AU274" s="48">
        <f t="shared" si="68"/>
        <v>0.2857142857142857</v>
      </c>
      <c r="AV274" s="48">
        <f t="shared" si="69"/>
        <v>0.7142857142857143</v>
      </c>
      <c r="AW274" s="48">
        <f t="shared" si="70"/>
        <v>0.2857142857142857</v>
      </c>
      <c r="AX274" s="48">
        <f t="shared" si="71"/>
        <v>0.7142857142857143</v>
      </c>
      <c r="AY274" s="48">
        <f t="shared" si="72"/>
        <v>0</v>
      </c>
      <c r="AZ274" s="48">
        <f t="shared" si="73"/>
        <v>0.83412216537588824</v>
      </c>
      <c r="BA274" s="48">
        <f t="shared" si="74"/>
        <v>0</v>
      </c>
      <c r="BB274" s="48">
        <f t="shared" si="75"/>
        <v>0.16587783462411171</v>
      </c>
      <c r="BC274" s="48">
        <f t="shared" si="76"/>
        <v>0</v>
      </c>
      <c r="BD274" s="48">
        <f t="shared" si="77"/>
        <v>0</v>
      </c>
      <c r="BE274" s="48">
        <f t="shared" si="78"/>
        <v>1</v>
      </c>
      <c r="BF274" s="48">
        <f t="shared" si="79"/>
        <v>0</v>
      </c>
    </row>
    <row r="275" spans="1:58">
      <c r="A275" s="25"/>
      <c r="B275" s="26" t="s">
        <v>2262</v>
      </c>
      <c r="C275" s="245">
        <v>5</v>
      </c>
      <c r="D275" s="14">
        <v>5</v>
      </c>
      <c r="E275" s="17"/>
      <c r="F275" s="14">
        <v>5</v>
      </c>
      <c r="G275" s="17"/>
      <c r="H275" s="17"/>
      <c r="I275" s="17"/>
      <c r="J275" s="17"/>
      <c r="K275" s="17"/>
      <c r="L275" s="17"/>
      <c r="M275" s="17"/>
      <c r="N275" s="17"/>
      <c r="O275" s="14">
        <v>2</v>
      </c>
      <c r="P275" s="14">
        <v>2</v>
      </c>
      <c r="Q275" s="17"/>
      <c r="R275" s="14">
        <v>1</v>
      </c>
      <c r="S275" s="17"/>
      <c r="T275" s="13">
        <v>1</v>
      </c>
      <c r="U275" s="13">
        <v>4</v>
      </c>
      <c r="V275" s="17"/>
      <c r="W275" s="17"/>
      <c r="X275" s="17"/>
      <c r="Y275" s="17"/>
      <c r="Z275" s="17"/>
      <c r="AA275" s="17"/>
      <c r="AB275" s="17"/>
      <c r="AC275" s="17"/>
      <c r="AD275" s="17"/>
      <c r="AE275" s="13">
        <v>1</v>
      </c>
      <c r="AF275" s="17"/>
      <c r="AG275" s="13">
        <v>2</v>
      </c>
      <c r="AH275" s="17"/>
      <c r="AI275" s="17"/>
      <c r="AJ275" s="17"/>
      <c r="AK275" s="13">
        <v>2</v>
      </c>
      <c r="AL275" s="17"/>
      <c r="AM275" s="17"/>
      <c r="AN275" s="17"/>
      <c r="AO275" s="246"/>
      <c r="AP275" s="233"/>
      <c r="AQ275" t="str">
        <f t="shared" si="64"/>
        <v>Crop Farm Workers</v>
      </c>
      <c r="AR275" t="str">
        <f t="shared" si="65"/>
        <v>8412</v>
      </c>
      <c r="AS275" s="45">
        <f t="shared" si="66"/>
        <v>5</v>
      </c>
      <c r="AT275" s="45">
        <f t="shared" si="67"/>
        <v>5</v>
      </c>
      <c r="AU275" s="48">
        <f t="shared" si="68"/>
        <v>0</v>
      </c>
      <c r="AV275" s="48">
        <f t="shared" si="69"/>
        <v>1</v>
      </c>
      <c r="AW275" s="48">
        <f t="shared" si="70"/>
        <v>0</v>
      </c>
      <c r="AX275" s="48">
        <f t="shared" si="71"/>
        <v>0.4</v>
      </c>
      <c r="AY275" s="48">
        <f t="shared" si="72"/>
        <v>0.6</v>
      </c>
      <c r="AZ275" s="48">
        <f t="shared" si="73"/>
        <v>1</v>
      </c>
      <c r="BA275" s="48">
        <f t="shared" si="74"/>
        <v>0</v>
      </c>
      <c r="BB275" s="48">
        <f t="shared" si="75"/>
        <v>0</v>
      </c>
      <c r="BC275" s="48">
        <f t="shared" si="76"/>
        <v>0</v>
      </c>
      <c r="BD275" s="48">
        <f t="shared" si="77"/>
        <v>0</v>
      </c>
      <c r="BE275" s="48">
        <f t="shared" si="78"/>
        <v>1</v>
      </c>
      <c r="BF275" s="48">
        <f t="shared" si="79"/>
        <v>0</v>
      </c>
    </row>
    <row r="276" spans="1:58">
      <c r="A276" s="25"/>
      <c r="B276" s="26" t="s">
        <v>2263</v>
      </c>
      <c r="C276" s="245">
        <v>76.799999999999983</v>
      </c>
      <c r="D276" s="14">
        <v>81.999999999999986</v>
      </c>
      <c r="E276" s="14">
        <v>12.999999999999996</v>
      </c>
      <c r="F276" s="14">
        <v>69</v>
      </c>
      <c r="G276" s="17"/>
      <c r="H276" s="14">
        <v>1</v>
      </c>
      <c r="I276" s="14">
        <v>6</v>
      </c>
      <c r="J276" s="14">
        <v>4</v>
      </c>
      <c r="K276" s="14">
        <v>4</v>
      </c>
      <c r="L276" s="14">
        <v>15</v>
      </c>
      <c r="M276" s="14">
        <v>4</v>
      </c>
      <c r="N276" s="14">
        <v>13</v>
      </c>
      <c r="O276" s="14">
        <v>15</v>
      </c>
      <c r="P276" s="14">
        <v>8</v>
      </c>
      <c r="Q276" s="14">
        <v>8</v>
      </c>
      <c r="R276" s="14">
        <v>4</v>
      </c>
      <c r="S276" s="13">
        <v>0</v>
      </c>
      <c r="T276" s="13">
        <v>4</v>
      </c>
      <c r="U276" s="13">
        <v>12</v>
      </c>
      <c r="V276" s="13">
        <v>20.8</v>
      </c>
      <c r="W276" s="13">
        <v>25</v>
      </c>
      <c r="X276" s="13">
        <v>12.999999999999998</v>
      </c>
      <c r="Y276" s="13">
        <v>2</v>
      </c>
      <c r="Z276" s="17"/>
      <c r="AA276" s="17"/>
      <c r="AB276" s="17"/>
      <c r="AC276" s="17"/>
      <c r="AD276" s="13">
        <v>1</v>
      </c>
      <c r="AE276" s="13">
        <v>5</v>
      </c>
      <c r="AF276" s="13">
        <v>4</v>
      </c>
      <c r="AG276" s="17"/>
      <c r="AH276" s="17"/>
      <c r="AI276" s="17"/>
      <c r="AJ276" s="17"/>
      <c r="AK276" s="13">
        <v>54</v>
      </c>
      <c r="AL276" s="17"/>
      <c r="AM276" s="13">
        <v>12.799999999999999</v>
      </c>
      <c r="AN276" s="17"/>
      <c r="AO276" s="246"/>
      <c r="AP276" s="233"/>
      <c r="AQ276" t="str">
        <f t="shared" si="64"/>
        <v>Forestry and Logging Workers</v>
      </c>
      <c r="AR276" t="str">
        <f t="shared" si="65"/>
        <v>8413</v>
      </c>
      <c r="AS276" s="45">
        <f t="shared" si="66"/>
        <v>76.799999999999983</v>
      </c>
      <c r="AT276" s="45">
        <f t="shared" si="67"/>
        <v>81.999999999999986</v>
      </c>
      <c r="AU276" s="48">
        <f t="shared" si="68"/>
        <v>0.15853658536585363</v>
      </c>
      <c r="AV276" s="48">
        <f t="shared" si="69"/>
        <v>0.84146341463414653</v>
      </c>
      <c r="AW276" s="48">
        <f t="shared" si="70"/>
        <v>0.18292682926829271</v>
      </c>
      <c r="AX276" s="48">
        <f t="shared" si="71"/>
        <v>0.57317073170731714</v>
      </c>
      <c r="AY276" s="48">
        <f t="shared" si="72"/>
        <v>0.24390243902439029</v>
      </c>
      <c r="AZ276" s="48">
        <f t="shared" si="73"/>
        <v>0.20833333333333337</v>
      </c>
      <c r="BA276" s="48">
        <f t="shared" si="74"/>
        <v>0.59635416666666674</v>
      </c>
      <c r="BB276" s="48">
        <f t="shared" si="75"/>
        <v>0.19531250000000003</v>
      </c>
      <c r="BC276" s="48">
        <f t="shared" si="76"/>
        <v>0</v>
      </c>
      <c r="BD276" s="48">
        <f t="shared" si="77"/>
        <v>0</v>
      </c>
      <c r="BE276" s="48">
        <f t="shared" si="78"/>
        <v>0.83333333333333348</v>
      </c>
      <c r="BF276" s="48">
        <f t="shared" si="79"/>
        <v>0.16666666666666669</v>
      </c>
    </row>
    <row r="277" spans="1:58">
      <c r="A277" s="25"/>
      <c r="B277" s="26" t="s">
        <v>2264</v>
      </c>
      <c r="C277" s="245">
        <v>20.076314000000004</v>
      </c>
      <c r="D277" s="14">
        <v>22.999999999999996</v>
      </c>
      <c r="E277" s="14">
        <v>7</v>
      </c>
      <c r="F277" s="14">
        <v>15.999999999999996</v>
      </c>
      <c r="G277" s="17"/>
      <c r="H277" s="17"/>
      <c r="I277" s="14">
        <v>2</v>
      </c>
      <c r="J277" s="14">
        <v>1</v>
      </c>
      <c r="K277" s="14">
        <v>3</v>
      </c>
      <c r="L277" s="14">
        <v>1</v>
      </c>
      <c r="M277" s="17"/>
      <c r="N277" s="14">
        <v>2</v>
      </c>
      <c r="O277" s="14">
        <v>6</v>
      </c>
      <c r="P277" s="14">
        <v>2</v>
      </c>
      <c r="Q277" s="14">
        <v>4</v>
      </c>
      <c r="R277" s="14">
        <v>2</v>
      </c>
      <c r="S277" s="13">
        <v>4.2894719999999991</v>
      </c>
      <c r="T277" s="13">
        <v>11.8</v>
      </c>
      <c r="U277" s="13">
        <v>2.9868420000000002</v>
      </c>
      <c r="V277" s="13">
        <v>1</v>
      </c>
      <c r="W277" s="17"/>
      <c r="X277" s="17"/>
      <c r="Y277" s="17"/>
      <c r="Z277" s="17"/>
      <c r="AA277" s="17"/>
      <c r="AB277" s="17"/>
      <c r="AC277" s="17"/>
      <c r="AD277" s="17"/>
      <c r="AE277" s="17"/>
      <c r="AF277" s="17"/>
      <c r="AG277" s="17"/>
      <c r="AH277" s="17"/>
      <c r="AI277" s="17"/>
      <c r="AJ277" s="13">
        <v>1</v>
      </c>
      <c r="AK277" s="13">
        <v>7.289472</v>
      </c>
      <c r="AL277" s="17"/>
      <c r="AM277" s="13">
        <v>11.786841999999998</v>
      </c>
      <c r="AN277" s="17"/>
      <c r="AO277" s="246"/>
      <c r="AP277" s="233"/>
      <c r="AQ277" t="str">
        <f t="shared" si="64"/>
        <v>Garden and Nursery Labourers</v>
      </c>
      <c r="AR277" t="str">
        <f t="shared" si="65"/>
        <v>8414</v>
      </c>
      <c r="AS277" s="45">
        <f t="shared" si="66"/>
        <v>20.076314000000004</v>
      </c>
      <c r="AT277" s="45">
        <f t="shared" si="67"/>
        <v>22.999999999999996</v>
      </c>
      <c r="AU277" s="48">
        <f t="shared" si="68"/>
        <v>0.30434782608695654</v>
      </c>
      <c r="AV277" s="48">
        <f t="shared" si="69"/>
        <v>0.69565217391304346</v>
      </c>
      <c r="AW277" s="48">
        <f t="shared" si="70"/>
        <v>0.26086956521739135</v>
      </c>
      <c r="AX277" s="48">
        <f t="shared" si="71"/>
        <v>0.39130434782608703</v>
      </c>
      <c r="AY277" s="48">
        <f t="shared" si="72"/>
        <v>0.34782608695652178</v>
      </c>
      <c r="AZ277" s="48">
        <f t="shared" si="73"/>
        <v>0.95019005978886351</v>
      </c>
      <c r="BA277" s="48">
        <f t="shared" si="74"/>
        <v>4.9809940211136355E-2</v>
      </c>
      <c r="BB277" s="48">
        <f t="shared" si="75"/>
        <v>0</v>
      </c>
      <c r="BC277" s="48">
        <f t="shared" si="76"/>
        <v>0</v>
      </c>
      <c r="BD277" s="48">
        <f t="shared" si="77"/>
        <v>0</v>
      </c>
      <c r="BE277" s="48">
        <f t="shared" si="78"/>
        <v>0.41289810470188892</v>
      </c>
      <c r="BF277" s="48">
        <f t="shared" si="79"/>
        <v>0.58710189529811085</v>
      </c>
    </row>
    <row r="278" spans="1:58">
      <c r="A278" s="25"/>
      <c r="B278" s="26" t="s">
        <v>2265</v>
      </c>
      <c r="C278" s="245">
        <v>10.496842000000001</v>
      </c>
      <c r="D278" s="14">
        <v>20</v>
      </c>
      <c r="E278" s="14">
        <v>8</v>
      </c>
      <c r="F278" s="14">
        <v>12</v>
      </c>
      <c r="G278" s="17"/>
      <c r="H278" s="14">
        <v>1</v>
      </c>
      <c r="I278" s="14">
        <v>8</v>
      </c>
      <c r="J278" s="14">
        <v>2.0000000000000004</v>
      </c>
      <c r="K278" s="14">
        <v>1</v>
      </c>
      <c r="L278" s="14">
        <v>0</v>
      </c>
      <c r="M278" s="17"/>
      <c r="N278" s="14">
        <v>2</v>
      </c>
      <c r="O278" s="14">
        <v>1</v>
      </c>
      <c r="P278" s="14">
        <v>1</v>
      </c>
      <c r="Q278" s="14">
        <v>2</v>
      </c>
      <c r="R278" s="14">
        <v>2</v>
      </c>
      <c r="S278" s="13">
        <v>4.6488160000000001</v>
      </c>
      <c r="T278" s="13">
        <v>5.8480259999999999</v>
      </c>
      <c r="U278" s="17"/>
      <c r="V278" s="17"/>
      <c r="W278" s="17"/>
      <c r="X278" s="17"/>
      <c r="Y278" s="17"/>
      <c r="Z278" s="17"/>
      <c r="AA278" s="17"/>
      <c r="AB278" s="17"/>
      <c r="AC278" s="17"/>
      <c r="AD278" s="17"/>
      <c r="AE278" s="17"/>
      <c r="AF278" s="17"/>
      <c r="AG278" s="17"/>
      <c r="AH278" s="17"/>
      <c r="AI278" s="17"/>
      <c r="AJ278" s="17"/>
      <c r="AK278" s="17"/>
      <c r="AL278" s="13">
        <v>6.8126309999999997</v>
      </c>
      <c r="AM278" s="13">
        <v>3.6842109999999999</v>
      </c>
      <c r="AN278" s="17"/>
      <c r="AO278" s="246"/>
      <c r="AP278" s="233"/>
      <c r="AQ278" t="str">
        <f t="shared" si="64"/>
        <v>Livestock Farm Workers</v>
      </c>
      <c r="AR278" t="str">
        <f t="shared" si="65"/>
        <v>8415</v>
      </c>
      <c r="AS278" s="45">
        <f t="shared" si="66"/>
        <v>10.496842000000001</v>
      </c>
      <c r="AT278" s="45">
        <f t="shared" si="67"/>
        <v>20</v>
      </c>
      <c r="AU278" s="48">
        <f t="shared" si="68"/>
        <v>0.4</v>
      </c>
      <c r="AV278" s="48">
        <f t="shared" si="69"/>
        <v>0.6</v>
      </c>
      <c r="AW278" s="48">
        <f t="shared" si="70"/>
        <v>0.6</v>
      </c>
      <c r="AX278" s="48">
        <f t="shared" si="71"/>
        <v>0.15</v>
      </c>
      <c r="AY278" s="48">
        <f t="shared" si="72"/>
        <v>0.25</v>
      </c>
      <c r="AZ278" s="48">
        <f t="shared" si="73"/>
        <v>1</v>
      </c>
      <c r="BA278" s="48">
        <f t="shared" si="74"/>
        <v>0</v>
      </c>
      <c r="BB278" s="48">
        <f t="shared" si="75"/>
        <v>0</v>
      </c>
      <c r="BC278" s="48">
        <f t="shared" si="76"/>
        <v>0</v>
      </c>
      <c r="BD278" s="48">
        <f t="shared" si="77"/>
        <v>0</v>
      </c>
      <c r="BE278" s="48">
        <f t="shared" si="78"/>
        <v>0.64901719964918969</v>
      </c>
      <c r="BF278" s="48">
        <f t="shared" si="79"/>
        <v>0.35098280035081025</v>
      </c>
    </row>
    <row r="279" spans="1:58">
      <c r="A279" s="25"/>
      <c r="B279" s="26" t="s">
        <v>2266</v>
      </c>
      <c r="C279" s="245">
        <v>19.614386</v>
      </c>
      <c r="D279" s="14">
        <v>25</v>
      </c>
      <c r="E279" s="14">
        <v>4</v>
      </c>
      <c r="F279" s="14">
        <v>21</v>
      </c>
      <c r="G279" s="17"/>
      <c r="H279" s="17"/>
      <c r="I279" s="14">
        <v>1</v>
      </c>
      <c r="J279" s="14">
        <v>1</v>
      </c>
      <c r="K279" s="14">
        <v>4</v>
      </c>
      <c r="L279" s="14">
        <v>1</v>
      </c>
      <c r="M279" s="14">
        <v>4</v>
      </c>
      <c r="N279" s="14">
        <v>2</v>
      </c>
      <c r="O279" s="14">
        <v>6</v>
      </c>
      <c r="P279" s="14">
        <v>1</v>
      </c>
      <c r="Q279" s="14">
        <v>4</v>
      </c>
      <c r="R279" s="14">
        <v>1</v>
      </c>
      <c r="S279" s="13">
        <v>0</v>
      </c>
      <c r="T279" s="13">
        <v>4.5210529999999993</v>
      </c>
      <c r="U279" s="13">
        <v>8.4</v>
      </c>
      <c r="V279" s="13">
        <v>0.69333299999999998</v>
      </c>
      <c r="W279" s="13">
        <v>3</v>
      </c>
      <c r="X279" s="13">
        <v>2</v>
      </c>
      <c r="Y279" s="13">
        <v>1</v>
      </c>
      <c r="Z279" s="17"/>
      <c r="AA279" s="17"/>
      <c r="AB279" s="17"/>
      <c r="AC279" s="17"/>
      <c r="AD279" s="17"/>
      <c r="AE279" s="17"/>
      <c r="AF279" s="17"/>
      <c r="AG279" s="13">
        <v>0</v>
      </c>
      <c r="AH279" s="17"/>
      <c r="AI279" s="13">
        <v>1.693333</v>
      </c>
      <c r="AJ279" s="17"/>
      <c r="AK279" s="13">
        <v>4.5210530000000002</v>
      </c>
      <c r="AL279" s="17"/>
      <c r="AM279" s="13">
        <v>13.399999999999999</v>
      </c>
      <c r="AN279" s="17"/>
      <c r="AO279" s="246"/>
      <c r="AP279" s="233"/>
      <c r="AQ279" t="str">
        <f t="shared" si="64"/>
        <v>Other Farm, Forestry and Garden Workers</v>
      </c>
      <c r="AR279" t="str">
        <f t="shared" si="65"/>
        <v>8419</v>
      </c>
      <c r="AS279" s="45">
        <f t="shared" si="66"/>
        <v>19.614386</v>
      </c>
      <c r="AT279" s="45">
        <f t="shared" si="67"/>
        <v>25</v>
      </c>
      <c r="AU279" s="48">
        <f t="shared" si="68"/>
        <v>0.16</v>
      </c>
      <c r="AV279" s="48">
        <f t="shared" si="69"/>
        <v>0.84</v>
      </c>
      <c r="AW279" s="48">
        <f t="shared" si="70"/>
        <v>0.24</v>
      </c>
      <c r="AX279" s="48">
        <f t="shared" si="71"/>
        <v>0.52</v>
      </c>
      <c r="AY279" s="48">
        <f t="shared" si="72"/>
        <v>0.24</v>
      </c>
      <c r="AZ279" s="48">
        <f t="shared" si="73"/>
        <v>0.65875388605077934</v>
      </c>
      <c r="BA279" s="48">
        <f t="shared" si="74"/>
        <v>0.18829715087691248</v>
      </c>
      <c r="BB279" s="48">
        <f t="shared" si="75"/>
        <v>0.15294896307230826</v>
      </c>
      <c r="BC279" s="48">
        <f t="shared" si="76"/>
        <v>0</v>
      </c>
      <c r="BD279" s="48">
        <f t="shared" si="77"/>
        <v>0</v>
      </c>
      <c r="BE279" s="48">
        <f t="shared" si="78"/>
        <v>0.31682796494368981</v>
      </c>
      <c r="BF279" s="48">
        <f t="shared" si="79"/>
        <v>0.68317203505631019</v>
      </c>
    </row>
    <row r="280" spans="1:58">
      <c r="A280" s="25"/>
      <c r="B280" s="26" t="s">
        <v>2267</v>
      </c>
      <c r="C280" s="245">
        <v>15.480919999999999</v>
      </c>
      <c r="D280" s="14">
        <v>34.999999999999979</v>
      </c>
      <c r="E280" s="14">
        <v>21.999999999999996</v>
      </c>
      <c r="F280" s="14">
        <v>13</v>
      </c>
      <c r="G280" s="17"/>
      <c r="H280" s="14">
        <v>3</v>
      </c>
      <c r="I280" s="14">
        <v>4.0000000000000009</v>
      </c>
      <c r="J280" s="14">
        <v>3</v>
      </c>
      <c r="K280" s="14">
        <v>3.9999999999999996</v>
      </c>
      <c r="L280" s="14">
        <v>3</v>
      </c>
      <c r="M280" s="14">
        <v>5</v>
      </c>
      <c r="N280" s="14">
        <v>4</v>
      </c>
      <c r="O280" s="14">
        <v>4</v>
      </c>
      <c r="P280" s="14">
        <v>5</v>
      </c>
      <c r="Q280" s="14">
        <v>0</v>
      </c>
      <c r="R280" s="14">
        <v>0</v>
      </c>
      <c r="S280" s="13">
        <v>9.6809200000000022</v>
      </c>
      <c r="T280" s="13">
        <v>5.8000000000000007</v>
      </c>
      <c r="U280" s="17"/>
      <c r="V280" s="17"/>
      <c r="W280" s="17"/>
      <c r="X280" s="17"/>
      <c r="Y280" s="17"/>
      <c r="Z280" s="17"/>
      <c r="AA280" s="17"/>
      <c r="AB280" s="17"/>
      <c r="AC280" s="17"/>
      <c r="AD280" s="17"/>
      <c r="AE280" s="13">
        <v>0.46710499999999999</v>
      </c>
      <c r="AF280" s="13">
        <v>3.5624990000000003</v>
      </c>
      <c r="AG280" s="17"/>
      <c r="AH280" s="13">
        <v>0.6644739999999999</v>
      </c>
      <c r="AI280" s="13">
        <v>1</v>
      </c>
      <c r="AJ280" s="17"/>
      <c r="AK280" s="17"/>
      <c r="AL280" s="13">
        <v>7.8947000000000017E-2</v>
      </c>
      <c r="AM280" s="13">
        <v>9.7078950000000006</v>
      </c>
      <c r="AN280" s="17"/>
      <c r="AO280" s="246"/>
      <c r="AP280" s="233"/>
      <c r="AQ280" t="str">
        <f t="shared" si="64"/>
        <v>Food Trades Assistants</v>
      </c>
      <c r="AR280" t="str">
        <f t="shared" si="65"/>
        <v>8512</v>
      </c>
      <c r="AS280" s="45">
        <f t="shared" si="66"/>
        <v>15.480919999999999</v>
      </c>
      <c r="AT280" s="45">
        <f t="shared" si="67"/>
        <v>34.999999999999979</v>
      </c>
      <c r="AU280" s="48">
        <f t="shared" si="68"/>
        <v>0.62857142857142889</v>
      </c>
      <c r="AV280" s="48">
        <f t="shared" si="69"/>
        <v>0.37142857142857166</v>
      </c>
      <c r="AW280" s="48">
        <f t="shared" si="70"/>
        <v>0.40000000000000024</v>
      </c>
      <c r="AX280" s="48">
        <f t="shared" si="71"/>
        <v>0.45714285714285741</v>
      </c>
      <c r="AY280" s="48">
        <f t="shared" si="72"/>
        <v>0.14285714285714293</v>
      </c>
      <c r="AZ280" s="48">
        <f t="shared" si="73"/>
        <v>1.0000000000000002</v>
      </c>
      <c r="BA280" s="48">
        <f t="shared" si="74"/>
        <v>0</v>
      </c>
      <c r="BB280" s="48">
        <f t="shared" si="75"/>
        <v>0</v>
      </c>
      <c r="BC280" s="48">
        <f t="shared" si="76"/>
        <v>0</v>
      </c>
      <c r="BD280" s="48">
        <f t="shared" si="77"/>
        <v>0</v>
      </c>
      <c r="BE280" s="48">
        <f t="shared" si="78"/>
        <v>0.3729122687798917</v>
      </c>
      <c r="BF280" s="48">
        <f t="shared" si="79"/>
        <v>0.62708773122010841</v>
      </c>
    </row>
    <row r="281" spans="1:58">
      <c r="A281" s="25"/>
      <c r="B281" s="26" t="s">
        <v>2268</v>
      </c>
      <c r="C281" s="245">
        <v>562.97155999999961</v>
      </c>
      <c r="D281" s="14">
        <v>819.99999999999943</v>
      </c>
      <c r="E281" s="14">
        <v>666.99999999999966</v>
      </c>
      <c r="F281" s="14">
        <v>153.00000000000003</v>
      </c>
      <c r="G281" s="17"/>
      <c r="H281" s="14">
        <v>5</v>
      </c>
      <c r="I281" s="14">
        <v>49</v>
      </c>
      <c r="J281" s="14">
        <v>44.999999999999986</v>
      </c>
      <c r="K281" s="14">
        <v>54.000000000000007</v>
      </c>
      <c r="L281" s="14">
        <v>56.000000000000007</v>
      </c>
      <c r="M281" s="14">
        <v>88.999999999999986</v>
      </c>
      <c r="N281" s="14">
        <v>85.999999999999986</v>
      </c>
      <c r="O281" s="14">
        <v>108.00000000000001</v>
      </c>
      <c r="P281" s="14">
        <v>139.99999999999997</v>
      </c>
      <c r="Q281" s="14">
        <v>98.999999999999929</v>
      </c>
      <c r="R281" s="14">
        <v>89.000000000000014</v>
      </c>
      <c r="S281" s="13">
        <v>21.834341999999992</v>
      </c>
      <c r="T281" s="13">
        <v>539.71616499999959</v>
      </c>
      <c r="U281" s="13">
        <v>1.4210529999999999</v>
      </c>
      <c r="V281" s="13">
        <v>0</v>
      </c>
      <c r="W281" s="17"/>
      <c r="X281" s="17"/>
      <c r="Y281" s="17"/>
      <c r="Z281" s="17"/>
      <c r="AA281" s="17"/>
      <c r="AB281" s="17"/>
      <c r="AC281" s="17"/>
      <c r="AD281" s="13">
        <v>8.9131579999999992</v>
      </c>
      <c r="AE281" s="13">
        <v>21.298683999999998</v>
      </c>
      <c r="AF281" s="13">
        <v>25.090605000000007</v>
      </c>
      <c r="AG281" s="13">
        <v>20.863841999999998</v>
      </c>
      <c r="AH281" s="13">
        <v>26.036972999999993</v>
      </c>
      <c r="AI281" s="17"/>
      <c r="AJ281" s="13">
        <v>14.484209999999997</v>
      </c>
      <c r="AK281" s="13">
        <v>69.325394999999958</v>
      </c>
      <c r="AL281" s="13">
        <v>42.956948000000004</v>
      </c>
      <c r="AM281" s="13">
        <v>334.00174500000031</v>
      </c>
      <c r="AN281" s="17"/>
      <c r="AO281" s="246"/>
      <c r="AP281" s="233"/>
      <c r="AQ281" t="str">
        <f t="shared" si="64"/>
        <v>Kitchen hands</v>
      </c>
      <c r="AR281" t="str">
        <f t="shared" si="65"/>
        <v>8513</v>
      </c>
      <c r="AS281" s="45">
        <f t="shared" si="66"/>
        <v>562.97155999999961</v>
      </c>
      <c r="AT281" s="45">
        <f t="shared" si="67"/>
        <v>819.99999999999943</v>
      </c>
      <c r="AU281" s="48">
        <f t="shared" si="68"/>
        <v>0.81341463414634163</v>
      </c>
      <c r="AV281" s="48">
        <f t="shared" si="69"/>
        <v>0.1865853658536587</v>
      </c>
      <c r="AW281" s="48">
        <f t="shared" si="70"/>
        <v>0.18658536585365867</v>
      </c>
      <c r="AX281" s="48">
        <f t="shared" si="71"/>
        <v>0.41341463414634178</v>
      </c>
      <c r="AY281" s="48">
        <f t="shared" si="72"/>
        <v>0.40000000000000013</v>
      </c>
      <c r="AZ281" s="48">
        <f t="shared" si="73"/>
        <v>1</v>
      </c>
      <c r="BA281" s="48">
        <f t="shared" si="74"/>
        <v>0</v>
      </c>
      <c r="BB281" s="48">
        <f t="shared" si="75"/>
        <v>0</v>
      </c>
      <c r="BC281" s="48">
        <f t="shared" si="76"/>
        <v>0</v>
      </c>
      <c r="BD281" s="48">
        <f t="shared" si="77"/>
        <v>0</v>
      </c>
      <c r="BE281" s="48">
        <f t="shared" si="78"/>
        <v>0.40671648670849397</v>
      </c>
      <c r="BF281" s="48">
        <f t="shared" si="79"/>
        <v>0.59328351329150719</v>
      </c>
    </row>
    <row r="282" spans="1:58">
      <c r="A282" s="25"/>
      <c r="B282" s="26" t="s">
        <v>2269</v>
      </c>
      <c r="C282" s="245">
        <v>3.0933329999999994</v>
      </c>
      <c r="D282" s="14">
        <v>9</v>
      </c>
      <c r="E282" s="14">
        <v>8.9999999999999982</v>
      </c>
      <c r="F282" s="14">
        <v>0</v>
      </c>
      <c r="G282" s="17"/>
      <c r="H282" s="17"/>
      <c r="I282" s="17"/>
      <c r="J282" s="17"/>
      <c r="K282" s="14">
        <v>1</v>
      </c>
      <c r="L282" s="14">
        <v>1</v>
      </c>
      <c r="M282" s="14">
        <v>0</v>
      </c>
      <c r="N282" s="14">
        <v>1</v>
      </c>
      <c r="O282" s="14">
        <v>2</v>
      </c>
      <c r="P282" s="14">
        <v>1</v>
      </c>
      <c r="Q282" s="14">
        <v>1</v>
      </c>
      <c r="R282" s="14">
        <v>2</v>
      </c>
      <c r="S282" s="13">
        <v>2.0933329999999999</v>
      </c>
      <c r="T282" s="17"/>
      <c r="U282" s="13">
        <v>1</v>
      </c>
      <c r="V282" s="17"/>
      <c r="W282" s="17"/>
      <c r="X282" s="17"/>
      <c r="Y282" s="17"/>
      <c r="Z282" s="17"/>
      <c r="AA282" s="17"/>
      <c r="AB282" s="17"/>
      <c r="AC282" s="17"/>
      <c r="AD282" s="17"/>
      <c r="AE282" s="17"/>
      <c r="AF282" s="13">
        <v>0.24</v>
      </c>
      <c r="AG282" s="17"/>
      <c r="AH282" s="13">
        <v>1</v>
      </c>
      <c r="AI282" s="17"/>
      <c r="AJ282" s="17"/>
      <c r="AK282" s="13">
        <v>0.24</v>
      </c>
      <c r="AL282" s="13">
        <v>0.68</v>
      </c>
      <c r="AM282" s="13">
        <v>0.93333300000000008</v>
      </c>
      <c r="AN282" s="17"/>
      <c r="AO282" s="246"/>
      <c r="AP282" s="233"/>
      <c r="AQ282" t="str">
        <f t="shared" si="64"/>
        <v>Caretakers</v>
      </c>
      <c r="AR282" t="str">
        <f t="shared" ref="AR282:AR285" si="80">LEFT(B282,4)</f>
        <v>8991</v>
      </c>
      <c r="AS282" s="45">
        <f t="shared" ref="AS282:AS285" si="81">C282</f>
        <v>3.0933329999999994</v>
      </c>
      <c r="AT282" s="45">
        <f t="shared" ref="AT282:AT285" si="82">D282</f>
        <v>9</v>
      </c>
      <c r="AU282" s="48">
        <f t="shared" ref="AU282:AU285" si="83">E282/$D282</f>
        <v>0.99999999999999978</v>
      </c>
      <c r="AV282" s="48">
        <f t="shared" ref="AV282:AV285" si="84">F282/$D282</f>
        <v>0</v>
      </c>
      <c r="AW282" s="48">
        <f t="shared" ref="AW282:AW285" si="85">SUM(H282:K282)/AT282</f>
        <v>0.1111111111111111</v>
      </c>
      <c r="AX282" s="48">
        <f t="shared" ref="AX282:AX285" si="86">SUM(L282:O282)/AT282</f>
        <v>0.44444444444444442</v>
      </c>
      <c r="AY282" s="48">
        <f t="shared" ref="AY282:AY285" si="87">SUM(P282:R282)/AT282</f>
        <v>0.44444444444444442</v>
      </c>
      <c r="AZ282" s="48">
        <f t="shared" ref="AZ282:AZ285" si="88">SUM(S282:U282)/$AS282</f>
        <v>1.0000000000000002</v>
      </c>
      <c r="BA282" s="48">
        <f t="shared" ref="BA282:BA285" si="89">SUM(V282:W282)/$AS282</f>
        <v>0</v>
      </c>
      <c r="BB282" s="48">
        <f t="shared" ref="BB282:BB285" si="90">SUM(X282:Y282)/$AS282</f>
        <v>0</v>
      </c>
      <c r="BC282" s="48">
        <f t="shared" ref="BC282:BC285" si="91">SUM(Z282:AA282)/$AS282</f>
        <v>0</v>
      </c>
      <c r="BD282" s="48">
        <f t="shared" ref="BD282:BD285" si="92">SUM(AB282:AC282)/$AS282</f>
        <v>0</v>
      </c>
      <c r="BE282" s="48">
        <f t="shared" ref="BE282:BE285" si="93">SUM(AD282:AL282)/AS282</f>
        <v>0.69827593731421755</v>
      </c>
      <c r="BF282" s="48">
        <f t="shared" ref="BF282:BF285" si="94">AM282/AS282</f>
        <v>0.30172406268578272</v>
      </c>
    </row>
    <row r="283" spans="1:58">
      <c r="A283" s="25"/>
      <c r="B283" s="26" t="s">
        <v>2270</v>
      </c>
      <c r="C283" s="245">
        <v>1</v>
      </c>
      <c r="D283" s="14">
        <v>1</v>
      </c>
      <c r="E283" s="17"/>
      <c r="F283" s="14">
        <v>1</v>
      </c>
      <c r="G283" s="17"/>
      <c r="H283" s="17"/>
      <c r="I283" s="17"/>
      <c r="J283" s="17"/>
      <c r="K283" s="17"/>
      <c r="L283" s="17"/>
      <c r="M283" s="17"/>
      <c r="N283" s="17"/>
      <c r="O283" s="17"/>
      <c r="P283" s="17"/>
      <c r="Q283" s="14">
        <v>1</v>
      </c>
      <c r="R283" s="17"/>
      <c r="S283" s="17"/>
      <c r="T283" s="17"/>
      <c r="U283" s="17"/>
      <c r="V283" s="17"/>
      <c r="W283" s="13">
        <v>1</v>
      </c>
      <c r="X283" s="17"/>
      <c r="Y283" s="17"/>
      <c r="Z283" s="17"/>
      <c r="AA283" s="17"/>
      <c r="AB283" s="17"/>
      <c r="AC283" s="17"/>
      <c r="AD283" s="17"/>
      <c r="AE283" s="17"/>
      <c r="AF283" s="17"/>
      <c r="AG283" s="17"/>
      <c r="AH283" s="17"/>
      <c r="AI283" s="17"/>
      <c r="AJ283" s="17"/>
      <c r="AK283" s="17"/>
      <c r="AL283" s="17"/>
      <c r="AM283" s="13">
        <v>1</v>
      </c>
      <c r="AN283" s="17"/>
      <c r="AO283" s="246"/>
      <c r="AP283" s="233"/>
      <c r="AQ283" t="str">
        <f t="shared" si="64"/>
        <v>Deck and Fishing Hands</v>
      </c>
      <c r="AR283" t="str">
        <f t="shared" si="80"/>
        <v>8992</v>
      </c>
      <c r="AS283" s="45">
        <f t="shared" si="81"/>
        <v>1</v>
      </c>
      <c r="AT283" s="45">
        <f t="shared" si="82"/>
        <v>1</v>
      </c>
      <c r="AU283" s="48">
        <f t="shared" si="83"/>
        <v>0</v>
      </c>
      <c r="AV283" s="48">
        <f t="shared" si="84"/>
        <v>1</v>
      </c>
      <c r="AW283" s="48">
        <f t="shared" si="85"/>
        <v>0</v>
      </c>
      <c r="AX283" s="48">
        <f t="shared" si="86"/>
        <v>0</v>
      </c>
      <c r="AY283" s="48">
        <f t="shared" si="87"/>
        <v>1</v>
      </c>
      <c r="AZ283" s="48">
        <f t="shared" si="88"/>
        <v>0</v>
      </c>
      <c r="BA283" s="48">
        <f t="shared" si="89"/>
        <v>1</v>
      </c>
      <c r="BB283" s="48">
        <f t="shared" si="90"/>
        <v>0</v>
      </c>
      <c r="BC283" s="48">
        <f t="shared" si="91"/>
        <v>0</v>
      </c>
      <c r="BD283" s="48">
        <f t="shared" si="92"/>
        <v>0</v>
      </c>
      <c r="BE283" s="48">
        <f t="shared" si="93"/>
        <v>0</v>
      </c>
      <c r="BF283" s="48">
        <f t="shared" si="94"/>
        <v>1</v>
      </c>
    </row>
    <row r="284" spans="1:58">
      <c r="A284" s="25"/>
      <c r="B284" s="26" t="s">
        <v>2271</v>
      </c>
      <c r="C284" s="245">
        <v>69.678946999999994</v>
      </c>
      <c r="D284" s="14">
        <v>80.000000000000014</v>
      </c>
      <c r="E284" s="14">
        <v>4</v>
      </c>
      <c r="F284" s="14">
        <v>76</v>
      </c>
      <c r="G284" s="17"/>
      <c r="H284" s="17"/>
      <c r="I284" s="14">
        <v>0</v>
      </c>
      <c r="J284" s="14">
        <v>4</v>
      </c>
      <c r="K284" s="14">
        <v>1</v>
      </c>
      <c r="L284" s="14">
        <v>5</v>
      </c>
      <c r="M284" s="14">
        <v>5</v>
      </c>
      <c r="N284" s="14">
        <v>3</v>
      </c>
      <c r="O284" s="14">
        <v>11</v>
      </c>
      <c r="P284" s="14">
        <v>18</v>
      </c>
      <c r="Q284" s="14">
        <v>18.999999999999996</v>
      </c>
      <c r="R284" s="14">
        <v>13.999999999999998</v>
      </c>
      <c r="S284" s="13">
        <v>0.79605199999999998</v>
      </c>
      <c r="T284" s="13">
        <v>36</v>
      </c>
      <c r="U284" s="13">
        <v>25.882895000000005</v>
      </c>
      <c r="V284" s="13">
        <v>6</v>
      </c>
      <c r="W284" s="17"/>
      <c r="X284" s="13">
        <v>1</v>
      </c>
      <c r="Y284" s="17"/>
      <c r="Z284" s="17"/>
      <c r="AA284" s="17"/>
      <c r="AB284" s="17"/>
      <c r="AC284" s="17"/>
      <c r="AD284" s="13">
        <v>3.7368419999999998</v>
      </c>
      <c r="AE284" s="13">
        <v>2</v>
      </c>
      <c r="AF284" s="13">
        <v>3.4947369999999998</v>
      </c>
      <c r="AG284" s="13">
        <v>1.9</v>
      </c>
      <c r="AH284" s="13">
        <v>6.5052630000000002</v>
      </c>
      <c r="AI284" s="13">
        <v>1.478947</v>
      </c>
      <c r="AJ284" s="13">
        <v>4</v>
      </c>
      <c r="AK284" s="13">
        <v>4.5263159999999996</v>
      </c>
      <c r="AL284" s="13">
        <v>2.3263160000000003</v>
      </c>
      <c r="AM284" s="13">
        <v>39.710526000000002</v>
      </c>
      <c r="AN284" s="17"/>
      <c r="AO284" s="246"/>
      <c r="AP284" s="233"/>
      <c r="AQ284" t="str">
        <f t="shared" si="64"/>
        <v>Handypersons</v>
      </c>
      <c r="AR284" t="str">
        <f t="shared" si="80"/>
        <v>8993</v>
      </c>
      <c r="AS284" s="45">
        <f t="shared" si="81"/>
        <v>69.678946999999994</v>
      </c>
      <c r="AT284" s="45">
        <f t="shared" si="82"/>
        <v>80.000000000000014</v>
      </c>
      <c r="AU284" s="48">
        <f t="shared" si="83"/>
        <v>4.9999999999999989E-2</v>
      </c>
      <c r="AV284" s="48">
        <f t="shared" si="84"/>
        <v>0.94999999999999984</v>
      </c>
      <c r="AW284" s="48">
        <f t="shared" si="85"/>
        <v>6.2499999999999986E-2</v>
      </c>
      <c r="AX284" s="48">
        <f t="shared" si="86"/>
        <v>0.29999999999999993</v>
      </c>
      <c r="AY284" s="48">
        <f t="shared" si="87"/>
        <v>0.63749999999999984</v>
      </c>
      <c r="AZ284" s="48">
        <f t="shared" si="88"/>
        <v>0.89953923959269955</v>
      </c>
      <c r="BA284" s="48">
        <f t="shared" si="89"/>
        <v>8.6109223206257704E-2</v>
      </c>
      <c r="BB284" s="48">
        <f t="shared" si="90"/>
        <v>1.4351537201042951E-2</v>
      </c>
      <c r="BC284" s="48">
        <f t="shared" si="91"/>
        <v>0</v>
      </c>
      <c r="BD284" s="48">
        <f t="shared" si="92"/>
        <v>0</v>
      </c>
      <c r="BE284" s="48">
        <f t="shared" si="93"/>
        <v>0.43009290883801676</v>
      </c>
      <c r="BF284" s="48">
        <f t="shared" si="94"/>
        <v>0.56990709116198335</v>
      </c>
    </row>
    <row r="285" spans="1:58" ht="15.75" thickBot="1">
      <c r="A285" s="28"/>
      <c r="B285" s="29" t="s">
        <v>2272</v>
      </c>
      <c r="C285" s="247">
        <v>193.24396999999996</v>
      </c>
      <c r="D285" s="248">
        <v>759</v>
      </c>
      <c r="E285" s="248">
        <v>303.99999999999989</v>
      </c>
      <c r="F285" s="248">
        <v>455.00000000000068</v>
      </c>
      <c r="G285" s="19"/>
      <c r="H285" s="248">
        <v>1</v>
      </c>
      <c r="I285" s="248">
        <v>23</v>
      </c>
      <c r="J285" s="248">
        <v>13.999999999999998</v>
      </c>
      <c r="K285" s="248">
        <v>9</v>
      </c>
      <c r="L285" s="248">
        <v>12.000000000000004</v>
      </c>
      <c r="M285" s="248">
        <v>10.000000000000002</v>
      </c>
      <c r="N285" s="248">
        <v>21</v>
      </c>
      <c r="O285" s="248">
        <v>40</v>
      </c>
      <c r="P285" s="248">
        <v>72</v>
      </c>
      <c r="Q285" s="248">
        <v>124.00000000000004</v>
      </c>
      <c r="R285" s="248">
        <v>433.00000000000011</v>
      </c>
      <c r="S285" s="249">
        <v>142.13848399999989</v>
      </c>
      <c r="T285" s="249">
        <v>32.667766</v>
      </c>
      <c r="U285" s="249">
        <v>16.042237</v>
      </c>
      <c r="V285" s="249">
        <v>2.395483</v>
      </c>
      <c r="W285" s="19"/>
      <c r="X285" s="249">
        <v>0</v>
      </c>
      <c r="Y285" s="19"/>
      <c r="Z285" s="19"/>
      <c r="AA285" s="19"/>
      <c r="AB285" s="19"/>
      <c r="AC285" s="19"/>
      <c r="AD285" s="19"/>
      <c r="AE285" s="19"/>
      <c r="AF285" s="249">
        <v>1</v>
      </c>
      <c r="AG285" s="19"/>
      <c r="AH285" s="249">
        <v>0.5</v>
      </c>
      <c r="AI285" s="249">
        <v>1</v>
      </c>
      <c r="AJ285" s="19"/>
      <c r="AK285" s="249">
        <v>0.67</v>
      </c>
      <c r="AL285" s="249">
        <v>3.342193</v>
      </c>
      <c r="AM285" s="249">
        <v>186.73177700000011</v>
      </c>
      <c r="AN285" s="19"/>
      <c r="AO285" s="20"/>
      <c r="AP285" s="233"/>
      <c r="AQ285" t="str">
        <f t="shared" si="64"/>
        <v>Other Miscellaneous Labourers</v>
      </c>
      <c r="AR285" t="str">
        <f t="shared" si="80"/>
        <v>8999</v>
      </c>
      <c r="AS285" s="45">
        <f t="shared" si="81"/>
        <v>193.24396999999996</v>
      </c>
      <c r="AT285" s="45">
        <f t="shared" si="82"/>
        <v>759</v>
      </c>
      <c r="AU285" s="48">
        <f t="shared" si="83"/>
        <v>0.40052700922266127</v>
      </c>
      <c r="AV285" s="48">
        <f t="shared" si="84"/>
        <v>0.59947299077733951</v>
      </c>
      <c r="AW285" s="48">
        <f t="shared" si="85"/>
        <v>6.1923583662714096E-2</v>
      </c>
      <c r="AX285" s="48">
        <f t="shared" si="86"/>
        <v>0.10935441370223979</v>
      </c>
      <c r="AY285" s="48">
        <f t="shared" si="87"/>
        <v>0.82872200263504636</v>
      </c>
      <c r="AZ285" s="48">
        <f t="shared" si="88"/>
        <v>0.98760384088569453</v>
      </c>
      <c r="BA285" s="48">
        <f t="shared" si="89"/>
        <v>1.2396159114305095E-2</v>
      </c>
      <c r="BB285" s="48">
        <f t="shared" si="90"/>
        <v>0</v>
      </c>
      <c r="BC285" s="48">
        <f t="shared" si="91"/>
        <v>0</v>
      </c>
      <c r="BD285" s="48">
        <f t="shared" si="92"/>
        <v>0</v>
      </c>
      <c r="BE285" s="48">
        <f t="shared" si="93"/>
        <v>3.3699333541947006E-2</v>
      </c>
      <c r="BF285" s="48">
        <f t="shared" si="94"/>
        <v>0.96630066645805379</v>
      </c>
    </row>
    <row r="286" spans="1:58" ht="15.75" thickTop="1"/>
  </sheetData>
  <mergeCells count="1">
    <mergeCell ref="P19:AC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5"/>
  <sheetViews>
    <sheetView showGridLines="0" tabSelected="1" zoomScaleNormal="100" workbookViewId="0"/>
  </sheetViews>
  <sheetFormatPr defaultRowHeight="15"/>
  <cols>
    <col min="1" max="1" width="146.140625" customWidth="1"/>
  </cols>
  <sheetData>
    <row r="1" spans="1:1" ht="25.5">
      <c r="A1" s="153" t="s">
        <v>1926</v>
      </c>
    </row>
    <row r="2" spans="1:1" ht="29.25">
      <c r="A2" s="259" t="s">
        <v>2642</v>
      </c>
    </row>
    <row r="3" spans="1:1" ht="28.5">
      <c r="A3" s="260" t="s">
        <v>2647</v>
      </c>
    </row>
    <row r="4" spans="1:1">
      <c r="A4" s="260" t="s">
        <v>2630</v>
      </c>
    </row>
    <row r="5" spans="1:1" ht="28.5">
      <c r="A5" s="260" t="s">
        <v>2629</v>
      </c>
    </row>
    <row r="6" spans="1:1">
      <c r="A6" s="260" t="s">
        <v>2648</v>
      </c>
    </row>
    <row r="7" spans="1:1" ht="43.5">
      <c r="A7" s="259" t="s">
        <v>1927</v>
      </c>
    </row>
    <row r="8" spans="1:1" ht="43.5">
      <c r="A8" s="259" t="s">
        <v>2631</v>
      </c>
    </row>
    <row r="9" spans="1:1">
      <c r="A9" s="180"/>
    </row>
    <row r="10" spans="1:1">
      <c r="A10" s="250"/>
    </row>
    <row r="11" spans="1:1">
      <c r="A11" s="180"/>
    </row>
    <row r="12" spans="1:1">
      <c r="A12" s="180"/>
    </row>
    <row r="13" spans="1:1">
      <c r="A13" s="180"/>
    </row>
    <row r="14" spans="1:1">
      <c r="A14" s="180"/>
    </row>
    <row r="15" spans="1:1">
      <c r="A15" s="180"/>
    </row>
    <row r="16" spans="1:1" ht="15.75" customHeight="1"/>
    <row r="24" spans="1:1">
      <c r="A24" s="180"/>
    </row>
    <row r="25" spans="1:1">
      <c r="A25" s="18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5"/>
  <sheetViews>
    <sheetView showGridLines="0" zoomScaleNormal="100" workbookViewId="0"/>
  </sheetViews>
  <sheetFormatPr defaultRowHeight="14.25"/>
  <cols>
    <col min="1" max="1" width="64" style="155" bestFit="1" customWidth="1"/>
    <col min="2" max="16384" width="9.140625" style="155"/>
  </cols>
  <sheetData>
    <row r="1" spans="1:6" ht="25.5">
      <c r="A1" s="158" t="s">
        <v>1928</v>
      </c>
    </row>
    <row r="2" spans="1:6">
      <c r="A2" s="155" t="s">
        <v>2643</v>
      </c>
    </row>
    <row r="3" spans="1:6">
      <c r="A3" s="250" t="s">
        <v>2633</v>
      </c>
    </row>
    <row r="4" spans="1:6">
      <c r="A4" s="180" t="s">
        <v>1984</v>
      </c>
    </row>
    <row r="5" spans="1:6">
      <c r="A5" s="180" t="s">
        <v>3320</v>
      </c>
    </row>
    <row r="6" spans="1:6">
      <c r="A6" s="180" t="s">
        <v>2632</v>
      </c>
    </row>
    <row r="7" spans="1:6">
      <c r="A7" s="180" t="s">
        <v>3306</v>
      </c>
    </row>
    <row r="8" spans="1:6">
      <c r="A8" s="180"/>
    </row>
    <row r="9" spans="1:6">
      <c r="A9" s="180"/>
    </row>
    <row r="10" spans="1:6" ht="15">
      <c r="A10" s="159"/>
      <c r="B10" s="163">
        <v>2015</v>
      </c>
      <c r="C10" s="163">
        <v>2016</v>
      </c>
      <c r="D10" s="163">
        <v>2017</v>
      </c>
      <c r="E10" s="163">
        <v>2018</v>
      </c>
      <c r="F10" s="163">
        <v>2019</v>
      </c>
    </row>
    <row r="11" spans="1:6">
      <c r="A11" s="156" t="s">
        <v>30</v>
      </c>
      <c r="B11" s="160">
        <v>138440</v>
      </c>
      <c r="C11" s="160">
        <v>135770.0000000002</v>
      </c>
      <c r="D11" s="160">
        <v>140403.00000000026</v>
      </c>
      <c r="E11" s="160">
        <v>139812.00000000026</v>
      </c>
      <c r="F11" s="160">
        <v>142735</v>
      </c>
    </row>
    <row r="12" spans="1:6">
      <c r="A12" s="156" t="s">
        <v>31</v>
      </c>
      <c r="B12" s="160">
        <v>109019.2</v>
      </c>
      <c r="C12" s="160">
        <v>107809.4</v>
      </c>
      <c r="D12" s="160">
        <v>110662.39999999999</v>
      </c>
      <c r="E12" s="160">
        <v>110372.6</v>
      </c>
      <c r="F12" s="160">
        <v>111931.7</v>
      </c>
    </row>
    <row r="13" spans="1:6">
      <c r="A13" s="157" t="s">
        <v>146</v>
      </c>
      <c r="B13" s="161">
        <v>0.72299999999999998</v>
      </c>
      <c r="C13" s="161">
        <v>0.72599999999999998</v>
      </c>
      <c r="D13" s="161">
        <v>0.72299999999999998</v>
      </c>
      <c r="E13" s="161">
        <v>0.72699999999999998</v>
      </c>
      <c r="F13" s="161">
        <v>0.72599999999999998</v>
      </c>
    </row>
    <row r="14" spans="1:6">
      <c r="A14" s="157" t="s">
        <v>147</v>
      </c>
      <c r="B14" s="161">
        <v>0.27700000000000002</v>
      </c>
      <c r="C14" s="161">
        <v>0.27400000000000002</v>
      </c>
      <c r="D14" s="161">
        <v>0.27700000000000002</v>
      </c>
      <c r="E14" s="161">
        <v>0.27300000000000002</v>
      </c>
      <c r="F14" s="161">
        <v>0.27400000000000002</v>
      </c>
    </row>
    <row r="15" spans="1:6">
      <c r="A15" s="157" t="s">
        <v>105</v>
      </c>
      <c r="B15" s="162" t="s">
        <v>2637</v>
      </c>
      <c r="C15" s="162" t="s">
        <v>158</v>
      </c>
      <c r="D15" s="162" t="s">
        <v>158</v>
      </c>
      <c r="E15" s="162" t="s">
        <v>158</v>
      </c>
      <c r="F15" s="162" t="s">
        <v>158</v>
      </c>
    </row>
    <row r="16" spans="1:6">
      <c r="A16" s="157" t="s">
        <v>106</v>
      </c>
      <c r="B16" s="161">
        <v>4.0000000000000001E-3</v>
      </c>
      <c r="C16" s="161">
        <v>3.0000000000000001E-3</v>
      </c>
      <c r="D16" s="161">
        <v>4.0000000000000001E-3</v>
      </c>
      <c r="E16" s="161">
        <v>4.0000000000000001E-3</v>
      </c>
      <c r="F16" s="161">
        <v>3.0000000000000001E-3</v>
      </c>
    </row>
    <row r="17" spans="1:6">
      <c r="A17" s="157" t="s">
        <v>107</v>
      </c>
      <c r="B17" s="161">
        <v>0.04</v>
      </c>
      <c r="C17" s="161">
        <v>3.6999999999999998E-2</v>
      </c>
      <c r="D17" s="161">
        <v>3.9E-2</v>
      </c>
      <c r="E17" s="161">
        <v>3.6999999999999998E-2</v>
      </c>
      <c r="F17" s="161">
        <v>3.5999999999999997E-2</v>
      </c>
    </row>
    <row r="18" spans="1:6">
      <c r="A18" s="157" t="s">
        <v>108</v>
      </c>
      <c r="B18" s="161">
        <v>9.0999999999999998E-2</v>
      </c>
      <c r="C18" s="161">
        <v>8.7999999999999995E-2</v>
      </c>
      <c r="D18" s="161">
        <v>8.7999999999999995E-2</v>
      </c>
      <c r="E18" s="161">
        <v>8.7999999999999995E-2</v>
      </c>
      <c r="F18" s="161">
        <v>8.6999999999999994E-2</v>
      </c>
    </row>
    <row r="19" spans="1:6">
      <c r="A19" s="157" t="s">
        <v>109</v>
      </c>
      <c r="B19" s="161">
        <v>0.106</v>
      </c>
      <c r="C19" s="161">
        <v>0.108</v>
      </c>
      <c r="D19" s="161">
        <v>0.108</v>
      </c>
      <c r="E19" s="161">
        <v>0.11</v>
      </c>
      <c r="F19" s="161">
        <v>0.112</v>
      </c>
    </row>
    <row r="20" spans="1:6">
      <c r="A20" s="157" t="s">
        <v>110</v>
      </c>
      <c r="B20" s="161">
        <v>0.108</v>
      </c>
      <c r="C20" s="161">
        <v>0.111</v>
      </c>
      <c r="D20" s="161">
        <v>0.113</v>
      </c>
      <c r="E20" s="161">
        <v>0.115</v>
      </c>
      <c r="F20" s="161">
        <v>0.11799999999999999</v>
      </c>
    </row>
    <row r="21" spans="1:6">
      <c r="A21" s="157" t="s">
        <v>111</v>
      </c>
      <c r="B21" s="161">
        <v>0.126</v>
      </c>
      <c r="C21" s="161">
        <v>0.123</v>
      </c>
      <c r="D21" s="161">
        <v>0.121</v>
      </c>
      <c r="E21" s="161">
        <v>0.121</v>
      </c>
      <c r="F21" s="161">
        <v>0.12</v>
      </c>
    </row>
    <row r="22" spans="1:6">
      <c r="A22" s="157" t="s">
        <v>112</v>
      </c>
      <c r="B22" s="161">
        <v>0.13100000000000001</v>
      </c>
      <c r="C22" s="161">
        <v>0.13300000000000001</v>
      </c>
      <c r="D22" s="161">
        <v>0.13400000000000001</v>
      </c>
      <c r="E22" s="161">
        <v>0.13600000000000001</v>
      </c>
      <c r="F22" s="161">
        <v>0.13300000000000001</v>
      </c>
    </row>
    <row r="23" spans="1:6">
      <c r="A23" s="157" t="s">
        <v>113</v>
      </c>
      <c r="B23" s="161">
        <v>0.13700000000000001</v>
      </c>
      <c r="C23" s="161">
        <v>0.13400000000000001</v>
      </c>
      <c r="D23" s="161">
        <v>0.13</v>
      </c>
      <c r="E23" s="161">
        <v>0.127</v>
      </c>
      <c r="F23" s="161">
        <v>0.126</v>
      </c>
    </row>
    <row r="24" spans="1:6">
      <c r="A24" s="157" t="s">
        <v>114</v>
      </c>
      <c r="B24" s="161">
        <v>0.13</v>
      </c>
      <c r="C24" s="161">
        <v>0.13</v>
      </c>
      <c r="D24" s="161">
        <v>0.127</v>
      </c>
      <c r="E24" s="161">
        <v>0.125</v>
      </c>
      <c r="F24" s="161">
        <v>0.124</v>
      </c>
    </row>
    <row r="25" spans="1:6">
      <c r="A25" s="157" t="s">
        <v>115</v>
      </c>
      <c r="B25" s="161">
        <v>8.5999999999999993E-2</v>
      </c>
      <c r="C25" s="161">
        <v>0.09</v>
      </c>
      <c r="D25" s="161">
        <v>9.0999999999999998E-2</v>
      </c>
      <c r="E25" s="161">
        <v>0.09</v>
      </c>
      <c r="F25" s="161">
        <v>9.1999999999999998E-2</v>
      </c>
    </row>
    <row r="26" spans="1:6">
      <c r="A26" s="157" t="s">
        <v>116</v>
      </c>
      <c r="B26" s="161">
        <v>4.1000000000000002E-2</v>
      </c>
      <c r="C26" s="161">
        <v>4.2999999999999997E-2</v>
      </c>
      <c r="D26" s="161">
        <v>4.3999999999999997E-2</v>
      </c>
      <c r="E26" s="161">
        <v>4.7E-2</v>
      </c>
      <c r="F26" s="161">
        <v>0.05</v>
      </c>
    </row>
    <row r="27" spans="1:6">
      <c r="A27" s="157" t="s">
        <v>117</v>
      </c>
      <c r="B27" s="161">
        <v>7.9000000000000001E-2</v>
      </c>
      <c r="C27" s="161">
        <v>8.6999999999999994E-2</v>
      </c>
      <c r="D27" s="161">
        <v>9.0999999999999998E-2</v>
      </c>
      <c r="E27" s="161">
        <v>8.5999999999999993E-2</v>
      </c>
      <c r="F27" s="161">
        <v>8.8999999999999996E-2</v>
      </c>
    </row>
    <row r="28" spans="1:6">
      <c r="A28" s="157" t="s">
        <v>118</v>
      </c>
      <c r="B28" s="161">
        <v>0.48799999999999999</v>
      </c>
      <c r="C28" s="161">
        <v>0.49</v>
      </c>
      <c r="D28" s="161">
        <v>0.48899999999999999</v>
      </c>
      <c r="E28" s="161">
        <v>0.496</v>
      </c>
      <c r="F28" s="161">
        <v>0.49399999999999999</v>
      </c>
    </row>
    <row r="29" spans="1:6">
      <c r="A29" s="157" t="s">
        <v>119</v>
      </c>
      <c r="B29" s="161">
        <v>4.3999999999999997E-2</v>
      </c>
      <c r="C29" s="161">
        <v>4.2999999999999997E-2</v>
      </c>
      <c r="D29" s="161">
        <v>4.2000000000000003E-2</v>
      </c>
      <c r="E29" s="161">
        <v>4.2000000000000003E-2</v>
      </c>
      <c r="F29" s="161">
        <v>4.1000000000000002E-2</v>
      </c>
    </row>
    <row r="30" spans="1:6">
      <c r="A30" s="157" t="s">
        <v>120</v>
      </c>
      <c r="B30" s="161">
        <v>0.16300000000000001</v>
      </c>
      <c r="C30" s="161">
        <v>0.16200000000000001</v>
      </c>
      <c r="D30" s="161">
        <v>0.16300000000000001</v>
      </c>
      <c r="E30" s="161">
        <v>0.16500000000000001</v>
      </c>
      <c r="F30" s="161">
        <v>0.16800000000000001</v>
      </c>
    </row>
    <row r="31" spans="1:6">
      <c r="A31" s="157" t="s">
        <v>121</v>
      </c>
      <c r="B31" s="161">
        <v>0.18</v>
      </c>
      <c r="C31" s="161">
        <v>0.17100000000000001</v>
      </c>
      <c r="D31" s="161">
        <v>0.16800000000000001</v>
      </c>
      <c r="E31" s="161">
        <v>0.16400000000000001</v>
      </c>
      <c r="F31" s="161">
        <v>0.16200000000000001</v>
      </c>
    </row>
    <row r="32" spans="1:6">
      <c r="A32" s="157" t="s">
        <v>122</v>
      </c>
      <c r="B32" s="161">
        <v>5.0000000000000001E-3</v>
      </c>
      <c r="C32" s="161">
        <v>6.0000000000000001E-3</v>
      </c>
      <c r="D32" s="161">
        <v>6.0000000000000001E-3</v>
      </c>
      <c r="E32" s="161">
        <v>6.0000000000000001E-3</v>
      </c>
      <c r="F32" s="161">
        <v>6.0000000000000001E-3</v>
      </c>
    </row>
    <row r="33" spans="1:6">
      <c r="A33" s="157" t="s">
        <v>123</v>
      </c>
      <c r="B33" s="161">
        <v>7.0000000000000001E-3</v>
      </c>
      <c r="C33" s="161">
        <v>7.0000000000000001E-3</v>
      </c>
      <c r="D33" s="161">
        <v>7.0000000000000001E-3</v>
      </c>
      <c r="E33" s="161">
        <v>8.0000000000000002E-3</v>
      </c>
      <c r="F33" s="161">
        <v>8.0000000000000002E-3</v>
      </c>
    </row>
    <row r="34" spans="1:6">
      <c r="A34" s="157" t="s">
        <v>124</v>
      </c>
      <c r="B34" s="161">
        <v>3.5000000000000003E-2</v>
      </c>
      <c r="C34" s="161">
        <v>3.4000000000000002E-2</v>
      </c>
      <c r="D34" s="161">
        <v>3.3000000000000002E-2</v>
      </c>
      <c r="E34" s="161">
        <v>3.3000000000000002E-2</v>
      </c>
      <c r="F34" s="161">
        <v>3.3000000000000002E-2</v>
      </c>
    </row>
    <row r="35" spans="1:6">
      <c r="A35" s="157" t="s">
        <v>125</v>
      </c>
      <c r="B35" s="161">
        <v>0.17699999999999999</v>
      </c>
      <c r="C35" s="161">
        <v>0.183</v>
      </c>
      <c r="D35" s="161">
        <v>0.17699999999999999</v>
      </c>
      <c r="E35" s="161">
        <v>0.183</v>
      </c>
      <c r="F35" s="161">
        <v>0.17599999999999999</v>
      </c>
    </row>
    <row r="36" spans="1:6">
      <c r="A36" s="157" t="s">
        <v>126</v>
      </c>
      <c r="B36" s="161">
        <v>0.11600000000000001</v>
      </c>
      <c r="C36" s="161">
        <v>0.125</v>
      </c>
      <c r="D36" s="161">
        <v>0.114</v>
      </c>
      <c r="E36" s="161">
        <v>0.11799999999999999</v>
      </c>
      <c r="F36" s="161">
        <v>0.114</v>
      </c>
    </row>
    <row r="37" spans="1:6">
      <c r="A37" s="157" t="s">
        <v>127</v>
      </c>
      <c r="B37" s="161">
        <v>9.7000000000000003E-2</v>
      </c>
      <c r="C37" s="161">
        <v>9.1999999999999998E-2</v>
      </c>
      <c r="D37" s="161">
        <v>0.10299999999999999</v>
      </c>
      <c r="E37" s="161">
        <v>0.10100000000000001</v>
      </c>
      <c r="F37" s="161">
        <v>9.5000000000000001E-2</v>
      </c>
    </row>
    <row r="38" spans="1:6">
      <c r="A38" s="157" t="s">
        <v>128</v>
      </c>
      <c r="B38" s="161">
        <v>0.13100000000000001</v>
      </c>
      <c r="C38" s="161">
        <v>0.123</v>
      </c>
      <c r="D38" s="161">
        <v>8.7999999999999995E-2</v>
      </c>
      <c r="E38" s="161">
        <v>0.128</v>
      </c>
      <c r="F38" s="161">
        <v>9.2999999999999999E-2</v>
      </c>
    </row>
    <row r="39" spans="1:6">
      <c r="A39" s="157" t="s">
        <v>129</v>
      </c>
      <c r="B39" s="161">
        <v>0.14199999999999999</v>
      </c>
      <c r="C39" s="161">
        <v>0.14799999999999999</v>
      </c>
      <c r="D39" s="161">
        <v>0.184</v>
      </c>
      <c r="E39" s="161">
        <v>0.14299999999999999</v>
      </c>
      <c r="F39" s="161">
        <v>0.187</v>
      </c>
    </row>
    <row r="40" spans="1:6">
      <c r="A40" s="157" t="s">
        <v>130</v>
      </c>
      <c r="B40" s="161">
        <v>0.20200000000000001</v>
      </c>
      <c r="C40" s="161">
        <v>0.20200000000000001</v>
      </c>
      <c r="D40" s="161">
        <v>0.20499999999999999</v>
      </c>
      <c r="E40" s="161">
        <v>0.20100000000000001</v>
      </c>
      <c r="F40" s="161">
        <v>0.19800000000000001</v>
      </c>
    </row>
    <row r="41" spans="1:6">
      <c r="A41" s="157" t="s">
        <v>131</v>
      </c>
      <c r="B41" s="161">
        <v>6.6000000000000003E-2</v>
      </c>
      <c r="C41" s="161">
        <v>6.7000000000000004E-2</v>
      </c>
      <c r="D41" s="161">
        <v>6.6000000000000003E-2</v>
      </c>
      <c r="E41" s="161">
        <v>6.3E-2</v>
      </c>
      <c r="F41" s="161">
        <v>7.1999999999999995E-2</v>
      </c>
    </row>
    <row r="42" spans="1:6">
      <c r="A42" s="157" t="s">
        <v>132</v>
      </c>
      <c r="B42" s="161">
        <v>3.2000000000000001E-2</v>
      </c>
      <c r="C42" s="161">
        <v>3.1E-2</v>
      </c>
      <c r="D42" s="161">
        <v>3.1E-2</v>
      </c>
      <c r="E42" s="161">
        <v>2.9000000000000001E-2</v>
      </c>
      <c r="F42" s="161">
        <v>3.1E-2</v>
      </c>
    </row>
    <row r="43" spans="1:6">
      <c r="A43" s="157" t="s">
        <v>133</v>
      </c>
      <c r="B43" s="161">
        <v>1.4999999999999999E-2</v>
      </c>
      <c r="C43" s="161">
        <v>1.0999999999999999E-2</v>
      </c>
      <c r="D43" s="161">
        <v>1.4E-2</v>
      </c>
      <c r="E43" s="161">
        <v>1.4E-2</v>
      </c>
      <c r="F43" s="161">
        <v>1.4E-2</v>
      </c>
    </row>
    <row r="44" spans="1:6">
      <c r="A44" s="157" t="s">
        <v>134</v>
      </c>
      <c r="B44" s="161">
        <v>0.02</v>
      </c>
      <c r="C44" s="161">
        <v>1.9E-2</v>
      </c>
      <c r="D44" s="161">
        <v>1.9E-2</v>
      </c>
      <c r="E44" s="161">
        <v>0.02</v>
      </c>
      <c r="F44" s="161">
        <v>2.1000000000000001E-2</v>
      </c>
    </row>
    <row r="45" spans="1:6">
      <c r="A45" s="157" t="s">
        <v>1929</v>
      </c>
      <c r="B45" s="255">
        <v>6.0000000000000001E-3</v>
      </c>
      <c r="C45" s="256">
        <v>5.0000000000000001E-3</v>
      </c>
      <c r="D45" s="256">
        <v>5.0000000000000001E-3</v>
      </c>
      <c r="E45" s="257">
        <v>5.0000000000000001E-3</v>
      </c>
      <c r="F45" s="258">
        <v>5.0000000000000001E-3</v>
      </c>
    </row>
    <row r="46" spans="1:6">
      <c r="A46" s="157" t="s">
        <v>1930</v>
      </c>
      <c r="B46" s="255">
        <v>2.3E-2</v>
      </c>
      <c r="C46" s="256">
        <v>2.3E-2</v>
      </c>
      <c r="D46" s="256">
        <v>2.3E-2</v>
      </c>
      <c r="E46" s="257">
        <v>2.3E-2</v>
      </c>
      <c r="F46" s="258">
        <v>2.1999999999999999E-2</v>
      </c>
    </row>
    <row r="47" spans="1:6">
      <c r="A47" s="157" t="s">
        <v>1931</v>
      </c>
      <c r="B47" s="255">
        <v>2.7E-2</v>
      </c>
      <c r="C47" s="256">
        <v>2.4E-2</v>
      </c>
      <c r="D47" s="256">
        <v>2.4E-2</v>
      </c>
      <c r="E47" s="257">
        <v>2.4E-2</v>
      </c>
      <c r="F47" s="258">
        <v>2.3E-2</v>
      </c>
    </row>
    <row r="48" spans="1:6">
      <c r="A48" s="157" t="s">
        <v>1932</v>
      </c>
      <c r="B48" s="255">
        <v>2.8000000000000001E-2</v>
      </c>
      <c r="C48" s="256">
        <v>2.8000000000000001E-2</v>
      </c>
      <c r="D48" s="256">
        <v>2.8000000000000001E-2</v>
      </c>
      <c r="E48" s="257">
        <v>2.8000000000000001E-2</v>
      </c>
      <c r="F48" s="258">
        <v>2.8000000000000001E-2</v>
      </c>
    </row>
    <row r="49" spans="1:6">
      <c r="A49" s="157" t="s">
        <v>1933</v>
      </c>
      <c r="B49" s="255">
        <v>2.5000000000000001E-2</v>
      </c>
      <c r="C49" s="256">
        <v>2.5000000000000001E-2</v>
      </c>
      <c r="D49" s="256">
        <v>2.5000000000000001E-2</v>
      </c>
      <c r="E49" s="257">
        <v>2.5000000000000001E-2</v>
      </c>
      <c r="F49" s="258">
        <v>2.5000000000000001E-2</v>
      </c>
    </row>
    <row r="50" spans="1:6">
      <c r="A50" s="157" t="s">
        <v>1934</v>
      </c>
      <c r="B50" s="255">
        <v>2.1000000000000001E-2</v>
      </c>
      <c r="C50" s="256">
        <v>2.3E-2</v>
      </c>
      <c r="D50" s="256">
        <v>2.4E-2</v>
      </c>
      <c r="E50" s="257">
        <v>2.4E-2</v>
      </c>
      <c r="F50" s="258">
        <v>2.5000000000000001E-2</v>
      </c>
    </row>
    <row r="51" spans="1:6">
      <c r="A51" s="157" t="s">
        <v>1935</v>
      </c>
      <c r="B51" s="255">
        <v>0.02</v>
      </c>
      <c r="C51" s="256">
        <v>2.1000000000000001E-2</v>
      </c>
      <c r="D51" s="256">
        <v>2.1999999999999999E-2</v>
      </c>
      <c r="E51" s="257">
        <v>2.3E-2</v>
      </c>
      <c r="F51" s="258">
        <v>2.3E-2</v>
      </c>
    </row>
    <row r="52" spans="1:6">
      <c r="A52" s="157" t="s">
        <v>1936</v>
      </c>
      <c r="B52" s="255">
        <v>5.6000000000000001E-2</v>
      </c>
      <c r="C52" s="256">
        <v>6.2E-2</v>
      </c>
      <c r="D52" s="256">
        <v>6.0999999999999999E-2</v>
      </c>
      <c r="E52" s="257">
        <v>6.0999999999999999E-2</v>
      </c>
      <c r="F52" s="258">
        <v>6.2E-2</v>
      </c>
    </row>
    <row r="53" spans="1:6">
      <c r="A53" s="157" t="s">
        <v>1937</v>
      </c>
      <c r="B53" s="255">
        <v>2.9000000000000001E-2</v>
      </c>
      <c r="C53" s="256">
        <v>2.9000000000000001E-2</v>
      </c>
      <c r="D53" s="256">
        <v>2.9000000000000001E-2</v>
      </c>
      <c r="E53" s="257">
        <v>2.8000000000000001E-2</v>
      </c>
      <c r="F53" s="258">
        <v>2.7E-2</v>
      </c>
    </row>
    <row r="54" spans="1:6">
      <c r="A54" s="157" t="s">
        <v>1938</v>
      </c>
      <c r="B54" s="255">
        <v>0.76500000000000001</v>
      </c>
      <c r="C54" s="256">
        <v>0.76</v>
      </c>
      <c r="D54" s="256">
        <v>0.75900000000000001</v>
      </c>
      <c r="E54" s="257">
        <v>0.75900000000000001</v>
      </c>
      <c r="F54" s="258">
        <v>0.76100000000000001</v>
      </c>
    </row>
    <row r="55" spans="1:6">
      <c r="A55" s="157" t="s">
        <v>1939</v>
      </c>
      <c r="B55" s="255">
        <v>1E-3</v>
      </c>
      <c r="C55" s="256">
        <v>1E-3</v>
      </c>
      <c r="D55" s="256">
        <v>1E-3</v>
      </c>
      <c r="E55" s="257">
        <v>1E-3</v>
      </c>
      <c r="F55" s="258">
        <v>1E-3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74"/>
  <sheetViews>
    <sheetView showGridLines="0" zoomScaleNormal="100" workbookViewId="0"/>
  </sheetViews>
  <sheetFormatPr defaultRowHeight="14.25"/>
  <cols>
    <col min="1" max="1" width="42" style="155" customWidth="1"/>
    <col min="2" max="16384" width="9.140625" style="155"/>
  </cols>
  <sheetData>
    <row r="1" spans="1:33" ht="25.5">
      <c r="A1" s="158" t="s">
        <v>1977</v>
      </c>
    </row>
    <row r="2" spans="1:33">
      <c r="A2" s="155" t="s">
        <v>2646</v>
      </c>
    </row>
    <row r="3" spans="1:33">
      <c r="A3" s="250" t="s">
        <v>2633</v>
      </c>
    </row>
    <row r="4" spans="1:33">
      <c r="A4" s="180" t="s">
        <v>1984</v>
      </c>
    </row>
    <row r="5" spans="1:33">
      <c r="A5" s="180" t="s">
        <v>3321</v>
      </c>
    </row>
    <row r="6" spans="1:33">
      <c r="A6" s="180" t="s">
        <v>2632</v>
      </c>
    </row>
    <row r="7" spans="1:33">
      <c r="A7" s="180" t="s">
        <v>1980</v>
      </c>
    </row>
    <row r="8" spans="1:33">
      <c r="A8" s="180" t="s">
        <v>1982</v>
      </c>
    </row>
    <row r="9" spans="1:33">
      <c r="A9" s="180" t="s">
        <v>1983</v>
      </c>
    </row>
    <row r="10" spans="1:33">
      <c r="A10" s="180" t="s">
        <v>1981</v>
      </c>
    </row>
    <row r="11" spans="1:33">
      <c r="A11" s="180" t="s">
        <v>3306</v>
      </c>
    </row>
    <row r="14" spans="1:33" ht="15">
      <c r="A14" s="164" t="s">
        <v>159</v>
      </c>
      <c r="B14" s="165" t="s">
        <v>160</v>
      </c>
      <c r="C14" s="165" t="s">
        <v>161</v>
      </c>
      <c r="D14" s="165" t="s">
        <v>1961</v>
      </c>
      <c r="E14" s="165" t="s">
        <v>1962</v>
      </c>
      <c r="F14" s="166" t="s">
        <v>1963</v>
      </c>
      <c r="G14" s="166" t="s">
        <v>1964</v>
      </c>
      <c r="H14" s="166" t="s">
        <v>1965</v>
      </c>
      <c r="I14" s="173" t="s">
        <v>1966</v>
      </c>
      <c r="J14" s="173" t="s">
        <v>1967</v>
      </c>
      <c r="K14" s="173" t="s">
        <v>1968</v>
      </c>
      <c r="L14" s="173" t="s">
        <v>1969</v>
      </c>
      <c r="M14" s="173" t="s">
        <v>1970</v>
      </c>
      <c r="N14" s="173" t="s">
        <v>1971</v>
      </c>
      <c r="O14" s="173" t="s">
        <v>1950</v>
      </c>
      <c r="P14" s="173" t="s">
        <v>1951</v>
      </c>
      <c r="Q14" s="173" t="s">
        <v>1952</v>
      </c>
      <c r="R14" s="173" t="s">
        <v>1953</v>
      </c>
      <c r="S14" s="173" t="s">
        <v>1954</v>
      </c>
      <c r="T14" s="173" t="s">
        <v>1955</v>
      </c>
      <c r="U14" s="173" t="s">
        <v>1956</v>
      </c>
      <c r="V14" s="173" t="s">
        <v>1957</v>
      </c>
      <c r="W14" s="173" t="s">
        <v>1958</v>
      </c>
      <c r="X14" s="173" t="s">
        <v>1959</v>
      </c>
      <c r="Y14" s="173" t="s">
        <v>1960</v>
      </c>
      <c r="Z14" s="173" t="s">
        <v>1942</v>
      </c>
      <c r="AA14" s="173" t="s">
        <v>1943</v>
      </c>
      <c r="AB14" s="173" t="s">
        <v>1944</v>
      </c>
      <c r="AC14" s="173" t="s">
        <v>1945</v>
      </c>
      <c r="AD14" s="173" t="s">
        <v>1946</v>
      </c>
      <c r="AE14" s="173" t="s">
        <v>1947</v>
      </c>
      <c r="AF14" s="173" t="s">
        <v>1948</v>
      </c>
      <c r="AG14" s="173" t="s">
        <v>1949</v>
      </c>
    </row>
    <row r="15" spans="1:33">
      <c r="A15" s="159" t="s">
        <v>1940</v>
      </c>
      <c r="B15" s="160">
        <v>142735</v>
      </c>
      <c r="C15" s="160">
        <v>111931.7</v>
      </c>
      <c r="D15" s="161">
        <v>0.72599999999999998</v>
      </c>
      <c r="E15" s="161">
        <v>0.27400000000000002</v>
      </c>
      <c r="F15" s="167">
        <v>45</v>
      </c>
      <c r="G15" s="167">
        <v>47</v>
      </c>
      <c r="H15" s="167">
        <v>46</v>
      </c>
      <c r="I15" s="161">
        <v>3.9E-2</v>
      </c>
      <c r="J15" s="161">
        <v>0.19800000000000001</v>
      </c>
      <c r="K15" s="161">
        <v>0.23699999999999999</v>
      </c>
      <c r="L15" s="161">
        <v>0.25900000000000001</v>
      </c>
      <c r="M15" s="161">
        <v>0.217</v>
      </c>
      <c r="N15" s="161">
        <v>0.05</v>
      </c>
      <c r="O15" s="161">
        <v>5.0000000000000001E-3</v>
      </c>
      <c r="P15" s="161">
        <v>2.1999999999999999E-2</v>
      </c>
      <c r="Q15" s="161">
        <v>2.3E-2</v>
      </c>
      <c r="R15" s="161">
        <v>2.8000000000000001E-2</v>
      </c>
      <c r="S15" s="161">
        <v>2.5000000000000001E-2</v>
      </c>
      <c r="T15" s="161">
        <v>2.5000000000000001E-2</v>
      </c>
      <c r="U15" s="161">
        <v>2.3E-2</v>
      </c>
      <c r="V15" s="161">
        <v>6.2E-2</v>
      </c>
      <c r="W15" s="161">
        <v>2.7E-2</v>
      </c>
      <c r="X15" s="161">
        <v>0.76100000000000001</v>
      </c>
      <c r="Y15" s="161">
        <v>1E-3</v>
      </c>
      <c r="Z15" s="161">
        <v>8.8999999999999996E-2</v>
      </c>
      <c r="AA15" s="161">
        <v>0.49399999999999999</v>
      </c>
      <c r="AB15" s="161">
        <v>4.1000000000000002E-2</v>
      </c>
      <c r="AC15" s="161">
        <v>0.16800000000000001</v>
      </c>
      <c r="AD15" s="161">
        <v>0.16200000000000001</v>
      </c>
      <c r="AE15" s="161">
        <v>6.0000000000000001E-3</v>
      </c>
      <c r="AF15" s="161">
        <v>8.0000000000000002E-3</v>
      </c>
      <c r="AG15" s="161">
        <v>3.3000000000000002E-2</v>
      </c>
    </row>
    <row r="16" spans="1:33">
      <c r="A16" s="159" t="s">
        <v>416</v>
      </c>
      <c r="B16" s="160">
        <v>65</v>
      </c>
      <c r="C16" s="160">
        <v>59.2</v>
      </c>
      <c r="D16" s="161">
        <v>0.67700000000000005</v>
      </c>
      <c r="E16" s="161">
        <v>0.32300000000000001</v>
      </c>
      <c r="F16" s="167">
        <v>35.5</v>
      </c>
      <c r="G16" s="167">
        <v>39</v>
      </c>
      <c r="H16" s="167">
        <v>36</v>
      </c>
      <c r="I16" s="161">
        <v>6.2E-2</v>
      </c>
      <c r="J16" s="161">
        <v>0.35399999999999998</v>
      </c>
      <c r="K16" s="161">
        <v>0.29199999999999998</v>
      </c>
      <c r="L16" s="161">
        <v>0.123</v>
      </c>
      <c r="M16" s="161">
        <v>0.13800000000000001</v>
      </c>
      <c r="N16" s="161">
        <v>3.1E-2</v>
      </c>
      <c r="O16" s="161">
        <v>0</v>
      </c>
      <c r="P16" s="161">
        <v>0</v>
      </c>
      <c r="Q16" s="161">
        <v>0</v>
      </c>
      <c r="R16" s="161">
        <v>0</v>
      </c>
      <c r="S16" s="161">
        <v>0</v>
      </c>
      <c r="T16" s="161">
        <v>0</v>
      </c>
      <c r="U16" s="161">
        <v>0</v>
      </c>
      <c r="V16" s="161">
        <v>0</v>
      </c>
      <c r="W16" s="161">
        <v>0</v>
      </c>
      <c r="X16" s="161">
        <v>1</v>
      </c>
      <c r="Y16" s="161">
        <v>0</v>
      </c>
      <c r="Z16" s="161">
        <v>8.3000000000000004E-2</v>
      </c>
      <c r="AA16" s="161">
        <v>7.5999999999999998E-2</v>
      </c>
      <c r="AB16" s="161">
        <v>0.754</v>
      </c>
      <c r="AC16" s="161">
        <v>0</v>
      </c>
      <c r="AD16" s="161">
        <v>4.2999999999999997E-2</v>
      </c>
      <c r="AE16" s="161">
        <v>0</v>
      </c>
      <c r="AF16" s="161">
        <v>0</v>
      </c>
      <c r="AG16" s="161">
        <v>4.3999999999999997E-2</v>
      </c>
    </row>
    <row r="17" spans="1:33">
      <c r="A17" s="159" t="s">
        <v>401</v>
      </c>
      <c r="B17" s="160">
        <v>422</v>
      </c>
      <c r="C17" s="160">
        <v>332.8</v>
      </c>
      <c r="D17" s="161">
        <v>0.68200000000000005</v>
      </c>
      <c r="E17" s="161">
        <v>0.318</v>
      </c>
      <c r="F17" s="167">
        <v>48</v>
      </c>
      <c r="G17" s="167">
        <v>52.5</v>
      </c>
      <c r="H17" s="167">
        <v>50</v>
      </c>
      <c r="I17" s="161">
        <v>1.9E-2</v>
      </c>
      <c r="J17" s="161">
        <v>0.107</v>
      </c>
      <c r="K17" s="161">
        <v>0.246</v>
      </c>
      <c r="L17" s="161">
        <v>0.28899999999999998</v>
      </c>
      <c r="M17" s="161">
        <v>0.27500000000000002</v>
      </c>
      <c r="N17" s="161">
        <v>6.4000000000000001E-2</v>
      </c>
      <c r="O17" s="161">
        <v>3.5000000000000003E-2</v>
      </c>
      <c r="P17" s="161">
        <v>0.21099999999999999</v>
      </c>
      <c r="Q17" s="161">
        <v>0</v>
      </c>
      <c r="R17" s="161">
        <v>0</v>
      </c>
      <c r="S17" s="161">
        <v>0.52400000000000002</v>
      </c>
      <c r="T17" s="161">
        <v>0</v>
      </c>
      <c r="U17" s="161">
        <v>0</v>
      </c>
      <c r="V17" s="161">
        <v>0</v>
      </c>
      <c r="W17" s="161">
        <v>0.23100000000000001</v>
      </c>
      <c r="X17" s="161">
        <v>0</v>
      </c>
      <c r="Y17" s="161">
        <v>0</v>
      </c>
      <c r="Z17" s="161">
        <v>0.11</v>
      </c>
      <c r="AA17" s="161">
        <v>0.61699999999999999</v>
      </c>
      <c r="AB17" s="161">
        <v>3.9E-2</v>
      </c>
      <c r="AC17" s="161">
        <v>2.9000000000000001E-2</v>
      </c>
      <c r="AD17" s="161">
        <v>0.18099999999999999</v>
      </c>
      <c r="AE17" s="161">
        <v>3.0000000000000001E-3</v>
      </c>
      <c r="AF17" s="161">
        <v>3.0000000000000001E-3</v>
      </c>
      <c r="AG17" s="161">
        <v>1.9E-2</v>
      </c>
    </row>
    <row r="18" spans="1:33">
      <c r="A18" s="159" t="s">
        <v>406</v>
      </c>
      <c r="B18" s="160">
        <v>144</v>
      </c>
      <c r="C18" s="160">
        <v>133.19999999999999</v>
      </c>
      <c r="D18" s="161">
        <v>0.58299999999999996</v>
      </c>
      <c r="E18" s="161">
        <v>0.41699999999999998</v>
      </c>
      <c r="F18" s="167">
        <v>39</v>
      </c>
      <c r="G18" s="167">
        <v>43.5</v>
      </c>
      <c r="H18" s="167">
        <v>41</v>
      </c>
      <c r="I18" s="161">
        <v>3.5000000000000003E-2</v>
      </c>
      <c r="J18" s="161">
        <v>0.25700000000000001</v>
      </c>
      <c r="K18" s="161">
        <v>0.32600000000000001</v>
      </c>
      <c r="L18" s="161">
        <v>0.19400000000000001</v>
      </c>
      <c r="M18" s="161">
        <v>0.16700000000000001</v>
      </c>
      <c r="N18" s="161">
        <v>2.1000000000000001E-2</v>
      </c>
      <c r="O18" s="161">
        <v>0</v>
      </c>
      <c r="P18" s="161">
        <v>0</v>
      </c>
      <c r="Q18" s="161">
        <v>0</v>
      </c>
      <c r="R18" s="161">
        <v>0</v>
      </c>
      <c r="S18" s="161">
        <v>0</v>
      </c>
      <c r="T18" s="161">
        <v>0</v>
      </c>
      <c r="U18" s="161">
        <v>0</v>
      </c>
      <c r="V18" s="161">
        <v>0</v>
      </c>
      <c r="W18" s="161">
        <v>0</v>
      </c>
      <c r="X18" s="161">
        <v>1</v>
      </c>
      <c r="Y18" s="161">
        <v>0</v>
      </c>
      <c r="Z18" s="161">
        <v>8.3000000000000004E-2</v>
      </c>
      <c r="AA18" s="161">
        <v>0.58399999999999996</v>
      </c>
      <c r="AB18" s="161">
        <v>0.27600000000000002</v>
      </c>
      <c r="AC18" s="161">
        <v>0</v>
      </c>
      <c r="AD18" s="161">
        <v>5.8000000000000003E-2</v>
      </c>
      <c r="AE18" s="161">
        <v>0</v>
      </c>
      <c r="AF18" s="161">
        <v>0</v>
      </c>
      <c r="AG18" s="161">
        <v>0</v>
      </c>
    </row>
    <row r="19" spans="1:33">
      <c r="A19" s="159" t="s">
        <v>394</v>
      </c>
      <c r="B19" s="160">
        <v>4564</v>
      </c>
      <c r="C19" s="160">
        <v>3203.6</v>
      </c>
      <c r="D19" s="161">
        <v>0.83599999999999997</v>
      </c>
      <c r="E19" s="161">
        <v>0.16400000000000001</v>
      </c>
      <c r="F19" s="167">
        <v>42</v>
      </c>
      <c r="G19" s="167">
        <v>42</v>
      </c>
      <c r="H19" s="167">
        <v>42</v>
      </c>
      <c r="I19" s="161">
        <v>4.8000000000000001E-2</v>
      </c>
      <c r="J19" s="161">
        <v>0.26400000000000001</v>
      </c>
      <c r="K19" s="161">
        <v>0.245</v>
      </c>
      <c r="L19" s="161">
        <v>0.22700000000000001</v>
      </c>
      <c r="M19" s="161">
        <v>0.17799999999999999</v>
      </c>
      <c r="N19" s="161">
        <v>3.7999999999999999E-2</v>
      </c>
      <c r="O19" s="161">
        <v>0</v>
      </c>
      <c r="P19" s="161">
        <v>0</v>
      </c>
      <c r="Q19" s="161">
        <v>0</v>
      </c>
      <c r="R19" s="161">
        <v>0</v>
      </c>
      <c r="S19" s="161">
        <v>0</v>
      </c>
      <c r="T19" s="161">
        <v>6.0000000000000001E-3</v>
      </c>
      <c r="U19" s="161">
        <v>0</v>
      </c>
      <c r="V19" s="161">
        <v>0</v>
      </c>
      <c r="W19" s="161">
        <v>0</v>
      </c>
      <c r="X19" s="161">
        <v>0.99399999999999999</v>
      </c>
      <c r="Y19" s="161">
        <v>0</v>
      </c>
      <c r="Z19" s="161">
        <v>3.1E-2</v>
      </c>
      <c r="AA19" s="161">
        <v>0.70899999999999996</v>
      </c>
      <c r="AB19" s="161">
        <v>2.5000000000000001E-2</v>
      </c>
      <c r="AC19" s="161">
        <v>0.06</v>
      </c>
      <c r="AD19" s="161">
        <v>0.14299999999999999</v>
      </c>
      <c r="AE19" s="161">
        <v>0</v>
      </c>
      <c r="AF19" s="161">
        <v>8.0000000000000002E-3</v>
      </c>
      <c r="AG19" s="161">
        <v>2.4E-2</v>
      </c>
    </row>
    <row r="20" spans="1:33">
      <c r="A20" s="159" t="s">
        <v>418</v>
      </c>
      <c r="B20" s="160">
        <v>23</v>
      </c>
      <c r="C20" s="160">
        <v>22</v>
      </c>
      <c r="D20" s="161">
        <v>0.60899999999999999</v>
      </c>
      <c r="E20" s="161">
        <v>0.39100000000000001</v>
      </c>
      <c r="F20" s="167">
        <v>40</v>
      </c>
      <c r="G20" s="167">
        <v>43</v>
      </c>
      <c r="H20" s="167">
        <v>41</v>
      </c>
      <c r="I20" s="161">
        <v>8.6999999999999994E-2</v>
      </c>
      <c r="J20" s="161">
        <v>0.17399999999999999</v>
      </c>
      <c r="K20" s="161">
        <v>0.34799999999999998</v>
      </c>
      <c r="L20" s="161">
        <v>4.2999999999999997E-2</v>
      </c>
      <c r="M20" s="161">
        <v>0.13</v>
      </c>
      <c r="N20" s="161">
        <v>0.217</v>
      </c>
      <c r="O20" s="161">
        <v>0</v>
      </c>
      <c r="P20" s="161">
        <v>0</v>
      </c>
      <c r="Q20" s="161">
        <v>0</v>
      </c>
      <c r="R20" s="161">
        <v>0</v>
      </c>
      <c r="S20" s="161">
        <v>0</v>
      </c>
      <c r="T20" s="161">
        <v>0</v>
      </c>
      <c r="U20" s="161">
        <v>0</v>
      </c>
      <c r="V20" s="161">
        <v>0</v>
      </c>
      <c r="W20" s="161">
        <v>0</v>
      </c>
      <c r="X20" s="161">
        <v>1</v>
      </c>
      <c r="Y20" s="161">
        <v>0</v>
      </c>
      <c r="Z20" s="161">
        <v>0.36399999999999999</v>
      </c>
      <c r="AA20" s="161">
        <v>0.27300000000000002</v>
      </c>
      <c r="AB20" s="161">
        <v>0</v>
      </c>
      <c r="AC20" s="161">
        <v>0</v>
      </c>
      <c r="AD20" s="161">
        <v>0.36399999999999999</v>
      </c>
      <c r="AE20" s="161">
        <v>0</v>
      </c>
      <c r="AF20" s="161">
        <v>0</v>
      </c>
      <c r="AG20" s="161">
        <v>0</v>
      </c>
    </row>
    <row r="21" spans="1:33">
      <c r="A21" s="159" t="s">
        <v>420</v>
      </c>
      <c r="B21" s="160">
        <v>125</v>
      </c>
      <c r="C21" s="160">
        <v>118.9</v>
      </c>
      <c r="D21" s="161">
        <v>0.52800000000000002</v>
      </c>
      <c r="E21" s="161">
        <v>0.47199999999999998</v>
      </c>
      <c r="F21" s="167">
        <v>36</v>
      </c>
      <c r="G21" s="167">
        <v>48</v>
      </c>
      <c r="H21" s="167">
        <v>44</v>
      </c>
      <c r="I21" s="161">
        <v>8.0000000000000002E-3</v>
      </c>
      <c r="J21" s="161">
        <v>0.26400000000000001</v>
      </c>
      <c r="K21" s="161">
        <v>0.248</v>
      </c>
      <c r="L21" s="161">
        <v>0.32800000000000001</v>
      </c>
      <c r="M21" s="161">
        <v>0.13600000000000001</v>
      </c>
      <c r="N21" s="161">
        <v>1.6E-2</v>
      </c>
      <c r="O21" s="161">
        <v>0</v>
      </c>
      <c r="P21" s="161">
        <v>0</v>
      </c>
      <c r="Q21" s="161">
        <v>0</v>
      </c>
      <c r="R21" s="161">
        <v>0</v>
      </c>
      <c r="S21" s="161">
        <v>0</v>
      </c>
      <c r="T21" s="161">
        <v>0</v>
      </c>
      <c r="U21" s="161">
        <v>0</v>
      </c>
      <c r="V21" s="161">
        <v>0</v>
      </c>
      <c r="W21" s="161">
        <v>0</v>
      </c>
      <c r="X21" s="161">
        <v>1</v>
      </c>
      <c r="Y21" s="161">
        <v>0</v>
      </c>
      <c r="Z21" s="161">
        <v>0.109</v>
      </c>
      <c r="AA21" s="161">
        <v>0.60399999999999998</v>
      </c>
      <c r="AB21" s="161">
        <v>2.5000000000000001E-2</v>
      </c>
      <c r="AC21" s="161">
        <v>0</v>
      </c>
      <c r="AD21" s="161">
        <v>0.26100000000000001</v>
      </c>
      <c r="AE21" s="161">
        <v>0</v>
      </c>
      <c r="AF21" s="161">
        <v>0</v>
      </c>
      <c r="AG21" s="161">
        <v>0</v>
      </c>
    </row>
    <row r="22" spans="1:33">
      <c r="A22" s="159" t="s">
        <v>388</v>
      </c>
      <c r="B22" s="160">
        <v>2153</v>
      </c>
      <c r="C22" s="160">
        <v>1787.2</v>
      </c>
      <c r="D22" s="161">
        <v>0.47899999999999998</v>
      </c>
      <c r="E22" s="161">
        <v>0.52100000000000002</v>
      </c>
      <c r="F22" s="167">
        <v>42</v>
      </c>
      <c r="G22" s="167">
        <v>48</v>
      </c>
      <c r="H22" s="167">
        <v>45</v>
      </c>
      <c r="I22" s="161">
        <v>4.2999999999999997E-2</v>
      </c>
      <c r="J22" s="161">
        <v>0.183</v>
      </c>
      <c r="K22" s="161">
        <v>0.26500000000000001</v>
      </c>
      <c r="L22" s="161">
        <v>0.25900000000000001</v>
      </c>
      <c r="M22" s="161">
        <v>0.216</v>
      </c>
      <c r="N22" s="161">
        <v>3.4000000000000002E-2</v>
      </c>
      <c r="O22" s="161">
        <v>3.5000000000000003E-2</v>
      </c>
      <c r="P22" s="161">
        <v>1.9E-2</v>
      </c>
      <c r="Q22" s="161">
        <v>3.3000000000000002E-2</v>
      </c>
      <c r="R22" s="161">
        <v>5.2999999999999999E-2</v>
      </c>
      <c r="S22" s="161">
        <v>2.1999999999999999E-2</v>
      </c>
      <c r="T22" s="161">
        <v>2.7E-2</v>
      </c>
      <c r="U22" s="161">
        <v>2.3E-2</v>
      </c>
      <c r="V22" s="161">
        <v>0.183</v>
      </c>
      <c r="W22" s="161">
        <v>3.5999999999999997E-2</v>
      </c>
      <c r="X22" s="161">
        <v>0.56799999999999995</v>
      </c>
      <c r="Y22" s="161">
        <v>0</v>
      </c>
      <c r="Z22" s="161">
        <v>0.105</v>
      </c>
      <c r="AA22" s="161">
        <v>0.41099999999999998</v>
      </c>
      <c r="AB22" s="161">
        <v>0.1</v>
      </c>
      <c r="AC22" s="161">
        <v>0.17799999999999999</v>
      </c>
      <c r="AD22" s="161">
        <v>0.17299999999999999</v>
      </c>
      <c r="AE22" s="161">
        <v>1.7000000000000001E-2</v>
      </c>
      <c r="AF22" s="161">
        <v>3.0000000000000001E-3</v>
      </c>
      <c r="AG22" s="161">
        <v>1.4E-2</v>
      </c>
    </row>
    <row r="23" spans="1:33">
      <c r="A23" s="159" t="s">
        <v>385</v>
      </c>
      <c r="B23" s="160">
        <v>6387</v>
      </c>
      <c r="C23" s="160">
        <v>5522.6</v>
      </c>
      <c r="D23" s="161">
        <v>0.752</v>
      </c>
      <c r="E23" s="161">
        <v>0.248</v>
      </c>
      <c r="F23" s="167">
        <v>43</v>
      </c>
      <c r="G23" s="167">
        <v>47</v>
      </c>
      <c r="H23" s="167">
        <v>44</v>
      </c>
      <c r="I23" s="161">
        <v>4.2000000000000003E-2</v>
      </c>
      <c r="J23" s="161">
        <v>0.215</v>
      </c>
      <c r="K23" s="161">
        <v>0.254</v>
      </c>
      <c r="L23" s="161">
        <v>0.24299999999999999</v>
      </c>
      <c r="M23" s="161">
        <v>0.21299999999999999</v>
      </c>
      <c r="N23" s="161">
        <v>3.3000000000000002E-2</v>
      </c>
      <c r="O23" s="161">
        <v>3.0000000000000001E-3</v>
      </c>
      <c r="P23" s="161">
        <v>0.02</v>
      </c>
      <c r="Q23" s="161">
        <v>1.7000000000000001E-2</v>
      </c>
      <c r="R23" s="161">
        <v>4.8000000000000001E-2</v>
      </c>
      <c r="S23" s="161">
        <v>2.3E-2</v>
      </c>
      <c r="T23" s="161">
        <v>2.4E-2</v>
      </c>
      <c r="U23" s="161">
        <v>3.1E-2</v>
      </c>
      <c r="V23" s="161">
        <v>3.5000000000000003E-2</v>
      </c>
      <c r="W23" s="161">
        <v>2.1999999999999999E-2</v>
      </c>
      <c r="X23" s="161">
        <v>0.77600000000000002</v>
      </c>
      <c r="Y23" s="161">
        <v>0</v>
      </c>
      <c r="Z23" s="161">
        <v>9.7000000000000003E-2</v>
      </c>
      <c r="AA23" s="161">
        <v>0.40600000000000003</v>
      </c>
      <c r="AB23" s="161">
        <v>7.0000000000000001E-3</v>
      </c>
      <c r="AC23" s="161">
        <v>0.17299999999999999</v>
      </c>
      <c r="AD23" s="161">
        <v>0.24</v>
      </c>
      <c r="AE23" s="161">
        <v>7.1999999999999995E-2</v>
      </c>
      <c r="AF23" s="161">
        <v>0</v>
      </c>
      <c r="AG23" s="161">
        <v>4.0000000000000001E-3</v>
      </c>
    </row>
    <row r="24" spans="1:33">
      <c r="A24" s="159" t="s">
        <v>377</v>
      </c>
      <c r="B24" s="160">
        <v>54050</v>
      </c>
      <c r="C24" s="160">
        <v>40112.6</v>
      </c>
      <c r="D24" s="161">
        <v>0.81899999999999995</v>
      </c>
      <c r="E24" s="161">
        <v>0.18099999999999999</v>
      </c>
      <c r="F24" s="167">
        <v>46</v>
      </c>
      <c r="G24" s="167">
        <v>47</v>
      </c>
      <c r="H24" s="167">
        <v>46</v>
      </c>
      <c r="I24" s="161">
        <v>3.9E-2</v>
      </c>
      <c r="J24" s="161">
        <v>0.17799999999999999</v>
      </c>
      <c r="K24" s="161">
        <v>0.23100000000000001</v>
      </c>
      <c r="L24" s="161">
        <v>0.28000000000000003</v>
      </c>
      <c r="M24" s="161">
        <v>0.22</v>
      </c>
      <c r="N24" s="161">
        <v>5.0999999999999997E-2</v>
      </c>
      <c r="O24" s="161">
        <v>5.0000000000000001E-3</v>
      </c>
      <c r="P24" s="161">
        <v>2.9000000000000001E-2</v>
      </c>
      <c r="Q24" s="161">
        <v>2.9000000000000001E-2</v>
      </c>
      <c r="R24" s="161">
        <v>2.9000000000000001E-2</v>
      </c>
      <c r="S24" s="161">
        <v>2.7E-2</v>
      </c>
      <c r="T24" s="161">
        <v>4.8000000000000001E-2</v>
      </c>
      <c r="U24" s="161">
        <v>3.1E-2</v>
      </c>
      <c r="V24" s="161">
        <v>7.6999999999999999E-2</v>
      </c>
      <c r="W24" s="161">
        <v>3.7999999999999999E-2</v>
      </c>
      <c r="X24" s="161">
        <v>0.68500000000000005</v>
      </c>
      <c r="Y24" s="161">
        <v>1E-3</v>
      </c>
      <c r="Z24" s="161">
        <v>0.11</v>
      </c>
      <c r="AA24" s="161">
        <v>0.51900000000000002</v>
      </c>
      <c r="AB24" s="161">
        <v>2.7E-2</v>
      </c>
      <c r="AC24" s="161">
        <v>0.222</v>
      </c>
      <c r="AD24" s="161">
        <v>7.4999999999999997E-2</v>
      </c>
      <c r="AE24" s="161">
        <v>0</v>
      </c>
      <c r="AF24" s="161">
        <v>0</v>
      </c>
      <c r="AG24" s="161">
        <v>4.8000000000000001E-2</v>
      </c>
    </row>
    <row r="25" spans="1:33">
      <c r="A25" s="159" t="s">
        <v>379</v>
      </c>
      <c r="B25" s="160">
        <v>971</v>
      </c>
      <c r="C25" s="160">
        <v>905.8</v>
      </c>
      <c r="D25" s="161">
        <v>0.51400000000000001</v>
      </c>
      <c r="E25" s="161">
        <v>0.48599999999999999</v>
      </c>
      <c r="F25" s="167">
        <v>44</v>
      </c>
      <c r="G25" s="167">
        <v>47</v>
      </c>
      <c r="H25" s="167">
        <v>46</v>
      </c>
      <c r="I25" s="161">
        <v>1.6E-2</v>
      </c>
      <c r="J25" s="161">
        <v>0.20300000000000001</v>
      </c>
      <c r="K25" s="161">
        <v>0.253</v>
      </c>
      <c r="L25" s="161">
        <v>0.27200000000000002</v>
      </c>
      <c r="M25" s="161">
        <v>0.219</v>
      </c>
      <c r="N25" s="161">
        <v>3.5999999999999997E-2</v>
      </c>
      <c r="O25" s="161">
        <v>1E-3</v>
      </c>
      <c r="P25" s="161">
        <v>1.0999999999999999E-2</v>
      </c>
      <c r="Q25" s="161">
        <v>4.0000000000000001E-3</v>
      </c>
      <c r="R25" s="161">
        <v>0.01</v>
      </c>
      <c r="S25" s="161">
        <v>8.9999999999999993E-3</v>
      </c>
      <c r="T25" s="161">
        <v>0</v>
      </c>
      <c r="U25" s="161">
        <v>3.0000000000000001E-3</v>
      </c>
      <c r="V25" s="161">
        <v>1.6E-2</v>
      </c>
      <c r="W25" s="161">
        <v>4.0000000000000001E-3</v>
      </c>
      <c r="X25" s="161">
        <v>0.94099999999999995</v>
      </c>
      <c r="Y25" s="161">
        <v>0</v>
      </c>
      <c r="Z25" s="161">
        <v>0.33300000000000002</v>
      </c>
      <c r="AA25" s="161">
        <v>0.14599999999999999</v>
      </c>
      <c r="AB25" s="161">
        <v>1.7999999999999999E-2</v>
      </c>
      <c r="AC25" s="161">
        <v>0</v>
      </c>
      <c r="AD25" s="161">
        <v>0.502</v>
      </c>
      <c r="AE25" s="161">
        <v>1E-3</v>
      </c>
      <c r="AF25" s="161">
        <v>0</v>
      </c>
      <c r="AG25" s="161">
        <v>0</v>
      </c>
    </row>
    <row r="26" spans="1:33">
      <c r="A26" s="159" t="s">
        <v>381</v>
      </c>
      <c r="B26" s="160">
        <v>1726</v>
      </c>
      <c r="C26" s="160">
        <v>1623.1</v>
      </c>
      <c r="D26" s="161">
        <v>0.214</v>
      </c>
      <c r="E26" s="161">
        <v>0.78600000000000003</v>
      </c>
      <c r="F26" s="167">
        <v>43</v>
      </c>
      <c r="G26" s="167">
        <v>46</v>
      </c>
      <c r="H26" s="167">
        <v>45</v>
      </c>
      <c r="I26" s="161">
        <v>0.01</v>
      </c>
      <c r="J26" s="161">
        <v>0.2</v>
      </c>
      <c r="K26" s="161">
        <v>0.27800000000000002</v>
      </c>
      <c r="L26" s="161">
        <v>0.307</v>
      </c>
      <c r="M26" s="161">
        <v>0.19400000000000001</v>
      </c>
      <c r="N26" s="161">
        <v>1.2E-2</v>
      </c>
      <c r="O26" s="161">
        <v>1E-3</v>
      </c>
      <c r="P26" s="161">
        <v>0.02</v>
      </c>
      <c r="Q26" s="161">
        <v>2.5999999999999999E-2</v>
      </c>
      <c r="R26" s="161">
        <v>7.0000000000000001E-3</v>
      </c>
      <c r="S26" s="161">
        <v>2.5000000000000001E-2</v>
      </c>
      <c r="T26" s="161">
        <v>1.2E-2</v>
      </c>
      <c r="U26" s="161">
        <v>1.6E-2</v>
      </c>
      <c r="V26" s="161">
        <v>4.4999999999999998E-2</v>
      </c>
      <c r="W26" s="161">
        <v>1.2E-2</v>
      </c>
      <c r="X26" s="161">
        <v>0.83799999999999997</v>
      </c>
      <c r="Y26" s="161">
        <v>0</v>
      </c>
      <c r="Z26" s="161">
        <v>0.14799999999999999</v>
      </c>
      <c r="AA26" s="161">
        <v>0.11799999999999999</v>
      </c>
      <c r="AB26" s="161">
        <v>3.3000000000000002E-2</v>
      </c>
      <c r="AC26" s="161">
        <v>0.58799999999999997</v>
      </c>
      <c r="AD26" s="161">
        <v>0.112</v>
      </c>
      <c r="AE26" s="161">
        <v>0</v>
      </c>
      <c r="AF26" s="161">
        <v>1E-3</v>
      </c>
      <c r="AG26" s="161">
        <v>1E-3</v>
      </c>
    </row>
    <row r="27" spans="1:33">
      <c r="A27" s="159" t="s">
        <v>369</v>
      </c>
      <c r="B27" s="160">
        <v>866</v>
      </c>
      <c r="C27" s="160">
        <v>746.7</v>
      </c>
      <c r="D27" s="161">
        <v>0.70099999999999996</v>
      </c>
      <c r="E27" s="161">
        <v>0.29899999999999999</v>
      </c>
      <c r="F27" s="167">
        <v>42</v>
      </c>
      <c r="G27" s="167">
        <v>47</v>
      </c>
      <c r="H27" s="167">
        <v>43.5</v>
      </c>
      <c r="I27" s="161">
        <v>2.3E-2</v>
      </c>
      <c r="J27" s="161">
        <v>0.224</v>
      </c>
      <c r="K27" s="161">
        <v>0.28199999999999997</v>
      </c>
      <c r="L27" s="161">
        <v>0.26600000000000001</v>
      </c>
      <c r="M27" s="161">
        <v>0.17399999999999999</v>
      </c>
      <c r="N27" s="161">
        <v>3.1E-2</v>
      </c>
      <c r="O27" s="161">
        <v>0</v>
      </c>
      <c r="P27" s="161">
        <v>0</v>
      </c>
      <c r="Q27" s="161">
        <v>0</v>
      </c>
      <c r="R27" s="161">
        <v>0</v>
      </c>
      <c r="S27" s="161">
        <v>0</v>
      </c>
      <c r="T27" s="161">
        <v>0</v>
      </c>
      <c r="U27" s="161">
        <v>0</v>
      </c>
      <c r="V27" s="161">
        <v>0</v>
      </c>
      <c r="W27" s="161">
        <v>0</v>
      </c>
      <c r="X27" s="161">
        <v>1</v>
      </c>
      <c r="Y27" s="161">
        <v>0</v>
      </c>
      <c r="Z27" s="161">
        <v>0.17199999999999999</v>
      </c>
      <c r="AA27" s="161">
        <v>0.49</v>
      </c>
      <c r="AB27" s="161">
        <v>1E-3</v>
      </c>
      <c r="AC27" s="161">
        <v>0</v>
      </c>
      <c r="AD27" s="161">
        <v>0.33700000000000002</v>
      </c>
      <c r="AE27" s="161">
        <v>0</v>
      </c>
      <c r="AF27" s="161">
        <v>0</v>
      </c>
      <c r="AG27" s="161">
        <v>0</v>
      </c>
    </row>
    <row r="28" spans="1:33">
      <c r="A28" s="159" t="s">
        <v>382</v>
      </c>
      <c r="B28" s="160">
        <v>288</v>
      </c>
      <c r="C28" s="160">
        <v>263</v>
      </c>
      <c r="D28" s="161">
        <v>0.66300000000000003</v>
      </c>
      <c r="E28" s="161">
        <v>0.33700000000000002</v>
      </c>
      <c r="F28" s="167">
        <v>43</v>
      </c>
      <c r="G28" s="167">
        <v>50</v>
      </c>
      <c r="H28" s="167">
        <v>45</v>
      </c>
      <c r="I28" s="161">
        <v>2.1000000000000001E-2</v>
      </c>
      <c r="J28" s="161">
        <v>0.215</v>
      </c>
      <c r="K28" s="161">
        <v>0.24299999999999999</v>
      </c>
      <c r="L28" s="161">
        <v>0.25700000000000001</v>
      </c>
      <c r="M28" s="161">
        <v>0.215</v>
      </c>
      <c r="N28" s="161">
        <v>4.9000000000000002E-2</v>
      </c>
      <c r="O28" s="161">
        <v>0</v>
      </c>
      <c r="P28" s="161">
        <v>0</v>
      </c>
      <c r="Q28" s="161">
        <v>0</v>
      </c>
      <c r="R28" s="161">
        <v>0</v>
      </c>
      <c r="S28" s="161">
        <v>0</v>
      </c>
      <c r="T28" s="161">
        <v>0</v>
      </c>
      <c r="U28" s="161">
        <v>0</v>
      </c>
      <c r="V28" s="161">
        <v>0</v>
      </c>
      <c r="W28" s="161">
        <v>0</v>
      </c>
      <c r="X28" s="161">
        <v>0.97299999999999998</v>
      </c>
      <c r="Y28" s="161">
        <v>2.7E-2</v>
      </c>
      <c r="Z28" s="161">
        <v>0.33700000000000002</v>
      </c>
      <c r="AA28" s="161">
        <v>0.27400000000000002</v>
      </c>
      <c r="AB28" s="161">
        <v>0</v>
      </c>
      <c r="AC28" s="161">
        <v>0</v>
      </c>
      <c r="AD28" s="161">
        <v>0.38900000000000001</v>
      </c>
      <c r="AE28" s="161">
        <v>0</v>
      </c>
      <c r="AF28" s="161">
        <v>0</v>
      </c>
      <c r="AG28" s="161">
        <v>0</v>
      </c>
    </row>
    <row r="29" spans="1:33">
      <c r="A29" s="159" t="s">
        <v>386</v>
      </c>
      <c r="B29" s="160">
        <v>6489</v>
      </c>
      <c r="C29" s="160">
        <v>6034.8</v>
      </c>
      <c r="D29" s="161">
        <v>0.51</v>
      </c>
      <c r="E29" s="161">
        <v>0.49</v>
      </c>
      <c r="F29" s="167">
        <v>46</v>
      </c>
      <c r="G29" s="167">
        <v>49</v>
      </c>
      <c r="H29" s="167">
        <v>48</v>
      </c>
      <c r="I29" s="161">
        <v>1.9E-2</v>
      </c>
      <c r="J29" s="161">
        <v>0.157</v>
      </c>
      <c r="K29" s="161">
        <v>0.22900000000000001</v>
      </c>
      <c r="L29" s="161">
        <v>0.28899999999999998</v>
      </c>
      <c r="M29" s="161">
        <v>0.253</v>
      </c>
      <c r="N29" s="161">
        <v>5.2999999999999999E-2</v>
      </c>
      <c r="O29" s="161">
        <v>2E-3</v>
      </c>
      <c r="P29" s="161">
        <v>0.04</v>
      </c>
      <c r="Q29" s="161">
        <v>5.3999999999999999E-2</v>
      </c>
      <c r="R29" s="161">
        <v>4.3999999999999997E-2</v>
      </c>
      <c r="S29" s="161">
        <v>3.9E-2</v>
      </c>
      <c r="T29" s="161">
        <v>0.03</v>
      </c>
      <c r="U29" s="161">
        <v>2.7E-2</v>
      </c>
      <c r="V29" s="161">
        <v>4.4999999999999998E-2</v>
      </c>
      <c r="W29" s="161">
        <v>5.0000000000000001E-3</v>
      </c>
      <c r="X29" s="161">
        <v>0.71499999999999997</v>
      </c>
      <c r="Y29" s="161">
        <v>0</v>
      </c>
      <c r="Z29" s="161">
        <v>5.6000000000000001E-2</v>
      </c>
      <c r="AA29" s="161">
        <v>0.193</v>
      </c>
      <c r="AB29" s="161">
        <v>1.0999999999999999E-2</v>
      </c>
      <c r="AC29" s="161">
        <v>0.47099999999999997</v>
      </c>
      <c r="AD29" s="161">
        <v>0.25800000000000001</v>
      </c>
      <c r="AE29" s="161">
        <v>3.0000000000000001E-3</v>
      </c>
      <c r="AF29" s="161">
        <v>5.0000000000000001E-3</v>
      </c>
      <c r="AG29" s="161">
        <v>4.0000000000000001E-3</v>
      </c>
    </row>
    <row r="30" spans="1:33">
      <c r="A30" s="159" t="s">
        <v>389</v>
      </c>
      <c r="B30" s="160">
        <v>1108</v>
      </c>
      <c r="C30" s="160">
        <v>885.8</v>
      </c>
      <c r="D30" s="161">
        <v>0.61799999999999999</v>
      </c>
      <c r="E30" s="161">
        <v>0.38100000000000001</v>
      </c>
      <c r="F30" s="167">
        <v>46</v>
      </c>
      <c r="G30" s="167">
        <v>46</v>
      </c>
      <c r="H30" s="167">
        <v>46</v>
      </c>
      <c r="I30" s="161">
        <v>5.1999999999999998E-2</v>
      </c>
      <c r="J30" s="161">
        <v>0.182</v>
      </c>
      <c r="K30" s="161">
        <v>0.22800000000000001</v>
      </c>
      <c r="L30" s="161">
        <v>0.246</v>
      </c>
      <c r="M30" s="161">
        <v>0.23</v>
      </c>
      <c r="N30" s="161">
        <v>0.06</v>
      </c>
      <c r="O30" s="161">
        <v>1E-3</v>
      </c>
      <c r="P30" s="161">
        <v>1.0999999999999999E-2</v>
      </c>
      <c r="Q30" s="161">
        <v>2.7E-2</v>
      </c>
      <c r="R30" s="161">
        <v>3.0000000000000001E-3</v>
      </c>
      <c r="S30" s="161">
        <v>1.2E-2</v>
      </c>
      <c r="T30" s="161">
        <v>2E-3</v>
      </c>
      <c r="U30" s="161">
        <v>3.0000000000000001E-3</v>
      </c>
      <c r="V30" s="161">
        <v>3.0000000000000001E-3</v>
      </c>
      <c r="W30" s="161">
        <v>4.0000000000000001E-3</v>
      </c>
      <c r="X30" s="161">
        <v>0.93300000000000005</v>
      </c>
      <c r="Y30" s="161">
        <v>0</v>
      </c>
      <c r="Z30" s="161">
        <v>0.185</v>
      </c>
      <c r="AA30" s="161">
        <v>0.309</v>
      </c>
      <c r="AB30" s="161">
        <v>6.5000000000000002E-2</v>
      </c>
      <c r="AC30" s="161">
        <v>4.3999999999999997E-2</v>
      </c>
      <c r="AD30" s="161">
        <v>0.34899999999999998</v>
      </c>
      <c r="AE30" s="161">
        <v>1.7000000000000001E-2</v>
      </c>
      <c r="AF30" s="161">
        <v>3.0000000000000001E-3</v>
      </c>
      <c r="AG30" s="161">
        <v>2.8000000000000001E-2</v>
      </c>
    </row>
    <row r="31" spans="1:33">
      <c r="A31" s="159" t="s">
        <v>383</v>
      </c>
      <c r="B31" s="160">
        <v>1506</v>
      </c>
      <c r="C31" s="160">
        <v>1407.5</v>
      </c>
      <c r="D31" s="161">
        <v>0.52900000000000003</v>
      </c>
      <c r="E31" s="161">
        <v>0.47099999999999997</v>
      </c>
      <c r="F31" s="167">
        <v>47</v>
      </c>
      <c r="G31" s="167">
        <v>50</v>
      </c>
      <c r="H31" s="167">
        <v>48</v>
      </c>
      <c r="I31" s="161">
        <v>2.8000000000000001E-2</v>
      </c>
      <c r="J31" s="161">
        <v>0.13300000000000001</v>
      </c>
      <c r="K31" s="161">
        <v>0.23400000000000001</v>
      </c>
      <c r="L31" s="161">
        <v>0.28000000000000003</v>
      </c>
      <c r="M31" s="161">
        <v>0.27400000000000002</v>
      </c>
      <c r="N31" s="161">
        <v>5.1999999999999998E-2</v>
      </c>
      <c r="O31" s="161">
        <v>0</v>
      </c>
      <c r="P31" s="161">
        <v>2.1999999999999999E-2</v>
      </c>
      <c r="Q31" s="161">
        <v>1E-3</v>
      </c>
      <c r="R31" s="161">
        <v>3.0000000000000001E-3</v>
      </c>
      <c r="S31" s="161">
        <v>7.0000000000000001E-3</v>
      </c>
      <c r="T31" s="161">
        <v>0</v>
      </c>
      <c r="U31" s="161">
        <v>6.0000000000000001E-3</v>
      </c>
      <c r="V31" s="161">
        <v>1.7000000000000001E-2</v>
      </c>
      <c r="W31" s="161">
        <v>1E-3</v>
      </c>
      <c r="X31" s="161">
        <v>0.94199999999999995</v>
      </c>
      <c r="Y31" s="161">
        <v>0</v>
      </c>
      <c r="Z31" s="161">
        <v>0.09</v>
      </c>
      <c r="AA31" s="161">
        <v>0.35799999999999998</v>
      </c>
      <c r="AB31" s="161">
        <v>0.15</v>
      </c>
      <c r="AC31" s="161">
        <v>0</v>
      </c>
      <c r="AD31" s="161">
        <v>0.40100000000000002</v>
      </c>
      <c r="AE31" s="161">
        <v>1E-3</v>
      </c>
      <c r="AF31" s="161">
        <v>0</v>
      </c>
      <c r="AG31" s="161">
        <v>0</v>
      </c>
    </row>
    <row r="32" spans="1:33">
      <c r="A32" s="159" t="s">
        <v>387</v>
      </c>
      <c r="B32" s="160">
        <v>852</v>
      </c>
      <c r="C32" s="160">
        <v>756.1</v>
      </c>
      <c r="D32" s="161">
        <v>0.57199999999999995</v>
      </c>
      <c r="E32" s="161">
        <v>0.42799999999999999</v>
      </c>
      <c r="F32" s="167">
        <v>42</v>
      </c>
      <c r="G32" s="167">
        <v>45</v>
      </c>
      <c r="H32" s="167">
        <v>43</v>
      </c>
      <c r="I32" s="161">
        <v>2.7E-2</v>
      </c>
      <c r="J32" s="161">
        <v>0.23599999999999999</v>
      </c>
      <c r="K32" s="161">
        <v>0.26200000000000001</v>
      </c>
      <c r="L32" s="161">
        <v>0.248</v>
      </c>
      <c r="M32" s="161">
        <v>0.192</v>
      </c>
      <c r="N32" s="161">
        <v>3.5000000000000003E-2</v>
      </c>
      <c r="O32" s="161">
        <v>0</v>
      </c>
      <c r="P32" s="161">
        <v>1E-3</v>
      </c>
      <c r="Q32" s="161">
        <v>1.0999999999999999E-2</v>
      </c>
      <c r="R32" s="161">
        <v>0.01</v>
      </c>
      <c r="S32" s="161">
        <v>2E-3</v>
      </c>
      <c r="T32" s="161">
        <v>1.4E-2</v>
      </c>
      <c r="U32" s="161">
        <v>3.0000000000000001E-3</v>
      </c>
      <c r="V32" s="161">
        <v>3.1E-2</v>
      </c>
      <c r="W32" s="161">
        <v>0</v>
      </c>
      <c r="X32" s="161">
        <v>0.92900000000000005</v>
      </c>
      <c r="Y32" s="161">
        <v>0</v>
      </c>
      <c r="Z32" s="161">
        <v>0.188</v>
      </c>
      <c r="AA32" s="161">
        <v>0.38900000000000001</v>
      </c>
      <c r="AB32" s="161">
        <v>4.0000000000000001E-3</v>
      </c>
      <c r="AC32" s="161">
        <v>2.1999999999999999E-2</v>
      </c>
      <c r="AD32" s="161">
        <v>0.36399999999999999</v>
      </c>
      <c r="AE32" s="161">
        <v>1.2999999999999999E-2</v>
      </c>
      <c r="AF32" s="161">
        <v>0</v>
      </c>
      <c r="AG32" s="161">
        <v>1.9E-2</v>
      </c>
    </row>
    <row r="33" spans="1:33">
      <c r="A33" s="159" t="s">
        <v>384</v>
      </c>
      <c r="B33" s="160">
        <v>1738</v>
      </c>
      <c r="C33" s="160">
        <v>1579.8</v>
      </c>
      <c r="D33" s="161">
        <v>0.50600000000000001</v>
      </c>
      <c r="E33" s="161">
        <v>0.49399999999999999</v>
      </c>
      <c r="F33" s="167">
        <v>44.5</v>
      </c>
      <c r="G33" s="167">
        <v>50</v>
      </c>
      <c r="H33" s="167">
        <v>47</v>
      </c>
      <c r="I33" s="161">
        <v>3.1E-2</v>
      </c>
      <c r="J33" s="161">
        <v>0.125</v>
      </c>
      <c r="K33" s="161">
        <v>0.254</v>
      </c>
      <c r="L33" s="161">
        <v>0.29899999999999999</v>
      </c>
      <c r="M33" s="161">
        <v>0.25</v>
      </c>
      <c r="N33" s="161">
        <v>0.04</v>
      </c>
      <c r="O33" s="161">
        <v>0.02</v>
      </c>
      <c r="P33" s="161">
        <v>3.6999999999999998E-2</v>
      </c>
      <c r="Q33" s="161">
        <v>6.5000000000000002E-2</v>
      </c>
      <c r="R33" s="161">
        <v>4.9000000000000002E-2</v>
      </c>
      <c r="S33" s="161">
        <v>3.5999999999999997E-2</v>
      </c>
      <c r="T33" s="161">
        <v>1.4E-2</v>
      </c>
      <c r="U33" s="161">
        <v>1.2E-2</v>
      </c>
      <c r="V33" s="161">
        <v>6.9000000000000006E-2</v>
      </c>
      <c r="W33" s="161">
        <v>7.9000000000000001E-2</v>
      </c>
      <c r="X33" s="161">
        <v>0.61799999999999999</v>
      </c>
      <c r="Y33" s="161">
        <v>0</v>
      </c>
      <c r="Z33" s="161">
        <v>0.14699999999999999</v>
      </c>
      <c r="AA33" s="161">
        <v>0.38200000000000001</v>
      </c>
      <c r="AB33" s="161">
        <v>0.27200000000000002</v>
      </c>
      <c r="AC33" s="161">
        <v>0</v>
      </c>
      <c r="AD33" s="161">
        <v>0.19500000000000001</v>
      </c>
      <c r="AE33" s="161">
        <v>0</v>
      </c>
      <c r="AF33" s="161">
        <v>0</v>
      </c>
      <c r="AG33" s="161">
        <v>4.0000000000000001E-3</v>
      </c>
    </row>
    <row r="34" spans="1:33">
      <c r="A34" s="159" t="s">
        <v>372</v>
      </c>
      <c r="B34" s="160">
        <v>580</v>
      </c>
      <c r="C34" s="160">
        <v>494.2</v>
      </c>
      <c r="D34" s="161">
        <v>0.624</v>
      </c>
      <c r="E34" s="161">
        <v>0.376</v>
      </c>
      <c r="F34" s="167">
        <v>40</v>
      </c>
      <c r="G34" s="167">
        <v>46</v>
      </c>
      <c r="H34" s="167">
        <v>42</v>
      </c>
      <c r="I34" s="161">
        <v>4.8000000000000001E-2</v>
      </c>
      <c r="J34" s="161">
        <v>0.27600000000000002</v>
      </c>
      <c r="K34" s="161">
        <v>0.23799999999999999</v>
      </c>
      <c r="L34" s="161">
        <v>0.217</v>
      </c>
      <c r="M34" s="161">
        <v>0.19500000000000001</v>
      </c>
      <c r="N34" s="161">
        <v>2.5999999999999999E-2</v>
      </c>
      <c r="O34" s="161">
        <v>0</v>
      </c>
      <c r="P34" s="161">
        <v>0</v>
      </c>
      <c r="Q34" s="161">
        <v>0</v>
      </c>
      <c r="R34" s="161">
        <v>0</v>
      </c>
      <c r="S34" s="161">
        <v>0</v>
      </c>
      <c r="T34" s="161">
        <v>0</v>
      </c>
      <c r="U34" s="161">
        <v>0</v>
      </c>
      <c r="V34" s="161">
        <v>0</v>
      </c>
      <c r="W34" s="161">
        <v>0</v>
      </c>
      <c r="X34" s="161">
        <v>1</v>
      </c>
      <c r="Y34" s="161">
        <v>0</v>
      </c>
      <c r="Z34" s="161">
        <v>0.14899999999999999</v>
      </c>
      <c r="AA34" s="161">
        <v>0.47</v>
      </c>
      <c r="AB34" s="161">
        <v>2.4E-2</v>
      </c>
      <c r="AC34" s="161">
        <v>0</v>
      </c>
      <c r="AD34" s="161">
        <v>0.32200000000000001</v>
      </c>
      <c r="AE34" s="161">
        <v>2E-3</v>
      </c>
      <c r="AF34" s="161">
        <v>3.2000000000000001E-2</v>
      </c>
      <c r="AG34" s="161">
        <v>0</v>
      </c>
    </row>
    <row r="35" spans="1:33">
      <c r="A35" s="159" t="s">
        <v>370</v>
      </c>
      <c r="B35" s="160">
        <v>37</v>
      </c>
      <c r="C35" s="160">
        <v>33.9</v>
      </c>
      <c r="D35" s="161">
        <v>0.64900000000000002</v>
      </c>
      <c r="E35" s="161">
        <v>0.35099999999999998</v>
      </c>
      <c r="F35" s="167">
        <v>44</v>
      </c>
      <c r="G35" s="167">
        <v>51</v>
      </c>
      <c r="H35" s="167">
        <v>45</v>
      </c>
      <c r="I35" s="161">
        <v>5.3999999999999999E-2</v>
      </c>
      <c r="J35" s="161">
        <v>0.16200000000000001</v>
      </c>
      <c r="K35" s="161">
        <v>0.27</v>
      </c>
      <c r="L35" s="161">
        <v>0.216</v>
      </c>
      <c r="M35" s="161">
        <v>0.27</v>
      </c>
      <c r="N35" s="161">
        <v>2.7E-2</v>
      </c>
      <c r="O35" s="161">
        <v>0</v>
      </c>
      <c r="P35" s="161">
        <v>0</v>
      </c>
      <c r="Q35" s="161">
        <v>0</v>
      </c>
      <c r="R35" s="161">
        <v>0</v>
      </c>
      <c r="S35" s="161">
        <v>0</v>
      </c>
      <c r="T35" s="161">
        <v>0</v>
      </c>
      <c r="U35" s="161">
        <v>0</v>
      </c>
      <c r="V35" s="161">
        <v>0</v>
      </c>
      <c r="W35" s="161">
        <v>0</v>
      </c>
      <c r="X35" s="161">
        <v>1</v>
      </c>
      <c r="Y35" s="161">
        <v>0</v>
      </c>
      <c r="Z35" s="161">
        <v>0.22700000000000001</v>
      </c>
      <c r="AA35" s="161">
        <v>0.17699999999999999</v>
      </c>
      <c r="AB35" s="161">
        <v>5.2999999999999999E-2</v>
      </c>
      <c r="AC35" s="161">
        <v>0</v>
      </c>
      <c r="AD35" s="161">
        <v>0.54300000000000004</v>
      </c>
      <c r="AE35" s="161">
        <v>0</v>
      </c>
      <c r="AF35" s="161">
        <v>0</v>
      </c>
      <c r="AG35" s="161">
        <v>0</v>
      </c>
    </row>
    <row r="36" spans="1:33">
      <c r="A36" s="159" t="s">
        <v>376</v>
      </c>
      <c r="B36" s="160">
        <v>454</v>
      </c>
      <c r="C36" s="160">
        <v>403.8</v>
      </c>
      <c r="D36" s="161">
        <v>0.64500000000000002</v>
      </c>
      <c r="E36" s="161">
        <v>0.35499999999999998</v>
      </c>
      <c r="F36" s="167">
        <v>45</v>
      </c>
      <c r="G36" s="167">
        <v>47</v>
      </c>
      <c r="H36" s="167">
        <v>45</v>
      </c>
      <c r="I36" s="161">
        <v>4.2000000000000003E-2</v>
      </c>
      <c r="J36" s="161">
        <v>0.17399999999999999</v>
      </c>
      <c r="K36" s="161">
        <v>0.26</v>
      </c>
      <c r="L36" s="161">
        <v>0.27100000000000002</v>
      </c>
      <c r="M36" s="161">
        <v>0.23300000000000001</v>
      </c>
      <c r="N36" s="161">
        <v>0.02</v>
      </c>
      <c r="O36" s="161">
        <v>0</v>
      </c>
      <c r="P36" s="161">
        <v>0</v>
      </c>
      <c r="Q36" s="161">
        <v>0</v>
      </c>
      <c r="R36" s="161">
        <v>0</v>
      </c>
      <c r="S36" s="161">
        <v>0</v>
      </c>
      <c r="T36" s="161">
        <v>0</v>
      </c>
      <c r="U36" s="161">
        <v>0</v>
      </c>
      <c r="V36" s="161">
        <v>0</v>
      </c>
      <c r="W36" s="161">
        <v>2.5000000000000001E-2</v>
      </c>
      <c r="X36" s="161">
        <v>0.97499999999999998</v>
      </c>
      <c r="Y36" s="161">
        <v>0</v>
      </c>
      <c r="Z36" s="161">
        <v>0.19400000000000001</v>
      </c>
      <c r="AA36" s="161">
        <v>0.376</v>
      </c>
      <c r="AB36" s="161">
        <v>0.02</v>
      </c>
      <c r="AC36" s="161">
        <v>0</v>
      </c>
      <c r="AD36" s="161">
        <v>0.41</v>
      </c>
      <c r="AE36" s="161">
        <v>0</v>
      </c>
      <c r="AF36" s="161">
        <v>0</v>
      </c>
      <c r="AG36" s="161">
        <v>0</v>
      </c>
    </row>
    <row r="37" spans="1:33">
      <c r="A37" s="159" t="s">
        <v>375</v>
      </c>
      <c r="B37" s="160">
        <v>1451</v>
      </c>
      <c r="C37" s="160">
        <v>1341.5</v>
      </c>
      <c r="D37" s="161">
        <v>0.59399999999999997</v>
      </c>
      <c r="E37" s="161">
        <v>0.40600000000000003</v>
      </c>
      <c r="F37" s="167">
        <v>44</v>
      </c>
      <c r="G37" s="167">
        <v>49</v>
      </c>
      <c r="H37" s="167">
        <v>46</v>
      </c>
      <c r="I37" s="161">
        <v>1.7000000000000001E-2</v>
      </c>
      <c r="J37" s="161">
        <v>0.17799999999999999</v>
      </c>
      <c r="K37" s="161">
        <v>0.26900000000000002</v>
      </c>
      <c r="L37" s="161">
        <v>0.252</v>
      </c>
      <c r="M37" s="161">
        <v>0.23899999999999999</v>
      </c>
      <c r="N37" s="161">
        <v>4.4999999999999998E-2</v>
      </c>
      <c r="O37" s="161">
        <v>6.0000000000000001E-3</v>
      </c>
      <c r="P37" s="161">
        <v>0.01</v>
      </c>
      <c r="Q37" s="161">
        <v>1.0999999999999999E-2</v>
      </c>
      <c r="R37" s="161">
        <v>0.01</v>
      </c>
      <c r="S37" s="161">
        <v>1.7000000000000001E-2</v>
      </c>
      <c r="T37" s="161">
        <v>1.0999999999999999E-2</v>
      </c>
      <c r="U37" s="161">
        <v>1.4E-2</v>
      </c>
      <c r="V37" s="161">
        <v>1.9E-2</v>
      </c>
      <c r="W37" s="161">
        <v>0</v>
      </c>
      <c r="X37" s="161">
        <v>0.90300000000000002</v>
      </c>
      <c r="Y37" s="161">
        <v>0</v>
      </c>
      <c r="Z37" s="161">
        <v>0.14599999999999999</v>
      </c>
      <c r="AA37" s="161">
        <v>0.25</v>
      </c>
      <c r="AB37" s="161">
        <v>2.9000000000000001E-2</v>
      </c>
      <c r="AC37" s="161">
        <v>0</v>
      </c>
      <c r="AD37" s="161">
        <v>0.57499999999999996</v>
      </c>
      <c r="AE37" s="161">
        <v>0</v>
      </c>
      <c r="AF37" s="161">
        <v>0</v>
      </c>
      <c r="AG37" s="161">
        <v>0</v>
      </c>
    </row>
    <row r="38" spans="1:33">
      <c r="A38" s="159" t="s">
        <v>380</v>
      </c>
      <c r="B38" s="160">
        <v>309</v>
      </c>
      <c r="C38" s="160">
        <v>285</v>
      </c>
      <c r="D38" s="161">
        <v>0.505</v>
      </c>
      <c r="E38" s="161">
        <v>0.495</v>
      </c>
      <c r="F38" s="167">
        <v>39</v>
      </c>
      <c r="G38" s="167">
        <v>41</v>
      </c>
      <c r="H38" s="167">
        <v>40</v>
      </c>
      <c r="I38" s="161">
        <v>1.6E-2</v>
      </c>
      <c r="J38" s="161">
        <v>0.314</v>
      </c>
      <c r="K38" s="161">
        <v>0.311</v>
      </c>
      <c r="L38" s="161">
        <v>0.23300000000000001</v>
      </c>
      <c r="M38" s="161">
        <v>0.113</v>
      </c>
      <c r="N38" s="161">
        <v>1.2999999999999999E-2</v>
      </c>
      <c r="O38" s="161">
        <v>0</v>
      </c>
      <c r="P38" s="161">
        <v>0</v>
      </c>
      <c r="Q38" s="161">
        <v>0</v>
      </c>
      <c r="R38" s="161">
        <v>0</v>
      </c>
      <c r="S38" s="161">
        <v>0</v>
      </c>
      <c r="T38" s="161">
        <v>0</v>
      </c>
      <c r="U38" s="161">
        <v>0</v>
      </c>
      <c r="V38" s="161">
        <v>0</v>
      </c>
      <c r="W38" s="161">
        <v>0</v>
      </c>
      <c r="X38" s="161">
        <v>1</v>
      </c>
      <c r="Y38" s="161">
        <v>0</v>
      </c>
      <c r="Z38" s="161">
        <v>0.35199999999999998</v>
      </c>
      <c r="AA38" s="161">
        <v>0.53100000000000003</v>
      </c>
      <c r="AB38" s="161">
        <v>0</v>
      </c>
      <c r="AC38" s="161">
        <v>0</v>
      </c>
      <c r="AD38" s="161">
        <v>0.11700000000000001</v>
      </c>
      <c r="AE38" s="161">
        <v>0</v>
      </c>
      <c r="AF38" s="161">
        <v>0</v>
      </c>
      <c r="AG38" s="161">
        <v>0</v>
      </c>
    </row>
    <row r="39" spans="1:33">
      <c r="A39" s="159" t="s">
        <v>390</v>
      </c>
      <c r="B39" s="160">
        <v>923</v>
      </c>
      <c r="C39" s="160">
        <v>811.8</v>
      </c>
      <c r="D39" s="161">
        <v>0.56899999999999995</v>
      </c>
      <c r="E39" s="161">
        <v>0.43099999999999999</v>
      </c>
      <c r="F39" s="167">
        <v>42</v>
      </c>
      <c r="G39" s="167">
        <v>46</v>
      </c>
      <c r="H39" s="167">
        <v>43</v>
      </c>
      <c r="I39" s="161">
        <v>1.7000000000000001E-2</v>
      </c>
      <c r="J39" s="161">
        <v>0.156</v>
      </c>
      <c r="K39" s="161">
        <v>0.36599999999999999</v>
      </c>
      <c r="L39" s="161">
        <v>0.27600000000000002</v>
      </c>
      <c r="M39" s="161">
        <v>0.161</v>
      </c>
      <c r="N39" s="161">
        <v>2.3E-2</v>
      </c>
      <c r="O39" s="161">
        <v>6.0000000000000001E-3</v>
      </c>
      <c r="P39" s="161">
        <v>2E-3</v>
      </c>
      <c r="Q39" s="161">
        <v>2.3E-2</v>
      </c>
      <c r="R39" s="161">
        <v>1.9E-2</v>
      </c>
      <c r="S39" s="161">
        <v>1.7999999999999999E-2</v>
      </c>
      <c r="T39" s="161">
        <v>1.7000000000000001E-2</v>
      </c>
      <c r="U39" s="161">
        <v>8.9999999999999993E-3</v>
      </c>
      <c r="V39" s="161">
        <v>0.06</v>
      </c>
      <c r="W39" s="161">
        <v>0</v>
      </c>
      <c r="X39" s="161">
        <v>0.84599999999999997</v>
      </c>
      <c r="Y39" s="161">
        <v>0</v>
      </c>
      <c r="Z39" s="161">
        <v>0.13</v>
      </c>
      <c r="AA39" s="161">
        <v>0.65700000000000003</v>
      </c>
      <c r="AB39" s="161">
        <v>8.0000000000000002E-3</v>
      </c>
      <c r="AC39" s="161">
        <v>0</v>
      </c>
      <c r="AD39" s="161">
        <v>0.20399999999999999</v>
      </c>
      <c r="AE39" s="161">
        <v>0</v>
      </c>
      <c r="AF39" s="161">
        <v>0</v>
      </c>
      <c r="AG39" s="161">
        <v>0</v>
      </c>
    </row>
    <row r="40" spans="1:33">
      <c r="A40" s="159" t="s">
        <v>392</v>
      </c>
      <c r="B40" s="160">
        <v>7865</v>
      </c>
      <c r="C40" s="160">
        <v>6071.7</v>
      </c>
      <c r="D40" s="161">
        <v>0.72299999999999998</v>
      </c>
      <c r="E40" s="161">
        <v>0.27700000000000002</v>
      </c>
      <c r="F40" s="167">
        <v>43</v>
      </c>
      <c r="G40" s="167">
        <v>43</v>
      </c>
      <c r="H40" s="167">
        <v>43</v>
      </c>
      <c r="I40" s="161">
        <v>4.2000000000000003E-2</v>
      </c>
      <c r="J40" s="161">
        <v>0.26</v>
      </c>
      <c r="K40" s="161">
        <v>0.22900000000000001</v>
      </c>
      <c r="L40" s="161">
        <v>0.22</v>
      </c>
      <c r="M40" s="161">
        <v>0.19600000000000001</v>
      </c>
      <c r="N40" s="161">
        <v>5.2999999999999999E-2</v>
      </c>
      <c r="O40" s="161">
        <v>0</v>
      </c>
      <c r="P40" s="161">
        <v>0</v>
      </c>
      <c r="Q40" s="161">
        <v>0</v>
      </c>
      <c r="R40" s="161">
        <v>0</v>
      </c>
      <c r="S40" s="161">
        <v>0</v>
      </c>
      <c r="T40" s="161">
        <v>0</v>
      </c>
      <c r="U40" s="161">
        <v>0</v>
      </c>
      <c r="V40" s="161">
        <v>0</v>
      </c>
      <c r="W40" s="161">
        <v>0</v>
      </c>
      <c r="X40" s="161">
        <v>1</v>
      </c>
      <c r="Y40" s="161">
        <v>0</v>
      </c>
      <c r="Z40" s="161">
        <v>2.5000000000000001E-2</v>
      </c>
      <c r="AA40" s="161">
        <v>0.624</v>
      </c>
      <c r="AB40" s="161">
        <v>3.9E-2</v>
      </c>
      <c r="AC40" s="161">
        <v>0.11700000000000001</v>
      </c>
      <c r="AD40" s="161">
        <v>0.125</v>
      </c>
      <c r="AE40" s="161">
        <v>0</v>
      </c>
      <c r="AF40" s="161">
        <v>1.4E-2</v>
      </c>
      <c r="AG40" s="161">
        <v>5.6000000000000001E-2</v>
      </c>
    </row>
    <row r="41" spans="1:33">
      <c r="A41" s="159" t="s">
        <v>403</v>
      </c>
      <c r="B41" s="160">
        <v>62</v>
      </c>
      <c r="C41" s="160">
        <v>58.9</v>
      </c>
      <c r="D41" s="161">
        <v>0.53200000000000003</v>
      </c>
      <c r="E41" s="161">
        <v>0.46800000000000003</v>
      </c>
      <c r="F41" s="167">
        <v>41</v>
      </c>
      <c r="G41" s="167">
        <v>42</v>
      </c>
      <c r="H41" s="167">
        <v>41.5</v>
      </c>
      <c r="I41" s="161">
        <v>0</v>
      </c>
      <c r="J41" s="161">
        <v>0.19400000000000001</v>
      </c>
      <c r="K41" s="161">
        <v>0.38700000000000001</v>
      </c>
      <c r="L41" s="161">
        <v>0.19400000000000001</v>
      </c>
      <c r="M41" s="161">
        <v>0.21</v>
      </c>
      <c r="N41" s="161">
        <v>1.6E-2</v>
      </c>
      <c r="O41" s="161">
        <v>0</v>
      </c>
      <c r="P41" s="161">
        <v>0</v>
      </c>
      <c r="Q41" s="161">
        <v>0</v>
      </c>
      <c r="R41" s="161">
        <v>0</v>
      </c>
      <c r="S41" s="161">
        <v>0</v>
      </c>
      <c r="T41" s="161">
        <v>0</v>
      </c>
      <c r="U41" s="161">
        <v>0</v>
      </c>
      <c r="V41" s="161">
        <v>0</v>
      </c>
      <c r="W41" s="161">
        <v>0</v>
      </c>
      <c r="X41" s="161">
        <v>1</v>
      </c>
      <c r="Y41" s="161">
        <v>0</v>
      </c>
      <c r="Z41" s="161">
        <v>0.11899999999999999</v>
      </c>
      <c r="AA41" s="161">
        <v>0.77900000000000003</v>
      </c>
      <c r="AB41" s="161">
        <v>0</v>
      </c>
      <c r="AC41" s="161">
        <v>0</v>
      </c>
      <c r="AD41" s="161">
        <v>0.10199999999999999</v>
      </c>
      <c r="AE41" s="161">
        <v>0</v>
      </c>
      <c r="AF41" s="161">
        <v>0</v>
      </c>
      <c r="AG41" s="161">
        <v>0</v>
      </c>
    </row>
    <row r="42" spans="1:33">
      <c r="A42" s="159" t="s">
        <v>422</v>
      </c>
      <c r="B42" s="160">
        <v>226</v>
      </c>
      <c r="C42" s="160">
        <v>192.2</v>
      </c>
      <c r="D42" s="161">
        <v>0.48699999999999999</v>
      </c>
      <c r="E42" s="161">
        <v>0.51300000000000001</v>
      </c>
      <c r="F42" s="167">
        <v>44.5</v>
      </c>
      <c r="G42" s="167">
        <v>48</v>
      </c>
      <c r="H42" s="167">
        <v>47</v>
      </c>
      <c r="I42" s="161">
        <v>0.10199999999999999</v>
      </c>
      <c r="J42" s="161">
        <v>0.10199999999999999</v>
      </c>
      <c r="K42" s="161">
        <v>0.24299999999999999</v>
      </c>
      <c r="L42" s="161">
        <v>0.32300000000000001</v>
      </c>
      <c r="M42" s="161">
        <v>0.20799999999999999</v>
      </c>
      <c r="N42" s="161">
        <v>2.1999999999999999E-2</v>
      </c>
      <c r="O42" s="161">
        <v>5.0000000000000001E-3</v>
      </c>
      <c r="P42" s="161">
        <v>3.1E-2</v>
      </c>
      <c r="Q42" s="161">
        <v>3.3000000000000002E-2</v>
      </c>
      <c r="R42" s="161">
        <v>0</v>
      </c>
      <c r="S42" s="161">
        <v>0</v>
      </c>
      <c r="T42" s="161">
        <v>0</v>
      </c>
      <c r="U42" s="161">
        <v>0</v>
      </c>
      <c r="V42" s="161">
        <v>0.64</v>
      </c>
      <c r="W42" s="161">
        <v>0</v>
      </c>
      <c r="X42" s="161">
        <v>0.29099999999999998</v>
      </c>
      <c r="Y42" s="161">
        <v>0</v>
      </c>
      <c r="Z42" s="161">
        <v>0.14000000000000001</v>
      </c>
      <c r="AA42" s="161">
        <v>0.16600000000000001</v>
      </c>
      <c r="AB42" s="161">
        <v>0.109</v>
      </c>
      <c r="AC42" s="161">
        <v>0</v>
      </c>
      <c r="AD42" s="161">
        <v>0.17499999999999999</v>
      </c>
      <c r="AE42" s="161">
        <v>0</v>
      </c>
      <c r="AF42" s="161">
        <v>0</v>
      </c>
      <c r="AG42" s="161">
        <v>0.40899999999999997</v>
      </c>
    </row>
    <row r="43" spans="1:33">
      <c r="A43" s="159" t="s">
        <v>404</v>
      </c>
      <c r="B43" s="160">
        <v>52</v>
      </c>
      <c r="C43" s="160">
        <v>45.7</v>
      </c>
      <c r="D43" s="161">
        <v>0.5</v>
      </c>
      <c r="E43" s="161">
        <v>0.5</v>
      </c>
      <c r="F43" s="167">
        <v>42</v>
      </c>
      <c r="G43" s="167">
        <v>44</v>
      </c>
      <c r="H43" s="167">
        <v>44</v>
      </c>
      <c r="I43" s="161">
        <v>1.9E-2</v>
      </c>
      <c r="J43" s="161">
        <v>0.154</v>
      </c>
      <c r="K43" s="161">
        <v>0.36499999999999999</v>
      </c>
      <c r="L43" s="161">
        <v>0.23100000000000001</v>
      </c>
      <c r="M43" s="161">
        <v>0.23100000000000001</v>
      </c>
      <c r="N43" s="161">
        <v>0</v>
      </c>
      <c r="O43" s="161">
        <v>0</v>
      </c>
      <c r="P43" s="161">
        <v>0</v>
      </c>
      <c r="Q43" s="161">
        <v>0</v>
      </c>
      <c r="R43" s="161">
        <v>0</v>
      </c>
      <c r="S43" s="161">
        <v>0</v>
      </c>
      <c r="T43" s="161">
        <v>0</v>
      </c>
      <c r="U43" s="161">
        <v>0</v>
      </c>
      <c r="V43" s="161">
        <v>0</v>
      </c>
      <c r="W43" s="161">
        <v>0</v>
      </c>
      <c r="X43" s="161">
        <v>1</v>
      </c>
      <c r="Y43" s="161">
        <v>0</v>
      </c>
      <c r="Z43" s="161">
        <v>0.33700000000000002</v>
      </c>
      <c r="AA43" s="161">
        <v>0.54100000000000004</v>
      </c>
      <c r="AB43" s="161">
        <v>0</v>
      </c>
      <c r="AC43" s="161">
        <v>0</v>
      </c>
      <c r="AD43" s="161">
        <v>0.122</v>
      </c>
      <c r="AE43" s="161">
        <v>0</v>
      </c>
      <c r="AF43" s="161">
        <v>0</v>
      </c>
      <c r="AG43" s="161">
        <v>0</v>
      </c>
    </row>
    <row r="44" spans="1:33">
      <c r="A44" s="159" t="s">
        <v>393</v>
      </c>
      <c r="B44" s="160">
        <v>1988</v>
      </c>
      <c r="C44" s="160">
        <v>1374.1</v>
      </c>
      <c r="D44" s="161">
        <v>0.63600000000000001</v>
      </c>
      <c r="E44" s="161">
        <v>0.36399999999999999</v>
      </c>
      <c r="F44" s="167">
        <v>42</v>
      </c>
      <c r="G44" s="167">
        <v>44</v>
      </c>
      <c r="H44" s="167">
        <v>43</v>
      </c>
      <c r="I44" s="161">
        <v>4.2999999999999997E-2</v>
      </c>
      <c r="J44" s="161">
        <v>0.214</v>
      </c>
      <c r="K44" s="161">
        <v>0.29399999999999998</v>
      </c>
      <c r="L44" s="161">
        <v>0.252</v>
      </c>
      <c r="M44" s="161">
        <v>0.16900000000000001</v>
      </c>
      <c r="N44" s="161">
        <v>2.9000000000000001E-2</v>
      </c>
      <c r="O44" s="161">
        <v>0</v>
      </c>
      <c r="P44" s="161">
        <v>0</v>
      </c>
      <c r="Q44" s="161">
        <v>0</v>
      </c>
      <c r="R44" s="161">
        <v>0</v>
      </c>
      <c r="S44" s="161">
        <v>0</v>
      </c>
      <c r="T44" s="161">
        <v>0</v>
      </c>
      <c r="U44" s="161">
        <v>0</v>
      </c>
      <c r="V44" s="161">
        <v>0</v>
      </c>
      <c r="W44" s="161">
        <v>0</v>
      </c>
      <c r="X44" s="161">
        <v>1</v>
      </c>
      <c r="Y44" s="161">
        <v>0</v>
      </c>
      <c r="Z44" s="161">
        <v>8.3000000000000004E-2</v>
      </c>
      <c r="AA44" s="161">
        <v>0.47099999999999997</v>
      </c>
      <c r="AB44" s="161">
        <v>4.2000000000000003E-2</v>
      </c>
      <c r="AC44" s="161">
        <v>0.13300000000000001</v>
      </c>
      <c r="AD44" s="161">
        <v>0.23300000000000001</v>
      </c>
      <c r="AE44" s="161">
        <v>0</v>
      </c>
      <c r="AF44" s="161">
        <v>3.9E-2</v>
      </c>
      <c r="AG44" s="161">
        <v>0</v>
      </c>
    </row>
    <row r="45" spans="1:33">
      <c r="A45" s="159" t="s">
        <v>405</v>
      </c>
      <c r="B45" s="160">
        <v>402</v>
      </c>
      <c r="C45" s="160">
        <v>372.5</v>
      </c>
      <c r="D45" s="161">
        <v>0.622</v>
      </c>
      <c r="E45" s="161">
        <v>0.378</v>
      </c>
      <c r="F45" s="167">
        <v>43</v>
      </c>
      <c r="G45" s="167">
        <v>45.5</v>
      </c>
      <c r="H45" s="167">
        <v>44</v>
      </c>
      <c r="I45" s="161">
        <v>5.7000000000000002E-2</v>
      </c>
      <c r="J45" s="161">
        <v>0.187</v>
      </c>
      <c r="K45" s="161">
        <v>0.26900000000000002</v>
      </c>
      <c r="L45" s="161">
        <v>0.29099999999999998</v>
      </c>
      <c r="M45" s="161">
        <v>0.17399999999999999</v>
      </c>
      <c r="N45" s="161">
        <v>2.1999999999999999E-2</v>
      </c>
      <c r="O45" s="161">
        <v>0</v>
      </c>
      <c r="P45" s="161">
        <v>0</v>
      </c>
      <c r="Q45" s="161">
        <v>0</v>
      </c>
      <c r="R45" s="161">
        <v>0</v>
      </c>
      <c r="S45" s="161">
        <v>0</v>
      </c>
      <c r="T45" s="161">
        <v>0</v>
      </c>
      <c r="U45" s="161">
        <v>0</v>
      </c>
      <c r="V45" s="161">
        <v>0</v>
      </c>
      <c r="W45" s="161">
        <v>0</v>
      </c>
      <c r="X45" s="161">
        <v>1</v>
      </c>
      <c r="Y45" s="161">
        <v>0</v>
      </c>
      <c r="Z45" s="161">
        <v>9.0999999999999998E-2</v>
      </c>
      <c r="AA45" s="161">
        <v>0.27600000000000002</v>
      </c>
      <c r="AB45" s="161">
        <v>1.0999999999999999E-2</v>
      </c>
      <c r="AC45" s="161">
        <v>0</v>
      </c>
      <c r="AD45" s="161">
        <v>0.622</v>
      </c>
      <c r="AE45" s="161">
        <v>0</v>
      </c>
      <c r="AF45" s="161">
        <v>0</v>
      </c>
      <c r="AG45" s="161">
        <v>0</v>
      </c>
    </row>
    <row r="46" spans="1:33">
      <c r="A46" s="159" t="s">
        <v>415</v>
      </c>
      <c r="B46" s="160">
        <v>513</v>
      </c>
      <c r="C46" s="160">
        <v>470</v>
      </c>
      <c r="D46" s="161">
        <v>0.52</v>
      </c>
      <c r="E46" s="161">
        <v>0.48</v>
      </c>
      <c r="F46" s="167">
        <v>45</v>
      </c>
      <c r="G46" s="167">
        <v>47</v>
      </c>
      <c r="H46" s="167">
        <v>46</v>
      </c>
      <c r="I46" s="161">
        <v>2.7E-2</v>
      </c>
      <c r="J46" s="161">
        <v>0.18099999999999999</v>
      </c>
      <c r="K46" s="161">
        <v>0.246</v>
      </c>
      <c r="L46" s="161">
        <v>0.29399999999999998</v>
      </c>
      <c r="M46" s="161">
        <v>0.22800000000000001</v>
      </c>
      <c r="N46" s="161">
        <v>2.3E-2</v>
      </c>
      <c r="O46" s="161">
        <v>0</v>
      </c>
      <c r="P46" s="161">
        <v>0</v>
      </c>
      <c r="Q46" s="161">
        <v>0</v>
      </c>
      <c r="R46" s="161">
        <v>0</v>
      </c>
      <c r="S46" s="161">
        <v>0</v>
      </c>
      <c r="T46" s="161">
        <v>0</v>
      </c>
      <c r="U46" s="161">
        <v>0</v>
      </c>
      <c r="V46" s="161">
        <v>1.2E-2</v>
      </c>
      <c r="W46" s="161">
        <v>0</v>
      </c>
      <c r="X46" s="161">
        <v>0.98799999999999999</v>
      </c>
      <c r="Y46" s="161">
        <v>0</v>
      </c>
      <c r="Z46" s="161">
        <v>0.19</v>
      </c>
      <c r="AA46" s="161">
        <v>0.439</v>
      </c>
      <c r="AB46" s="161">
        <v>0</v>
      </c>
      <c r="AC46" s="161">
        <v>0</v>
      </c>
      <c r="AD46" s="161">
        <v>0.371</v>
      </c>
      <c r="AE46" s="161">
        <v>0</v>
      </c>
      <c r="AF46" s="161">
        <v>0</v>
      </c>
      <c r="AG46" s="161">
        <v>0</v>
      </c>
    </row>
    <row r="47" spans="1:33">
      <c r="A47" s="159" t="s">
        <v>426</v>
      </c>
      <c r="B47" s="160">
        <v>336</v>
      </c>
      <c r="C47" s="160">
        <v>288.60000000000002</v>
      </c>
      <c r="D47" s="161">
        <v>0.78600000000000003</v>
      </c>
      <c r="E47" s="161">
        <v>0.214</v>
      </c>
      <c r="F47" s="167">
        <v>43.5</v>
      </c>
      <c r="G47" s="167">
        <v>49</v>
      </c>
      <c r="H47" s="167">
        <v>45</v>
      </c>
      <c r="I47" s="161">
        <v>3.5999999999999997E-2</v>
      </c>
      <c r="J47" s="161">
        <v>0.253</v>
      </c>
      <c r="K47" s="161">
        <v>0.20799999999999999</v>
      </c>
      <c r="L47" s="161">
        <v>0.25</v>
      </c>
      <c r="M47" s="161">
        <v>0.20799999999999999</v>
      </c>
      <c r="N47" s="161">
        <v>4.4999999999999998E-2</v>
      </c>
      <c r="O47" s="161">
        <v>0</v>
      </c>
      <c r="P47" s="161">
        <v>2.1999999999999999E-2</v>
      </c>
      <c r="Q47" s="161">
        <v>2.1000000000000001E-2</v>
      </c>
      <c r="R47" s="161">
        <v>5.8999999999999997E-2</v>
      </c>
      <c r="S47" s="161">
        <v>2.7E-2</v>
      </c>
      <c r="T47" s="161">
        <v>0</v>
      </c>
      <c r="U47" s="161">
        <v>0.02</v>
      </c>
      <c r="V47" s="161">
        <v>3.1E-2</v>
      </c>
      <c r="W47" s="161">
        <v>0</v>
      </c>
      <c r="X47" s="161">
        <v>0.82</v>
      </c>
      <c r="Y47" s="161">
        <v>0</v>
      </c>
      <c r="Z47" s="161">
        <v>2.8000000000000001E-2</v>
      </c>
      <c r="AA47" s="161">
        <v>0.51200000000000001</v>
      </c>
      <c r="AB47" s="161">
        <v>0</v>
      </c>
      <c r="AC47" s="161">
        <v>0</v>
      </c>
      <c r="AD47" s="161">
        <v>0.46</v>
      </c>
      <c r="AE47" s="161">
        <v>0</v>
      </c>
      <c r="AF47" s="161">
        <v>0</v>
      </c>
      <c r="AG47" s="161">
        <v>0</v>
      </c>
    </row>
    <row r="48" spans="1:33">
      <c r="A48" s="159" t="s">
        <v>427</v>
      </c>
      <c r="B48" s="160">
        <v>45</v>
      </c>
      <c r="C48" s="160">
        <v>40.799999999999997</v>
      </c>
      <c r="D48" s="161">
        <v>0.77800000000000002</v>
      </c>
      <c r="E48" s="161">
        <v>0.222</v>
      </c>
      <c r="F48" s="167">
        <v>41</v>
      </c>
      <c r="G48" s="167">
        <v>39.5</v>
      </c>
      <c r="H48" s="167">
        <v>41</v>
      </c>
      <c r="I48" s="161">
        <v>2.1999999999999999E-2</v>
      </c>
      <c r="J48" s="161">
        <v>0.26700000000000002</v>
      </c>
      <c r="K48" s="161">
        <v>0.311</v>
      </c>
      <c r="L48" s="161">
        <v>0.2</v>
      </c>
      <c r="M48" s="161">
        <v>0.156</v>
      </c>
      <c r="N48" s="161">
        <v>4.3999999999999997E-2</v>
      </c>
      <c r="O48" s="161">
        <v>0</v>
      </c>
      <c r="P48" s="161">
        <v>0</v>
      </c>
      <c r="Q48" s="161">
        <v>0</v>
      </c>
      <c r="R48" s="161">
        <v>0</v>
      </c>
      <c r="S48" s="161">
        <v>0</v>
      </c>
      <c r="T48" s="161">
        <v>0</v>
      </c>
      <c r="U48" s="161">
        <v>0</v>
      </c>
      <c r="V48" s="161">
        <v>0</v>
      </c>
      <c r="W48" s="161">
        <v>0</v>
      </c>
      <c r="X48" s="161">
        <v>1</v>
      </c>
      <c r="Y48" s="161">
        <v>0</v>
      </c>
      <c r="Z48" s="161">
        <v>7.3999999999999996E-2</v>
      </c>
      <c r="AA48" s="161">
        <v>0.29899999999999999</v>
      </c>
      <c r="AB48" s="161">
        <v>7.3999999999999996E-2</v>
      </c>
      <c r="AC48" s="161">
        <v>0</v>
      </c>
      <c r="AD48" s="161">
        <v>0.55400000000000005</v>
      </c>
      <c r="AE48" s="161">
        <v>0</v>
      </c>
      <c r="AF48" s="161">
        <v>0</v>
      </c>
      <c r="AG48" s="161">
        <v>0</v>
      </c>
    </row>
    <row r="49" spans="1:33">
      <c r="A49" s="159" t="s">
        <v>407</v>
      </c>
      <c r="B49" s="160">
        <v>249</v>
      </c>
      <c r="C49" s="160">
        <v>236.5</v>
      </c>
      <c r="D49" s="161">
        <v>0.56999999999999995</v>
      </c>
      <c r="E49" s="161">
        <v>0.43</v>
      </c>
      <c r="F49" s="167">
        <v>41</v>
      </c>
      <c r="G49" s="167">
        <v>42</v>
      </c>
      <c r="H49" s="167">
        <v>41</v>
      </c>
      <c r="I49" s="161">
        <v>0.02</v>
      </c>
      <c r="J49" s="161">
        <v>0.249</v>
      </c>
      <c r="K49" s="161">
        <v>0.317</v>
      </c>
      <c r="L49" s="161">
        <v>0.245</v>
      </c>
      <c r="M49" s="161">
        <v>0.14499999999999999</v>
      </c>
      <c r="N49" s="161">
        <v>2.4E-2</v>
      </c>
      <c r="O49" s="161">
        <v>0</v>
      </c>
      <c r="P49" s="161">
        <v>0</v>
      </c>
      <c r="Q49" s="161">
        <v>0</v>
      </c>
      <c r="R49" s="161">
        <v>0</v>
      </c>
      <c r="S49" s="161">
        <v>0</v>
      </c>
      <c r="T49" s="161">
        <v>0</v>
      </c>
      <c r="U49" s="161">
        <v>0</v>
      </c>
      <c r="V49" s="161">
        <v>0</v>
      </c>
      <c r="W49" s="161">
        <v>0</v>
      </c>
      <c r="X49" s="161">
        <v>1</v>
      </c>
      <c r="Y49" s="161">
        <v>0</v>
      </c>
      <c r="Z49" s="161">
        <v>0.22</v>
      </c>
      <c r="AA49" s="161">
        <v>0.34300000000000003</v>
      </c>
      <c r="AB49" s="161">
        <v>2.5000000000000001E-2</v>
      </c>
      <c r="AC49" s="161">
        <v>0</v>
      </c>
      <c r="AD49" s="161">
        <v>0.39300000000000002</v>
      </c>
      <c r="AE49" s="161">
        <v>1.9E-2</v>
      </c>
      <c r="AF49" s="161">
        <v>0</v>
      </c>
      <c r="AG49" s="161">
        <v>0</v>
      </c>
    </row>
    <row r="50" spans="1:33">
      <c r="A50" s="159" t="s">
        <v>408</v>
      </c>
      <c r="B50" s="160">
        <v>1081</v>
      </c>
      <c r="C50" s="160">
        <v>1025</v>
      </c>
      <c r="D50" s="161">
        <v>0.31</v>
      </c>
      <c r="E50" s="161">
        <v>0.69</v>
      </c>
      <c r="F50" s="167">
        <v>41</v>
      </c>
      <c r="G50" s="167">
        <v>50</v>
      </c>
      <c r="H50" s="167">
        <v>48</v>
      </c>
      <c r="I50" s="161">
        <v>3.1E-2</v>
      </c>
      <c r="J50" s="161">
        <v>0.188</v>
      </c>
      <c r="K50" s="161">
        <v>0.216</v>
      </c>
      <c r="L50" s="161">
        <v>0.22800000000000001</v>
      </c>
      <c r="M50" s="161">
        <v>0.27300000000000002</v>
      </c>
      <c r="N50" s="161">
        <v>6.5000000000000002E-2</v>
      </c>
      <c r="O50" s="161">
        <v>1.4999999999999999E-2</v>
      </c>
      <c r="P50" s="161">
        <v>0.02</v>
      </c>
      <c r="Q50" s="161">
        <v>2.9000000000000001E-2</v>
      </c>
      <c r="R50" s="161">
        <v>2.5999999999999999E-2</v>
      </c>
      <c r="S50" s="161">
        <v>2.5000000000000001E-2</v>
      </c>
      <c r="T50" s="161">
        <v>0</v>
      </c>
      <c r="U50" s="161">
        <v>3.1E-2</v>
      </c>
      <c r="V50" s="161">
        <v>6.2E-2</v>
      </c>
      <c r="W50" s="161">
        <v>3.3000000000000002E-2</v>
      </c>
      <c r="X50" s="161">
        <v>0.75900000000000001</v>
      </c>
      <c r="Y50" s="161">
        <v>0</v>
      </c>
      <c r="Z50" s="161">
        <v>0.28499999999999998</v>
      </c>
      <c r="AA50" s="161">
        <v>0.32300000000000001</v>
      </c>
      <c r="AB50" s="161">
        <v>0.14099999999999999</v>
      </c>
      <c r="AC50" s="161">
        <v>0</v>
      </c>
      <c r="AD50" s="161">
        <v>0.25</v>
      </c>
      <c r="AE50" s="161">
        <v>0</v>
      </c>
      <c r="AF50" s="161">
        <v>0</v>
      </c>
      <c r="AG50" s="161">
        <v>2E-3</v>
      </c>
    </row>
    <row r="51" spans="1:33">
      <c r="A51" s="159" t="s">
        <v>378</v>
      </c>
      <c r="B51" s="160">
        <v>348</v>
      </c>
      <c r="C51" s="160">
        <v>279.5</v>
      </c>
      <c r="D51" s="161">
        <v>0.74099999999999999</v>
      </c>
      <c r="E51" s="161">
        <v>0.25900000000000001</v>
      </c>
      <c r="F51" s="167">
        <v>45</v>
      </c>
      <c r="G51" s="167">
        <v>46.5</v>
      </c>
      <c r="H51" s="167">
        <v>45</v>
      </c>
      <c r="I51" s="161">
        <v>6.0000000000000001E-3</v>
      </c>
      <c r="J51" s="161">
        <v>0.19500000000000001</v>
      </c>
      <c r="K51" s="161">
        <v>0.253</v>
      </c>
      <c r="L51" s="161">
        <v>0.307</v>
      </c>
      <c r="M51" s="161">
        <v>0.19</v>
      </c>
      <c r="N51" s="161">
        <v>4.9000000000000002E-2</v>
      </c>
      <c r="O51" s="161">
        <v>0</v>
      </c>
      <c r="P51" s="161">
        <v>0</v>
      </c>
      <c r="Q51" s="161">
        <v>0</v>
      </c>
      <c r="R51" s="161">
        <v>0</v>
      </c>
      <c r="S51" s="161">
        <v>0</v>
      </c>
      <c r="T51" s="161">
        <v>0</v>
      </c>
      <c r="U51" s="161">
        <v>0</v>
      </c>
      <c r="V51" s="161">
        <v>0</v>
      </c>
      <c r="W51" s="161">
        <v>0</v>
      </c>
      <c r="X51" s="161">
        <v>1</v>
      </c>
      <c r="Y51" s="161">
        <v>0</v>
      </c>
      <c r="Z51" s="161">
        <v>0.189</v>
      </c>
      <c r="AA51" s="161">
        <v>0.46600000000000003</v>
      </c>
      <c r="AB51" s="161">
        <v>8.9999999999999993E-3</v>
      </c>
      <c r="AC51" s="161">
        <v>0.03</v>
      </c>
      <c r="AD51" s="161">
        <v>0.30599999999999999</v>
      </c>
      <c r="AE51" s="161">
        <v>0</v>
      </c>
      <c r="AF51" s="161">
        <v>0</v>
      </c>
      <c r="AG51" s="161">
        <v>0</v>
      </c>
    </row>
    <row r="52" spans="1:33">
      <c r="A52" s="159" t="s">
        <v>409</v>
      </c>
      <c r="B52" s="160">
        <v>168</v>
      </c>
      <c r="C52" s="160">
        <v>149</v>
      </c>
      <c r="D52" s="161">
        <v>0.36899999999999999</v>
      </c>
      <c r="E52" s="161">
        <v>0.63100000000000001</v>
      </c>
      <c r="F52" s="167">
        <v>49</v>
      </c>
      <c r="G52" s="167">
        <v>49</v>
      </c>
      <c r="H52" s="167">
        <v>49</v>
      </c>
      <c r="I52" s="161">
        <v>0.06</v>
      </c>
      <c r="J52" s="161">
        <v>0.11899999999999999</v>
      </c>
      <c r="K52" s="161">
        <v>0.185</v>
      </c>
      <c r="L52" s="161">
        <v>0.30399999999999999</v>
      </c>
      <c r="M52" s="161">
        <v>0.30399999999999999</v>
      </c>
      <c r="N52" s="161">
        <v>0.03</v>
      </c>
      <c r="O52" s="161">
        <v>0</v>
      </c>
      <c r="P52" s="161">
        <v>0</v>
      </c>
      <c r="Q52" s="161">
        <v>0</v>
      </c>
      <c r="R52" s="161">
        <v>0</v>
      </c>
      <c r="S52" s="161">
        <v>0</v>
      </c>
      <c r="T52" s="161">
        <v>0</v>
      </c>
      <c r="U52" s="161">
        <v>0</v>
      </c>
      <c r="V52" s="161">
        <v>0</v>
      </c>
      <c r="W52" s="161">
        <v>0</v>
      </c>
      <c r="X52" s="161">
        <v>1</v>
      </c>
      <c r="Y52" s="161">
        <v>0</v>
      </c>
      <c r="Z52" s="161">
        <v>0.107</v>
      </c>
      <c r="AA52" s="161">
        <v>7.3999999999999996E-2</v>
      </c>
      <c r="AB52" s="161">
        <v>0.32400000000000001</v>
      </c>
      <c r="AC52" s="161">
        <v>0</v>
      </c>
      <c r="AD52" s="161">
        <v>0.219</v>
      </c>
      <c r="AE52" s="161">
        <v>5.8000000000000003E-2</v>
      </c>
      <c r="AF52" s="161">
        <v>7.6999999999999999E-2</v>
      </c>
      <c r="AG52" s="161">
        <v>0.14099999999999999</v>
      </c>
    </row>
    <row r="53" spans="1:33">
      <c r="A53" s="159" t="s">
        <v>414</v>
      </c>
      <c r="B53" s="160">
        <v>107</v>
      </c>
      <c r="C53" s="160">
        <v>98.5</v>
      </c>
      <c r="D53" s="161">
        <v>0.57899999999999996</v>
      </c>
      <c r="E53" s="161">
        <v>0.42099999999999999</v>
      </c>
      <c r="F53" s="167">
        <v>39</v>
      </c>
      <c r="G53" s="167">
        <v>42</v>
      </c>
      <c r="H53" s="167">
        <v>41</v>
      </c>
      <c r="I53" s="161">
        <v>3.6999999999999998E-2</v>
      </c>
      <c r="J53" s="161">
        <v>0.26200000000000001</v>
      </c>
      <c r="K53" s="161">
        <v>0.28000000000000003</v>
      </c>
      <c r="L53" s="161">
        <v>0.29899999999999999</v>
      </c>
      <c r="M53" s="161">
        <v>0.10299999999999999</v>
      </c>
      <c r="N53" s="161">
        <v>1.9E-2</v>
      </c>
      <c r="O53" s="161">
        <v>0</v>
      </c>
      <c r="P53" s="161">
        <v>0</v>
      </c>
      <c r="Q53" s="161">
        <v>0</v>
      </c>
      <c r="R53" s="161">
        <v>0</v>
      </c>
      <c r="S53" s="161">
        <v>0</v>
      </c>
      <c r="T53" s="161">
        <v>0</v>
      </c>
      <c r="U53" s="161">
        <v>0</v>
      </c>
      <c r="V53" s="161">
        <v>0</v>
      </c>
      <c r="W53" s="161">
        <v>0</v>
      </c>
      <c r="X53" s="161">
        <v>1</v>
      </c>
      <c r="Y53" s="161">
        <v>0</v>
      </c>
      <c r="Z53" s="161">
        <v>0.30199999999999999</v>
      </c>
      <c r="AA53" s="161">
        <v>0.39600000000000002</v>
      </c>
      <c r="AB53" s="161">
        <v>0</v>
      </c>
      <c r="AC53" s="161">
        <v>0</v>
      </c>
      <c r="AD53" s="161">
        <v>0.28999999999999998</v>
      </c>
      <c r="AE53" s="161">
        <v>1.2E-2</v>
      </c>
      <c r="AF53" s="161">
        <v>0</v>
      </c>
      <c r="AG53" s="161">
        <v>0</v>
      </c>
    </row>
    <row r="54" spans="1:33">
      <c r="A54" s="159" t="s">
        <v>429</v>
      </c>
      <c r="B54" s="160">
        <v>40</v>
      </c>
      <c r="C54" s="160">
        <v>29.4</v>
      </c>
      <c r="D54" s="161">
        <v>0.77500000000000002</v>
      </c>
      <c r="E54" s="161">
        <v>0.22500000000000001</v>
      </c>
      <c r="F54" s="167">
        <v>50</v>
      </c>
      <c r="G54" s="167">
        <v>54</v>
      </c>
      <c r="H54" s="167">
        <v>51.5</v>
      </c>
      <c r="I54" s="161">
        <v>2.5000000000000001E-2</v>
      </c>
      <c r="J54" s="161">
        <v>0.125</v>
      </c>
      <c r="K54" s="161">
        <v>0.15</v>
      </c>
      <c r="L54" s="161">
        <v>0.375</v>
      </c>
      <c r="M54" s="161">
        <v>0.25</v>
      </c>
      <c r="N54" s="161">
        <v>7.4999999999999997E-2</v>
      </c>
      <c r="O54" s="161">
        <v>0</v>
      </c>
      <c r="P54" s="161">
        <v>0</v>
      </c>
      <c r="Q54" s="161">
        <v>8.0000000000000002E-3</v>
      </c>
      <c r="R54" s="161">
        <v>0</v>
      </c>
      <c r="S54" s="161">
        <v>0</v>
      </c>
      <c r="T54" s="161">
        <v>0</v>
      </c>
      <c r="U54" s="161">
        <v>0</v>
      </c>
      <c r="V54" s="161">
        <v>8.0000000000000002E-3</v>
      </c>
      <c r="W54" s="161">
        <v>2.3E-2</v>
      </c>
      <c r="X54" s="161">
        <v>0.96099999999999997</v>
      </c>
      <c r="Y54" s="161">
        <v>0</v>
      </c>
      <c r="Z54" s="161">
        <v>0.20399999999999999</v>
      </c>
      <c r="AA54" s="161">
        <v>0.27200000000000002</v>
      </c>
      <c r="AB54" s="161">
        <v>3.4000000000000002E-2</v>
      </c>
      <c r="AC54" s="161">
        <v>0</v>
      </c>
      <c r="AD54" s="161">
        <v>0.41</v>
      </c>
      <c r="AE54" s="161">
        <v>0</v>
      </c>
      <c r="AF54" s="161">
        <v>0</v>
      </c>
      <c r="AG54" s="161">
        <v>0.08</v>
      </c>
    </row>
    <row r="55" spans="1:33">
      <c r="A55" s="159" t="s">
        <v>395</v>
      </c>
      <c r="B55" s="160">
        <v>11711</v>
      </c>
      <c r="C55" s="160">
        <v>8733</v>
      </c>
      <c r="D55" s="161">
        <v>0.76800000000000002</v>
      </c>
      <c r="E55" s="161">
        <v>0.23200000000000001</v>
      </c>
      <c r="F55" s="167">
        <v>43</v>
      </c>
      <c r="G55" s="167">
        <v>43</v>
      </c>
      <c r="H55" s="167">
        <v>43</v>
      </c>
      <c r="I55" s="161">
        <v>4.5999999999999999E-2</v>
      </c>
      <c r="J55" s="161">
        <v>0.26100000000000001</v>
      </c>
      <c r="K55" s="161">
        <v>0.22900000000000001</v>
      </c>
      <c r="L55" s="161">
        <v>0.219</v>
      </c>
      <c r="M55" s="161">
        <v>0.19600000000000001</v>
      </c>
      <c r="N55" s="161">
        <v>4.9000000000000002E-2</v>
      </c>
      <c r="O55" s="161">
        <v>0</v>
      </c>
      <c r="P55" s="161">
        <v>1E-3</v>
      </c>
      <c r="Q55" s="161">
        <v>2E-3</v>
      </c>
      <c r="R55" s="161">
        <v>2E-3</v>
      </c>
      <c r="S55" s="161">
        <v>2E-3</v>
      </c>
      <c r="T55" s="161">
        <v>2E-3</v>
      </c>
      <c r="U55" s="161">
        <v>2E-3</v>
      </c>
      <c r="V55" s="161">
        <v>7.0000000000000001E-3</v>
      </c>
      <c r="W55" s="161">
        <v>2E-3</v>
      </c>
      <c r="X55" s="161">
        <v>0.98</v>
      </c>
      <c r="Y55" s="161">
        <v>0</v>
      </c>
      <c r="Z55" s="161">
        <v>2.8000000000000001E-2</v>
      </c>
      <c r="AA55" s="161">
        <v>0.64100000000000001</v>
      </c>
      <c r="AB55" s="161">
        <v>2.7E-2</v>
      </c>
      <c r="AC55" s="161">
        <v>0.13900000000000001</v>
      </c>
      <c r="AD55" s="161">
        <v>0.12</v>
      </c>
      <c r="AE55" s="161">
        <v>0</v>
      </c>
      <c r="AF55" s="161">
        <v>1.0999999999999999E-2</v>
      </c>
      <c r="AG55" s="161">
        <v>3.4000000000000002E-2</v>
      </c>
    </row>
    <row r="56" spans="1:33">
      <c r="A56" s="159" t="s">
        <v>398</v>
      </c>
      <c r="B56" s="160">
        <v>1477</v>
      </c>
      <c r="C56" s="160">
        <v>1191.2</v>
      </c>
      <c r="D56" s="161">
        <v>0.60499999999999998</v>
      </c>
      <c r="E56" s="161">
        <v>0.39500000000000002</v>
      </c>
      <c r="F56" s="167">
        <v>52</v>
      </c>
      <c r="G56" s="167">
        <v>54</v>
      </c>
      <c r="H56" s="167">
        <v>53</v>
      </c>
      <c r="I56" s="161">
        <v>2.1999999999999999E-2</v>
      </c>
      <c r="J56" s="161">
        <v>7.9000000000000001E-2</v>
      </c>
      <c r="K56" s="161">
        <v>0.16800000000000001</v>
      </c>
      <c r="L56" s="161">
        <v>0.28699999999999998</v>
      </c>
      <c r="M56" s="161">
        <v>0.33</v>
      </c>
      <c r="N56" s="161">
        <v>0.114</v>
      </c>
      <c r="O56" s="161">
        <v>0</v>
      </c>
      <c r="P56" s="161">
        <v>0</v>
      </c>
      <c r="Q56" s="161">
        <v>0</v>
      </c>
      <c r="R56" s="161">
        <v>0</v>
      </c>
      <c r="S56" s="161">
        <v>0</v>
      </c>
      <c r="T56" s="161">
        <v>0</v>
      </c>
      <c r="U56" s="161">
        <v>0</v>
      </c>
      <c r="V56" s="161">
        <v>0</v>
      </c>
      <c r="W56" s="161">
        <v>0</v>
      </c>
      <c r="X56" s="161">
        <v>1</v>
      </c>
      <c r="Y56" s="161">
        <v>0</v>
      </c>
      <c r="Z56" s="161">
        <v>5.8000000000000003E-2</v>
      </c>
      <c r="AA56" s="161">
        <v>0.69699999999999995</v>
      </c>
      <c r="AB56" s="161">
        <v>5.5E-2</v>
      </c>
      <c r="AC56" s="161">
        <v>6.0000000000000001E-3</v>
      </c>
      <c r="AD56" s="161">
        <v>0.17599999999999999</v>
      </c>
      <c r="AE56" s="161">
        <v>0</v>
      </c>
      <c r="AF56" s="161">
        <v>7.0000000000000001E-3</v>
      </c>
      <c r="AG56" s="161">
        <v>1E-3</v>
      </c>
    </row>
    <row r="57" spans="1:33">
      <c r="A57" s="159" t="s">
        <v>400</v>
      </c>
      <c r="B57" s="160">
        <v>324</v>
      </c>
      <c r="C57" s="160">
        <v>289.7</v>
      </c>
      <c r="D57" s="161">
        <v>0.61699999999999999</v>
      </c>
      <c r="E57" s="161">
        <v>0.38300000000000001</v>
      </c>
      <c r="F57" s="167">
        <v>46</v>
      </c>
      <c r="G57" s="167">
        <v>52</v>
      </c>
      <c r="H57" s="167">
        <v>48</v>
      </c>
      <c r="I57" s="161">
        <v>3.4000000000000002E-2</v>
      </c>
      <c r="J57" s="161">
        <v>0.13300000000000001</v>
      </c>
      <c r="K57" s="161">
        <v>0.22500000000000001</v>
      </c>
      <c r="L57" s="161">
        <v>0.29899999999999999</v>
      </c>
      <c r="M57" s="161">
        <v>0.25900000000000001</v>
      </c>
      <c r="N57" s="161">
        <v>4.9000000000000002E-2</v>
      </c>
      <c r="O57" s="161">
        <v>0</v>
      </c>
      <c r="P57" s="161">
        <v>0</v>
      </c>
      <c r="Q57" s="161">
        <v>0</v>
      </c>
      <c r="R57" s="161">
        <v>0.55800000000000005</v>
      </c>
      <c r="S57" s="161">
        <v>0</v>
      </c>
      <c r="T57" s="161">
        <v>0</v>
      </c>
      <c r="U57" s="161">
        <v>0.442</v>
      </c>
      <c r="V57" s="161">
        <v>0</v>
      </c>
      <c r="W57" s="161">
        <v>0</v>
      </c>
      <c r="X57" s="161">
        <v>0</v>
      </c>
      <c r="Y57" s="161">
        <v>0</v>
      </c>
      <c r="Z57" s="161">
        <v>7.9000000000000001E-2</v>
      </c>
      <c r="AA57" s="161">
        <v>0.59199999999999997</v>
      </c>
      <c r="AB57" s="161">
        <v>4.1000000000000002E-2</v>
      </c>
      <c r="AC57" s="161">
        <v>7.6999999999999999E-2</v>
      </c>
      <c r="AD57" s="161">
        <v>0.16800000000000001</v>
      </c>
      <c r="AE57" s="161">
        <v>0</v>
      </c>
      <c r="AF57" s="161">
        <v>0</v>
      </c>
      <c r="AG57" s="161">
        <v>4.3999999999999997E-2</v>
      </c>
    </row>
    <row r="58" spans="1:33">
      <c r="A58" s="159" t="s">
        <v>366</v>
      </c>
      <c r="B58" s="160">
        <v>169</v>
      </c>
      <c r="C58" s="160">
        <v>158</v>
      </c>
      <c r="D58" s="161">
        <v>0.56799999999999995</v>
      </c>
      <c r="E58" s="161">
        <v>0.432</v>
      </c>
      <c r="F58" s="167">
        <v>35</v>
      </c>
      <c r="G58" s="167">
        <v>38</v>
      </c>
      <c r="H58" s="167">
        <v>36</v>
      </c>
      <c r="I58" s="161">
        <v>4.7E-2</v>
      </c>
      <c r="J58" s="161">
        <v>0.39100000000000001</v>
      </c>
      <c r="K58" s="161">
        <v>0.33700000000000002</v>
      </c>
      <c r="L58" s="161">
        <v>0.14199999999999999</v>
      </c>
      <c r="M58" s="161">
        <v>7.6999999999999999E-2</v>
      </c>
      <c r="N58" s="161">
        <v>6.0000000000000001E-3</v>
      </c>
      <c r="O58" s="161">
        <v>0</v>
      </c>
      <c r="P58" s="161">
        <v>0</v>
      </c>
      <c r="Q58" s="161">
        <v>0</v>
      </c>
      <c r="R58" s="161">
        <v>0</v>
      </c>
      <c r="S58" s="161">
        <v>0</v>
      </c>
      <c r="T58" s="161">
        <v>0</v>
      </c>
      <c r="U58" s="161">
        <v>0</v>
      </c>
      <c r="V58" s="161">
        <v>0</v>
      </c>
      <c r="W58" s="161">
        <v>0</v>
      </c>
      <c r="X58" s="161">
        <v>1</v>
      </c>
      <c r="Y58" s="161">
        <v>0</v>
      </c>
      <c r="Z58" s="161">
        <v>0.20599999999999999</v>
      </c>
      <c r="AA58" s="161">
        <v>0.73499999999999999</v>
      </c>
      <c r="AB58" s="161">
        <v>1.0999999999999999E-2</v>
      </c>
      <c r="AC58" s="161">
        <v>0</v>
      </c>
      <c r="AD58" s="161">
        <v>4.7E-2</v>
      </c>
      <c r="AE58" s="161">
        <v>0</v>
      </c>
      <c r="AF58" s="161">
        <v>0</v>
      </c>
      <c r="AG58" s="161">
        <v>0</v>
      </c>
    </row>
    <row r="59" spans="1:33">
      <c r="A59" s="159" t="s">
        <v>373</v>
      </c>
      <c r="B59" s="160">
        <v>288</v>
      </c>
      <c r="C59" s="160">
        <v>255.9</v>
      </c>
      <c r="D59" s="161">
        <v>0.61099999999999999</v>
      </c>
      <c r="E59" s="161">
        <v>0.38900000000000001</v>
      </c>
      <c r="F59" s="167">
        <v>39</v>
      </c>
      <c r="G59" s="167">
        <v>41</v>
      </c>
      <c r="H59" s="167">
        <v>40</v>
      </c>
      <c r="I59" s="161">
        <v>3.1E-2</v>
      </c>
      <c r="J59" s="161">
        <v>0.29199999999999998</v>
      </c>
      <c r="K59" s="161">
        <v>0.316</v>
      </c>
      <c r="L59" s="161">
        <v>0.19400000000000001</v>
      </c>
      <c r="M59" s="161">
        <v>0.13900000000000001</v>
      </c>
      <c r="N59" s="161">
        <v>2.8000000000000001E-2</v>
      </c>
      <c r="O59" s="161">
        <v>0</v>
      </c>
      <c r="P59" s="161">
        <v>0</v>
      </c>
      <c r="Q59" s="161">
        <v>0</v>
      </c>
      <c r="R59" s="161">
        <v>0</v>
      </c>
      <c r="S59" s="161">
        <v>0</v>
      </c>
      <c r="T59" s="161">
        <v>0</v>
      </c>
      <c r="U59" s="161">
        <v>0</v>
      </c>
      <c r="V59" s="161">
        <v>0</v>
      </c>
      <c r="W59" s="161">
        <v>0</v>
      </c>
      <c r="X59" s="161">
        <v>1</v>
      </c>
      <c r="Y59" s="161">
        <v>0</v>
      </c>
      <c r="Z59" s="161">
        <v>2.7E-2</v>
      </c>
      <c r="AA59" s="161">
        <v>0.498</v>
      </c>
      <c r="AB59" s="161">
        <v>1.6E-2</v>
      </c>
      <c r="AC59" s="161">
        <v>0</v>
      </c>
      <c r="AD59" s="161">
        <v>0.45900000000000002</v>
      </c>
      <c r="AE59" s="161">
        <v>0</v>
      </c>
      <c r="AF59" s="161">
        <v>0</v>
      </c>
      <c r="AG59" s="161">
        <v>0</v>
      </c>
    </row>
    <row r="60" spans="1:33">
      <c r="A60" s="159" t="s">
        <v>430</v>
      </c>
      <c r="B60" s="160">
        <v>70</v>
      </c>
      <c r="C60" s="160">
        <v>61.2</v>
      </c>
      <c r="D60" s="161">
        <v>0.77100000000000002</v>
      </c>
      <c r="E60" s="161">
        <v>0.22900000000000001</v>
      </c>
      <c r="F60" s="167">
        <v>41.5</v>
      </c>
      <c r="G60" s="167">
        <v>47</v>
      </c>
      <c r="H60" s="167">
        <v>44</v>
      </c>
      <c r="I60" s="161">
        <v>0</v>
      </c>
      <c r="J60" s="161">
        <v>0.214</v>
      </c>
      <c r="K60" s="161">
        <v>0.314</v>
      </c>
      <c r="L60" s="161">
        <v>0.27100000000000002</v>
      </c>
      <c r="M60" s="161">
        <v>0.17100000000000001</v>
      </c>
      <c r="N60" s="161">
        <v>2.9000000000000001E-2</v>
      </c>
      <c r="O60" s="161">
        <v>0</v>
      </c>
      <c r="P60" s="161">
        <v>0</v>
      </c>
      <c r="Q60" s="161">
        <v>0</v>
      </c>
      <c r="R60" s="161">
        <v>0</v>
      </c>
      <c r="S60" s="161">
        <v>0</v>
      </c>
      <c r="T60" s="161">
        <v>0</v>
      </c>
      <c r="U60" s="161">
        <v>0</v>
      </c>
      <c r="V60" s="161">
        <v>0</v>
      </c>
      <c r="W60" s="161">
        <v>0</v>
      </c>
      <c r="X60" s="161">
        <v>1</v>
      </c>
      <c r="Y60" s="161">
        <v>0</v>
      </c>
      <c r="Z60" s="161">
        <v>0.216</v>
      </c>
      <c r="AA60" s="161">
        <v>0.57399999999999995</v>
      </c>
      <c r="AB60" s="161">
        <v>1.6E-2</v>
      </c>
      <c r="AC60" s="161">
        <v>0</v>
      </c>
      <c r="AD60" s="161">
        <v>0.19400000000000001</v>
      </c>
      <c r="AE60" s="161">
        <v>0</v>
      </c>
      <c r="AF60" s="161">
        <v>0</v>
      </c>
      <c r="AG60" s="161">
        <v>0</v>
      </c>
    </row>
    <row r="61" spans="1:33">
      <c r="A61" s="159" t="s">
        <v>397</v>
      </c>
      <c r="B61" s="160">
        <v>1991</v>
      </c>
      <c r="C61" s="160">
        <v>1616.3</v>
      </c>
      <c r="D61" s="161">
        <v>0.751</v>
      </c>
      <c r="E61" s="161">
        <v>0.249</v>
      </c>
      <c r="F61" s="167">
        <v>43</v>
      </c>
      <c r="G61" s="167">
        <v>46</v>
      </c>
      <c r="H61" s="167">
        <v>44</v>
      </c>
      <c r="I61" s="161">
        <v>4.8000000000000001E-2</v>
      </c>
      <c r="J61" s="161">
        <v>0.215</v>
      </c>
      <c r="K61" s="161">
        <v>0.26300000000000001</v>
      </c>
      <c r="L61" s="161">
        <v>0.214</v>
      </c>
      <c r="M61" s="161">
        <v>0.21199999999999999</v>
      </c>
      <c r="N61" s="161">
        <v>4.9000000000000002E-2</v>
      </c>
      <c r="O61" s="161">
        <v>0</v>
      </c>
      <c r="P61" s="161">
        <v>0</v>
      </c>
      <c r="Q61" s="161">
        <v>0</v>
      </c>
      <c r="R61" s="161">
        <v>0</v>
      </c>
      <c r="S61" s="161">
        <v>0</v>
      </c>
      <c r="T61" s="161">
        <v>0</v>
      </c>
      <c r="U61" s="161">
        <v>0</v>
      </c>
      <c r="V61" s="161">
        <v>0</v>
      </c>
      <c r="W61" s="161">
        <v>0</v>
      </c>
      <c r="X61" s="161">
        <v>1</v>
      </c>
      <c r="Y61" s="161">
        <v>0</v>
      </c>
      <c r="Z61" s="161">
        <v>0.02</v>
      </c>
      <c r="AA61" s="161">
        <v>0.503</v>
      </c>
      <c r="AB61" s="161">
        <v>0.39700000000000002</v>
      </c>
      <c r="AC61" s="161">
        <v>2E-3</v>
      </c>
      <c r="AD61" s="161">
        <v>7.2999999999999995E-2</v>
      </c>
      <c r="AE61" s="161">
        <v>0</v>
      </c>
      <c r="AF61" s="161">
        <v>1E-3</v>
      </c>
      <c r="AG61" s="161">
        <v>3.0000000000000001E-3</v>
      </c>
    </row>
    <row r="62" spans="1:33">
      <c r="A62" s="159" t="s">
        <v>374</v>
      </c>
      <c r="B62" s="160">
        <v>113</v>
      </c>
      <c r="C62" s="160">
        <v>98.8</v>
      </c>
      <c r="D62" s="161">
        <v>0.63700000000000001</v>
      </c>
      <c r="E62" s="161">
        <v>0.36299999999999999</v>
      </c>
      <c r="F62" s="167">
        <v>41</v>
      </c>
      <c r="G62" s="167">
        <v>40</v>
      </c>
      <c r="H62" s="167">
        <v>41</v>
      </c>
      <c r="I62" s="161">
        <v>9.7000000000000003E-2</v>
      </c>
      <c r="J62" s="161">
        <v>0.19500000000000001</v>
      </c>
      <c r="K62" s="161">
        <v>0.31900000000000001</v>
      </c>
      <c r="L62" s="161">
        <v>0.16800000000000001</v>
      </c>
      <c r="M62" s="161">
        <v>0.19500000000000001</v>
      </c>
      <c r="N62" s="161">
        <v>2.7E-2</v>
      </c>
      <c r="O62" s="161">
        <v>0</v>
      </c>
      <c r="P62" s="161">
        <v>0</v>
      </c>
      <c r="Q62" s="161">
        <v>0</v>
      </c>
      <c r="R62" s="161">
        <v>0</v>
      </c>
      <c r="S62" s="161">
        <v>0</v>
      </c>
      <c r="T62" s="161">
        <v>0</v>
      </c>
      <c r="U62" s="161">
        <v>0</v>
      </c>
      <c r="V62" s="161">
        <v>0</v>
      </c>
      <c r="W62" s="161">
        <v>0</v>
      </c>
      <c r="X62" s="161">
        <v>1</v>
      </c>
      <c r="Y62" s="161">
        <v>0</v>
      </c>
      <c r="Z62" s="161">
        <v>0.17</v>
      </c>
      <c r="AA62" s="161">
        <v>0.52300000000000002</v>
      </c>
      <c r="AB62" s="161">
        <v>0.01</v>
      </c>
      <c r="AC62" s="161">
        <v>0</v>
      </c>
      <c r="AD62" s="161">
        <v>0.29699999999999999</v>
      </c>
      <c r="AE62" s="161">
        <v>0</v>
      </c>
      <c r="AF62" s="161">
        <v>0</v>
      </c>
      <c r="AG62" s="161">
        <v>0</v>
      </c>
    </row>
    <row r="63" spans="1:33">
      <c r="A63" s="159" t="s">
        <v>411</v>
      </c>
      <c r="B63" s="160">
        <v>2019</v>
      </c>
      <c r="C63" s="160">
        <v>1950.3</v>
      </c>
      <c r="D63" s="161">
        <v>0.245</v>
      </c>
      <c r="E63" s="161">
        <v>0.754</v>
      </c>
      <c r="F63" s="167">
        <v>41</v>
      </c>
      <c r="G63" s="167">
        <v>46</v>
      </c>
      <c r="H63" s="167">
        <v>45</v>
      </c>
      <c r="I63" s="161">
        <v>1.7999999999999999E-2</v>
      </c>
      <c r="J63" s="161">
        <v>0.17799999999999999</v>
      </c>
      <c r="K63" s="161">
        <v>0.28000000000000003</v>
      </c>
      <c r="L63" s="161">
        <v>0.26200000000000001</v>
      </c>
      <c r="M63" s="161">
        <v>0.21299999999999999</v>
      </c>
      <c r="N63" s="161">
        <v>0.05</v>
      </c>
      <c r="O63" s="161">
        <v>0</v>
      </c>
      <c r="P63" s="161">
        <v>1E-3</v>
      </c>
      <c r="Q63" s="161">
        <v>2E-3</v>
      </c>
      <c r="R63" s="161">
        <v>0</v>
      </c>
      <c r="S63" s="161">
        <v>3.0000000000000001E-3</v>
      </c>
      <c r="T63" s="161">
        <v>9.2999999999999999E-2</v>
      </c>
      <c r="U63" s="161">
        <v>0</v>
      </c>
      <c r="V63" s="161">
        <v>0.01</v>
      </c>
      <c r="W63" s="161">
        <v>0</v>
      </c>
      <c r="X63" s="161">
        <v>0.89</v>
      </c>
      <c r="Y63" s="161">
        <v>0</v>
      </c>
      <c r="Z63" s="161">
        <v>8.8999999999999996E-2</v>
      </c>
      <c r="AA63" s="161">
        <v>0.19900000000000001</v>
      </c>
      <c r="AB63" s="161">
        <v>7.9000000000000001E-2</v>
      </c>
      <c r="AC63" s="161">
        <v>0.19400000000000001</v>
      </c>
      <c r="AD63" s="161">
        <v>0.16300000000000001</v>
      </c>
      <c r="AE63" s="161">
        <v>7.4999999999999997E-2</v>
      </c>
      <c r="AF63" s="161">
        <v>0.185</v>
      </c>
      <c r="AG63" s="161">
        <v>1.6E-2</v>
      </c>
    </row>
    <row r="64" spans="1:33">
      <c r="A64" s="159" t="s">
        <v>412</v>
      </c>
      <c r="B64" s="160">
        <v>58</v>
      </c>
      <c r="C64" s="160">
        <v>50.6</v>
      </c>
      <c r="D64" s="161">
        <v>0.65500000000000003</v>
      </c>
      <c r="E64" s="161">
        <v>0.34499999999999997</v>
      </c>
      <c r="F64" s="167">
        <v>46</v>
      </c>
      <c r="G64" s="167">
        <v>55.5</v>
      </c>
      <c r="H64" s="167">
        <v>49.5</v>
      </c>
      <c r="I64" s="161">
        <v>0</v>
      </c>
      <c r="J64" s="161">
        <v>6.9000000000000006E-2</v>
      </c>
      <c r="K64" s="161">
        <v>0.32800000000000001</v>
      </c>
      <c r="L64" s="161">
        <v>0.31</v>
      </c>
      <c r="M64" s="161">
        <v>0.19</v>
      </c>
      <c r="N64" s="161">
        <v>0.10299999999999999</v>
      </c>
      <c r="O64" s="161">
        <v>0</v>
      </c>
      <c r="P64" s="161">
        <v>0</v>
      </c>
      <c r="Q64" s="161">
        <v>0</v>
      </c>
      <c r="R64" s="161">
        <v>0</v>
      </c>
      <c r="S64" s="161">
        <v>0</v>
      </c>
      <c r="T64" s="161">
        <v>0</v>
      </c>
      <c r="U64" s="161">
        <v>0</v>
      </c>
      <c r="V64" s="161">
        <v>0</v>
      </c>
      <c r="W64" s="161">
        <v>0</v>
      </c>
      <c r="X64" s="161">
        <v>1</v>
      </c>
      <c r="Y64" s="161">
        <v>0</v>
      </c>
      <c r="Z64" s="161">
        <v>0.19600000000000001</v>
      </c>
      <c r="AA64" s="161">
        <v>0.61499999999999999</v>
      </c>
      <c r="AB64" s="161">
        <v>0</v>
      </c>
      <c r="AC64" s="161">
        <v>0</v>
      </c>
      <c r="AD64" s="161">
        <v>0.19</v>
      </c>
      <c r="AE64" s="161">
        <v>0</v>
      </c>
      <c r="AF64" s="161">
        <v>0</v>
      </c>
      <c r="AG64" s="161">
        <v>0</v>
      </c>
    </row>
    <row r="65" spans="1:33">
      <c r="A65" s="159" t="s">
        <v>396</v>
      </c>
      <c r="B65" s="160">
        <v>8895</v>
      </c>
      <c r="C65" s="160">
        <v>6672.8</v>
      </c>
      <c r="D65" s="161">
        <v>0.77300000000000002</v>
      </c>
      <c r="E65" s="161">
        <v>0.22700000000000001</v>
      </c>
      <c r="F65" s="167">
        <v>41</v>
      </c>
      <c r="G65" s="167">
        <v>40</v>
      </c>
      <c r="H65" s="167">
        <v>41</v>
      </c>
      <c r="I65" s="161">
        <v>4.2000000000000003E-2</v>
      </c>
      <c r="J65" s="161">
        <v>0.27300000000000002</v>
      </c>
      <c r="K65" s="161">
        <v>0.27500000000000002</v>
      </c>
      <c r="L65" s="161">
        <v>0.221</v>
      </c>
      <c r="M65" s="161">
        <v>0.16400000000000001</v>
      </c>
      <c r="N65" s="161">
        <v>2.4E-2</v>
      </c>
      <c r="O65" s="161">
        <v>0</v>
      </c>
      <c r="P65" s="161">
        <v>0</v>
      </c>
      <c r="Q65" s="161">
        <v>0</v>
      </c>
      <c r="R65" s="161">
        <v>0</v>
      </c>
      <c r="S65" s="161">
        <v>0</v>
      </c>
      <c r="T65" s="161">
        <v>1.4E-2</v>
      </c>
      <c r="U65" s="161">
        <v>0</v>
      </c>
      <c r="V65" s="161">
        <v>0</v>
      </c>
      <c r="W65" s="161">
        <v>0</v>
      </c>
      <c r="X65" s="161">
        <v>0.98599999999999999</v>
      </c>
      <c r="Y65" s="161">
        <v>0</v>
      </c>
      <c r="Z65" s="161">
        <v>2.1000000000000001E-2</v>
      </c>
      <c r="AA65" s="161">
        <v>0.72199999999999998</v>
      </c>
      <c r="AB65" s="161">
        <v>2.4E-2</v>
      </c>
      <c r="AC65" s="161">
        <v>8.4000000000000005E-2</v>
      </c>
      <c r="AD65" s="161">
        <v>0.123</v>
      </c>
      <c r="AE65" s="161">
        <v>0</v>
      </c>
      <c r="AF65" s="161">
        <v>1.2999999999999999E-2</v>
      </c>
      <c r="AG65" s="161">
        <v>1.4E-2</v>
      </c>
    </row>
    <row r="66" spans="1:33">
      <c r="A66" s="159" t="s">
        <v>399</v>
      </c>
      <c r="B66" s="160">
        <v>1336</v>
      </c>
      <c r="C66" s="160">
        <v>1077.5999999999999</v>
      </c>
      <c r="D66" s="161">
        <v>0.55200000000000005</v>
      </c>
      <c r="E66" s="161">
        <v>0.44800000000000001</v>
      </c>
      <c r="F66" s="167">
        <v>50</v>
      </c>
      <c r="G66" s="167">
        <v>53</v>
      </c>
      <c r="H66" s="167">
        <v>51</v>
      </c>
      <c r="I66" s="161">
        <v>2.1000000000000001E-2</v>
      </c>
      <c r="J66" s="161">
        <v>8.3000000000000004E-2</v>
      </c>
      <c r="K66" s="161">
        <v>0.19400000000000001</v>
      </c>
      <c r="L66" s="161">
        <v>0.317</v>
      </c>
      <c r="M66" s="161">
        <v>0.30399999999999999</v>
      </c>
      <c r="N66" s="161">
        <v>8.2000000000000003E-2</v>
      </c>
      <c r="O66" s="161">
        <v>0</v>
      </c>
      <c r="P66" s="161">
        <v>0</v>
      </c>
      <c r="Q66" s="161">
        <v>0</v>
      </c>
      <c r="R66" s="161">
        <v>0</v>
      </c>
      <c r="S66" s="161">
        <v>0</v>
      </c>
      <c r="T66" s="161">
        <v>4.3999999999999997E-2</v>
      </c>
      <c r="U66" s="161">
        <v>0</v>
      </c>
      <c r="V66" s="161">
        <v>0</v>
      </c>
      <c r="W66" s="161">
        <v>0</v>
      </c>
      <c r="X66" s="161">
        <v>0.95599999999999996</v>
      </c>
      <c r="Y66" s="161">
        <v>0</v>
      </c>
      <c r="Z66" s="161">
        <v>7.4999999999999997E-2</v>
      </c>
      <c r="AA66" s="161">
        <v>0.66900000000000004</v>
      </c>
      <c r="AB66" s="161">
        <v>0.05</v>
      </c>
      <c r="AC66" s="161">
        <v>0.01</v>
      </c>
      <c r="AD66" s="161">
        <v>0.17699999999999999</v>
      </c>
      <c r="AE66" s="161">
        <v>0</v>
      </c>
      <c r="AF66" s="161">
        <v>8.0000000000000002E-3</v>
      </c>
      <c r="AG66" s="161">
        <v>1.0999999999999999E-2</v>
      </c>
    </row>
    <row r="67" spans="1:33">
      <c r="A67" s="159" t="s">
        <v>402</v>
      </c>
      <c r="B67" s="160">
        <v>530</v>
      </c>
      <c r="C67" s="160">
        <v>370.1</v>
      </c>
      <c r="D67" s="161">
        <v>0.67500000000000004</v>
      </c>
      <c r="E67" s="161">
        <v>0.32500000000000001</v>
      </c>
      <c r="F67" s="167">
        <v>51</v>
      </c>
      <c r="G67" s="167">
        <v>54.5</v>
      </c>
      <c r="H67" s="167">
        <v>52</v>
      </c>
      <c r="I67" s="161">
        <v>8.0000000000000002E-3</v>
      </c>
      <c r="J67" s="161">
        <v>7.3999999999999996E-2</v>
      </c>
      <c r="K67" s="161">
        <v>0.17499999999999999</v>
      </c>
      <c r="L67" s="161">
        <v>0.34200000000000003</v>
      </c>
      <c r="M67" s="161">
        <v>0.34</v>
      </c>
      <c r="N67" s="161">
        <v>6.2E-2</v>
      </c>
      <c r="O67" s="161">
        <v>0</v>
      </c>
      <c r="P67" s="161">
        <v>3.5000000000000003E-2</v>
      </c>
      <c r="Q67" s="161">
        <v>0.40100000000000002</v>
      </c>
      <c r="R67" s="161">
        <v>0</v>
      </c>
      <c r="S67" s="161">
        <v>0</v>
      </c>
      <c r="T67" s="161">
        <v>0</v>
      </c>
      <c r="U67" s="161">
        <v>0</v>
      </c>
      <c r="V67" s="161">
        <v>0.52500000000000002</v>
      </c>
      <c r="W67" s="161">
        <v>0.04</v>
      </c>
      <c r="X67" s="161">
        <v>0</v>
      </c>
      <c r="Y67" s="161">
        <v>0</v>
      </c>
      <c r="Z67" s="161">
        <v>0.11</v>
      </c>
      <c r="AA67" s="161">
        <v>0.59699999999999998</v>
      </c>
      <c r="AB67" s="161">
        <v>5.8999999999999997E-2</v>
      </c>
      <c r="AC67" s="161">
        <v>1.7000000000000001E-2</v>
      </c>
      <c r="AD67" s="161">
        <v>0.217</v>
      </c>
      <c r="AE67" s="161">
        <v>0</v>
      </c>
      <c r="AF67" s="161">
        <v>0</v>
      </c>
      <c r="AG67" s="161">
        <v>0</v>
      </c>
    </row>
    <row r="68" spans="1:33">
      <c r="A68" s="159" t="s">
        <v>432</v>
      </c>
      <c r="B68" s="160">
        <v>449</v>
      </c>
      <c r="C68" s="160">
        <v>228</v>
      </c>
      <c r="D68" s="161">
        <v>0.55700000000000005</v>
      </c>
      <c r="E68" s="161">
        <v>0.443</v>
      </c>
      <c r="F68" s="167">
        <v>35</v>
      </c>
      <c r="G68" s="167">
        <v>34</v>
      </c>
      <c r="H68" s="167">
        <v>35</v>
      </c>
      <c r="I68" s="161">
        <v>0.307</v>
      </c>
      <c r="J68" s="161">
        <v>0.183</v>
      </c>
      <c r="K68" s="161">
        <v>0.223</v>
      </c>
      <c r="L68" s="161">
        <v>0.183</v>
      </c>
      <c r="M68" s="161">
        <v>8.6999999999999994E-2</v>
      </c>
      <c r="N68" s="161">
        <v>1.7999999999999999E-2</v>
      </c>
      <c r="O68" s="161">
        <v>0</v>
      </c>
      <c r="P68" s="161">
        <v>0</v>
      </c>
      <c r="Q68" s="161">
        <v>0</v>
      </c>
      <c r="R68" s="161">
        <v>0</v>
      </c>
      <c r="S68" s="161">
        <v>0</v>
      </c>
      <c r="T68" s="161">
        <v>0</v>
      </c>
      <c r="U68" s="161">
        <v>0</v>
      </c>
      <c r="V68" s="161">
        <v>0</v>
      </c>
      <c r="W68" s="161">
        <v>0</v>
      </c>
      <c r="X68" s="161">
        <v>1</v>
      </c>
      <c r="Y68" s="161">
        <v>0</v>
      </c>
      <c r="Z68" s="161">
        <v>0.28199999999999997</v>
      </c>
      <c r="AA68" s="161">
        <v>9.1999999999999998E-2</v>
      </c>
      <c r="AB68" s="161">
        <v>3.7999999999999999E-2</v>
      </c>
      <c r="AC68" s="161">
        <v>0.25</v>
      </c>
      <c r="AD68" s="161">
        <v>0.18</v>
      </c>
      <c r="AE68" s="161">
        <v>9.6000000000000002E-2</v>
      </c>
      <c r="AF68" s="161">
        <v>7.0000000000000001E-3</v>
      </c>
      <c r="AG68" s="161">
        <v>5.3999999999999999E-2</v>
      </c>
    </row>
    <row r="69" spans="1:33">
      <c r="A69" s="159" t="s">
        <v>391</v>
      </c>
      <c r="B69" s="160">
        <v>9443</v>
      </c>
      <c r="C69" s="160">
        <v>7202.9</v>
      </c>
      <c r="D69" s="161">
        <v>0.82299999999999995</v>
      </c>
      <c r="E69" s="161">
        <v>0.17699999999999999</v>
      </c>
      <c r="F69" s="167">
        <v>47</v>
      </c>
      <c r="G69" s="167">
        <v>48</v>
      </c>
      <c r="H69" s="167">
        <v>47</v>
      </c>
      <c r="I69" s="161">
        <v>4.3999999999999997E-2</v>
      </c>
      <c r="J69" s="161">
        <v>0.18099999999999999</v>
      </c>
      <c r="K69" s="161">
        <v>0.20399999999999999</v>
      </c>
      <c r="L69" s="161">
        <v>0.251</v>
      </c>
      <c r="M69" s="161">
        <v>0.26200000000000001</v>
      </c>
      <c r="N69" s="161">
        <v>5.8000000000000003E-2</v>
      </c>
      <c r="O69" s="161">
        <v>2.1999999999999999E-2</v>
      </c>
      <c r="P69" s="161">
        <v>9.0999999999999998E-2</v>
      </c>
      <c r="Q69" s="161">
        <v>6.9000000000000006E-2</v>
      </c>
      <c r="R69" s="161">
        <v>0.13400000000000001</v>
      </c>
      <c r="S69" s="161">
        <v>0.11899999999999999</v>
      </c>
      <c r="T69" s="161">
        <v>0</v>
      </c>
      <c r="U69" s="161">
        <v>8.5999999999999993E-2</v>
      </c>
      <c r="V69" s="161">
        <v>0.30199999999999999</v>
      </c>
      <c r="W69" s="161">
        <v>0.13</v>
      </c>
      <c r="X69" s="161">
        <v>4.7E-2</v>
      </c>
      <c r="Y69" s="161">
        <v>0</v>
      </c>
      <c r="Z69" s="161">
        <v>4.3999999999999997E-2</v>
      </c>
      <c r="AA69" s="161">
        <v>0.51300000000000001</v>
      </c>
      <c r="AB69" s="161">
        <v>3.1E-2</v>
      </c>
      <c r="AC69" s="161">
        <v>0.193</v>
      </c>
      <c r="AD69" s="161">
        <v>0.15</v>
      </c>
      <c r="AE69" s="161">
        <v>0</v>
      </c>
      <c r="AF69" s="161">
        <v>8.9999999999999993E-3</v>
      </c>
      <c r="AG69" s="161">
        <v>0.06</v>
      </c>
    </row>
    <row r="70" spans="1:33">
      <c r="A70" s="159" t="s">
        <v>2829</v>
      </c>
      <c r="B70" s="160">
        <v>2818</v>
      </c>
      <c r="C70" s="160">
        <v>2089</v>
      </c>
      <c r="D70" s="161">
        <v>0.59499999999999997</v>
      </c>
      <c r="E70" s="161">
        <v>0.40300000000000002</v>
      </c>
      <c r="F70" s="167">
        <v>49</v>
      </c>
      <c r="G70" s="167">
        <v>55</v>
      </c>
      <c r="H70" s="167">
        <v>51</v>
      </c>
      <c r="I70" s="161">
        <v>4.2000000000000003E-2</v>
      </c>
      <c r="J70" s="161">
        <v>0.14499999999999999</v>
      </c>
      <c r="K70" s="161">
        <v>0.17799999999999999</v>
      </c>
      <c r="L70" s="161">
        <v>0.22500000000000001</v>
      </c>
      <c r="M70" s="161">
        <v>0.22700000000000001</v>
      </c>
      <c r="N70" s="161">
        <v>0.182</v>
      </c>
      <c r="O70" s="161">
        <v>0</v>
      </c>
      <c r="P70" s="161">
        <v>8.0000000000000002E-3</v>
      </c>
      <c r="Q70" s="161">
        <v>7.0000000000000001E-3</v>
      </c>
      <c r="R70" s="161">
        <v>8.0000000000000002E-3</v>
      </c>
      <c r="S70" s="161">
        <v>1.0999999999999999E-2</v>
      </c>
      <c r="T70" s="161">
        <v>1.4E-2</v>
      </c>
      <c r="U70" s="161">
        <v>6.0000000000000001E-3</v>
      </c>
      <c r="V70" s="161">
        <v>1.2E-2</v>
      </c>
      <c r="W70" s="161">
        <v>8.0000000000000002E-3</v>
      </c>
      <c r="X70" s="161">
        <v>0.92700000000000005</v>
      </c>
      <c r="Y70" s="161">
        <v>0</v>
      </c>
      <c r="Z70" s="161">
        <v>7.2999999999999995E-2</v>
      </c>
      <c r="AA70" s="161">
        <v>0.26300000000000001</v>
      </c>
      <c r="AB70" s="161">
        <v>2.5000000000000001E-2</v>
      </c>
      <c r="AC70" s="161">
        <v>0</v>
      </c>
      <c r="AD70" s="161">
        <v>0.56100000000000005</v>
      </c>
      <c r="AE70" s="161">
        <v>0</v>
      </c>
      <c r="AF70" s="161">
        <v>1E-3</v>
      </c>
      <c r="AG70" s="161">
        <v>7.5999999999999998E-2</v>
      </c>
    </row>
    <row r="71" spans="1:33">
      <c r="A71" s="159" t="s">
        <v>368</v>
      </c>
      <c r="B71" s="160">
        <v>44</v>
      </c>
      <c r="C71" s="160">
        <v>41.2</v>
      </c>
      <c r="D71" s="161">
        <v>0.47699999999999998</v>
      </c>
      <c r="E71" s="161">
        <v>0.52300000000000002</v>
      </c>
      <c r="F71" s="167">
        <v>49</v>
      </c>
      <c r="G71" s="167">
        <v>54</v>
      </c>
      <c r="H71" s="167">
        <v>52.5</v>
      </c>
      <c r="I71" s="161">
        <v>2.3E-2</v>
      </c>
      <c r="J71" s="161">
        <v>9.0999999999999998E-2</v>
      </c>
      <c r="K71" s="161">
        <v>0.25</v>
      </c>
      <c r="L71" s="161">
        <v>0.182</v>
      </c>
      <c r="M71" s="161">
        <v>0.36399999999999999</v>
      </c>
      <c r="N71" s="161">
        <v>9.0999999999999998E-2</v>
      </c>
      <c r="O71" s="161">
        <v>0</v>
      </c>
      <c r="P71" s="161">
        <v>0</v>
      </c>
      <c r="Q71" s="161">
        <v>0</v>
      </c>
      <c r="R71" s="161">
        <v>0</v>
      </c>
      <c r="S71" s="161">
        <v>0</v>
      </c>
      <c r="T71" s="161">
        <v>0</v>
      </c>
      <c r="U71" s="161">
        <v>0</v>
      </c>
      <c r="V71" s="161">
        <v>0</v>
      </c>
      <c r="W71" s="161">
        <v>0</v>
      </c>
      <c r="X71" s="161">
        <v>1</v>
      </c>
      <c r="Y71" s="161">
        <v>0</v>
      </c>
      <c r="Z71" s="161">
        <v>0.19400000000000001</v>
      </c>
      <c r="AA71" s="161">
        <v>0.27700000000000002</v>
      </c>
      <c r="AB71" s="161">
        <v>0</v>
      </c>
      <c r="AC71" s="161">
        <v>0</v>
      </c>
      <c r="AD71" s="161">
        <v>0.52900000000000003</v>
      </c>
      <c r="AE71" s="161">
        <v>0</v>
      </c>
      <c r="AF71" s="161">
        <v>0</v>
      </c>
      <c r="AG71" s="161">
        <v>0</v>
      </c>
    </row>
    <row r="72" spans="1:33">
      <c r="A72" s="159" t="s">
        <v>413</v>
      </c>
      <c r="B72" s="160">
        <v>133</v>
      </c>
      <c r="C72" s="160">
        <v>122.8</v>
      </c>
      <c r="D72" s="161">
        <v>0.58599999999999997</v>
      </c>
      <c r="E72" s="161">
        <v>0.41399999999999998</v>
      </c>
      <c r="F72" s="167">
        <v>44</v>
      </c>
      <c r="G72" s="167">
        <v>50</v>
      </c>
      <c r="H72" s="167">
        <v>48</v>
      </c>
      <c r="I72" s="161">
        <v>0.06</v>
      </c>
      <c r="J72" s="161">
        <v>0.158</v>
      </c>
      <c r="K72" s="161">
        <v>0.23300000000000001</v>
      </c>
      <c r="L72" s="161">
        <v>0.23300000000000001</v>
      </c>
      <c r="M72" s="161">
        <v>0.26300000000000001</v>
      </c>
      <c r="N72" s="161">
        <v>5.2999999999999999E-2</v>
      </c>
      <c r="O72" s="161">
        <v>0</v>
      </c>
      <c r="P72" s="161">
        <v>0</v>
      </c>
      <c r="Q72" s="161">
        <v>0</v>
      </c>
      <c r="R72" s="161">
        <v>0</v>
      </c>
      <c r="S72" s="161">
        <v>0</v>
      </c>
      <c r="T72" s="161">
        <v>0</v>
      </c>
      <c r="U72" s="161">
        <v>0</v>
      </c>
      <c r="V72" s="161">
        <v>0</v>
      </c>
      <c r="W72" s="161">
        <v>0</v>
      </c>
      <c r="X72" s="161">
        <v>1</v>
      </c>
      <c r="Y72" s="161">
        <v>0</v>
      </c>
      <c r="Z72" s="161">
        <v>0.153</v>
      </c>
      <c r="AA72" s="161">
        <v>0.316</v>
      </c>
      <c r="AB72" s="161">
        <v>0</v>
      </c>
      <c r="AC72" s="161">
        <v>0</v>
      </c>
      <c r="AD72" s="161">
        <v>0.53100000000000003</v>
      </c>
      <c r="AE72" s="161">
        <v>0</v>
      </c>
      <c r="AF72" s="161">
        <v>0</v>
      </c>
      <c r="AG72" s="161">
        <v>0</v>
      </c>
    </row>
    <row r="76" spans="1:33">
      <c r="B76" s="254"/>
      <c r="C76" s="254"/>
    </row>
    <row r="77" spans="1:33">
      <c r="B77" s="254"/>
      <c r="C77" s="254"/>
    </row>
    <row r="78" spans="1:33">
      <c r="B78" s="254"/>
      <c r="C78" s="254"/>
    </row>
    <row r="79" spans="1:33">
      <c r="B79" s="254"/>
      <c r="C79" s="254"/>
    </row>
    <row r="80" spans="1:33">
      <c r="B80" s="254"/>
      <c r="C80" s="254"/>
    </row>
    <row r="81" spans="2:3">
      <c r="B81" s="254"/>
      <c r="C81" s="254"/>
    </row>
    <row r="82" spans="2:3">
      <c r="B82" s="254"/>
      <c r="C82" s="254"/>
    </row>
    <row r="83" spans="2:3">
      <c r="B83" s="254"/>
      <c r="C83" s="254"/>
    </row>
    <row r="84" spans="2:3">
      <c r="B84" s="254"/>
      <c r="C84" s="254"/>
    </row>
    <row r="85" spans="2:3">
      <c r="B85" s="254"/>
      <c r="C85" s="254"/>
    </row>
    <row r="86" spans="2:3">
      <c r="B86" s="254"/>
      <c r="C86" s="254"/>
    </row>
    <row r="87" spans="2:3">
      <c r="B87" s="254"/>
      <c r="C87" s="254"/>
    </row>
    <row r="88" spans="2:3">
      <c r="B88" s="254"/>
      <c r="C88" s="254"/>
    </row>
    <row r="89" spans="2:3">
      <c r="B89" s="254"/>
      <c r="C89" s="254"/>
    </row>
    <row r="90" spans="2:3">
      <c r="B90" s="254"/>
      <c r="C90" s="254"/>
    </row>
    <row r="91" spans="2:3">
      <c r="B91" s="254"/>
      <c r="C91" s="254"/>
    </row>
    <row r="92" spans="2:3">
      <c r="B92" s="254"/>
      <c r="C92" s="254"/>
    </row>
    <row r="93" spans="2:3">
      <c r="B93" s="254"/>
      <c r="C93" s="254"/>
    </row>
    <row r="94" spans="2:3">
      <c r="B94" s="254"/>
      <c r="C94" s="254"/>
    </row>
    <row r="95" spans="2:3">
      <c r="B95" s="254"/>
      <c r="C95" s="254"/>
    </row>
    <row r="96" spans="2:3">
      <c r="B96" s="254"/>
      <c r="C96" s="254"/>
    </row>
    <row r="97" spans="2:3">
      <c r="B97" s="254"/>
      <c r="C97" s="254"/>
    </row>
    <row r="98" spans="2:3">
      <c r="B98" s="254"/>
      <c r="C98" s="254"/>
    </row>
    <row r="99" spans="2:3">
      <c r="B99" s="254"/>
      <c r="C99" s="254"/>
    </row>
    <row r="100" spans="2:3">
      <c r="B100" s="254"/>
      <c r="C100" s="254"/>
    </row>
    <row r="101" spans="2:3">
      <c r="B101" s="254"/>
      <c r="C101" s="254"/>
    </row>
    <row r="102" spans="2:3">
      <c r="B102" s="254"/>
      <c r="C102" s="254"/>
    </row>
    <row r="103" spans="2:3">
      <c r="B103" s="254"/>
      <c r="C103" s="254"/>
    </row>
    <row r="104" spans="2:3">
      <c r="B104" s="254"/>
      <c r="C104" s="254"/>
    </row>
    <row r="105" spans="2:3">
      <c r="B105" s="254"/>
      <c r="C105" s="254"/>
    </row>
    <row r="106" spans="2:3">
      <c r="B106" s="254"/>
      <c r="C106" s="254"/>
    </row>
    <row r="107" spans="2:3">
      <c r="B107" s="254"/>
      <c r="C107" s="254"/>
    </row>
    <row r="108" spans="2:3">
      <c r="B108" s="254"/>
      <c r="C108" s="254"/>
    </row>
    <row r="109" spans="2:3">
      <c r="B109" s="254"/>
      <c r="C109" s="254"/>
    </row>
    <row r="110" spans="2:3">
      <c r="B110" s="254"/>
      <c r="C110" s="254"/>
    </row>
    <row r="111" spans="2:3">
      <c r="B111" s="254"/>
      <c r="C111" s="254"/>
    </row>
    <row r="112" spans="2:3">
      <c r="B112" s="254"/>
      <c r="C112" s="254"/>
    </row>
    <row r="113" spans="2:3">
      <c r="B113" s="254"/>
      <c r="C113" s="254"/>
    </row>
    <row r="114" spans="2:3">
      <c r="B114" s="254"/>
      <c r="C114" s="254"/>
    </row>
    <row r="115" spans="2:3">
      <c r="B115" s="254"/>
      <c r="C115" s="254"/>
    </row>
    <row r="116" spans="2:3">
      <c r="B116" s="254"/>
      <c r="C116" s="254"/>
    </row>
    <row r="117" spans="2:3">
      <c r="B117" s="254"/>
      <c r="C117" s="254"/>
    </row>
    <row r="118" spans="2:3">
      <c r="B118" s="254"/>
      <c r="C118" s="254"/>
    </row>
    <row r="119" spans="2:3">
      <c r="B119" s="254"/>
      <c r="C119" s="254"/>
    </row>
    <row r="120" spans="2:3">
      <c r="B120" s="254"/>
      <c r="C120" s="254"/>
    </row>
    <row r="121" spans="2:3">
      <c r="B121" s="254"/>
      <c r="C121" s="254"/>
    </row>
    <row r="122" spans="2:3">
      <c r="B122" s="254"/>
      <c r="C122" s="254"/>
    </row>
    <row r="123" spans="2:3">
      <c r="B123" s="254"/>
      <c r="C123" s="254"/>
    </row>
    <row r="124" spans="2:3">
      <c r="B124" s="254"/>
      <c r="C124" s="254"/>
    </row>
    <row r="125" spans="2:3">
      <c r="B125" s="254"/>
      <c r="C125" s="254"/>
    </row>
    <row r="126" spans="2:3">
      <c r="B126" s="254"/>
      <c r="C126" s="254"/>
    </row>
    <row r="127" spans="2:3">
      <c r="B127" s="254"/>
      <c r="C127" s="254"/>
    </row>
    <row r="128" spans="2:3">
      <c r="B128" s="254"/>
      <c r="C128" s="254"/>
    </row>
    <row r="129" spans="2:3">
      <c r="B129" s="254"/>
      <c r="C129" s="254"/>
    </row>
    <row r="130" spans="2:3">
      <c r="B130" s="254"/>
      <c r="C130" s="254"/>
    </row>
    <row r="131" spans="2:3">
      <c r="B131" s="254"/>
      <c r="C131" s="254"/>
    </row>
    <row r="132" spans="2:3">
      <c r="B132" s="254"/>
      <c r="C132" s="254"/>
    </row>
    <row r="133" spans="2:3">
      <c r="B133" s="254"/>
      <c r="C133" s="254"/>
    </row>
    <row r="134" spans="2:3">
      <c r="B134" s="254"/>
      <c r="C134" s="254"/>
    </row>
    <row r="135" spans="2:3">
      <c r="B135" s="254"/>
      <c r="C135" s="254"/>
    </row>
    <row r="136" spans="2:3">
      <c r="B136" s="254"/>
      <c r="C136" s="254"/>
    </row>
    <row r="137" spans="2:3">
      <c r="B137" s="254"/>
      <c r="C137" s="254"/>
    </row>
    <row r="138" spans="2:3">
      <c r="B138" s="254"/>
      <c r="C138" s="254"/>
    </row>
    <row r="139" spans="2:3">
      <c r="B139" s="254"/>
      <c r="C139" s="254"/>
    </row>
    <row r="140" spans="2:3">
      <c r="B140" s="254"/>
      <c r="C140" s="254"/>
    </row>
    <row r="141" spans="2:3">
      <c r="B141" s="254"/>
      <c r="C141" s="254"/>
    </row>
    <row r="142" spans="2:3">
      <c r="B142" s="254"/>
      <c r="C142" s="254"/>
    </row>
    <row r="143" spans="2:3">
      <c r="B143" s="254"/>
      <c r="C143" s="254"/>
    </row>
    <row r="144" spans="2:3">
      <c r="B144" s="254"/>
      <c r="C144" s="254"/>
    </row>
    <row r="145" spans="2:3">
      <c r="B145" s="254"/>
      <c r="C145" s="254"/>
    </row>
    <row r="146" spans="2:3">
      <c r="B146" s="254"/>
      <c r="C146" s="254"/>
    </row>
    <row r="147" spans="2:3">
      <c r="B147" s="254"/>
      <c r="C147" s="254"/>
    </row>
    <row r="148" spans="2:3">
      <c r="B148" s="254"/>
      <c r="C148" s="254"/>
    </row>
    <row r="149" spans="2:3">
      <c r="B149" s="254"/>
      <c r="C149" s="254"/>
    </row>
    <row r="150" spans="2:3">
      <c r="B150" s="254"/>
      <c r="C150" s="254"/>
    </row>
    <row r="151" spans="2:3">
      <c r="B151" s="254"/>
      <c r="C151" s="254"/>
    </row>
    <row r="152" spans="2:3">
      <c r="B152" s="254"/>
      <c r="C152" s="254"/>
    </row>
    <row r="153" spans="2:3">
      <c r="B153" s="254"/>
      <c r="C153" s="254"/>
    </row>
    <row r="154" spans="2:3">
      <c r="B154" s="254"/>
      <c r="C154" s="254"/>
    </row>
    <row r="155" spans="2:3">
      <c r="B155" s="254"/>
      <c r="C155" s="254"/>
    </row>
    <row r="156" spans="2:3">
      <c r="B156" s="254"/>
      <c r="C156" s="254"/>
    </row>
    <row r="157" spans="2:3">
      <c r="B157" s="254"/>
      <c r="C157" s="254"/>
    </row>
    <row r="158" spans="2:3">
      <c r="B158" s="254"/>
      <c r="C158" s="254"/>
    </row>
    <row r="159" spans="2:3">
      <c r="B159" s="254"/>
      <c r="C159" s="254"/>
    </row>
    <row r="160" spans="2:3">
      <c r="B160" s="254"/>
      <c r="C160" s="254"/>
    </row>
    <row r="161" spans="2:3">
      <c r="B161" s="254"/>
      <c r="C161" s="254"/>
    </row>
    <row r="162" spans="2:3">
      <c r="B162" s="254"/>
      <c r="C162" s="254"/>
    </row>
    <row r="163" spans="2:3">
      <c r="B163" s="254"/>
      <c r="C163" s="254"/>
    </row>
    <row r="164" spans="2:3">
      <c r="B164" s="254"/>
      <c r="C164" s="254"/>
    </row>
    <row r="165" spans="2:3">
      <c r="B165" s="254"/>
      <c r="C165" s="254"/>
    </row>
    <row r="166" spans="2:3">
      <c r="B166" s="254"/>
      <c r="C166" s="254"/>
    </row>
    <row r="167" spans="2:3">
      <c r="B167" s="254"/>
      <c r="C167" s="254"/>
    </row>
    <row r="168" spans="2:3">
      <c r="B168" s="254"/>
      <c r="C168" s="254"/>
    </row>
    <row r="169" spans="2:3">
      <c r="B169" s="254"/>
      <c r="C169" s="254"/>
    </row>
    <row r="170" spans="2:3">
      <c r="B170" s="254"/>
      <c r="C170" s="254"/>
    </row>
    <row r="171" spans="2:3">
      <c r="B171" s="254"/>
      <c r="C171" s="254"/>
    </row>
    <row r="172" spans="2:3">
      <c r="B172" s="254"/>
      <c r="C172" s="254"/>
    </row>
    <row r="173" spans="2:3">
      <c r="B173" s="254"/>
      <c r="C173" s="254"/>
    </row>
    <row r="174" spans="2:3">
      <c r="B174" s="254"/>
      <c r="C174" s="2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90"/>
  <sheetViews>
    <sheetView showGridLines="0" zoomScaleNormal="100" workbookViewId="0"/>
  </sheetViews>
  <sheetFormatPr defaultRowHeight="15"/>
  <cols>
    <col min="1" max="1" width="60.5703125" bestFit="1" customWidth="1"/>
    <col min="3" max="4" width="9.5703125" bestFit="1" customWidth="1"/>
  </cols>
  <sheetData>
    <row r="1" spans="1:17" ht="25.5">
      <c r="A1" s="158" t="s">
        <v>2628</v>
      </c>
    </row>
    <row r="2" spans="1:17">
      <c r="A2" s="180" t="s">
        <v>2634</v>
      </c>
    </row>
    <row r="3" spans="1:17">
      <c r="A3" s="250" t="s">
        <v>2633</v>
      </c>
    </row>
    <row r="4" spans="1:17">
      <c r="A4" s="180" t="s">
        <v>1984</v>
      </c>
    </row>
    <row r="5" spans="1:17">
      <c r="A5" s="180" t="s">
        <v>3309</v>
      </c>
    </row>
    <row r="6" spans="1:17">
      <c r="A6" s="180" t="s">
        <v>2632</v>
      </c>
    </row>
    <row r="7" spans="1:17">
      <c r="A7" s="180" t="s">
        <v>3306</v>
      </c>
    </row>
    <row r="8" spans="1:17">
      <c r="A8" s="155"/>
    </row>
    <row r="10" spans="1:17">
      <c r="A10" s="251" t="s">
        <v>2626</v>
      </c>
      <c r="B10" s="251" t="s">
        <v>2627</v>
      </c>
      <c r="C10" s="251" t="s">
        <v>31</v>
      </c>
      <c r="D10" s="251" t="s">
        <v>30</v>
      </c>
      <c r="E10" s="251" t="s">
        <v>146</v>
      </c>
      <c r="F10" s="251" t="s">
        <v>147</v>
      </c>
      <c r="G10" s="251" t="s">
        <v>3297</v>
      </c>
      <c r="H10" s="251" t="s">
        <v>3298</v>
      </c>
      <c r="I10" s="251" t="s">
        <v>3299</v>
      </c>
      <c r="J10" s="251" t="s">
        <v>3300</v>
      </c>
      <c r="K10" s="251" t="s">
        <v>3301</v>
      </c>
      <c r="L10" s="251" t="s">
        <v>3302</v>
      </c>
      <c r="M10" s="251" t="s">
        <v>3303</v>
      </c>
      <c r="N10" s="251" t="s">
        <v>3304</v>
      </c>
      <c r="O10" s="251" t="s">
        <v>3305</v>
      </c>
      <c r="P10" s="251" t="s">
        <v>1959</v>
      </c>
      <c r="Q10" s="251" t="s">
        <v>1960</v>
      </c>
    </row>
    <row r="11" spans="1:17">
      <c r="A11" s="159" t="s">
        <v>2284</v>
      </c>
      <c r="B11" s="159" t="s">
        <v>2649</v>
      </c>
      <c r="C11" s="171">
        <v>98.1</v>
      </c>
      <c r="D11" s="171">
        <v>101.00000000000001</v>
      </c>
      <c r="E11" s="161">
        <v>0.35599999999999998</v>
      </c>
      <c r="F11" s="161">
        <v>0.64400000000000002</v>
      </c>
      <c r="G11" s="161">
        <v>0</v>
      </c>
      <c r="H11" s="161">
        <v>0.505</v>
      </c>
      <c r="I11" s="161">
        <v>0.495</v>
      </c>
      <c r="J11" s="161">
        <v>0</v>
      </c>
      <c r="K11" s="161">
        <v>0</v>
      </c>
      <c r="L11" s="161">
        <v>0</v>
      </c>
      <c r="M11" s="161">
        <v>5.0999999999999997E-2</v>
      </c>
      <c r="N11" s="161">
        <v>0.94899999999999995</v>
      </c>
      <c r="O11" s="161">
        <v>0.123</v>
      </c>
      <c r="P11" s="161">
        <v>0.877</v>
      </c>
      <c r="Q11" s="252" t="s">
        <v>2637</v>
      </c>
    </row>
    <row r="12" spans="1:17">
      <c r="A12" s="159" t="s">
        <v>2285</v>
      </c>
      <c r="B12" s="159" t="s">
        <v>2650</v>
      </c>
      <c r="C12" s="171">
        <v>534.79999999999995</v>
      </c>
      <c r="D12" s="171">
        <v>549.00000000000023</v>
      </c>
      <c r="E12" s="161">
        <v>0.41499999999999998</v>
      </c>
      <c r="F12" s="161">
        <v>0.58499999999999996</v>
      </c>
      <c r="G12" s="161">
        <v>0.04</v>
      </c>
      <c r="H12" s="161">
        <v>0.55200000000000005</v>
      </c>
      <c r="I12" s="161">
        <v>0.40799999999999997</v>
      </c>
      <c r="J12" s="161">
        <v>0</v>
      </c>
      <c r="K12" s="161">
        <v>0</v>
      </c>
      <c r="L12" s="161">
        <v>3.2000000000000001E-2</v>
      </c>
      <c r="M12" s="161">
        <v>0.32500000000000001</v>
      </c>
      <c r="N12" s="161">
        <v>0.64300000000000002</v>
      </c>
      <c r="O12" s="161">
        <v>4.9000000000000002E-2</v>
      </c>
      <c r="P12" s="161">
        <v>0.95099999999999996</v>
      </c>
      <c r="Q12" s="252" t="s">
        <v>2637</v>
      </c>
    </row>
    <row r="13" spans="1:17">
      <c r="A13" s="159" t="s">
        <v>2294</v>
      </c>
      <c r="B13" s="159" t="s">
        <v>2651</v>
      </c>
      <c r="C13" s="171">
        <v>75.8</v>
      </c>
      <c r="D13" s="171">
        <v>77.999999999999986</v>
      </c>
      <c r="E13" s="161">
        <v>0.67900000000000005</v>
      </c>
      <c r="F13" s="161">
        <v>0.32100000000000001</v>
      </c>
      <c r="G13" s="161">
        <v>0.128</v>
      </c>
      <c r="H13" s="161">
        <v>0.66700000000000004</v>
      </c>
      <c r="I13" s="161">
        <v>0.20499999999999999</v>
      </c>
      <c r="J13" s="161">
        <v>8.0000000000000002E-3</v>
      </c>
      <c r="K13" s="161">
        <v>0.04</v>
      </c>
      <c r="L13" s="161">
        <v>0.248</v>
      </c>
      <c r="M13" s="161">
        <v>0.65200000000000002</v>
      </c>
      <c r="N13" s="161">
        <v>5.2999999999999999E-2</v>
      </c>
      <c r="O13" s="161">
        <v>0</v>
      </c>
      <c r="P13" s="161">
        <v>1</v>
      </c>
      <c r="Q13" s="252" t="s">
        <v>2637</v>
      </c>
    </row>
    <row r="14" spans="1:17">
      <c r="A14" s="159" t="s">
        <v>2295</v>
      </c>
      <c r="B14" s="159" t="s">
        <v>2652</v>
      </c>
      <c r="C14" s="171">
        <v>1056.3</v>
      </c>
      <c r="D14" s="171">
        <v>1151</v>
      </c>
      <c r="E14" s="161">
        <v>0.85199999999999998</v>
      </c>
      <c r="F14" s="161">
        <v>0.14799999999999999</v>
      </c>
      <c r="G14" s="161">
        <v>4.2999999999999997E-2</v>
      </c>
      <c r="H14" s="161">
        <v>0.52</v>
      </c>
      <c r="I14" s="161">
        <v>0.437</v>
      </c>
      <c r="J14" s="161">
        <v>2.9000000000000001E-2</v>
      </c>
      <c r="K14" s="161">
        <v>0.58699999999999997</v>
      </c>
      <c r="L14" s="161">
        <v>0.17</v>
      </c>
      <c r="M14" s="161">
        <v>0.14699999999999999</v>
      </c>
      <c r="N14" s="161">
        <v>6.8000000000000005E-2</v>
      </c>
      <c r="O14" s="161">
        <v>0.35599999999999998</v>
      </c>
      <c r="P14" s="161">
        <v>0.64200000000000002</v>
      </c>
      <c r="Q14" s="252">
        <v>2E-3</v>
      </c>
    </row>
    <row r="15" spans="1:17">
      <c r="A15" s="159" t="s">
        <v>2296</v>
      </c>
      <c r="B15" s="159" t="s">
        <v>2653</v>
      </c>
      <c r="C15" s="171">
        <v>322.2</v>
      </c>
      <c r="D15" s="171">
        <v>334.99999999999994</v>
      </c>
      <c r="E15" s="161">
        <v>0.41499999999999998</v>
      </c>
      <c r="F15" s="161">
        <v>0.58499999999999996</v>
      </c>
      <c r="G15" s="161">
        <v>7.8E-2</v>
      </c>
      <c r="H15" s="161">
        <v>0.61799999999999999</v>
      </c>
      <c r="I15" s="161">
        <v>0.30399999999999999</v>
      </c>
      <c r="J15" s="161">
        <v>0</v>
      </c>
      <c r="K15" s="161">
        <v>1.2E-2</v>
      </c>
      <c r="L15" s="161">
        <v>0.16300000000000001</v>
      </c>
      <c r="M15" s="161">
        <v>0.69099999999999995</v>
      </c>
      <c r="N15" s="161">
        <v>0.13100000000000001</v>
      </c>
      <c r="O15" s="161">
        <v>7.1999999999999995E-2</v>
      </c>
      <c r="P15" s="161">
        <v>0.92800000000000005</v>
      </c>
      <c r="Q15" s="252" t="s">
        <v>2637</v>
      </c>
    </row>
    <row r="16" spans="1:17">
      <c r="A16" s="159" t="s">
        <v>2297</v>
      </c>
      <c r="B16" s="159" t="s">
        <v>2654</v>
      </c>
      <c r="C16" s="171">
        <v>201.7</v>
      </c>
      <c r="D16" s="171">
        <v>211.00000000000011</v>
      </c>
      <c r="E16" s="161">
        <v>0.63</v>
      </c>
      <c r="F16" s="161">
        <v>0.37</v>
      </c>
      <c r="G16" s="161">
        <v>4.2999999999999997E-2</v>
      </c>
      <c r="H16" s="161">
        <v>0.68700000000000006</v>
      </c>
      <c r="I16" s="161">
        <v>0.27</v>
      </c>
      <c r="J16" s="161">
        <v>0</v>
      </c>
      <c r="K16" s="161">
        <v>0</v>
      </c>
      <c r="L16" s="161">
        <v>0.14000000000000001</v>
      </c>
      <c r="M16" s="161">
        <v>0.71599999999999997</v>
      </c>
      <c r="N16" s="161">
        <v>0.14399999999999999</v>
      </c>
      <c r="O16" s="161">
        <v>7.2999999999999995E-2</v>
      </c>
      <c r="P16" s="161">
        <v>0.92700000000000005</v>
      </c>
      <c r="Q16" s="252" t="s">
        <v>2637</v>
      </c>
    </row>
    <row r="17" spans="1:17">
      <c r="A17" s="159" t="s">
        <v>2298</v>
      </c>
      <c r="B17" s="159" t="s">
        <v>2655</v>
      </c>
      <c r="C17" s="171">
        <v>1115.5999999999999</v>
      </c>
      <c r="D17" s="171">
        <v>1184.0000000000007</v>
      </c>
      <c r="E17" s="161">
        <v>0.52800000000000002</v>
      </c>
      <c r="F17" s="161">
        <v>0.47199999999999998</v>
      </c>
      <c r="G17" s="161">
        <v>0.1</v>
      </c>
      <c r="H17" s="161">
        <v>0.626</v>
      </c>
      <c r="I17" s="161">
        <v>0.27400000000000002</v>
      </c>
      <c r="J17" s="161">
        <v>0</v>
      </c>
      <c r="K17" s="161">
        <v>8.0000000000000002E-3</v>
      </c>
      <c r="L17" s="161">
        <v>0.123</v>
      </c>
      <c r="M17" s="161">
        <v>0.71</v>
      </c>
      <c r="N17" s="161">
        <v>0.159</v>
      </c>
      <c r="O17" s="161">
        <v>5.1999999999999998E-2</v>
      </c>
      <c r="P17" s="161">
        <v>0.94799999999999995</v>
      </c>
      <c r="Q17" s="252" t="s">
        <v>2637</v>
      </c>
    </row>
    <row r="18" spans="1:17">
      <c r="A18" s="159" t="s">
        <v>2299</v>
      </c>
      <c r="B18" s="159" t="s">
        <v>2656</v>
      </c>
      <c r="C18" s="171">
        <v>106</v>
      </c>
      <c r="D18" s="171">
        <v>117</v>
      </c>
      <c r="E18" s="161">
        <v>0.53</v>
      </c>
      <c r="F18" s="161">
        <v>0.47</v>
      </c>
      <c r="G18" s="161">
        <v>0.10299999999999999</v>
      </c>
      <c r="H18" s="161">
        <v>0.70099999999999996</v>
      </c>
      <c r="I18" s="161">
        <v>0.19700000000000001</v>
      </c>
      <c r="J18" s="161">
        <v>0</v>
      </c>
      <c r="K18" s="161">
        <v>1.6E-2</v>
      </c>
      <c r="L18" s="161">
        <v>0.26200000000000001</v>
      </c>
      <c r="M18" s="161">
        <v>0.63800000000000001</v>
      </c>
      <c r="N18" s="161">
        <v>8.4000000000000005E-2</v>
      </c>
      <c r="O18" s="161">
        <v>0.155</v>
      </c>
      <c r="P18" s="161">
        <v>0.84499999999999997</v>
      </c>
      <c r="Q18" s="252" t="s">
        <v>2637</v>
      </c>
    </row>
    <row r="19" spans="1:17">
      <c r="A19" s="159" t="s">
        <v>2300</v>
      </c>
      <c r="B19" s="159" t="s">
        <v>2657</v>
      </c>
      <c r="C19" s="171">
        <v>164.3</v>
      </c>
      <c r="D19" s="171">
        <v>167.99999999999991</v>
      </c>
      <c r="E19" s="161">
        <v>0.155</v>
      </c>
      <c r="F19" s="161">
        <v>0.84499999999999997</v>
      </c>
      <c r="G19" s="161">
        <v>0.25</v>
      </c>
      <c r="H19" s="161">
        <v>0.45200000000000001</v>
      </c>
      <c r="I19" s="161">
        <v>0.29799999999999999</v>
      </c>
      <c r="J19" s="161">
        <v>0</v>
      </c>
      <c r="K19" s="161">
        <v>1.2E-2</v>
      </c>
      <c r="L19" s="161">
        <v>0.39</v>
      </c>
      <c r="M19" s="161">
        <v>0.495</v>
      </c>
      <c r="N19" s="161">
        <v>0.10299999999999999</v>
      </c>
      <c r="O19" s="161">
        <v>0.219</v>
      </c>
      <c r="P19" s="161">
        <v>0.78100000000000003</v>
      </c>
      <c r="Q19" s="252" t="s">
        <v>2637</v>
      </c>
    </row>
    <row r="20" spans="1:17">
      <c r="A20" s="159" t="s">
        <v>2301</v>
      </c>
      <c r="B20" s="159" t="s">
        <v>2658</v>
      </c>
      <c r="C20" s="171">
        <v>130.69999999999999</v>
      </c>
      <c r="D20" s="171">
        <v>134.00000000000003</v>
      </c>
      <c r="E20" s="161">
        <v>0.104</v>
      </c>
      <c r="F20" s="161">
        <v>0.89600000000000002</v>
      </c>
      <c r="G20" s="161">
        <v>8.2000000000000003E-2</v>
      </c>
      <c r="H20" s="161">
        <v>0.45500000000000002</v>
      </c>
      <c r="I20" s="161">
        <v>0.46300000000000002</v>
      </c>
      <c r="J20" s="161">
        <v>0</v>
      </c>
      <c r="K20" s="161">
        <v>2.3E-2</v>
      </c>
      <c r="L20" s="161">
        <v>0.13100000000000001</v>
      </c>
      <c r="M20" s="161">
        <v>0.38300000000000001</v>
      </c>
      <c r="N20" s="161">
        <v>0.46400000000000002</v>
      </c>
      <c r="O20" s="161">
        <v>0.22600000000000001</v>
      </c>
      <c r="P20" s="161">
        <v>0.77400000000000002</v>
      </c>
      <c r="Q20" s="252" t="s">
        <v>2637</v>
      </c>
    </row>
    <row r="21" spans="1:17">
      <c r="A21" s="159" t="s">
        <v>2304</v>
      </c>
      <c r="B21" s="159" t="s">
        <v>2659</v>
      </c>
      <c r="C21" s="171">
        <v>155.80000000000001</v>
      </c>
      <c r="D21" s="171">
        <v>166.99999999999991</v>
      </c>
      <c r="E21" s="161">
        <v>0.48499999999999999</v>
      </c>
      <c r="F21" s="161">
        <v>0.51500000000000001</v>
      </c>
      <c r="G21" s="161">
        <v>0.186</v>
      </c>
      <c r="H21" s="161">
        <v>0.56299999999999994</v>
      </c>
      <c r="I21" s="161">
        <v>0.251</v>
      </c>
      <c r="J21" s="161">
        <v>0</v>
      </c>
      <c r="K21" s="161">
        <v>1.9E-2</v>
      </c>
      <c r="L21" s="161">
        <v>0.39500000000000002</v>
      </c>
      <c r="M21" s="161">
        <v>0.50900000000000001</v>
      </c>
      <c r="N21" s="161">
        <v>7.6999999999999999E-2</v>
      </c>
      <c r="O21" s="161">
        <v>7.0999999999999994E-2</v>
      </c>
      <c r="P21" s="161">
        <v>0.92900000000000005</v>
      </c>
      <c r="Q21" s="252" t="s">
        <v>2637</v>
      </c>
    </row>
    <row r="22" spans="1:17">
      <c r="A22" s="159" t="s">
        <v>2307</v>
      </c>
      <c r="B22" s="159" t="s">
        <v>2660</v>
      </c>
      <c r="C22" s="171">
        <v>531.1</v>
      </c>
      <c r="D22" s="171">
        <v>562.99999999999989</v>
      </c>
      <c r="E22" s="161">
        <v>0.73499999999999999</v>
      </c>
      <c r="F22" s="161">
        <v>0.26500000000000001</v>
      </c>
      <c r="G22" s="161">
        <v>5.8999999999999997E-2</v>
      </c>
      <c r="H22" s="161">
        <v>0.54</v>
      </c>
      <c r="I22" s="161">
        <v>0.40100000000000002</v>
      </c>
      <c r="J22" s="161">
        <v>1.9E-2</v>
      </c>
      <c r="K22" s="161">
        <v>7.6999999999999999E-2</v>
      </c>
      <c r="L22" s="161">
        <v>0.13100000000000001</v>
      </c>
      <c r="M22" s="161">
        <v>0.45700000000000002</v>
      </c>
      <c r="N22" s="161">
        <v>0.316</v>
      </c>
      <c r="O22" s="161">
        <v>0.307</v>
      </c>
      <c r="P22" s="161">
        <v>0.69299999999999995</v>
      </c>
      <c r="Q22" s="252" t="s">
        <v>2637</v>
      </c>
    </row>
    <row r="23" spans="1:17">
      <c r="A23" s="159" t="s">
        <v>2308</v>
      </c>
      <c r="B23" s="159" t="s">
        <v>2661</v>
      </c>
      <c r="C23" s="171">
        <v>2199.3000000000002</v>
      </c>
      <c r="D23" s="171">
        <v>2362.999999999995</v>
      </c>
      <c r="E23" s="161">
        <v>0.63300000000000001</v>
      </c>
      <c r="F23" s="161">
        <v>0.36699999999999999</v>
      </c>
      <c r="G23" s="161">
        <v>6.9000000000000006E-2</v>
      </c>
      <c r="H23" s="161">
        <v>0.54900000000000004</v>
      </c>
      <c r="I23" s="161">
        <v>0.38200000000000001</v>
      </c>
      <c r="J23" s="161">
        <v>0</v>
      </c>
      <c r="K23" s="161">
        <v>1E-3</v>
      </c>
      <c r="L23" s="161">
        <v>7.2999999999999995E-2</v>
      </c>
      <c r="M23" s="161">
        <v>0.72499999999999998</v>
      </c>
      <c r="N23" s="161">
        <v>0.20200000000000001</v>
      </c>
      <c r="O23" s="161">
        <v>0.36399999999999999</v>
      </c>
      <c r="P23" s="161">
        <v>0.63300000000000001</v>
      </c>
      <c r="Q23" s="252">
        <v>3.0000000000000001E-3</v>
      </c>
    </row>
    <row r="24" spans="1:17">
      <c r="A24" s="159" t="s">
        <v>2309</v>
      </c>
      <c r="B24" s="159" t="s">
        <v>2662</v>
      </c>
      <c r="C24" s="171">
        <v>1280.5</v>
      </c>
      <c r="D24" s="171">
        <v>1366.9999999999991</v>
      </c>
      <c r="E24" s="161">
        <v>0.56699999999999995</v>
      </c>
      <c r="F24" s="161">
        <v>0.433</v>
      </c>
      <c r="G24" s="161">
        <v>8.8999999999999996E-2</v>
      </c>
      <c r="H24" s="161">
        <v>0.59399999999999997</v>
      </c>
      <c r="I24" s="161">
        <v>0.317</v>
      </c>
      <c r="J24" s="161">
        <v>1E-3</v>
      </c>
      <c r="K24" s="161">
        <v>4.0000000000000001E-3</v>
      </c>
      <c r="L24" s="161">
        <v>0.17</v>
      </c>
      <c r="M24" s="161">
        <v>0.80500000000000005</v>
      </c>
      <c r="N24" s="161">
        <v>0.02</v>
      </c>
      <c r="O24" s="161">
        <v>0.33200000000000002</v>
      </c>
      <c r="P24" s="161">
        <v>0.66800000000000004</v>
      </c>
      <c r="Q24" s="252" t="s">
        <v>2637</v>
      </c>
    </row>
    <row r="25" spans="1:17">
      <c r="A25" s="159" t="s">
        <v>2310</v>
      </c>
      <c r="B25" s="159" t="s">
        <v>2663</v>
      </c>
      <c r="C25" s="171">
        <v>275.2</v>
      </c>
      <c r="D25" s="171">
        <v>283.99999999999989</v>
      </c>
      <c r="E25" s="161">
        <v>0.222</v>
      </c>
      <c r="F25" s="161">
        <v>0.77800000000000002</v>
      </c>
      <c r="G25" s="161">
        <v>3.9E-2</v>
      </c>
      <c r="H25" s="161">
        <v>0.66200000000000003</v>
      </c>
      <c r="I25" s="161">
        <v>0.29899999999999999</v>
      </c>
      <c r="J25" s="161">
        <v>0</v>
      </c>
      <c r="K25" s="161">
        <v>4.0000000000000001E-3</v>
      </c>
      <c r="L25" s="161">
        <v>0.161</v>
      </c>
      <c r="M25" s="161">
        <v>0.69</v>
      </c>
      <c r="N25" s="161">
        <v>0.14499999999999999</v>
      </c>
      <c r="O25" s="161">
        <v>0.04</v>
      </c>
      <c r="P25" s="161">
        <v>0.96</v>
      </c>
      <c r="Q25" s="252" t="s">
        <v>2637</v>
      </c>
    </row>
    <row r="26" spans="1:17">
      <c r="A26" s="159" t="s">
        <v>2311</v>
      </c>
      <c r="B26" s="159" t="s">
        <v>2664</v>
      </c>
      <c r="C26" s="171">
        <v>212.6</v>
      </c>
      <c r="D26" s="171">
        <v>218.99999999999994</v>
      </c>
      <c r="E26" s="161">
        <v>4.5999999999999999E-2</v>
      </c>
      <c r="F26" s="161">
        <v>0.95399999999999996</v>
      </c>
      <c r="G26" s="161">
        <v>5.5E-2</v>
      </c>
      <c r="H26" s="161">
        <v>0.60299999999999998</v>
      </c>
      <c r="I26" s="161">
        <v>0.34200000000000003</v>
      </c>
      <c r="J26" s="161">
        <v>0</v>
      </c>
      <c r="K26" s="161">
        <v>5.0000000000000001E-3</v>
      </c>
      <c r="L26" s="161">
        <v>0.221</v>
      </c>
      <c r="M26" s="161">
        <v>0.66200000000000003</v>
      </c>
      <c r="N26" s="161">
        <v>0.113</v>
      </c>
      <c r="O26" s="161">
        <v>0.45500000000000002</v>
      </c>
      <c r="P26" s="161">
        <v>0.54500000000000004</v>
      </c>
      <c r="Q26" s="252" t="s">
        <v>2637</v>
      </c>
    </row>
    <row r="27" spans="1:17">
      <c r="A27" s="159" t="s">
        <v>2312</v>
      </c>
      <c r="B27" s="159" t="s">
        <v>2665</v>
      </c>
      <c r="C27" s="171">
        <v>1023</v>
      </c>
      <c r="D27" s="171">
        <v>1085.0000000000009</v>
      </c>
      <c r="E27" s="161">
        <v>0.46500000000000002</v>
      </c>
      <c r="F27" s="161">
        <v>0.53500000000000003</v>
      </c>
      <c r="G27" s="161">
        <v>8.4000000000000005E-2</v>
      </c>
      <c r="H27" s="161">
        <v>0.58899999999999997</v>
      </c>
      <c r="I27" s="161">
        <v>0.32700000000000001</v>
      </c>
      <c r="J27" s="161">
        <v>7.0000000000000001E-3</v>
      </c>
      <c r="K27" s="161">
        <v>1.0999999999999999E-2</v>
      </c>
      <c r="L27" s="161">
        <v>0.23100000000000001</v>
      </c>
      <c r="M27" s="161">
        <v>0.64200000000000002</v>
      </c>
      <c r="N27" s="161">
        <v>0.108</v>
      </c>
      <c r="O27" s="161">
        <v>0.156</v>
      </c>
      <c r="P27" s="161">
        <v>0.83699999999999997</v>
      </c>
      <c r="Q27" s="252">
        <v>7.0000000000000001E-3</v>
      </c>
    </row>
    <row r="28" spans="1:17">
      <c r="A28" s="159" t="s">
        <v>2313</v>
      </c>
      <c r="B28" s="159" t="s">
        <v>2666</v>
      </c>
      <c r="C28" s="171">
        <v>44.2</v>
      </c>
      <c r="D28" s="171">
        <v>52.999999999999986</v>
      </c>
      <c r="E28" s="161">
        <v>0.77400000000000002</v>
      </c>
      <c r="F28" s="161">
        <v>0.22600000000000001</v>
      </c>
      <c r="G28" s="161">
        <v>0.13200000000000001</v>
      </c>
      <c r="H28" s="161">
        <v>0.49099999999999999</v>
      </c>
      <c r="I28" s="161">
        <v>0.377</v>
      </c>
      <c r="J28" s="161">
        <v>0.59299999999999997</v>
      </c>
      <c r="K28" s="161">
        <v>0.29399999999999998</v>
      </c>
      <c r="L28" s="161">
        <v>0.113</v>
      </c>
      <c r="M28" s="161">
        <v>0</v>
      </c>
      <c r="N28" s="161">
        <v>0</v>
      </c>
      <c r="O28" s="161">
        <v>0.113</v>
      </c>
      <c r="P28" s="161">
        <v>0.88700000000000001</v>
      </c>
      <c r="Q28" s="252" t="s">
        <v>2637</v>
      </c>
    </row>
    <row r="29" spans="1:17">
      <c r="A29" s="159" t="s">
        <v>2314</v>
      </c>
      <c r="B29" s="159" t="s">
        <v>2667</v>
      </c>
      <c r="C29" s="171">
        <v>63.6</v>
      </c>
      <c r="D29" s="171">
        <v>80.000000000000057</v>
      </c>
      <c r="E29" s="161">
        <v>0.57499999999999996</v>
      </c>
      <c r="F29" s="161">
        <v>0.42499999999999999</v>
      </c>
      <c r="G29" s="161">
        <v>0.22500000000000001</v>
      </c>
      <c r="H29" s="161">
        <v>0.41299999999999998</v>
      </c>
      <c r="I29" s="161">
        <v>0.36299999999999999</v>
      </c>
      <c r="J29" s="161">
        <v>0.62</v>
      </c>
      <c r="K29" s="161">
        <v>6.3E-2</v>
      </c>
      <c r="L29" s="161">
        <v>0</v>
      </c>
      <c r="M29" s="161">
        <v>3.1E-2</v>
      </c>
      <c r="N29" s="161">
        <v>0</v>
      </c>
      <c r="O29" s="161">
        <v>0.85499999999999998</v>
      </c>
      <c r="P29" s="161">
        <v>0.14499999999999999</v>
      </c>
      <c r="Q29" s="252" t="s">
        <v>2637</v>
      </c>
    </row>
    <row r="30" spans="1:17">
      <c r="A30" s="159" t="s">
        <v>2319</v>
      </c>
      <c r="B30" s="159" t="s">
        <v>2668</v>
      </c>
      <c r="C30" s="171">
        <v>160.19999999999999</v>
      </c>
      <c r="D30" s="171">
        <v>164.99999999999994</v>
      </c>
      <c r="E30" s="161">
        <v>0.65500000000000003</v>
      </c>
      <c r="F30" s="161">
        <v>0.34499999999999997</v>
      </c>
      <c r="G30" s="161">
        <v>0.115</v>
      </c>
      <c r="H30" s="161">
        <v>0.58199999999999996</v>
      </c>
      <c r="I30" s="161">
        <v>0.30299999999999999</v>
      </c>
      <c r="J30" s="161">
        <v>1.2E-2</v>
      </c>
      <c r="K30" s="161">
        <v>0.23799999999999999</v>
      </c>
      <c r="L30" s="161">
        <v>0.52500000000000002</v>
      </c>
      <c r="M30" s="161">
        <v>0.218</v>
      </c>
      <c r="N30" s="161">
        <v>6.0000000000000001E-3</v>
      </c>
      <c r="O30" s="161">
        <v>0.246</v>
      </c>
      <c r="P30" s="161">
        <v>0.754</v>
      </c>
      <c r="Q30" s="252" t="s">
        <v>2637</v>
      </c>
    </row>
    <row r="31" spans="1:17">
      <c r="A31" s="159" t="s">
        <v>2320</v>
      </c>
      <c r="B31" s="159" t="s">
        <v>2669</v>
      </c>
      <c r="C31" s="171">
        <v>28.6</v>
      </c>
      <c r="D31" s="171">
        <v>30.999999999999989</v>
      </c>
      <c r="E31" s="161">
        <v>0.74199999999999999</v>
      </c>
      <c r="F31" s="161">
        <v>0.25800000000000001</v>
      </c>
      <c r="G31" s="161">
        <v>0.41899999999999998</v>
      </c>
      <c r="H31" s="161">
        <v>0.48399999999999999</v>
      </c>
      <c r="I31" s="161">
        <v>9.7000000000000003E-2</v>
      </c>
      <c r="J31" s="161">
        <v>5.1999999999999998E-2</v>
      </c>
      <c r="K31" s="161">
        <v>0.32200000000000001</v>
      </c>
      <c r="L31" s="161">
        <v>0.36599999999999999</v>
      </c>
      <c r="M31" s="161">
        <v>0.26</v>
      </c>
      <c r="N31" s="161">
        <v>0</v>
      </c>
      <c r="O31" s="161">
        <v>1.7000000000000001E-2</v>
      </c>
      <c r="P31" s="161">
        <v>0.98299999999999998</v>
      </c>
      <c r="Q31" s="252" t="s">
        <v>2637</v>
      </c>
    </row>
    <row r="32" spans="1:17">
      <c r="A32" s="159" t="s">
        <v>2321</v>
      </c>
      <c r="B32" s="159" t="s">
        <v>2670</v>
      </c>
      <c r="C32" s="171">
        <v>32.4</v>
      </c>
      <c r="D32" s="171">
        <v>33</v>
      </c>
      <c r="E32" s="161">
        <v>0.27300000000000002</v>
      </c>
      <c r="F32" s="161">
        <v>0.72699999999999998</v>
      </c>
      <c r="G32" s="161">
        <v>0</v>
      </c>
      <c r="H32" s="161">
        <v>0.60599999999999998</v>
      </c>
      <c r="I32" s="161">
        <v>0.39400000000000002</v>
      </c>
      <c r="J32" s="161">
        <v>0</v>
      </c>
      <c r="K32" s="161">
        <v>0.26200000000000001</v>
      </c>
      <c r="L32" s="161">
        <v>0.30599999999999999</v>
      </c>
      <c r="M32" s="161">
        <v>0.34</v>
      </c>
      <c r="N32" s="161">
        <v>9.2999999999999999E-2</v>
      </c>
      <c r="O32" s="161">
        <v>0.216</v>
      </c>
      <c r="P32" s="161">
        <v>0.78400000000000003</v>
      </c>
      <c r="Q32" s="252" t="s">
        <v>2637</v>
      </c>
    </row>
    <row r="33" spans="1:17">
      <c r="A33" s="159" t="s">
        <v>2322</v>
      </c>
      <c r="B33" s="159" t="s">
        <v>2671</v>
      </c>
      <c r="C33" s="171">
        <v>113.2</v>
      </c>
      <c r="D33" s="171">
        <v>123</v>
      </c>
      <c r="E33" s="161">
        <v>0.20300000000000001</v>
      </c>
      <c r="F33" s="161">
        <v>0.79700000000000004</v>
      </c>
      <c r="G33" s="161">
        <v>0.13</v>
      </c>
      <c r="H33" s="161">
        <v>0.41499999999999998</v>
      </c>
      <c r="I33" s="161">
        <v>0.45500000000000002</v>
      </c>
      <c r="J33" s="161">
        <v>0.09</v>
      </c>
      <c r="K33" s="161">
        <v>7.0999999999999994E-2</v>
      </c>
      <c r="L33" s="161">
        <v>0.55900000000000005</v>
      </c>
      <c r="M33" s="161">
        <v>0.24399999999999999</v>
      </c>
      <c r="N33" s="161">
        <v>3.5000000000000003E-2</v>
      </c>
      <c r="O33" s="161">
        <v>0.14299999999999999</v>
      </c>
      <c r="P33" s="161">
        <v>0.85699999999999998</v>
      </c>
      <c r="Q33" s="252" t="s">
        <v>2637</v>
      </c>
    </row>
    <row r="34" spans="1:17">
      <c r="A34" s="159" t="s">
        <v>2337</v>
      </c>
      <c r="B34" s="159" t="s">
        <v>2672</v>
      </c>
      <c r="C34" s="171">
        <v>398.2</v>
      </c>
      <c r="D34" s="171">
        <v>412.99999999999966</v>
      </c>
      <c r="E34" s="161">
        <v>0.57099999999999995</v>
      </c>
      <c r="F34" s="161">
        <v>0.42899999999999999</v>
      </c>
      <c r="G34" s="161">
        <v>0.182</v>
      </c>
      <c r="H34" s="161">
        <v>0.62</v>
      </c>
      <c r="I34" s="161">
        <v>0.19900000000000001</v>
      </c>
      <c r="J34" s="161">
        <v>4.0000000000000001E-3</v>
      </c>
      <c r="K34" s="161">
        <v>0.108</v>
      </c>
      <c r="L34" s="161">
        <v>0.69899999999999995</v>
      </c>
      <c r="M34" s="161">
        <v>0.19</v>
      </c>
      <c r="N34" s="161">
        <v>0</v>
      </c>
      <c r="O34" s="161">
        <v>2.5000000000000001E-2</v>
      </c>
      <c r="P34" s="161">
        <v>0.97499999999999998</v>
      </c>
      <c r="Q34" s="252" t="s">
        <v>2637</v>
      </c>
    </row>
    <row r="35" spans="1:17">
      <c r="A35" s="159" t="s">
        <v>2338</v>
      </c>
      <c r="B35" s="159" t="s">
        <v>2673</v>
      </c>
      <c r="C35" s="171">
        <v>183</v>
      </c>
      <c r="D35" s="171">
        <v>191.00000000000006</v>
      </c>
      <c r="E35" s="161">
        <v>0.52900000000000003</v>
      </c>
      <c r="F35" s="161">
        <v>0.47099999999999997</v>
      </c>
      <c r="G35" s="161">
        <v>0.34</v>
      </c>
      <c r="H35" s="161">
        <v>0.49199999999999999</v>
      </c>
      <c r="I35" s="161">
        <v>0.16800000000000001</v>
      </c>
      <c r="J35" s="161">
        <v>5.5E-2</v>
      </c>
      <c r="K35" s="161">
        <v>0.23100000000000001</v>
      </c>
      <c r="L35" s="161">
        <v>0.42199999999999999</v>
      </c>
      <c r="M35" s="161">
        <v>0.28699999999999998</v>
      </c>
      <c r="N35" s="161">
        <v>5.0000000000000001E-3</v>
      </c>
      <c r="O35" s="161">
        <v>1.0999999999999999E-2</v>
      </c>
      <c r="P35" s="161">
        <v>0.98899999999999999</v>
      </c>
      <c r="Q35" s="252" t="s">
        <v>2637</v>
      </c>
    </row>
    <row r="36" spans="1:17">
      <c r="A36" s="159" t="s">
        <v>2339</v>
      </c>
      <c r="B36" s="159" t="s">
        <v>2674</v>
      </c>
      <c r="C36" s="171">
        <v>20.7</v>
      </c>
      <c r="D36" s="171">
        <v>22.999999999999996</v>
      </c>
      <c r="E36" s="161">
        <v>0.52200000000000002</v>
      </c>
      <c r="F36" s="161">
        <v>0.47799999999999998</v>
      </c>
      <c r="G36" s="161">
        <v>8.6999999999999994E-2</v>
      </c>
      <c r="H36" s="161">
        <v>0.56499999999999995</v>
      </c>
      <c r="I36" s="161">
        <v>0.34799999999999998</v>
      </c>
      <c r="J36" s="161">
        <v>0</v>
      </c>
      <c r="K36" s="161">
        <v>0</v>
      </c>
      <c r="L36" s="161">
        <v>0.45400000000000001</v>
      </c>
      <c r="M36" s="161">
        <v>0.40100000000000002</v>
      </c>
      <c r="N36" s="161">
        <v>0.14499999999999999</v>
      </c>
      <c r="O36" s="161">
        <v>0</v>
      </c>
      <c r="P36" s="161">
        <v>1</v>
      </c>
      <c r="Q36" s="252" t="s">
        <v>2637</v>
      </c>
    </row>
    <row r="37" spans="1:17">
      <c r="A37" s="159" t="s">
        <v>2340</v>
      </c>
      <c r="B37" s="159" t="s">
        <v>2675</v>
      </c>
      <c r="C37" s="171">
        <v>731.6</v>
      </c>
      <c r="D37" s="171">
        <v>852.99999999999932</v>
      </c>
      <c r="E37" s="161">
        <v>0.76100000000000001</v>
      </c>
      <c r="F37" s="161">
        <v>0.23899999999999999</v>
      </c>
      <c r="G37" s="161">
        <v>0.23100000000000001</v>
      </c>
      <c r="H37" s="161">
        <v>0.55900000000000005</v>
      </c>
      <c r="I37" s="161">
        <v>0.21</v>
      </c>
      <c r="J37" s="161">
        <v>8.0000000000000002E-3</v>
      </c>
      <c r="K37" s="161">
        <v>0.24299999999999999</v>
      </c>
      <c r="L37" s="161">
        <v>0.60899999999999999</v>
      </c>
      <c r="M37" s="161">
        <v>0.13900000000000001</v>
      </c>
      <c r="N37" s="161">
        <v>0</v>
      </c>
      <c r="O37" s="161">
        <v>0.04</v>
      </c>
      <c r="P37" s="161">
        <v>0.96</v>
      </c>
      <c r="Q37" s="252" t="s">
        <v>2637</v>
      </c>
    </row>
    <row r="38" spans="1:17">
      <c r="A38" s="159" t="s">
        <v>2343</v>
      </c>
      <c r="B38" s="159" t="s">
        <v>2676</v>
      </c>
      <c r="C38" s="171">
        <v>718</v>
      </c>
      <c r="D38" s="171">
        <v>769.00000000000057</v>
      </c>
      <c r="E38" s="161">
        <v>0.45400000000000001</v>
      </c>
      <c r="F38" s="161">
        <v>0.54600000000000004</v>
      </c>
      <c r="G38" s="161">
        <v>0.12</v>
      </c>
      <c r="H38" s="161">
        <v>0.51600000000000001</v>
      </c>
      <c r="I38" s="161">
        <v>0.36399999999999999</v>
      </c>
      <c r="J38" s="161">
        <v>0.02</v>
      </c>
      <c r="K38" s="161">
        <v>0.434</v>
      </c>
      <c r="L38" s="161">
        <v>0.48199999999999998</v>
      </c>
      <c r="M38" s="161">
        <v>6.2E-2</v>
      </c>
      <c r="N38" s="161">
        <v>1E-3</v>
      </c>
      <c r="O38" s="161">
        <v>0.23799999999999999</v>
      </c>
      <c r="P38" s="161">
        <v>0.76200000000000001</v>
      </c>
      <c r="Q38" s="252" t="s">
        <v>2637</v>
      </c>
    </row>
    <row r="39" spans="1:17">
      <c r="A39" s="159" t="s">
        <v>2344</v>
      </c>
      <c r="B39" s="159" t="s">
        <v>2677</v>
      </c>
      <c r="C39" s="171">
        <v>23</v>
      </c>
      <c r="D39" s="171">
        <v>28</v>
      </c>
      <c r="E39" s="161">
        <v>0.60699999999999998</v>
      </c>
      <c r="F39" s="161">
        <v>0.39300000000000002</v>
      </c>
      <c r="G39" s="161">
        <v>0.107</v>
      </c>
      <c r="H39" s="161">
        <v>0.67900000000000005</v>
      </c>
      <c r="I39" s="161">
        <v>0.214</v>
      </c>
      <c r="J39" s="161">
        <v>0</v>
      </c>
      <c r="K39" s="161">
        <v>4.3999999999999997E-2</v>
      </c>
      <c r="L39" s="161">
        <v>0.47299999999999998</v>
      </c>
      <c r="M39" s="161">
        <v>0.44</v>
      </c>
      <c r="N39" s="161">
        <v>4.3999999999999997E-2</v>
      </c>
      <c r="O39" s="161">
        <v>0</v>
      </c>
      <c r="P39" s="161">
        <v>1</v>
      </c>
      <c r="Q39" s="252" t="s">
        <v>2637</v>
      </c>
    </row>
    <row r="40" spans="1:17">
      <c r="A40" s="159" t="s">
        <v>2345</v>
      </c>
      <c r="B40" s="159" t="s">
        <v>2678</v>
      </c>
      <c r="C40" s="171">
        <v>227.7</v>
      </c>
      <c r="D40" s="171">
        <v>247.99999999999997</v>
      </c>
      <c r="E40" s="161">
        <v>0.64500000000000002</v>
      </c>
      <c r="F40" s="161">
        <v>0.35499999999999998</v>
      </c>
      <c r="G40" s="161">
        <v>0.11700000000000001</v>
      </c>
      <c r="H40" s="161">
        <v>0.56000000000000005</v>
      </c>
      <c r="I40" s="161">
        <v>0.32300000000000001</v>
      </c>
      <c r="J40" s="161">
        <v>2.7E-2</v>
      </c>
      <c r="K40" s="161">
        <v>0.215</v>
      </c>
      <c r="L40" s="161">
        <v>0.57399999999999995</v>
      </c>
      <c r="M40" s="161">
        <v>0.18</v>
      </c>
      <c r="N40" s="161">
        <v>4.0000000000000001E-3</v>
      </c>
      <c r="O40" s="161">
        <v>9.7000000000000003E-2</v>
      </c>
      <c r="P40" s="161">
        <v>0.90300000000000002</v>
      </c>
      <c r="Q40" s="252" t="s">
        <v>2637</v>
      </c>
    </row>
    <row r="41" spans="1:17">
      <c r="A41" s="159" t="s">
        <v>2346</v>
      </c>
      <c r="B41" s="159" t="s">
        <v>2679</v>
      </c>
      <c r="C41" s="171">
        <v>54.7</v>
      </c>
      <c r="D41" s="171">
        <v>59.999999999999986</v>
      </c>
      <c r="E41" s="161">
        <v>0.45</v>
      </c>
      <c r="F41" s="161">
        <v>0.55000000000000004</v>
      </c>
      <c r="G41" s="161">
        <v>0.15</v>
      </c>
      <c r="H41" s="161">
        <v>0.61699999999999999</v>
      </c>
      <c r="I41" s="161">
        <v>0.23300000000000001</v>
      </c>
      <c r="J41" s="161">
        <v>0</v>
      </c>
      <c r="K41" s="161">
        <v>2.1999999999999999E-2</v>
      </c>
      <c r="L41" s="161">
        <v>0.314</v>
      </c>
      <c r="M41" s="161">
        <v>0.60899999999999999</v>
      </c>
      <c r="N41" s="161">
        <v>5.5E-2</v>
      </c>
      <c r="O41" s="161">
        <v>7.2999999999999995E-2</v>
      </c>
      <c r="P41" s="161">
        <v>0.92700000000000005</v>
      </c>
      <c r="Q41" s="252" t="s">
        <v>2637</v>
      </c>
    </row>
    <row r="42" spans="1:17">
      <c r="A42" s="159" t="s">
        <v>2347</v>
      </c>
      <c r="B42" s="159" t="s">
        <v>2680</v>
      </c>
      <c r="C42" s="171">
        <v>1398.9</v>
      </c>
      <c r="D42" s="171">
        <v>1612.9999999999973</v>
      </c>
      <c r="E42" s="161">
        <v>0.66300000000000003</v>
      </c>
      <c r="F42" s="161">
        <v>0.33600000000000002</v>
      </c>
      <c r="G42" s="161">
        <v>0.25700000000000001</v>
      </c>
      <c r="H42" s="161">
        <v>0.56899999999999995</v>
      </c>
      <c r="I42" s="161">
        <v>0.17499999999999999</v>
      </c>
      <c r="J42" s="161">
        <v>4.0000000000000001E-3</v>
      </c>
      <c r="K42" s="161">
        <v>0.107</v>
      </c>
      <c r="L42" s="161">
        <v>0.55400000000000005</v>
      </c>
      <c r="M42" s="161">
        <v>0.32200000000000001</v>
      </c>
      <c r="N42" s="161">
        <v>1.4E-2</v>
      </c>
      <c r="O42" s="161">
        <v>3.5999999999999997E-2</v>
      </c>
      <c r="P42" s="161">
        <v>0.96399999999999997</v>
      </c>
      <c r="Q42" s="252" t="s">
        <v>2637</v>
      </c>
    </row>
    <row r="43" spans="1:17">
      <c r="A43" s="159" t="s">
        <v>2348</v>
      </c>
      <c r="B43" s="159" t="s">
        <v>2681</v>
      </c>
      <c r="C43" s="171">
        <v>91.5</v>
      </c>
      <c r="D43" s="171">
        <v>96.000000000000014</v>
      </c>
      <c r="E43" s="161">
        <v>0.34399999999999997</v>
      </c>
      <c r="F43" s="161">
        <v>0.65600000000000003</v>
      </c>
      <c r="G43" s="161">
        <v>0.25</v>
      </c>
      <c r="H43" s="161">
        <v>0.5</v>
      </c>
      <c r="I43" s="161">
        <v>0.25</v>
      </c>
      <c r="J43" s="161">
        <v>1.0999999999999999E-2</v>
      </c>
      <c r="K43" s="161">
        <v>0.151</v>
      </c>
      <c r="L43" s="161">
        <v>0.52100000000000002</v>
      </c>
      <c r="M43" s="161">
        <v>0.30599999999999999</v>
      </c>
      <c r="N43" s="161">
        <v>1.0999999999999999E-2</v>
      </c>
      <c r="O43" s="161">
        <v>5.1999999999999998E-2</v>
      </c>
      <c r="P43" s="161">
        <v>0.94799999999999995</v>
      </c>
      <c r="Q43" s="252" t="s">
        <v>2637</v>
      </c>
    </row>
    <row r="44" spans="1:17">
      <c r="A44" s="159" t="s">
        <v>2349</v>
      </c>
      <c r="B44" s="159" t="s">
        <v>2682</v>
      </c>
      <c r="C44" s="171">
        <v>96</v>
      </c>
      <c r="D44" s="171">
        <v>115.00000000000001</v>
      </c>
      <c r="E44" s="161">
        <v>0.83499999999999996</v>
      </c>
      <c r="F44" s="161">
        <v>0.16500000000000001</v>
      </c>
      <c r="G44" s="161">
        <v>4.2999999999999997E-2</v>
      </c>
      <c r="H44" s="161">
        <v>0.4</v>
      </c>
      <c r="I44" s="161">
        <v>0.55700000000000005</v>
      </c>
      <c r="J44" s="161">
        <v>1.7999999999999999E-2</v>
      </c>
      <c r="K44" s="161">
        <v>9.2999999999999999E-2</v>
      </c>
      <c r="L44" s="161">
        <v>0.79400000000000004</v>
      </c>
      <c r="M44" s="161">
        <v>9.6000000000000002E-2</v>
      </c>
      <c r="N44" s="161">
        <v>0</v>
      </c>
      <c r="O44" s="161">
        <v>4.5999999999999999E-2</v>
      </c>
      <c r="P44" s="161">
        <v>0.95399999999999996</v>
      </c>
      <c r="Q44" s="252" t="s">
        <v>2637</v>
      </c>
    </row>
    <row r="45" spans="1:17">
      <c r="A45" s="159" t="s">
        <v>2350</v>
      </c>
      <c r="B45" s="159" t="s">
        <v>2683</v>
      </c>
      <c r="C45" s="171">
        <v>518.20000000000005</v>
      </c>
      <c r="D45" s="171">
        <v>568.99999999999977</v>
      </c>
      <c r="E45" s="161">
        <v>0.61899999999999999</v>
      </c>
      <c r="F45" s="161">
        <v>0.38100000000000001</v>
      </c>
      <c r="G45" s="161">
        <v>0.218</v>
      </c>
      <c r="H45" s="161">
        <v>0.56399999999999995</v>
      </c>
      <c r="I45" s="161">
        <v>0.218</v>
      </c>
      <c r="J45" s="161">
        <v>0</v>
      </c>
      <c r="K45" s="161">
        <v>0.111</v>
      </c>
      <c r="L45" s="161">
        <v>0.59</v>
      </c>
      <c r="M45" s="161">
        <v>0.28999999999999998</v>
      </c>
      <c r="N45" s="161">
        <v>0.01</v>
      </c>
      <c r="O45" s="161">
        <v>7.6999999999999999E-2</v>
      </c>
      <c r="P45" s="161">
        <v>0.92300000000000004</v>
      </c>
      <c r="Q45" s="252" t="s">
        <v>2637</v>
      </c>
    </row>
    <row r="46" spans="1:17">
      <c r="A46" s="159" t="s">
        <v>2351</v>
      </c>
      <c r="B46" s="159" t="s">
        <v>2684</v>
      </c>
      <c r="C46" s="171">
        <v>1017.5</v>
      </c>
      <c r="D46" s="171">
        <v>1141.9999999999991</v>
      </c>
      <c r="E46" s="161">
        <v>0.66800000000000004</v>
      </c>
      <c r="F46" s="161">
        <v>0.33200000000000002</v>
      </c>
      <c r="G46" s="161">
        <v>0.20100000000000001</v>
      </c>
      <c r="H46" s="161">
        <v>0.55000000000000004</v>
      </c>
      <c r="I46" s="161">
        <v>0.249</v>
      </c>
      <c r="J46" s="161">
        <v>4.2999999999999997E-2</v>
      </c>
      <c r="K46" s="161">
        <v>0.28100000000000003</v>
      </c>
      <c r="L46" s="161">
        <v>0.50800000000000001</v>
      </c>
      <c r="M46" s="161">
        <v>0.158</v>
      </c>
      <c r="N46" s="161">
        <v>0.01</v>
      </c>
      <c r="O46" s="161">
        <v>0.1</v>
      </c>
      <c r="P46" s="161">
        <v>0.9</v>
      </c>
      <c r="Q46" s="252" t="s">
        <v>2637</v>
      </c>
    </row>
    <row r="47" spans="1:17">
      <c r="A47" s="159" t="s">
        <v>2352</v>
      </c>
      <c r="B47" s="159" t="s">
        <v>2685</v>
      </c>
      <c r="C47" s="171">
        <v>94.6</v>
      </c>
      <c r="D47" s="171">
        <v>107.99999999999999</v>
      </c>
      <c r="E47" s="161">
        <v>0.82399999999999995</v>
      </c>
      <c r="F47" s="161">
        <v>0.17599999999999999</v>
      </c>
      <c r="G47" s="161">
        <v>0.33300000000000002</v>
      </c>
      <c r="H47" s="161">
        <v>0.53700000000000003</v>
      </c>
      <c r="I47" s="161">
        <v>0.13</v>
      </c>
      <c r="J47" s="161">
        <v>8.0000000000000002E-3</v>
      </c>
      <c r="K47" s="161">
        <v>0.377</v>
      </c>
      <c r="L47" s="161">
        <v>0.499</v>
      </c>
      <c r="M47" s="161">
        <v>0.106</v>
      </c>
      <c r="N47" s="161">
        <v>1.0999999999999999E-2</v>
      </c>
      <c r="O47" s="161">
        <v>5.5E-2</v>
      </c>
      <c r="P47" s="161">
        <v>0.94499999999999995</v>
      </c>
      <c r="Q47" s="252" t="s">
        <v>2637</v>
      </c>
    </row>
    <row r="48" spans="1:17">
      <c r="A48" s="159" t="s">
        <v>2353</v>
      </c>
      <c r="B48" s="159" t="s">
        <v>2686</v>
      </c>
      <c r="C48" s="171">
        <v>30.1</v>
      </c>
      <c r="D48" s="171">
        <v>31.000000000000007</v>
      </c>
      <c r="E48" s="161">
        <v>0.61299999999999999</v>
      </c>
      <c r="F48" s="161">
        <v>0.38700000000000001</v>
      </c>
      <c r="G48" s="161">
        <v>0.161</v>
      </c>
      <c r="H48" s="161">
        <v>0.45200000000000001</v>
      </c>
      <c r="I48" s="161">
        <v>0.38700000000000001</v>
      </c>
      <c r="J48" s="161">
        <v>0.03</v>
      </c>
      <c r="K48" s="161">
        <v>0.03</v>
      </c>
      <c r="L48" s="161">
        <v>0.42599999999999999</v>
      </c>
      <c r="M48" s="161">
        <v>0.44800000000000001</v>
      </c>
      <c r="N48" s="161">
        <v>6.6000000000000003E-2</v>
      </c>
      <c r="O48" s="161">
        <v>0.253</v>
      </c>
      <c r="P48" s="161">
        <v>0.747</v>
      </c>
      <c r="Q48" s="252" t="s">
        <v>2637</v>
      </c>
    </row>
    <row r="49" spans="1:17">
      <c r="A49" s="159" t="s">
        <v>2354</v>
      </c>
      <c r="B49" s="159" t="s">
        <v>2687</v>
      </c>
      <c r="C49" s="171">
        <v>347.3</v>
      </c>
      <c r="D49" s="171">
        <v>426.00000000000034</v>
      </c>
      <c r="E49" s="161">
        <v>0.82599999999999996</v>
      </c>
      <c r="F49" s="161">
        <v>0.17399999999999999</v>
      </c>
      <c r="G49" s="161">
        <v>0.31900000000000001</v>
      </c>
      <c r="H49" s="161">
        <v>0.57299999999999995</v>
      </c>
      <c r="I49" s="161">
        <v>0.108</v>
      </c>
      <c r="J49" s="161">
        <v>3.6999999999999998E-2</v>
      </c>
      <c r="K49" s="161">
        <v>0.224</v>
      </c>
      <c r="L49" s="161">
        <v>0.55500000000000005</v>
      </c>
      <c r="M49" s="161">
        <v>0.17699999999999999</v>
      </c>
      <c r="N49" s="161">
        <v>6.0000000000000001E-3</v>
      </c>
      <c r="O49" s="161">
        <v>7.2999999999999995E-2</v>
      </c>
      <c r="P49" s="161">
        <v>0.92700000000000005</v>
      </c>
      <c r="Q49" s="252" t="s">
        <v>2637</v>
      </c>
    </row>
    <row r="50" spans="1:17">
      <c r="A50" s="159" t="s">
        <v>2357</v>
      </c>
      <c r="B50" s="159" t="s">
        <v>2688</v>
      </c>
      <c r="C50" s="171">
        <v>23</v>
      </c>
      <c r="D50" s="171">
        <v>22.999999999999996</v>
      </c>
      <c r="E50" s="161">
        <v>0.217</v>
      </c>
      <c r="F50" s="161">
        <v>0.78300000000000003</v>
      </c>
      <c r="G50" s="161">
        <v>0.26100000000000001</v>
      </c>
      <c r="H50" s="161">
        <v>0.56499999999999995</v>
      </c>
      <c r="I50" s="161">
        <v>0.17399999999999999</v>
      </c>
      <c r="J50" s="161">
        <v>0</v>
      </c>
      <c r="K50" s="161">
        <v>0.65200000000000002</v>
      </c>
      <c r="L50" s="161">
        <v>0.30399999999999999</v>
      </c>
      <c r="M50" s="161">
        <v>4.2999999999999997E-2</v>
      </c>
      <c r="N50" s="161">
        <v>0</v>
      </c>
      <c r="O50" s="161">
        <v>0</v>
      </c>
      <c r="P50" s="161">
        <v>1</v>
      </c>
      <c r="Q50" s="252" t="s">
        <v>2637</v>
      </c>
    </row>
    <row r="51" spans="1:17">
      <c r="A51" s="159" t="s">
        <v>2360</v>
      </c>
      <c r="B51" s="159" t="s">
        <v>2689</v>
      </c>
      <c r="C51" s="171">
        <v>180.4</v>
      </c>
      <c r="D51" s="171">
        <v>189</v>
      </c>
      <c r="E51" s="161">
        <v>0.27500000000000002</v>
      </c>
      <c r="F51" s="161">
        <v>0.72499999999999998</v>
      </c>
      <c r="G51" s="161">
        <v>9.5000000000000001E-2</v>
      </c>
      <c r="H51" s="161">
        <v>0.61399999999999999</v>
      </c>
      <c r="I51" s="161">
        <v>0.29099999999999998</v>
      </c>
      <c r="J51" s="161">
        <v>0</v>
      </c>
      <c r="K51" s="161">
        <v>0.34599999999999997</v>
      </c>
      <c r="L51" s="161">
        <v>0.498</v>
      </c>
      <c r="M51" s="161">
        <v>0.156</v>
      </c>
      <c r="N51" s="161">
        <v>0</v>
      </c>
      <c r="O51" s="161">
        <v>2.7E-2</v>
      </c>
      <c r="P51" s="161">
        <v>0.97299999999999998</v>
      </c>
      <c r="Q51" s="252" t="s">
        <v>2637</v>
      </c>
    </row>
    <row r="52" spans="1:17">
      <c r="A52" s="159" t="s">
        <v>2361</v>
      </c>
      <c r="B52" s="159" t="s">
        <v>2690</v>
      </c>
      <c r="C52" s="171">
        <v>55.7</v>
      </c>
      <c r="D52" s="171">
        <v>60.999999999999993</v>
      </c>
      <c r="E52" s="161">
        <v>0.57399999999999995</v>
      </c>
      <c r="F52" s="161">
        <v>0.42599999999999999</v>
      </c>
      <c r="G52" s="161">
        <v>0.115</v>
      </c>
      <c r="H52" s="161">
        <v>0.65600000000000003</v>
      </c>
      <c r="I52" s="161">
        <v>0.23</v>
      </c>
      <c r="J52" s="161">
        <v>7.9000000000000001E-2</v>
      </c>
      <c r="K52" s="161">
        <v>0.59399999999999997</v>
      </c>
      <c r="L52" s="161">
        <v>0.32700000000000001</v>
      </c>
      <c r="M52" s="161">
        <v>0</v>
      </c>
      <c r="N52" s="161">
        <v>0</v>
      </c>
      <c r="O52" s="161">
        <v>0</v>
      </c>
      <c r="P52" s="161">
        <v>1</v>
      </c>
      <c r="Q52" s="252" t="s">
        <v>2637</v>
      </c>
    </row>
    <row r="53" spans="1:17">
      <c r="A53" s="159" t="s">
        <v>2362</v>
      </c>
      <c r="B53" s="159" t="s">
        <v>2691</v>
      </c>
      <c r="C53" s="171">
        <v>246.2</v>
      </c>
      <c r="D53" s="171">
        <v>276.99999999999989</v>
      </c>
      <c r="E53" s="161">
        <v>0.502</v>
      </c>
      <c r="F53" s="161">
        <v>0.498</v>
      </c>
      <c r="G53" s="161">
        <v>0.379</v>
      </c>
      <c r="H53" s="161">
        <v>0.49099999999999999</v>
      </c>
      <c r="I53" s="161">
        <v>0.13</v>
      </c>
      <c r="J53" s="161">
        <v>3.6999999999999998E-2</v>
      </c>
      <c r="K53" s="161">
        <v>0.1</v>
      </c>
      <c r="L53" s="161">
        <v>0.502</v>
      </c>
      <c r="M53" s="161">
        <v>0.36099999999999999</v>
      </c>
      <c r="N53" s="161">
        <v>0</v>
      </c>
      <c r="O53" s="161">
        <v>0.105</v>
      </c>
      <c r="P53" s="161">
        <v>0.89500000000000002</v>
      </c>
      <c r="Q53" s="252" t="s">
        <v>2637</v>
      </c>
    </row>
    <row r="54" spans="1:17">
      <c r="A54" s="159" t="s">
        <v>2365</v>
      </c>
      <c r="B54" s="159" t="s">
        <v>2692</v>
      </c>
      <c r="C54" s="171">
        <v>133</v>
      </c>
      <c r="D54" s="171">
        <v>141</v>
      </c>
      <c r="E54" s="161">
        <v>0.128</v>
      </c>
      <c r="F54" s="161">
        <v>0.872</v>
      </c>
      <c r="G54" s="161">
        <v>0.29099999999999998</v>
      </c>
      <c r="H54" s="161">
        <v>0.46800000000000003</v>
      </c>
      <c r="I54" s="161">
        <v>0.24099999999999999</v>
      </c>
      <c r="J54" s="161">
        <v>0</v>
      </c>
      <c r="K54" s="161">
        <v>2.3E-2</v>
      </c>
      <c r="L54" s="161">
        <v>0.41699999999999998</v>
      </c>
      <c r="M54" s="161">
        <v>0.56100000000000005</v>
      </c>
      <c r="N54" s="161">
        <v>0</v>
      </c>
      <c r="O54" s="161">
        <v>0.105</v>
      </c>
      <c r="P54" s="161">
        <v>0.89500000000000002</v>
      </c>
      <c r="Q54" s="252" t="s">
        <v>2637</v>
      </c>
    </row>
    <row r="55" spans="1:17">
      <c r="A55" s="159" t="s">
        <v>2366</v>
      </c>
      <c r="B55" s="159" t="s">
        <v>2693</v>
      </c>
      <c r="C55" s="171">
        <v>67</v>
      </c>
      <c r="D55" s="171">
        <v>66</v>
      </c>
      <c r="E55" s="161">
        <v>9.0999999999999998E-2</v>
      </c>
      <c r="F55" s="161">
        <v>0.90900000000000003</v>
      </c>
      <c r="G55" s="161">
        <v>0.318</v>
      </c>
      <c r="H55" s="161">
        <v>0.47</v>
      </c>
      <c r="I55" s="161">
        <v>0.21199999999999999</v>
      </c>
      <c r="J55" s="161">
        <v>1.4999999999999999E-2</v>
      </c>
      <c r="K55" s="161">
        <v>4.4999999999999998E-2</v>
      </c>
      <c r="L55" s="161">
        <v>0.54500000000000004</v>
      </c>
      <c r="M55" s="161">
        <v>0.38</v>
      </c>
      <c r="N55" s="161">
        <v>1.4999999999999999E-2</v>
      </c>
      <c r="O55" s="161">
        <v>0</v>
      </c>
      <c r="P55" s="161">
        <v>1</v>
      </c>
      <c r="Q55" s="252" t="s">
        <v>2637</v>
      </c>
    </row>
    <row r="56" spans="1:17">
      <c r="A56" s="159" t="s">
        <v>2373</v>
      </c>
      <c r="B56" s="159" t="s">
        <v>2694</v>
      </c>
      <c r="C56" s="171">
        <v>72.7</v>
      </c>
      <c r="D56" s="171">
        <v>80.000000000000014</v>
      </c>
      <c r="E56" s="161">
        <v>0.28799999999999998</v>
      </c>
      <c r="F56" s="161">
        <v>0.71299999999999997</v>
      </c>
      <c r="G56" s="161">
        <v>0.15</v>
      </c>
      <c r="H56" s="161">
        <v>0.6</v>
      </c>
      <c r="I56" s="161">
        <v>0.25</v>
      </c>
      <c r="J56" s="161">
        <v>1.4E-2</v>
      </c>
      <c r="K56" s="161">
        <v>2.8000000000000001E-2</v>
      </c>
      <c r="L56" s="161">
        <v>0.52100000000000002</v>
      </c>
      <c r="M56" s="161">
        <v>0.437</v>
      </c>
      <c r="N56" s="161">
        <v>0</v>
      </c>
      <c r="O56" s="161">
        <v>0</v>
      </c>
      <c r="P56" s="161">
        <v>1</v>
      </c>
      <c r="Q56" s="252" t="s">
        <v>2637</v>
      </c>
    </row>
    <row r="57" spans="1:17">
      <c r="A57" s="159" t="s">
        <v>2374</v>
      </c>
      <c r="B57" s="159" t="s">
        <v>2695</v>
      </c>
      <c r="C57" s="171">
        <v>272.5</v>
      </c>
      <c r="D57" s="171">
        <v>300.00000000000006</v>
      </c>
      <c r="E57" s="161">
        <v>0.437</v>
      </c>
      <c r="F57" s="161">
        <v>0.56299999999999994</v>
      </c>
      <c r="G57" s="161">
        <v>0.12</v>
      </c>
      <c r="H57" s="161">
        <v>0.55300000000000005</v>
      </c>
      <c r="I57" s="161">
        <v>0.32700000000000001</v>
      </c>
      <c r="J57" s="161">
        <v>2.1000000000000001E-2</v>
      </c>
      <c r="K57" s="161">
        <v>8.4000000000000005E-2</v>
      </c>
      <c r="L57" s="161">
        <v>0.44500000000000001</v>
      </c>
      <c r="M57" s="161">
        <v>0.44800000000000001</v>
      </c>
      <c r="N57" s="161">
        <v>0</v>
      </c>
      <c r="O57" s="161">
        <v>0.56499999999999995</v>
      </c>
      <c r="P57" s="161">
        <v>0.435</v>
      </c>
      <c r="Q57" s="252" t="s">
        <v>2637</v>
      </c>
    </row>
    <row r="58" spans="1:17">
      <c r="A58" s="159" t="s">
        <v>2375</v>
      </c>
      <c r="B58" s="159" t="s">
        <v>2696</v>
      </c>
      <c r="C58" s="171">
        <v>76.900000000000006</v>
      </c>
      <c r="D58" s="171">
        <v>93</v>
      </c>
      <c r="E58" s="161">
        <v>0.58099999999999996</v>
      </c>
      <c r="F58" s="161">
        <v>0.41899999999999998</v>
      </c>
      <c r="G58" s="161">
        <v>0.376</v>
      </c>
      <c r="H58" s="161">
        <v>0.52700000000000002</v>
      </c>
      <c r="I58" s="161">
        <v>9.7000000000000003E-2</v>
      </c>
      <c r="J58" s="161">
        <v>1.2999999999999999E-2</v>
      </c>
      <c r="K58" s="161">
        <v>0.22900000000000001</v>
      </c>
      <c r="L58" s="161">
        <v>0.52800000000000002</v>
      </c>
      <c r="M58" s="161">
        <v>0.23</v>
      </c>
      <c r="N58" s="161">
        <v>0</v>
      </c>
      <c r="O58" s="161">
        <v>0</v>
      </c>
      <c r="P58" s="161">
        <v>1</v>
      </c>
      <c r="Q58" s="252" t="s">
        <v>2637</v>
      </c>
    </row>
    <row r="59" spans="1:17">
      <c r="A59" s="159" t="s">
        <v>2376</v>
      </c>
      <c r="B59" s="159" t="s">
        <v>2697</v>
      </c>
      <c r="C59" s="171">
        <v>945.9</v>
      </c>
      <c r="D59" s="171">
        <v>1063.0000000000002</v>
      </c>
      <c r="E59" s="161">
        <v>0.46400000000000002</v>
      </c>
      <c r="F59" s="161">
        <v>0.53600000000000003</v>
      </c>
      <c r="G59" s="161">
        <v>0.219</v>
      </c>
      <c r="H59" s="161">
        <v>0.59899999999999998</v>
      </c>
      <c r="I59" s="161">
        <v>0.182</v>
      </c>
      <c r="J59" s="161">
        <v>0.14799999999999999</v>
      </c>
      <c r="K59" s="161">
        <v>0.222</v>
      </c>
      <c r="L59" s="161">
        <v>0.42399999999999999</v>
      </c>
      <c r="M59" s="161">
        <v>0.19800000000000001</v>
      </c>
      <c r="N59" s="161">
        <v>0</v>
      </c>
      <c r="O59" s="161">
        <v>0.40100000000000002</v>
      </c>
      <c r="P59" s="161">
        <v>0.59899999999999998</v>
      </c>
      <c r="Q59" s="252" t="s">
        <v>2637</v>
      </c>
    </row>
    <row r="60" spans="1:17">
      <c r="A60" s="159" t="s">
        <v>2377</v>
      </c>
      <c r="B60" s="159" t="s">
        <v>2698</v>
      </c>
      <c r="C60" s="171">
        <v>89</v>
      </c>
      <c r="D60" s="171">
        <v>90.999999999999986</v>
      </c>
      <c r="E60" s="161">
        <v>0.44</v>
      </c>
      <c r="F60" s="161">
        <v>0.56000000000000005</v>
      </c>
      <c r="G60" s="161">
        <v>0.11</v>
      </c>
      <c r="H60" s="161">
        <v>0.54900000000000004</v>
      </c>
      <c r="I60" s="161">
        <v>0.34100000000000003</v>
      </c>
      <c r="J60" s="161">
        <v>0</v>
      </c>
      <c r="K60" s="161">
        <v>2.1999999999999999E-2</v>
      </c>
      <c r="L60" s="161">
        <v>0.44900000000000001</v>
      </c>
      <c r="M60" s="161">
        <v>0.52900000000000003</v>
      </c>
      <c r="N60" s="161">
        <v>0</v>
      </c>
      <c r="O60" s="161">
        <v>6.5000000000000002E-2</v>
      </c>
      <c r="P60" s="161">
        <v>0.93500000000000005</v>
      </c>
      <c r="Q60" s="252" t="s">
        <v>2637</v>
      </c>
    </row>
    <row r="61" spans="1:17">
      <c r="A61" s="159" t="s">
        <v>2378</v>
      </c>
      <c r="B61" s="159" t="s">
        <v>2699</v>
      </c>
      <c r="C61" s="171">
        <v>46.7</v>
      </c>
      <c r="D61" s="171">
        <v>50.999999999999986</v>
      </c>
      <c r="E61" s="161">
        <v>0.47099999999999997</v>
      </c>
      <c r="F61" s="161">
        <v>0.52900000000000003</v>
      </c>
      <c r="G61" s="161">
        <v>0.11799999999999999</v>
      </c>
      <c r="H61" s="161">
        <v>0.64700000000000002</v>
      </c>
      <c r="I61" s="161">
        <v>0.23499999999999999</v>
      </c>
      <c r="J61" s="161">
        <v>5.8000000000000003E-2</v>
      </c>
      <c r="K61" s="161">
        <v>0.246</v>
      </c>
      <c r="L61" s="161">
        <v>0.39100000000000001</v>
      </c>
      <c r="M61" s="161">
        <v>0.3</v>
      </c>
      <c r="N61" s="161">
        <v>4.0000000000000001E-3</v>
      </c>
      <c r="O61" s="161">
        <v>0</v>
      </c>
      <c r="P61" s="161">
        <v>1</v>
      </c>
      <c r="Q61" s="252" t="s">
        <v>2637</v>
      </c>
    </row>
    <row r="62" spans="1:17">
      <c r="A62" s="159" t="s">
        <v>2379</v>
      </c>
      <c r="B62" s="159" t="s">
        <v>2700</v>
      </c>
      <c r="C62" s="171">
        <v>815.5</v>
      </c>
      <c r="D62" s="171">
        <v>955.99999999999977</v>
      </c>
      <c r="E62" s="161">
        <v>0.72099999999999997</v>
      </c>
      <c r="F62" s="161">
        <v>0.27900000000000003</v>
      </c>
      <c r="G62" s="161">
        <v>0.26200000000000001</v>
      </c>
      <c r="H62" s="161">
        <v>0.53900000000000003</v>
      </c>
      <c r="I62" s="161">
        <v>0.2</v>
      </c>
      <c r="J62" s="161">
        <v>4.0000000000000001E-3</v>
      </c>
      <c r="K62" s="161">
        <v>0.13200000000000001</v>
      </c>
      <c r="L62" s="161">
        <v>0.68400000000000005</v>
      </c>
      <c r="M62" s="161">
        <v>0.161</v>
      </c>
      <c r="N62" s="161">
        <v>1.9E-2</v>
      </c>
      <c r="O62" s="161">
        <v>0</v>
      </c>
      <c r="P62" s="161">
        <v>1</v>
      </c>
      <c r="Q62" s="252" t="s">
        <v>2637</v>
      </c>
    </row>
    <row r="63" spans="1:17">
      <c r="A63" s="159" t="s">
        <v>2380</v>
      </c>
      <c r="B63" s="159" t="s">
        <v>2701</v>
      </c>
      <c r="C63" s="171">
        <v>33.700000000000003</v>
      </c>
      <c r="D63" s="171">
        <v>41</v>
      </c>
      <c r="E63" s="161">
        <v>0.58499999999999996</v>
      </c>
      <c r="F63" s="161">
        <v>0.41499999999999998</v>
      </c>
      <c r="G63" s="161">
        <v>0.26800000000000002</v>
      </c>
      <c r="H63" s="161">
        <v>0.439</v>
      </c>
      <c r="I63" s="161">
        <v>0.29299999999999998</v>
      </c>
      <c r="J63" s="161">
        <v>0</v>
      </c>
      <c r="K63" s="161">
        <v>0.03</v>
      </c>
      <c r="L63" s="161">
        <v>0.48299999999999998</v>
      </c>
      <c r="M63" s="161">
        <v>0.48699999999999999</v>
      </c>
      <c r="N63" s="161">
        <v>0</v>
      </c>
      <c r="O63" s="161">
        <v>0.45500000000000002</v>
      </c>
      <c r="P63" s="161">
        <v>0.54500000000000004</v>
      </c>
      <c r="Q63" s="252" t="s">
        <v>2637</v>
      </c>
    </row>
    <row r="64" spans="1:17">
      <c r="A64" s="159" t="s">
        <v>2381</v>
      </c>
      <c r="B64" s="159" t="s">
        <v>2702</v>
      </c>
      <c r="C64" s="171">
        <v>59.9</v>
      </c>
      <c r="D64" s="171">
        <v>74</v>
      </c>
      <c r="E64" s="161">
        <v>0.54100000000000004</v>
      </c>
      <c r="F64" s="161">
        <v>0.45900000000000002</v>
      </c>
      <c r="G64" s="161">
        <v>0.27</v>
      </c>
      <c r="H64" s="161">
        <v>0.60799999999999998</v>
      </c>
      <c r="I64" s="161">
        <v>0.122</v>
      </c>
      <c r="J64" s="161">
        <v>0</v>
      </c>
      <c r="K64" s="161">
        <v>0.19900000000000001</v>
      </c>
      <c r="L64" s="161">
        <v>0.44400000000000001</v>
      </c>
      <c r="M64" s="161">
        <v>0.315</v>
      </c>
      <c r="N64" s="161">
        <v>4.2000000000000003E-2</v>
      </c>
      <c r="O64" s="161">
        <v>1.7000000000000001E-2</v>
      </c>
      <c r="P64" s="161">
        <v>0.98299999999999998</v>
      </c>
      <c r="Q64" s="252" t="s">
        <v>2637</v>
      </c>
    </row>
    <row r="65" spans="1:17">
      <c r="A65" s="159" t="s">
        <v>2382</v>
      </c>
      <c r="B65" s="159" t="s">
        <v>2703</v>
      </c>
      <c r="C65" s="171">
        <v>2248.5</v>
      </c>
      <c r="D65" s="171">
        <v>3145.0000000000027</v>
      </c>
      <c r="E65" s="161">
        <v>0.98399999999999999</v>
      </c>
      <c r="F65" s="161">
        <v>1.6E-2</v>
      </c>
      <c r="G65" s="161">
        <v>0.29899999999999999</v>
      </c>
      <c r="H65" s="161">
        <v>0.50700000000000001</v>
      </c>
      <c r="I65" s="161">
        <v>0.19500000000000001</v>
      </c>
      <c r="J65" s="161">
        <v>1.4999999999999999E-2</v>
      </c>
      <c r="K65" s="161">
        <v>0.192</v>
      </c>
      <c r="L65" s="161">
        <v>0.79300000000000004</v>
      </c>
      <c r="M65" s="161">
        <v>0</v>
      </c>
      <c r="N65" s="161">
        <v>0</v>
      </c>
      <c r="O65" s="161">
        <v>0.26800000000000002</v>
      </c>
      <c r="P65" s="161">
        <v>0.73199999999999998</v>
      </c>
      <c r="Q65" s="252" t="s">
        <v>2637</v>
      </c>
    </row>
    <row r="66" spans="1:17">
      <c r="A66" s="159" t="s">
        <v>2383</v>
      </c>
      <c r="B66" s="159" t="s">
        <v>2704</v>
      </c>
      <c r="C66" s="171">
        <v>9064.7000000000007</v>
      </c>
      <c r="D66" s="171">
        <v>12348.000000000009</v>
      </c>
      <c r="E66" s="161">
        <v>0.86499999999999999</v>
      </c>
      <c r="F66" s="161">
        <v>0.13500000000000001</v>
      </c>
      <c r="G66" s="161">
        <v>0.29799999999999999</v>
      </c>
      <c r="H66" s="161">
        <v>0.46100000000000002</v>
      </c>
      <c r="I66" s="161">
        <v>0.24099999999999999</v>
      </c>
      <c r="J66" s="161">
        <v>2.1000000000000001E-2</v>
      </c>
      <c r="K66" s="161">
        <v>0.20799999999999999</v>
      </c>
      <c r="L66" s="161">
        <v>0.77100000000000002</v>
      </c>
      <c r="M66" s="161">
        <v>0</v>
      </c>
      <c r="N66" s="161">
        <v>0</v>
      </c>
      <c r="O66" s="161">
        <v>0.317</v>
      </c>
      <c r="P66" s="161">
        <v>0.68</v>
      </c>
      <c r="Q66" s="252">
        <v>3.0000000000000001E-3</v>
      </c>
    </row>
    <row r="67" spans="1:17">
      <c r="A67" s="159" t="s">
        <v>2384</v>
      </c>
      <c r="B67" s="159" t="s">
        <v>2705</v>
      </c>
      <c r="C67" s="171">
        <v>7125.3</v>
      </c>
      <c r="D67" s="171">
        <v>8753.0000000000473</v>
      </c>
      <c r="E67" s="161">
        <v>0.629</v>
      </c>
      <c r="F67" s="161">
        <v>0.371</v>
      </c>
      <c r="G67" s="161">
        <v>0.32800000000000001</v>
      </c>
      <c r="H67" s="161">
        <v>0.437</v>
      </c>
      <c r="I67" s="161">
        <v>0.23599999999999999</v>
      </c>
      <c r="J67" s="161">
        <v>2.7E-2</v>
      </c>
      <c r="K67" s="161">
        <v>0.24399999999999999</v>
      </c>
      <c r="L67" s="161">
        <v>0.72899999999999998</v>
      </c>
      <c r="M67" s="161">
        <v>0</v>
      </c>
      <c r="N67" s="161">
        <v>0</v>
      </c>
      <c r="O67" s="161">
        <v>0.312</v>
      </c>
      <c r="P67" s="161">
        <v>0.68600000000000005</v>
      </c>
      <c r="Q67" s="252">
        <v>2E-3</v>
      </c>
    </row>
    <row r="68" spans="1:17">
      <c r="A68" s="159" t="s">
        <v>2385</v>
      </c>
      <c r="B68" s="159" t="s">
        <v>2706</v>
      </c>
      <c r="C68" s="171">
        <v>1138.4000000000001</v>
      </c>
      <c r="D68" s="171">
        <v>1484.9999999999998</v>
      </c>
      <c r="E68" s="161">
        <v>0.873</v>
      </c>
      <c r="F68" s="161">
        <v>0.127</v>
      </c>
      <c r="G68" s="161">
        <v>0.22700000000000001</v>
      </c>
      <c r="H68" s="161">
        <v>0.51200000000000001</v>
      </c>
      <c r="I68" s="161">
        <v>0.26100000000000001</v>
      </c>
      <c r="J68" s="161">
        <v>1.2999999999999999E-2</v>
      </c>
      <c r="K68" s="161">
        <v>0.2</v>
      </c>
      <c r="L68" s="161">
        <v>0.78700000000000003</v>
      </c>
      <c r="M68" s="161">
        <v>0</v>
      </c>
      <c r="N68" s="161">
        <v>0</v>
      </c>
      <c r="O68" s="161">
        <v>0.14899999999999999</v>
      </c>
      <c r="P68" s="161">
        <v>0.85099999999999998</v>
      </c>
      <c r="Q68" s="252" t="s">
        <v>2637</v>
      </c>
    </row>
    <row r="69" spans="1:17">
      <c r="A69" s="159" t="s">
        <v>2388</v>
      </c>
      <c r="B69" s="159" t="s">
        <v>2707</v>
      </c>
      <c r="C69" s="171">
        <v>1943.9</v>
      </c>
      <c r="D69" s="171">
        <v>2434.9999999999964</v>
      </c>
      <c r="E69" s="161">
        <v>0.53300000000000003</v>
      </c>
      <c r="F69" s="161">
        <v>0.46700000000000003</v>
      </c>
      <c r="G69" s="161">
        <v>6.2E-2</v>
      </c>
      <c r="H69" s="161">
        <v>0.503</v>
      </c>
      <c r="I69" s="161">
        <v>0.436</v>
      </c>
      <c r="J69" s="161">
        <v>7.9000000000000001E-2</v>
      </c>
      <c r="K69" s="161">
        <v>0.17499999999999999</v>
      </c>
      <c r="L69" s="161">
        <v>0.746</v>
      </c>
      <c r="M69" s="161">
        <v>0</v>
      </c>
      <c r="N69" s="161">
        <v>0</v>
      </c>
      <c r="O69" s="161">
        <v>0.29199999999999998</v>
      </c>
      <c r="P69" s="161">
        <v>0.70799999999999996</v>
      </c>
      <c r="Q69" s="252" t="s">
        <v>2637</v>
      </c>
    </row>
    <row r="70" spans="1:17">
      <c r="A70" s="159" t="s">
        <v>2389</v>
      </c>
      <c r="B70" s="159" t="s">
        <v>2708</v>
      </c>
      <c r="C70" s="171">
        <v>298.89999999999998</v>
      </c>
      <c r="D70" s="171">
        <v>357.0000000000004</v>
      </c>
      <c r="E70" s="161">
        <v>0.76500000000000001</v>
      </c>
      <c r="F70" s="161">
        <v>0.23499999999999999</v>
      </c>
      <c r="G70" s="161">
        <v>8.1000000000000003E-2</v>
      </c>
      <c r="H70" s="161">
        <v>0.56599999999999995</v>
      </c>
      <c r="I70" s="161">
        <v>0.35299999999999998</v>
      </c>
      <c r="J70" s="161">
        <v>1.7999999999999999E-2</v>
      </c>
      <c r="K70" s="161">
        <v>0.09</v>
      </c>
      <c r="L70" s="161">
        <v>0.41099999999999998</v>
      </c>
      <c r="M70" s="161">
        <v>0.44600000000000001</v>
      </c>
      <c r="N70" s="161">
        <v>3.5000000000000003E-2</v>
      </c>
      <c r="O70" s="161">
        <v>9.0999999999999998E-2</v>
      </c>
      <c r="P70" s="161">
        <v>0.90900000000000003</v>
      </c>
      <c r="Q70" s="252" t="s">
        <v>2637</v>
      </c>
    </row>
    <row r="71" spans="1:17">
      <c r="A71" s="159" t="s">
        <v>2392</v>
      </c>
      <c r="B71" s="159" t="s">
        <v>2709</v>
      </c>
      <c r="C71" s="171">
        <v>166.9</v>
      </c>
      <c r="D71" s="171">
        <v>224.99999999999989</v>
      </c>
      <c r="E71" s="161">
        <v>0.88</v>
      </c>
      <c r="F71" s="161">
        <v>0.12</v>
      </c>
      <c r="G71" s="161">
        <v>8.4000000000000005E-2</v>
      </c>
      <c r="H71" s="161">
        <v>0.49299999999999999</v>
      </c>
      <c r="I71" s="161">
        <v>0.42199999999999999</v>
      </c>
      <c r="J71" s="161">
        <v>1.6E-2</v>
      </c>
      <c r="K71" s="161">
        <v>9.8000000000000004E-2</v>
      </c>
      <c r="L71" s="161">
        <v>0.88600000000000001</v>
      </c>
      <c r="M71" s="161">
        <v>0</v>
      </c>
      <c r="N71" s="161">
        <v>0</v>
      </c>
      <c r="O71" s="161">
        <v>2.4E-2</v>
      </c>
      <c r="P71" s="161">
        <v>0.97599999999999998</v>
      </c>
      <c r="Q71" s="252" t="s">
        <v>2637</v>
      </c>
    </row>
    <row r="72" spans="1:17">
      <c r="A72" s="159" t="s">
        <v>2393</v>
      </c>
      <c r="B72" s="159" t="s">
        <v>2710</v>
      </c>
      <c r="C72" s="171">
        <v>141.30000000000001</v>
      </c>
      <c r="D72" s="171">
        <v>211.00000000000006</v>
      </c>
      <c r="E72" s="161">
        <v>0.97599999999999998</v>
      </c>
      <c r="F72" s="161">
        <v>2.4E-2</v>
      </c>
      <c r="G72" s="161">
        <v>0.436</v>
      </c>
      <c r="H72" s="161">
        <v>0.47899999999999998</v>
      </c>
      <c r="I72" s="161">
        <v>8.5000000000000006E-2</v>
      </c>
      <c r="J72" s="161">
        <v>2.5000000000000001E-2</v>
      </c>
      <c r="K72" s="161">
        <v>0.17299999999999999</v>
      </c>
      <c r="L72" s="161">
        <v>0.746</v>
      </c>
      <c r="M72" s="161">
        <v>5.6000000000000001E-2</v>
      </c>
      <c r="N72" s="161">
        <v>0</v>
      </c>
      <c r="O72" s="161">
        <v>0.21299999999999999</v>
      </c>
      <c r="P72" s="161">
        <v>0.78700000000000003</v>
      </c>
      <c r="Q72" s="252" t="s">
        <v>2637</v>
      </c>
    </row>
    <row r="73" spans="1:17">
      <c r="A73" s="159" t="s">
        <v>2394</v>
      </c>
      <c r="B73" s="159" t="s">
        <v>2711</v>
      </c>
      <c r="C73" s="171">
        <v>482.2</v>
      </c>
      <c r="D73" s="171">
        <v>604.99999999999943</v>
      </c>
      <c r="E73" s="161">
        <v>0.69399999999999995</v>
      </c>
      <c r="F73" s="161">
        <v>0.30599999999999999</v>
      </c>
      <c r="G73" s="161">
        <v>0.34699999999999998</v>
      </c>
      <c r="H73" s="161">
        <v>0.47899999999999998</v>
      </c>
      <c r="I73" s="161">
        <v>0.17399999999999999</v>
      </c>
      <c r="J73" s="161">
        <v>0</v>
      </c>
      <c r="K73" s="161">
        <v>0.106</v>
      </c>
      <c r="L73" s="161">
        <v>0.72599999999999998</v>
      </c>
      <c r="M73" s="161">
        <v>0.14699999999999999</v>
      </c>
      <c r="N73" s="161">
        <v>2.1000000000000001E-2</v>
      </c>
      <c r="O73" s="161">
        <v>9.4E-2</v>
      </c>
      <c r="P73" s="161">
        <v>0.90600000000000003</v>
      </c>
      <c r="Q73" s="252" t="s">
        <v>2637</v>
      </c>
    </row>
    <row r="74" spans="1:17">
      <c r="A74" s="159" t="s">
        <v>2395</v>
      </c>
      <c r="B74" s="159" t="s">
        <v>2712</v>
      </c>
      <c r="C74" s="171">
        <v>168.4</v>
      </c>
      <c r="D74" s="171">
        <v>191.00000000000003</v>
      </c>
      <c r="E74" s="161">
        <v>0.623</v>
      </c>
      <c r="F74" s="161">
        <v>0.377</v>
      </c>
      <c r="G74" s="161">
        <v>0.22500000000000001</v>
      </c>
      <c r="H74" s="161">
        <v>0.53400000000000003</v>
      </c>
      <c r="I74" s="161">
        <v>0.24099999999999999</v>
      </c>
      <c r="J74" s="161">
        <v>2.4E-2</v>
      </c>
      <c r="K74" s="161">
        <v>9.5000000000000001E-2</v>
      </c>
      <c r="L74" s="161">
        <v>0.74199999999999999</v>
      </c>
      <c r="M74" s="161">
        <v>0.13400000000000001</v>
      </c>
      <c r="N74" s="161">
        <v>6.0000000000000001E-3</v>
      </c>
      <c r="O74" s="161">
        <v>0.11700000000000001</v>
      </c>
      <c r="P74" s="161">
        <v>0.88300000000000001</v>
      </c>
      <c r="Q74" s="252" t="s">
        <v>2637</v>
      </c>
    </row>
    <row r="75" spans="1:17">
      <c r="A75" s="159" t="s">
        <v>2398</v>
      </c>
      <c r="B75" s="159" t="s">
        <v>2713</v>
      </c>
      <c r="C75" s="171">
        <v>400</v>
      </c>
      <c r="D75" s="171">
        <v>497.99999999999955</v>
      </c>
      <c r="E75" s="161">
        <v>0.747</v>
      </c>
      <c r="F75" s="161">
        <v>0.253</v>
      </c>
      <c r="G75" s="161">
        <v>0.47799999999999998</v>
      </c>
      <c r="H75" s="161">
        <v>0.432</v>
      </c>
      <c r="I75" s="161">
        <v>0.09</v>
      </c>
      <c r="J75" s="161">
        <v>3.6999999999999998E-2</v>
      </c>
      <c r="K75" s="161">
        <v>2.9000000000000001E-2</v>
      </c>
      <c r="L75" s="161">
        <v>0.68100000000000005</v>
      </c>
      <c r="M75" s="161">
        <v>0.24199999999999999</v>
      </c>
      <c r="N75" s="161">
        <v>0.01</v>
      </c>
      <c r="O75" s="161">
        <v>0.1</v>
      </c>
      <c r="P75" s="161">
        <v>0.9</v>
      </c>
      <c r="Q75" s="252" t="s">
        <v>2637</v>
      </c>
    </row>
    <row r="76" spans="1:17">
      <c r="A76" s="159" t="s">
        <v>2399</v>
      </c>
      <c r="B76" s="159" t="s">
        <v>2714</v>
      </c>
      <c r="C76" s="171">
        <v>355.3</v>
      </c>
      <c r="D76" s="171">
        <v>440</v>
      </c>
      <c r="E76" s="161">
        <v>0.79500000000000004</v>
      </c>
      <c r="F76" s="161">
        <v>0.20499999999999999</v>
      </c>
      <c r="G76" s="161">
        <v>0.22700000000000001</v>
      </c>
      <c r="H76" s="161">
        <v>0.55000000000000004</v>
      </c>
      <c r="I76" s="161">
        <v>0.223</v>
      </c>
      <c r="J76" s="161">
        <v>4.7E-2</v>
      </c>
      <c r="K76" s="161">
        <v>0.13900000000000001</v>
      </c>
      <c r="L76" s="161">
        <v>0.66800000000000004</v>
      </c>
      <c r="M76" s="161">
        <v>0.14099999999999999</v>
      </c>
      <c r="N76" s="161">
        <v>6.0000000000000001E-3</v>
      </c>
      <c r="O76" s="161">
        <v>0.51500000000000001</v>
      </c>
      <c r="P76" s="161">
        <v>0.48499999999999999</v>
      </c>
      <c r="Q76" s="252" t="s">
        <v>2637</v>
      </c>
    </row>
    <row r="77" spans="1:17">
      <c r="A77" s="159" t="s">
        <v>2402</v>
      </c>
      <c r="B77" s="159" t="s">
        <v>2715</v>
      </c>
      <c r="C77" s="171">
        <v>122.1</v>
      </c>
      <c r="D77" s="171">
        <v>205.00000000000009</v>
      </c>
      <c r="E77" s="161">
        <v>0.57599999999999996</v>
      </c>
      <c r="F77" s="161">
        <v>0.42399999999999999</v>
      </c>
      <c r="G77" s="161">
        <v>0.30199999999999999</v>
      </c>
      <c r="H77" s="161">
        <v>0.52200000000000002</v>
      </c>
      <c r="I77" s="161">
        <v>0.17599999999999999</v>
      </c>
      <c r="J77" s="161">
        <v>0</v>
      </c>
      <c r="K77" s="161">
        <v>4.0000000000000001E-3</v>
      </c>
      <c r="L77" s="161">
        <v>8.4000000000000005E-2</v>
      </c>
      <c r="M77" s="161">
        <v>0.61099999999999999</v>
      </c>
      <c r="N77" s="161">
        <v>0.30099999999999999</v>
      </c>
      <c r="O77" s="161">
        <v>0.27700000000000002</v>
      </c>
      <c r="P77" s="161">
        <v>0.72299999999999998</v>
      </c>
      <c r="Q77" s="252" t="s">
        <v>2637</v>
      </c>
    </row>
    <row r="78" spans="1:17">
      <c r="A78" s="159" t="s">
        <v>2403</v>
      </c>
      <c r="B78" s="159" t="s">
        <v>2716</v>
      </c>
      <c r="C78" s="171">
        <v>484.7</v>
      </c>
      <c r="D78" s="171">
        <v>687.00000000000034</v>
      </c>
      <c r="E78" s="161">
        <v>0.94599999999999995</v>
      </c>
      <c r="F78" s="161">
        <v>5.3999999999999999E-2</v>
      </c>
      <c r="G78" s="161">
        <v>0.45600000000000002</v>
      </c>
      <c r="H78" s="161">
        <v>0.44700000000000001</v>
      </c>
      <c r="I78" s="161">
        <v>9.8000000000000004E-2</v>
      </c>
      <c r="J78" s="161">
        <v>0</v>
      </c>
      <c r="K78" s="161">
        <v>0.19700000000000001</v>
      </c>
      <c r="L78" s="161">
        <v>0.749</v>
      </c>
      <c r="M78" s="161">
        <v>0.05</v>
      </c>
      <c r="N78" s="161">
        <v>4.0000000000000001E-3</v>
      </c>
      <c r="O78" s="161">
        <v>0.19700000000000001</v>
      </c>
      <c r="P78" s="161">
        <v>0.80300000000000005</v>
      </c>
      <c r="Q78" s="252" t="s">
        <v>2637</v>
      </c>
    </row>
    <row r="79" spans="1:17">
      <c r="A79" s="159" t="s">
        <v>2404</v>
      </c>
      <c r="B79" s="159" t="s">
        <v>2717</v>
      </c>
      <c r="C79" s="171">
        <v>496.2</v>
      </c>
      <c r="D79" s="171">
        <v>749</v>
      </c>
      <c r="E79" s="161">
        <v>0.874</v>
      </c>
      <c r="F79" s="161">
        <v>0.126</v>
      </c>
      <c r="G79" s="161">
        <v>0.44600000000000001</v>
      </c>
      <c r="H79" s="161">
        <v>0.42199999999999999</v>
      </c>
      <c r="I79" s="161">
        <v>0.13200000000000001</v>
      </c>
      <c r="J79" s="161">
        <v>2E-3</v>
      </c>
      <c r="K79" s="161">
        <v>0.152</v>
      </c>
      <c r="L79" s="161">
        <v>0.74099999999999999</v>
      </c>
      <c r="M79" s="161">
        <v>0.1</v>
      </c>
      <c r="N79" s="161">
        <v>5.0000000000000001E-3</v>
      </c>
      <c r="O79" s="161">
        <v>0.20499999999999999</v>
      </c>
      <c r="P79" s="161">
        <v>0.79500000000000004</v>
      </c>
      <c r="Q79" s="252" t="s">
        <v>2637</v>
      </c>
    </row>
    <row r="80" spans="1:17">
      <c r="A80" s="159" t="s">
        <v>2405</v>
      </c>
      <c r="B80" s="159" t="s">
        <v>2718</v>
      </c>
      <c r="C80" s="171">
        <v>30.3</v>
      </c>
      <c r="D80" s="171">
        <v>51.000000000000021</v>
      </c>
      <c r="E80" s="161">
        <v>0.745</v>
      </c>
      <c r="F80" s="161">
        <v>0.255</v>
      </c>
      <c r="G80" s="161">
        <v>0.39200000000000002</v>
      </c>
      <c r="H80" s="161">
        <v>0.43099999999999999</v>
      </c>
      <c r="I80" s="161">
        <v>0.17599999999999999</v>
      </c>
      <c r="J80" s="161">
        <v>0</v>
      </c>
      <c r="K80" s="161">
        <v>0.13100000000000001</v>
      </c>
      <c r="L80" s="161">
        <v>0.77</v>
      </c>
      <c r="M80" s="161">
        <v>9.9000000000000005E-2</v>
      </c>
      <c r="N80" s="161">
        <v>0</v>
      </c>
      <c r="O80" s="161">
        <v>0.376</v>
      </c>
      <c r="P80" s="161">
        <v>0.624</v>
      </c>
      <c r="Q80" s="252" t="s">
        <v>2637</v>
      </c>
    </row>
    <row r="81" spans="1:17">
      <c r="A81" s="159" t="s">
        <v>2406</v>
      </c>
      <c r="B81" s="159" t="s">
        <v>2719</v>
      </c>
      <c r="C81" s="171">
        <v>280.2</v>
      </c>
      <c r="D81" s="171">
        <v>404.00000000000057</v>
      </c>
      <c r="E81" s="161">
        <v>0.96</v>
      </c>
      <c r="F81" s="161">
        <v>0.04</v>
      </c>
      <c r="G81" s="161">
        <v>0.48299999999999998</v>
      </c>
      <c r="H81" s="161">
        <v>0.42299999999999999</v>
      </c>
      <c r="I81" s="161">
        <v>9.4E-2</v>
      </c>
      <c r="J81" s="161">
        <v>4.0000000000000001E-3</v>
      </c>
      <c r="K81" s="161">
        <v>0.22600000000000001</v>
      </c>
      <c r="L81" s="161">
        <v>0.72199999999999998</v>
      </c>
      <c r="M81" s="161">
        <v>4.8000000000000001E-2</v>
      </c>
      <c r="N81" s="161">
        <v>0</v>
      </c>
      <c r="O81" s="161">
        <v>0.22</v>
      </c>
      <c r="P81" s="161">
        <v>0.78</v>
      </c>
      <c r="Q81" s="252" t="s">
        <v>2637</v>
      </c>
    </row>
    <row r="82" spans="1:17">
      <c r="A82" s="159" t="s">
        <v>2407</v>
      </c>
      <c r="B82" s="159" t="s">
        <v>2720</v>
      </c>
      <c r="C82" s="171">
        <v>1673.2</v>
      </c>
      <c r="D82" s="171">
        <v>2156.9999999999964</v>
      </c>
      <c r="E82" s="161">
        <v>0.54</v>
      </c>
      <c r="F82" s="161">
        <v>0.46</v>
      </c>
      <c r="G82" s="161">
        <v>0.72899999999999998</v>
      </c>
      <c r="H82" s="161">
        <v>0.23100000000000001</v>
      </c>
      <c r="I82" s="161">
        <v>3.9E-2</v>
      </c>
      <c r="J82" s="161">
        <v>4.0000000000000001E-3</v>
      </c>
      <c r="K82" s="161">
        <v>0.39400000000000002</v>
      </c>
      <c r="L82" s="161">
        <v>0.34499999999999997</v>
      </c>
      <c r="M82" s="161">
        <v>0.13900000000000001</v>
      </c>
      <c r="N82" s="161">
        <v>0.11799999999999999</v>
      </c>
      <c r="O82" s="161">
        <v>9.8000000000000004E-2</v>
      </c>
      <c r="P82" s="161">
        <v>0.90200000000000002</v>
      </c>
      <c r="Q82" s="252" t="s">
        <v>2637</v>
      </c>
    </row>
    <row r="83" spans="1:17">
      <c r="A83" s="159" t="s">
        <v>2408</v>
      </c>
      <c r="B83" s="159" t="s">
        <v>2721</v>
      </c>
      <c r="C83" s="171">
        <v>361.1</v>
      </c>
      <c r="D83" s="171">
        <v>571.00000000000011</v>
      </c>
      <c r="E83" s="161">
        <v>0.40600000000000003</v>
      </c>
      <c r="F83" s="161">
        <v>0.59399999999999997</v>
      </c>
      <c r="G83" s="161">
        <v>0.23799999999999999</v>
      </c>
      <c r="H83" s="161">
        <v>0.65500000000000003</v>
      </c>
      <c r="I83" s="161">
        <v>0.107</v>
      </c>
      <c r="J83" s="161">
        <v>0</v>
      </c>
      <c r="K83" s="161">
        <v>0</v>
      </c>
      <c r="L83" s="161">
        <v>0.03</v>
      </c>
      <c r="M83" s="161">
        <v>0.11799999999999999</v>
      </c>
      <c r="N83" s="161">
        <v>0.85099999999999998</v>
      </c>
      <c r="O83" s="161">
        <v>7.1999999999999995E-2</v>
      </c>
      <c r="P83" s="161">
        <v>0.92800000000000005</v>
      </c>
      <c r="Q83" s="252" t="s">
        <v>2637</v>
      </c>
    </row>
    <row r="84" spans="1:17">
      <c r="A84" s="159" t="s">
        <v>2409</v>
      </c>
      <c r="B84" s="159" t="s">
        <v>2722</v>
      </c>
      <c r="C84" s="171">
        <v>788.7</v>
      </c>
      <c r="D84" s="171">
        <v>1334.9999999999977</v>
      </c>
      <c r="E84" s="161">
        <v>0.46700000000000003</v>
      </c>
      <c r="F84" s="161">
        <v>0.53300000000000003</v>
      </c>
      <c r="G84" s="161">
        <v>0.26700000000000002</v>
      </c>
      <c r="H84" s="161">
        <v>0.58099999999999996</v>
      </c>
      <c r="I84" s="161">
        <v>0.152</v>
      </c>
      <c r="J84" s="161">
        <v>0</v>
      </c>
      <c r="K84" s="161">
        <v>4.0000000000000001E-3</v>
      </c>
      <c r="L84" s="161">
        <v>0.123</v>
      </c>
      <c r="M84" s="161">
        <v>0.24399999999999999</v>
      </c>
      <c r="N84" s="161">
        <v>0.629</v>
      </c>
      <c r="O84" s="161">
        <v>5.0999999999999997E-2</v>
      </c>
      <c r="P84" s="161">
        <v>0.94899999999999995</v>
      </c>
      <c r="Q84" s="252" t="s">
        <v>2637</v>
      </c>
    </row>
    <row r="85" spans="1:17">
      <c r="A85" s="159" t="s">
        <v>2410</v>
      </c>
      <c r="B85" s="159" t="s">
        <v>2723</v>
      </c>
      <c r="C85" s="171">
        <v>285.10000000000002</v>
      </c>
      <c r="D85" s="171">
        <v>437.00000000000011</v>
      </c>
      <c r="E85" s="161">
        <v>0.53300000000000003</v>
      </c>
      <c r="F85" s="161">
        <v>0.46700000000000003</v>
      </c>
      <c r="G85" s="161">
        <v>0.33</v>
      </c>
      <c r="H85" s="161">
        <v>0.52600000000000002</v>
      </c>
      <c r="I85" s="161">
        <v>0.14399999999999999</v>
      </c>
      <c r="J85" s="161">
        <v>0</v>
      </c>
      <c r="K85" s="161">
        <v>0</v>
      </c>
      <c r="L85" s="161">
        <v>8.5999999999999993E-2</v>
      </c>
      <c r="M85" s="161">
        <v>0.247</v>
      </c>
      <c r="N85" s="161">
        <v>0.66700000000000004</v>
      </c>
      <c r="O85" s="161">
        <v>0.09</v>
      </c>
      <c r="P85" s="161">
        <v>0.91</v>
      </c>
      <c r="Q85" s="252" t="s">
        <v>2637</v>
      </c>
    </row>
    <row r="86" spans="1:17">
      <c r="A86" s="159" t="s">
        <v>2411</v>
      </c>
      <c r="B86" s="159" t="s">
        <v>2724</v>
      </c>
      <c r="C86" s="171">
        <v>302.89999999999998</v>
      </c>
      <c r="D86" s="171">
        <v>581</v>
      </c>
      <c r="E86" s="161">
        <v>0.22700000000000001</v>
      </c>
      <c r="F86" s="161">
        <v>0.77300000000000002</v>
      </c>
      <c r="G86" s="161">
        <v>0.36099999999999999</v>
      </c>
      <c r="H86" s="161">
        <v>0.54900000000000004</v>
      </c>
      <c r="I86" s="161">
        <v>0.09</v>
      </c>
      <c r="J86" s="161">
        <v>0</v>
      </c>
      <c r="K86" s="161">
        <v>5.0000000000000001E-3</v>
      </c>
      <c r="L86" s="161">
        <v>0.16600000000000001</v>
      </c>
      <c r="M86" s="161">
        <v>0.31900000000000001</v>
      </c>
      <c r="N86" s="161">
        <v>0.51</v>
      </c>
      <c r="O86" s="161">
        <v>3.7999999999999999E-2</v>
      </c>
      <c r="P86" s="161">
        <v>0.96199999999999997</v>
      </c>
      <c r="Q86" s="252" t="s">
        <v>2637</v>
      </c>
    </row>
    <row r="87" spans="1:17">
      <c r="A87" s="159" t="s">
        <v>2412</v>
      </c>
      <c r="B87" s="159" t="s">
        <v>2725</v>
      </c>
      <c r="C87" s="171">
        <v>708.2</v>
      </c>
      <c r="D87" s="171">
        <v>1263.9999999999995</v>
      </c>
      <c r="E87" s="161">
        <v>0.45</v>
      </c>
      <c r="F87" s="161">
        <v>0.55000000000000004</v>
      </c>
      <c r="G87" s="161">
        <v>0.311</v>
      </c>
      <c r="H87" s="161">
        <v>0.55500000000000005</v>
      </c>
      <c r="I87" s="161">
        <v>0.13400000000000001</v>
      </c>
      <c r="J87" s="161">
        <v>0</v>
      </c>
      <c r="K87" s="161">
        <v>3.0000000000000001E-3</v>
      </c>
      <c r="L87" s="161">
        <v>0.14299999999999999</v>
      </c>
      <c r="M87" s="161">
        <v>0.26800000000000002</v>
      </c>
      <c r="N87" s="161">
        <v>0.58599999999999997</v>
      </c>
      <c r="O87" s="161">
        <v>9.9000000000000005E-2</v>
      </c>
      <c r="P87" s="161">
        <v>0.90100000000000002</v>
      </c>
      <c r="Q87" s="252" t="s">
        <v>2637</v>
      </c>
    </row>
    <row r="88" spans="1:17">
      <c r="A88" s="159" t="s">
        <v>2413</v>
      </c>
      <c r="B88" s="159" t="s">
        <v>2726</v>
      </c>
      <c r="C88" s="171">
        <v>1102.5</v>
      </c>
      <c r="D88" s="171">
        <v>1845.999999999997</v>
      </c>
      <c r="E88" s="161">
        <v>0.95399999999999996</v>
      </c>
      <c r="F88" s="161">
        <v>4.5999999999999999E-2</v>
      </c>
      <c r="G88" s="161">
        <v>0.28499999999999998</v>
      </c>
      <c r="H88" s="161">
        <v>0.497</v>
      </c>
      <c r="I88" s="161">
        <v>0.218</v>
      </c>
      <c r="J88" s="161">
        <v>7.6999999999999999E-2</v>
      </c>
      <c r="K88" s="161">
        <v>0.183</v>
      </c>
      <c r="L88" s="161">
        <v>0.69799999999999995</v>
      </c>
      <c r="M88" s="161">
        <v>4.2999999999999997E-2</v>
      </c>
      <c r="N88" s="161">
        <v>0</v>
      </c>
      <c r="O88" s="161">
        <v>0.215</v>
      </c>
      <c r="P88" s="161">
        <v>0.78500000000000003</v>
      </c>
      <c r="Q88" s="252" t="s">
        <v>2637</v>
      </c>
    </row>
    <row r="89" spans="1:17">
      <c r="A89" s="159" t="s">
        <v>2414</v>
      </c>
      <c r="B89" s="159" t="s">
        <v>2727</v>
      </c>
      <c r="C89" s="171">
        <v>317.89999999999998</v>
      </c>
      <c r="D89" s="171">
        <v>389.99999999999989</v>
      </c>
      <c r="E89" s="161">
        <v>0.91500000000000004</v>
      </c>
      <c r="F89" s="161">
        <v>8.5000000000000006E-2</v>
      </c>
      <c r="G89" s="161">
        <v>0.17899999999999999</v>
      </c>
      <c r="H89" s="161">
        <v>0.59499999999999997</v>
      </c>
      <c r="I89" s="161">
        <v>0.22600000000000001</v>
      </c>
      <c r="J89" s="161">
        <v>3.0000000000000001E-3</v>
      </c>
      <c r="K89" s="161">
        <v>2.5000000000000001E-2</v>
      </c>
      <c r="L89" s="161">
        <v>0.93899999999999995</v>
      </c>
      <c r="M89" s="161">
        <v>3.3000000000000002E-2</v>
      </c>
      <c r="N89" s="161">
        <v>0</v>
      </c>
      <c r="O89" s="161">
        <v>0.126</v>
      </c>
      <c r="P89" s="161">
        <v>0.874</v>
      </c>
      <c r="Q89" s="252" t="s">
        <v>2637</v>
      </c>
    </row>
    <row r="90" spans="1:17">
      <c r="A90" s="159" t="s">
        <v>2415</v>
      </c>
      <c r="B90" s="159" t="s">
        <v>2728</v>
      </c>
      <c r="C90" s="171">
        <v>671.4</v>
      </c>
      <c r="D90" s="171">
        <v>726.99999999999989</v>
      </c>
      <c r="E90" s="161">
        <v>0.876</v>
      </c>
      <c r="F90" s="161">
        <v>0.124</v>
      </c>
      <c r="G90" s="161">
        <v>5.8999999999999997E-2</v>
      </c>
      <c r="H90" s="161">
        <v>0.57799999999999996</v>
      </c>
      <c r="I90" s="161">
        <v>0.36299999999999999</v>
      </c>
      <c r="J90" s="161">
        <v>0</v>
      </c>
      <c r="K90" s="161">
        <v>1E-3</v>
      </c>
      <c r="L90" s="161">
        <v>0.751</v>
      </c>
      <c r="M90" s="161">
        <v>0.24399999999999999</v>
      </c>
      <c r="N90" s="161">
        <v>3.0000000000000001E-3</v>
      </c>
      <c r="O90" s="161">
        <v>0.316</v>
      </c>
      <c r="P90" s="161">
        <v>0.68400000000000005</v>
      </c>
      <c r="Q90" s="252" t="s">
        <v>2637</v>
      </c>
    </row>
    <row r="91" spans="1:17">
      <c r="A91" s="159" t="s">
        <v>2416</v>
      </c>
      <c r="B91" s="159" t="s">
        <v>2729</v>
      </c>
      <c r="C91" s="171">
        <v>10013.1</v>
      </c>
      <c r="D91" s="171">
        <v>13335.000000000047</v>
      </c>
      <c r="E91" s="161">
        <v>0.89200000000000002</v>
      </c>
      <c r="F91" s="161">
        <v>0.108</v>
      </c>
      <c r="G91" s="161">
        <v>0.32</v>
      </c>
      <c r="H91" s="161">
        <v>0.48299999999999998</v>
      </c>
      <c r="I91" s="161">
        <v>0.19700000000000001</v>
      </c>
      <c r="J91" s="161">
        <v>0.10100000000000001</v>
      </c>
      <c r="K91" s="161">
        <v>0.189</v>
      </c>
      <c r="L91" s="161">
        <v>0.69299999999999995</v>
      </c>
      <c r="M91" s="161">
        <v>1.7000000000000001E-2</v>
      </c>
      <c r="N91" s="161">
        <v>0</v>
      </c>
      <c r="O91" s="161">
        <v>0.20699999999999999</v>
      </c>
      <c r="P91" s="161">
        <v>0.79300000000000004</v>
      </c>
      <c r="Q91" s="252" t="s">
        <v>2637</v>
      </c>
    </row>
    <row r="92" spans="1:17">
      <c r="A92" s="159" t="s">
        <v>2417</v>
      </c>
      <c r="B92" s="159" t="s">
        <v>2730</v>
      </c>
      <c r="C92" s="171">
        <v>356.7</v>
      </c>
      <c r="D92" s="171">
        <v>372.99999999999972</v>
      </c>
      <c r="E92" s="161">
        <v>0.41299999999999998</v>
      </c>
      <c r="F92" s="161">
        <v>0.58699999999999997</v>
      </c>
      <c r="G92" s="161">
        <v>0.14499999999999999</v>
      </c>
      <c r="H92" s="161">
        <v>0.61699999999999999</v>
      </c>
      <c r="I92" s="161">
        <v>0.23899999999999999</v>
      </c>
      <c r="J92" s="161">
        <v>3.0000000000000001E-3</v>
      </c>
      <c r="K92" s="161">
        <v>0.20200000000000001</v>
      </c>
      <c r="L92" s="161">
        <v>0.66</v>
      </c>
      <c r="M92" s="161">
        <v>0.13500000000000001</v>
      </c>
      <c r="N92" s="161">
        <v>0</v>
      </c>
      <c r="O92" s="161">
        <v>4.8000000000000001E-2</v>
      </c>
      <c r="P92" s="161">
        <v>0.95199999999999996</v>
      </c>
      <c r="Q92" s="252" t="s">
        <v>2637</v>
      </c>
    </row>
    <row r="93" spans="1:17">
      <c r="A93" s="159" t="s">
        <v>2418</v>
      </c>
      <c r="B93" s="159" t="s">
        <v>2731</v>
      </c>
      <c r="C93" s="171">
        <v>66.8</v>
      </c>
      <c r="D93" s="171">
        <v>77.000000000000014</v>
      </c>
      <c r="E93" s="161">
        <v>0.50600000000000001</v>
      </c>
      <c r="F93" s="161">
        <v>0.49399999999999999</v>
      </c>
      <c r="G93" s="161">
        <v>0.247</v>
      </c>
      <c r="H93" s="161">
        <v>0.58399999999999996</v>
      </c>
      <c r="I93" s="161">
        <v>0.16900000000000001</v>
      </c>
      <c r="J93" s="161">
        <v>2.1999999999999999E-2</v>
      </c>
      <c r="K93" s="161">
        <v>0.39100000000000001</v>
      </c>
      <c r="L93" s="161">
        <v>0.48499999999999999</v>
      </c>
      <c r="M93" s="161">
        <v>0.10199999999999999</v>
      </c>
      <c r="N93" s="161">
        <v>0</v>
      </c>
      <c r="O93" s="161">
        <v>0.03</v>
      </c>
      <c r="P93" s="161">
        <v>0.97</v>
      </c>
      <c r="Q93" s="252" t="s">
        <v>2637</v>
      </c>
    </row>
    <row r="94" spans="1:17">
      <c r="A94" s="159" t="s">
        <v>2419</v>
      </c>
      <c r="B94" s="159" t="s">
        <v>2732</v>
      </c>
      <c r="C94" s="171">
        <v>244.5</v>
      </c>
      <c r="D94" s="171">
        <v>257.99999999999994</v>
      </c>
      <c r="E94" s="161">
        <v>0.36</v>
      </c>
      <c r="F94" s="161">
        <v>0.64</v>
      </c>
      <c r="G94" s="161">
        <v>0.151</v>
      </c>
      <c r="H94" s="161">
        <v>0.67100000000000004</v>
      </c>
      <c r="I94" s="161">
        <v>0.17799999999999999</v>
      </c>
      <c r="J94" s="161">
        <v>0</v>
      </c>
      <c r="K94" s="161">
        <v>9.5000000000000001E-2</v>
      </c>
      <c r="L94" s="161">
        <v>0.80900000000000005</v>
      </c>
      <c r="M94" s="161">
        <v>7.8E-2</v>
      </c>
      <c r="N94" s="161">
        <v>1.7999999999999999E-2</v>
      </c>
      <c r="O94" s="161">
        <v>8.0000000000000002E-3</v>
      </c>
      <c r="P94" s="161">
        <v>0.99199999999999999</v>
      </c>
      <c r="Q94" s="252" t="s">
        <v>2637</v>
      </c>
    </row>
    <row r="95" spans="1:17">
      <c r="A95" s="159" t="s">
        <v>2420</v>
      </c>
      <c r="B95" s="159" t="s">
        <v>2733</v>
      </c>
      <c r="C95" s="171">
        <v>447.2</v>
      </c>
      <c r="D95" s="171">
        <v>475.00000000000017</v>
      </c>
      <c r="E95" s="161">
        <v>0.34699999999999998</v>
      </c>
      <c r="F95" s="161">
        <v>0.65100000000000002</v>
      </c>
      <c r="G95" s="161">
        <v>0.20599999999999999</v>
      </c>
      <c r="H95" s="161">
        <v>0.59799999999999998</v>
      </c>
      <c r="I95" s="161">
        <v>0.19600000000000001</v>
      </c>
      <c r="J95" s="161">
        <v>2.1999999999999999E-2</v>
      </c>
      <c r="K95" s="161">
        <v>0.28599999999999998</v>
      </c>
      <c r="L95" s="161">
        <v>0.61499999999999999</v>
      </c>
      <c r="M95" s="161">
        <v>7.6999999999999999E-2</v>
      </c>
      <c r="N95" s="161">
        <v>0</v>
      </c>
      <c r="O95" s="161">
        <v>5.8000000000000003E-2</v>
      </c>
      <c r="P95" s="161">
        <v>0.94199999999999995</v>
      </c>
      <c r="Q95" s="252" t="s">
        <v>2637</v>
      </c>
    </row>
    <row r="96" spans="1:17">
      <c r="A96" s="159" t="s">
        <v>2421</v>
      </c>
      <c r="B96" s="159" t="s">
        <v>2734</v>
      </c>
      <c r="C96" s="171">
        <v>156.6</v>
      </c>
      <c r="D96" s="171">
        <v>160.99999999999997</v>
      </c>
      <c r="E96" s="161">
        <v>0.161</v>
      </c>
      <c r="F96" s="161">
        <v>0.83899999999999997</v>
      </c>
      <c r="G96" s="161">
        <v>0.13</v>
      </c>
      <c r="H96" s="161">
        <v>0.68899999999999995</v>
      </c>
      <c r="I96" s="161">
        <v>0.18</v>
      </c>
      <c r="J96" s="161">
        <v>0</v>
      </c>
      <c r="K96" s="161">
        <v>0.39800000000000002</v>
      </c>
      <c r="L96" s="161">
        <v>0.45</v>
      </c>
      <c r="M96" s="161">
        <v>0.152</v>
      </c>
      <c r="N96" s="161">
        <v>0</v>
      </c>
      <c r="O96" s="161">
        <v>0.157</v>
      </c>
      <c r="P96" s="161">
        <v>0.84299999999999997</v>
      </c>
      <c r="Q96" s="252" t="s">
        <v>2637</v>
      </c>
    </row>
    <row r="97" spans="1:17">
      <c r="A97" s="159" t="s">
        <v>2422</v>
      </c>
      <c r="B97" s="159" t="s">
        <v>2735</v>
      </c>
      <c r="C97" s="171">
        <v>105.8</v>
      </c>
      <c r="D97" s="171">
        <v>113.99999999999999</v>
      </c>
      <c r="E97" s="161">
        <v>0.28899999999999998</v>
      </c>
      <c r="F97" s="161">
        <v>0.71099999999999997</v>
      </c>
      <c r="G97" s="161">
        <v>0.29799999999999999</v>
      </c>
      <c r="H97" s="161">
        <v>0.56999999999999995</v>
      </c>
      <c r="I97" s="161">
        <v>0.13200000000000001</v>
      </c>
      <c r="J97" s="161">
        <v>0</v>
      </c>
      <c r="K97" s="161">
        <v>0.33100000000000002</v>
      </c>
      <c r="L97" s="161">
        <v>0.58399999999999996</v>
      </c>
      <c r="M97" s="161">
        <v>8.5000000000000006E-2</v>
      </c>
      <c r="N97" s="161">
        <v>0</v>
      </c>
      <c r="O97" s="161">
        <v>8.9999999999999993E-3</v>
      </c>
      <c r="P97" s="161">
        <v>0.99099999999999999</v>
      </c>
      <c r="Q97" s="252" t="s">
        <v>2637</v>
      </c>
    </row>
    <row r="98" spans="1:17">
      <c r="A98" s="159" t="s">
        <v>2425</v>
      </c>
      <c r="B98" s="159" t="s">
        <v>2736</v>
      </c>
      <c r="C98" s="171">
        <v>113.1</v>
      </c>
      <c r="D98" s="171">
        <v>126.99999999999996</v>
      </c>
      <c r="E98" s="161">
        <v>0.53500000000000003</v>
      </c>
      <c r="F98" s="161">
        <v>0.46500000000000002</v>
      </c>
      <c r="G98" s="161">
        <v>0.36199999999999999</v>
      </c>
      <c r="H98" s="161">
        <v>0.504</v>
      </c>
      <c r="I98" s="161">
        <v>0.13400000000000001</v>
      </c>
      <c r="J98" s="161">
        <v>0</v>
      </c>
      <c r="K98" s="161">
        <v>0</v>
      </c>
      <c r="L98" s="161">
        <v>0.21</v>
      </c>
      <c r="M98" s="161">
        <v>0.31</v>
      </c>
      <c r="N98" s="161">
        <v>0.48099999999999998</v>
      </c>
      <c r="O98" s="161">
        <v>0</v>
      </c>
      <c r="P98" s="161">
        <v>1</v>
      </c>
      <c r="Q98" s="252" t="s">
        <v>2637</v>
      </c>
    </row>
    <row r="99" spans="1:17">
      <c r="A99" s="159" t="s">
        <v>2426</v>
      </c>
      <c r="B99" s="159" t="s">
        <v>2737</v>
      </c>
      <c r="C99" s="171">
        <v>253.9</v>
      </c>
      <c r="D99" s="171">
        <v>293.99999999999994</v>
      </c>
      <c r="E99" s="161">
        <v>0.622</v>
      </c>
      <c r="F99" s="161">
        <v>0.378</v>
      </c>
      <c r="G99" s="161">
        <v>0.33</v>
      </c>
      <c r="H99" s="161">
        <v>0.48299999999999998</v>
      </c>
      <c r="I99" s="161">
        <v>0.187</v>
      </c>
      <c r="J99" s="161">
        <v>4.0000000000000001E-3</v>
      </c>
      <c r="K99" s="161">
        <v>5.8999999999999997E-2</v>
      </c>
      <c r="L99" s="161">
        <v>0.20899999999999999</v>
      </c>
      <c r="M99" s="161">
        <v>0.503</v>
      </c>
      <c r="N99" s="161">
        <v>0.22500000000000001</v>
      </c>
      <c r="O99" s="161">
        <v>0</v>
      </c>
      <c r="P99" s="161">
        <v>1</v>
      </c>
      <c r="Q99" s="252" t="s">
        <v>2637</v>
      </c>
    </row>
    <row r="100" spans="1:17">
      <c r="A100" s="159" t="s">
        <v>2427</v>
      </c>
      <c r="B100" s="159" t="s">
        <v>2738</v>
      </c>
      <c r="C100" s="171">
        <v>270.39999999999998</v>
      </c>
      <c r="D100" s="171">
        <v>322.00000000000006</v>
      </c>
      <c r="E100" s="161">
        <v>0.71099999999999997</v>
      </c>
      <c r="F100" s="161">
        <v>0.28899999999999998</v>
      </c>
      <c r="G100" s="161">
        <v>0.22700000000000001</v>
      </c>
      <c r="H100" s="161">
        <v>0.56499999999999995</v>
      </c>
      <c r="I100" s="161">
        <v>0.20799999999999999</v>
      </c>
      <c r="J100" s="161">
        <v>0</v>
      </c>
      <c r="K100" s="161">
        <v>4.1000000000000002E-2</v>
      </c>
      <c r="L100" s="161">
        <v>0.308</v>
      </c>
      <c r="M100" s="161">
        <v>0.24399999999999999</v>
      </c>
      <c r="N100" s="161">
        <v>0.40799999999999997</v>
      </c>
      <c r="O100" s="161">
        <v>0.10199999999999999</v>
      </c>
      <c r="P100" s="161">
        <v>0.89800000000000002</v>
      </c>
      <c r="Q100" s="252" t="s">
        <v>2637</v>
      </c>
    </row>
    <row r="101" spans="1:17">
      <c r="A101" s="159" t="s">
        <v>2428</v>
      </c>
      <c r="B101" s="159" t="s">
        <v>2739</v>
      </c>
      <c r="C101" s="171">
        <v>130.5</v>
      </c>
      <c r="D101" s="171">
        <v>163.99999999999997</v>
      </c>
      <c r="E101" s="161">
        <v>0.78700000000000003</v>
      </c>
      <c r="F101" s="161">
        <v>0.21299999999999999</v>
      </c>
      <c r="G101" s="161">
        <v>0.128</v>
      </c>
      <c r="H101" s="161">
        <v>0.53700000000000003</v>
      </c>
      <c r="I101" s="161">
        <v>0.33500000000000002</v>
      </c>
      <c r="J101" s="161">
        <v>8.0000000000000002E-3</v>
      </c>
      <c r="K101" s="161">
        <v>0.27500000000000002</v>
      </c>
      <c r="L101" s="161">
        <v>0.56100000000000005</v>
      </c>
      <c r="M101" s="161">
        <v>0.157</v>
      </c>
      <c r="N101" s="161">
        <v>0</v>
      </c>
      <c r="O101" s="161">
        <v>0.35299999999999998</v>
      </c>
      <c r="P101" s="161">
        <v>0.64700000000000002</v>
      </c>
      <c r="Q101" s="252" t="s">
        <v>2637</v>
      </c>
    </row>
    <row r="102" spans="1:17">
      <c r="A102" s="159" t="s">
        <v>2431</v>
      </c>
      <c r="B102" s="159" t="s">
        <v>2740</v>
      </c>
      <c r="C102" s="171">
        <v>726</v>
      </c>
      <c r="D102" s="171">
        <v>994.99999999999898</v>
      </c>
      <c r="E102" s="161">
        <v>0.85299999999999998</v>
      </c>
      <c r="F102" s="161">
        <v>0.14699999999999999</v>
      </c>
      <c r="G102" s="161">
        <v>0.28199999999999997</v>
      </c>
      <c r="H102" s="161">
        <v>0.51600000000000001</v>
      </c>
      <c r="I102" s="161">
        <v>0.20200000000000001</v>
      </c>
      <c r="J102" s="161">
        <v>0</v>
      </c>
      <c r="K102" s="161">
        <v>0.11600000000000001</v>
      </c>
      <c r="L102" s="161">
        <v>0.28100000000000003</v>
      </c>
      <c r="M102" s="161">
        <v>0.59699999999999998</v>
      </c>
      <c r="N102" s="161">
        <v>6.0000000000000001E-3</v>
      </c>
      <c r="O102" s="161">
        <v>0.21</v>
      </c>
      <c r="P102" s="161">
        <v>0.78900000000000003</v>
      </c>
      <c r="Q102" s="252">
        <v>1E-3</v>
      </c>
    </row>
    <row r="103" spans="1:17">
      <c r="A103" s="159" t="s">
        <v>2432</v>
      </c>
      <c r="B103" s="159" t="s">
        <v>2741</v>
      </c>
      <c r="C103" s="171">
        <v>60.6</v>
      </c>
      <c r="D103" s="171">
        <v>89.999999999999986</v>
      </c>
      <c r="E103" s="161">
        <v>0.83299999999999996</v>
      </c>
      <c r="F103" s="161">
        <v>0.16700000000000001</v>
      </c>
      <c r="G103" s="161">
        <v>0.13300000000000001</v>
      </c>
      <c r="H103" s="161">
        <v>0.4</v>
      </c>
      <c r="I103" s="161">
        <v>0.46700000000000003</v>
      </c>
      <c r="J103" s="161">
        <v>1.7000000000000001E-2</v>
      </c>
      <c r="K103" s="161">
        <v>0.1</v>
      </c>
      <c r="L103" s="161">
        <v>0.86699999999999999</v>
      </c>
      <c r="M103" s="161">
        <v>1.7000000000000001E-2</v>
      </c>
      <c r="N103" s="161">
        <v>0</v>
      </c>
      <c r="O103" s="161">
        <v>0.158</v>
      </c>
      <c r="P103" s="161">
        <v>0.84199999999999997</v>
      </c>
      <c r="Q103" s="252" t="s">
        <v>2637</v>
      </c>
    </row>
    <row r="104" spans="1:17">
      <c r="A104" s="159" t="s">
        <v>2433</v>
      </c>
      <c r="B104" s="159" t="s">
        <v>2742</v>
      </c>
      <c r="C104" s="171">
        <v>1599.9</v>
      </c>
      <c r="D104" s="171">
        <v>1870.9999999999991</v>
      </c>
      <c r="E104" s="161">
        <v>0.88300000000000001</v>
      </c>
      <c r="F104" s="161">
        <v>0.11700000000000001</v>
      </c>
      <c r="G104" s="161">
        <v>0.29699999999999999</v>
      </c>
      <c r="H104" s="161">
        <v>0.49199999999999999</v>
      </c>
      <c r="I104" s="161">
        <v>0.21099999999999999</v>
      </c>
      <c r="J104" s="161">
        <v>4.2000000000000003E-2</v>
      </c>
      <c r="K104" s="161">
        <v>0.223</v>
      </c>
      <c r="L104" s="161">
        <v>0.64800000000000002</v>
      </c>
      <c r="M104" s="161">
        <v>8.5999999999999993E-2</v>
      </c>
      <c r="N104" s="161">
        <v>1E-3</v>
      </c>
      <c r="O104" s="161">
        <v>0.29499999999999998</v>
      </c>
      <c r="P104" s="161">
        <v>0.70499999999999996</v>
      </c>
      <c r="Q104" s="252" t="s">
        <v>2637</v>
      </c>
    </row>
    <row r="105" spans="1:17">
      <c r="A105" s="159" t="s">
        <v>2434</v>
      </c>
      <c r="B105" s="159" t="s">
        <v>2743</v>
      </c>
      <c r="C105" s="171">
        <v>364.7</v>
      </c>
      <c r="D105" s="171">
        <v>441.99999999999989</v>
      </c>
      <c r="E105" s="161">
        <v>0.79600000000000004</v>
      </c>
      <c r="F105" s="161">
        <v>0.20399999999999999</v>
      </c>
      <c r="G105" s="161">
        <v>0.156</v>
      </c>
      <c r="H105" s="161">
        <v>0.58099999999999996</v>
      </c>
      <c r="I105" s="161">
        <v>0.26200000000000001</v>
      </c>
      <c r="J105" s="161">
        <v>4.2999999999999997E-2</v>
      </c>
      <c r="K105" s="161">
        <v>0.36099999999999999</v>
      </c>
      <c r="L105" s="161">
        <v>0.58699999999999997</v>
      </c>
      <c r="M105" s="161">
        <v>8.0000000000000002E-3</v>
      </c>
      <c r="N105" s="161">
        <v>0</v>
      </c>
      <c r="O105" s="161">
        <v>0.33800000000000002</v>
      </c>
      <c r="P105" s="161">
        <v>0.66200000000000003</v>
      </c>
      <c r="Q105" s="252" t="s">
        <v>2637</v>
      </c>
    </row>
    <row r="106" spans="1:17">
      <c r="A106" s="159" t="s">
        <v>2435</v>
      </c>
      <c r="B106" s="159" t="s">
        <v>2744</v>
      </c>
      <c r="C106" s="171">
        <v>239.6</v>
      </c>
      <c r="D106" s="171">
        <v>268.99999999999983</v>
      </c>
      <c r="E106" s="161">
        <v>0.39800000000000002</v>
      </c>
      <c r="F106" s="161">
        <v>0.60199999999999998</v>
      </c>
      <c r="G106" s="161">
        <v>0.17799999999999999</v>
      </c>
      <c r="H106" s="161">
        <v>0.39400000000000002</v>
      </c>
      <c r="I106" s="161">
        <v>0.42799999999999999</v>
      </c>
      <c r="J106" s="161">
        <v>0.49099999999999999</v>
      </c>
      <c r="K106" s="161">
        <v>0.434</v>
      </c>
      <c r="L106" s="161">
        <v>6.0999999999999999E-2</v>
      </c>
      <c r="M106" s="161">
        <v>0</v>
      </c>
      <c r="N106" s="161">
        <v>0</v>
      </c>
      <c r="O106" s="161">
        <v>0.56899999999999995</v>
      </c>
      <c r="P106" s="161">
        <v>0.43099999999999999</v>
      </c>
      <c r="Q106" s="252" t="s">
        <v>2637</v>
      </c>
    </row>
    <row r="107" spans="1:17">
      <c r="A107" s="159" t="s">
        <v>2436</v>
      </c>
      <c r="B107" s="159" t="s">
        <v>2745</v>
      </c>
      <c r="C107" s="171">
        <v>1191.2</v>
      </c>
      <c r="D107" s="171">
        <v>1522.0000000000027</v>
      </c>
      <c r="E107" s="161">
        <v>0.76</v>
      </c>
      <c r="F107" s="161">
        <v>0.24</v>
      </c>
      <c r="G107" s="161">
        <v>0.28899999999999998</v>
      </c>
      <c r="H107" s="161">
        <v>0.46200000000000002</v>
      </c>
      <c r="I107" s="161">
        <v>0.249</v>
      </c>
      <c r="J107" s="161">
        <v>0.435</v>
      </c>
      <c r="K107" s="161">
        <v>0.433</v>
      </c>
      <c r="L107" s="161">
        <v>0.129</v>
      </c>
      <c r="M107" s="161">
        <v>1E-3</v>
      </c>
      <c r="N107" s="161">
        <v>2E-3</v>
      </c>
      <c r="O107" s="161">
        <v>3.5000000000000003E-2</v>
      </c>
      <c r="P107" s="161">
        <v>0.96499999999999997</v>
      </c>
      <c r="Q107" s="252" t="s">
        <v>2637</v>
      </c>
    </row>
    <row r="108" spans="1:17">
      <c r="A108" s="159" t="s">
        <v>2437</v>
      </c>
      <c r="B108" s="159" t="s">
        <v>2746</v>
      </c>
      <c r="C108" s="171">
        <v>192.6</v>
      </c>
      <c r="D108" s="171">
        <v>200.99999999999997</v>
      </c>
      <c r="E108" s="161">
        <v>0.29899999999999999</v>
      </c>
      <c r="F108" s="161">
        <v>0.70099999999999996</v>
      </c>
      <c r="G108" s="161">
        <v>0.20899999999999999</v>
      </c>
      <c r="H108" s="161">
        <v>0.56200000000000006</v>
      </c>
      <c r="I108" s="161">
        <v>0.22900000000000001</v>
      </c>
      <c r="J108" s="161">
        <v>0.224</v>
      </c>
      <c r="K108" s="161">
        <v>0.63600000000000001</v>
      </c>
      <c r="L108" s="161">
        <v>0.14000000000000001</v>
      </c>
      <c r="M108" s="161">
        <v>0</v>
      </c>
      <c r="N108" s="161">
        <v>0</v>
      </c>
      <c r="O108" s="161">
        <v>0.63700000000000001</v>
      </c>
      <c r="P108" s="161">
        <v>0.36299999999999999</v>
      </c>
      <c r="Q108" s="252" t="s">
        <v>2637</v>
      </c>
    </row>
    <row r="109" spans="1:17">
      <c r="A109" s="159" t="s">
        <v>2438</v>
      </c>
      <c r="B109" s="159" t="s">
        <v>2747</v>
      </c>
      <c r="C109" s="171">
        <v>388.7</v>
      </c>
      <c r="D109" s="171">
        <v>496.00000000000045</v>
      </c>
      <c r="E109" s="161">
        <v>0.73</v>
      </c>
      <c r="F109" s="161">
        <v>0.27</v>
      </c>
      <c r="G109" s="161">
        <v>0.16900000000000001</v>
      </c>
      <c r="H109" s="161">
        <v>0.48599999999999999</v>
      </c>
      <c r="I109" s="161">
        <v>0.34499999999999997</v>
      </c>
      <c r="J109" s="161">
        <v>0.62</v>
      </c>
      <c r="K109" s="161">
        <v>0.28599999999999998</v>
      </c>
      <c r="L109" s="161">
        <v>0.05</v>
      </c>
      <c r="M109" s="161">
        <v>3.0000000000000001E-3</v>
      </c>
      <c r="N109" s="161">
        <v>0</v>
      </c>
      <c r="O109" s="161">
        <v>0.21</v>
      </c>
      <c r="P109" s="161">
        <v>0.79</v>
      </c>
      <c r="Q109" s="252" t="s">
        <v>2637</v>
      </c>
    </row>
    <row r="110" spans="1:17">
      <c r="A110" s="159" t="s">
        <v>2439</v>
      </c>
      <c r="B110" s="159" t="s">
        <v>2748</v>
      </c>
      <c r="C110" s="171">
        <v>38.4</v>
      </c>
      <c r="D110" s="171">
        <v>40</v>
      </c>
      <c r="E110" s="161">
        <v>0.22500000000000001</v>
      </c>
      <c r="F110" s="161">
        <v>0.77500000000000002</v>
      </c>
      <c r="G110" s="161">
        <v>0.17499999999999999</v>
      </c>
      <c r="H110" s="161">
        <v>0.5</v>
      </c>
      <c r="I110" s="161">
        <v>0.32500000000000001</v>
      </c>
      <c r="J110" s="161">
        <v>2.5999999999999999E-2</v>
      </c>
      <c r="K110" s="161">
        <v>0.433</v>
      </c>
      <c r="L110" s="161">
        <v>0.35899999999999999</v>
      </c>
      <c r="M110" s="161">
        <v>0.182</v>
      </c>
      <c r="N110" s="161">
        <v>0</v>
      </c>
      <c r="O110" s="161">
        <v>9.4E-2</v>
      </c>
      <c r="P110" s="161">
        <v>0.90600000000000003</v>
      </c>
      <c r="Q110" s="252" t="s">
        <v>2637</v>
      </c>
    </row>
    <row r="111" spans="1:17">
      <c r="A111" s="159" t="s">
        <v>2440</v>
      </c>
      <c r="B111" s="159" t="s">
        <v>2749</v>
      </c>
      <c r="C111" s="171">
        <v>104.2</v>
      </c>
      <c r="D111" s="171">
        <v>108.99999999999999</v>
      </c>
      <c r="E111" s="161">
        <v>0.156</v>
      </c>
      <c r="F111" s="161">
        <v>0.84399999999999997</v>
      </c>
      <c r="G111" s="161">
        <v>0.32100000000000001</v>
      </c>
      <c r="H111" s="161">
        <v>0.34899999999999998</v>
      </c>
      <c r="I111" s="161">
        <v>0.33</v>
      </c>
      <c r="J111" s="161">
        <v>5.8000000000000003E-2</v>
      </c>
      <c r="K111" s="161">
        <v>0.35799999999999998</v>
      </c>
      <c r="L111" s="161">
        <v>0.52700000000000002</v>
      </c>
      <c r="M111" s="161">
        <v>5.8000000000000003E-2</v>
      </c>
      <c r="N111" s="161">
        <v>0</v>
      </c>
      <c r="O111" s="161">
        <v>0.34599999999999997</v>
      </c>
      <c r="P111" s="161">
        <v>0.65400000000000003</v>
      </c>
      <c r="Q111" s="252" t="s">
        <v>2637</v>
      </c>
    </row>
    <row r="112" spans="1:17">
      <c r="A112" s="159" t="s">
        <v>2443</v>
      </c>
      <c r="B112" s="159" t="s">
        <v>2750</v>
      </c>
      <c r="C112" s="171">
        <v>29.6</v>
      </c>
      <c r="D112" s="171">
        <v>30</v>
      </c>
      <c r="E112" s="161">
        <v>0.16700000000000001</v>
      </c>
      <c r="F112" s="161">
        <v>0.83299999999999996</v>
      </c>
      <c r="G112" s="161">
        <v>0.16700000000000001</v>
      </c>
      <c r="H112" s="161">
        <v>0.53300000000000003</v>
      </c>
      <c r="I112" s="161">
        <v>0.3</v>
      </c>
      <c r="J112" s="161">
        <v>0</v>
      </c>
      <c r="K112" s="161">
        <v>0.10100000000000001</v>
      </c>
      <c r="L112" s="161">
        <v>0.83099999999999996</v>
      </c>
      <c r="M112" s="161">
        <v>6.8000000000000005E-2</v>
      </c>
      <c r="N112" s="161">
        <v>0</v>
      </c>
      <c r="O112" s="161">
        <v>0</v>
      </c>
      <c r="P112" s="161">
        <v>1</v>
      </c>
      <c r="Q112" s="252" t="s">
        <v>2637</v>
      </c>
    </row>
    <row r="113" spans="1:17">
      <c r="A113" s="159" t="s">
        <v>2444</v>
      </c>
      <c r="B113" s="159" t="s">
        <v>2751</v>
      </c>
      <c r="C113" s="171">
        <v>23.7</v>
      </c>
      <c r="D113" s="171">
        <v>24</v>
      </c>
      <c r="E113" s="161">
        <v>4.2000000000000003E-2</v>
      </c>
      <c r="F113" s="161">
        <v>0.95799999999999996</v>
      </c>
      <c r="G113" s="161">
        <v>0.125</v>
      </c>
      <c r="H113" s="161">
        <v>0.45800000000000002</v>
      </c>
      <c r="I113" s="161">
        <v>0.41699999999999998</v>
      </c>
      <c r="J113" s="161">
        <v>0.127</v>
      </c>
      <c r="K113" s="161">
        <v>0.46</v>
      </c>
      <c r="L113" s="161">
        <v>0.371</v>
      </c>
      <c r="M113" s="161">
        <v>4.2000000000000003E-2</v>
      </c>
      <c r="N113" s="161">
        <v>0</v>
      </c>
      <c r="O113" s="161">
        <v>0</v>
      </c>
      <c r="P113" s="161">
        <v>1</v>
      </c>
      <c r="Q113" s="252" t="s">
        <v>2637</v>
      </c>
    </row>
    <row r="114" spans="1:17">
      <c r="A114" s="159" t="s">
        <v>2445</v>
      </c>
      <c r="B114" s="159" t="s">
        <v>2752</v>
      </c>
      <c r="C114" s="171">
        <v>198.7</v>
      </c>
      <c r="D114" s="171">
        <v>205.99999999999997</v>
      </c>
      <c r="E114" s="161">
        <v>0.248</v>
      </c>
      <c r="F114" s="161">
        <v>0.752</v>
      </c>
      <c r="G114" s="161">
        <v>9.1999999999999998E-2</v>
      </c>
      <c r="H114" s="161">
        <v>0.5</v>
      </c>
      <c r="I114" s="161">
        <v>0.40799999999999997</v>
      </c>
      <c r="J114" s="161">
        <v>0</v>
      </c>
      <c r="K114" s="161">
        <v>0.123</v>
      </c>
      <c r="L114" s="161">
        <v>0.54300000000000004</v>
      </c>
      <c r="M114" s="161">
        <v>0.33400000000000002</v>
      </c>
      <c r="N114" s="161">
        <v>0</v>
      </c>
      <c r="O114" s="161">
        <v>0.14599999999999999</v>
      </c>
      <c r="P114" s="161">
        <v>0.85399999999999998</v>
      </c>
      <c r="Q114" s="252" t="s">
        <v>2637</v>
      </c>
    </row>
    <row r="115" spans="1:17">
      <c r="A115" s="159" t="s">
        <v>2446</v>
      </c>
      <c r="B115" s="159" t="s">
        <v>2753</v>
      </c>
      <c r="C115" s="171">
        <v>67</v>
      </c>
      <c r="D115" s="171">
        <v>70</v>
      </c>
      <c r="E115" s="161">
        <v>5.7000000000000002E-2</v>
      </c>
      <c r="F115" s="161">
        <v>0.94299999999999995</v>
      </c>
      <c r="G115" s="161">
        <v>0.3</v>
      </c>
      <c r="H115" s="161">
        <v>0.35699999999999998</v>
      </c>
      <c r="I115" s="161">
        <v>0.34300000000000003</v>
      </c>
      <c r="J115" s="161">
        <v>0.11899999999999999</v>
      </c>
      <c r="K115" s="161">
        <v>0.20899999999999999</v>
      </c>
      <c r="L115" s="161">
        <v>0.53700000000000003</v>
      </c>
      <c r="M115" s="161">
        <v>0.13400000000000001</v>
      </c>
      <c r="N115" s="161">
        <v>0</v>
      </c>
      <c r="O115" s="161">
        <v>0.433</v>
      </c>
      <c r="P115" s="161">
        <v>0.56699999999999995</v>
      </c>
      <c r="Q115" s="252" t="s">
        <v>2637</v>
      </c>
    </row>
    <row r="116" spans="1:17">
      <c r="A116" s="159" t="s">
        <v>2447</v>
      </c>
      <c r="B116" s="159" t="s">
        <v>2754</v>
      </c>
      <c r="C116" s="171">
        <v>512.20000000000005</v>
      </c>
      <c r="D116" s="171">
        <v>563.99999999999977</v>
      </c>
      <c r="E116" s="161">
        <v>0.26400000000000001</v>
      </c>
      <c r="F116" s="161">
        <v>0.73599999999999999</v>
      </c>
      <c r="G116" s="161">
        <v>0.314</v>
      </c>
      <c r="H116" s="161">
        <v>0.51600000000000001</v>
      </c>
      <c r="I116" s="161">
        <v>0.17</v>
      </c>
      <c r="J116" s="161">
        <v>0.24</v>
      </c>
      <c r="K116" s="161">
        <v>0.64</v>
      </c>
      <c r="L116" s="161">
        <v>0.10299999999999999</v>
      </c>
      <c r="M116" s="161">
        <v>1.7000000000000001E-2</v>
      </c>
      <c r="N116" s="161">
        <v>0</v>
      </c>
      <c r="O116" s="161">
        <v>0.13200000000000001</v>
      </c>
      <c r="P116" s="161">
        <v>0.86599999999999999</v>
      </c>
      <c r="Q116" s="252">
        <v>2E-3</v>
      </c>
    </row>
    <row r="117" spans="1:17">
      <c r="A117" s="159" t="s">
        <v>2448</v>
      </c>
      <c r="B117" s="159" t="s">
        <v>2755</v>
      </c>
      <c r="C117" s="171">
        <v>59</v>
      </c>
      <c r="D117" s="171">
        <v>58.999999999999986</v>
      </c>
      <c r="E117" s="161">
        <v>1.7000000000000001E-2</v>
      </c>
      <c r="F117" s="161">
        <v>0.98299999999999998</v>
      </c>
      <c r="G117" s="161">
        <v>0.23699999999999999</v>
      </c>
      <c r="H117" s="161">
        <v>0.40699999999999997</v>
      </c>
      <c r="I117" s="161">
        <v>0.35599999999999998</v>
      </c>
      <c r="J117" s="161">
        <v>8.5000000000000006E-2</v>
      </c>
      <c r="K117" s="161">
        <v>0.69499999999999995</v>
      </c>
      <c r="L117" s="161">
        <v>0.16900000000000001</v>
      </c>
      <c r="M117" s="161">
        <v>1.7000000000000001E-2</v>
      </c>
      <c r="N117" s="161">
        <v>0</v>
      </c>
      <c r="O117" s="161">
        <v>3.4000000000000002E-2</v>
      </c>
      <c r="P117" s="161">
        <v>0.96599999999999997</v>
      </c>
      <c r="Q117" s="252" t="s">
        <v>2637</v>
      </c>
    </row>
    <row r="118" spans="1:17">
      <c r="A118" s="159" t="s">
        <v>2451</v>
      </c>
      <c r="B118" s="159" t="s">
        <v>2756</v>
      </c>
      <c r="C118" s="171">
        <v>29.1</v>
      </c>
      <c r="D118" s="171">
        <v>29.999999999999996</v>
      </c>
      <c r="E118" s="161">
        <v>0</v>
      </c>
      <c r="F118" s="161">
        <v>1</v>
      </c>
      <c r="G118" s="161">
        <v>6.7000000000000004E-2</v>
      </c>
      <c r="H118" s="161">
        <v>0.46700000000000003</v>
      </c>
      <c r="I118" s="161">
        <v>0.46700000000000003</v>
      </c>
      <c r="J118" s="161">
        <v>0.27900000000000003</v>
      </c>
      <c r="K118" s="161">
        <v>0.68700000000000006</v>
      </c>
      <c r="L118" s="161">
        <v>3.4000000000000002E-2</v>
      </c>
      <c r="M118" s="161">
        <v>0</v>
      </c>
      <c r="N118" s="161">
        <v>0</v>
      </c>
      <c r="O118" s="161">
        <v>0</v>
      </c>
      <c r="P118" s="161">
        <v>1</v>
      </c>
      <c r="Q118" s="252" t="s">
        <v>2637</v>
      </c>
    </row>
    <row r="119" spans="1:17">
      <c r="A119" s="159" t="s">
        <v>2454</v>
      </c>
      <c r="B119" s="159" t="s">
        <v>2757</v>
      </c>
      <c r="C119" s="171">
        <v>28.6</v>
      </c>
      <c r="D119" s="171">
        <v>29</v>
      </c>
      <c r="E119" s="161">
        <v>0</v>
      </c>
      <c r="F119" s="161">
        <v>1</v>
      </c>
      <c r="G119" s="161">
        <v>3.4000000000000002E-2</v>
      </c>
      <c r="H119" s="161">
        <v>0.34499999999999997</v>
      </c>
      <c r="I119" s="161">
        <v>0.621</v>
      </c>
      <c r="J119" s="161">
        <v>0.21</v>
      </c>
      <c r="K119" s="161">
        <v>0.79</v>
      </c>
      <c r="L119" s="161">
        <v>0</v>
      </c>
      <c r="M119" s="161">
        <v>0</v>
      </c>
      <c r="N119" s="161">
        <v>0</v>
      </c>
      <c r="O119" s="161">
        <v>0.17299999999999999</v>
      </c>
      <c r="P119" s="161">
        <v>0.82699999999999996</v>
      </c>
      <c r="Q119" s="252" t="s">
        <v>2637</v>
      </c>
    </row>
    <row r="120" spans="1:17">
      <c r="A120" s="159" t="s">
        <v>2459</v>
      </c>
      <c r="B120" s="159" t="s">
        <v>2758</v>
      </c>
      <c r="C120" s="171">
        <v>40</v>
      </c>
      <c r="D120" s="171">
        <v>41.999999999999986</v>
      </c>
      <c r="E120" s="161">
        <v>2.4E-2</v>
      </c>
      <c r="F120" s="161">
        <v>0.97599999999999998</v>
      </c>
      <c r="G120" s="161">
        <v>7.0999999999999994E-2</v>
      </c>
      <c r="H120" s="161">
        <v>0.26200000000000001</v>
      </c>
      <c r="I120" s="161">
        <v>0.66700000000000004</v>
      </c>
      <c r="J120" s="161">
        <v>0.187</v>
      </c>
      <c r="K120" s="161">
        <v>0.81299999999999994</v>
      </c>
      <c r="L120" s="161">
        <v>0</v>
      </c>
      <c r="M120" s="161">
        <v>0</v>
      </c>
      <c r="N120" s="161">
        <v>0</v>
      </c>
      <c r="O120" s="161">
        <v>0.32500000000000001</v>
      </c>
      <c r="P120" s="161">
        <v>0.67500000000000004</v>
      </c>
      <c r="Q120" s="252" t="s">
        <v>2637</v>
      </c>
    </row>
    <row r="121" spans="1:17">
      <c r="A121" s="159" t="s">
        <v>2462</v>
      </c>
      <c r="B121" s="159" t="s">
        <v>2759</v>
      </c>
      <c r="C121" s="171">
        <v>20.7</v>
      </c>
      <c r="D121" s="171">
        <v>22</v>
      </c>
      <c r="E121" s="161">
        <v>0</v>
      </c>
      <c r="F121" s="161">
        <v>1</v>
      </c>
      <c r="G121" s="161">
        <v>9.0999999999999998E-2</v>
      </c>
      <c r="H121" s="161">
        <v>0.5</v>
      </c>
      <c r="I121" s="161">
        <v>0.40899999999999997</v>
      </c>
      <c r="J121" s="161">
        <v>0</v>
      </c>
      <c r="K121" s="161">
        <v>0.95199999999999996</v>
      </c>
      <c r="L121" s="161">
        <v>4.8000000000000001E-2</v>
      </c>
      <c r="M121" s="161">
        <v>0</v>
      </c>
      <c r="N121" s="161">
        <v>0</v>
      </c>
      <c r="O121" s="161">
        <v>0.24199999999999999</v>
      </c>
      <c r="P121" s="161">
        <v>0.75800000000000001</v>
      </c>
      <c r="Q121" s="252" t="s">
        <v>2637</v>
      </c>
    </row>
    <row r="122" spans="1:17">
      <c r="A122" s="159" t="s">
        <v>2463</v>
      </c>
      <c r="B122" s="159" t="s">
        <v>2760</v>
      </c>
      <c r="C122" s="171">
        <v>75.3</v>
      </c>
      <c r="D122" s="171">
        <v>79</v>
      </c>
      <c r="E122" s="161">
        <v>1.2999999999999999E-2</v>
      </c>
      <c r="F122" s="161">
        <v>0.98699999999999999</v>
      </c>
      <c r="G122" s="161">
        <v>0.10100000000000001</v>
      </c>
      <c r="H122" s="161">
        <v>0.443</v>
      </c>
      <c r="I122" s="161">
        <v>0.45600000000000002</v>
      </c>
      <c r="J122" s="161">
        <v>0.11899999999999999</v>
      </c>
      <c r="K122" s="161">
        <v>0.84099999999999997</v>
      </c>
      <c r="L122" s="161">
        <v>1.2999999999999999E-2</v>
      </c>
      <c r="M122" s="161">
        <v>2.7E-2</v>
      </c>
      <c r="N122" s="161">
        <v>0</v>
      </c>
      <c r="O122" s="161">
        <v>0.40699999999999997</v>
      </c>
      <c r="P122" s="161">
        <v>0.59299999999999997</v>
      </c>
      <c r="Q122" s="252" t="s">
        <v>2637</v>
      </c>
    </row>
    <row r="123" spans="1:17">
      <c r="A123" s="159" t="s">
        <v>2466</v>
      </c>
      <c r="B123" s="159" t="s">
        <v>2761</v>
      </c>
      <c r="C123" s="171">
        <v>35</v>
      </c>
      <c r="D123" s="171">
        <v>34.999999999999993</v>
      </c>
      <c r="E123" s="161">
        <v>0</v>
      </c>
      <c r="F123" s="161">
        <v>1</v>
      </c>
      <c r="G123" s="161">
        <v>0.371</v>
      </c>
      <c r="H123" s="161">
        <v>0.34300000000000003</v>
      </c>
      <c r="I123" s="161">
        <v>0.28599999999999998</v>
      </c>
      <c r="J123" s="161">
        <v>0.2</v>
      </c>
      <c r="K123" s="161">
        <v>0.51400000000000001</v>
      </c>
      <c r="L123" s="161">
        <v>0.25700000000000001</v>
      </c>
      <c r="M123" s="161">
        <v>2.9000000000000001E-2</v>
      </c>
      <c r="N123" s="161">
        <v>0</v>
      </c>
      <c r="O123" s="161">
        <v>0</v>
      </c>
      <c r="P123" s="161">
        <v>1</v>
      </c>
      <c r="Q123" s="252" t="s">
        <v>2637</v>
      </c>
    </row>
    <row r="124" spans="1:17">
      <c r="A124" s="159" t="s">
        <v>2473</v>
      </c>
      <c r="B124" s="159" t="s">
        <v>2762</v>
      </c>
      <c r="C124" s="171">
        <v>121.4</v>
      </c>
      <c r="D124" s="171">
        <v>151.99999999999997</v>
      </c>
      <c r="E124" s="161">
        <v>0.71699999999999997</v>
      </c>
      <c r="F124" s="161">
        <v>0.28299999999999997</v>
      </c>
      <c r="G124" s="161">
        <v>5.2999999999999999E-2</v>
      </c>
      <c r="H124" s="161">
        <v>0.41399999999999998</v>
      </c>
      <c r="I124" s="161">
        <v>0.53300000000000003</v>
      </c>
      <c r="J124" s="161">
        <v>1</v>
      </c>
      <c r="K124" s="161">
        <v>0</v>
      </c>
      <c r="L124" s="161">
        <v>0</v>
      </c>
      <c r="M124" s="161">
        <v>0</v>
      </c>
      <c r="N124" s="161">
        <v>0</v>
      </c>
      <c r="O124" s="161">
        <v>0.66800000000000004</v>
      </c>
      <c r="P124" s="161">
        <v>0.33200000000000002</v>
      </c>
      <c r="Q124" s="252" t="s">
        <v>2637</v>
      </c>
    </row>
    <row r="125" spans="1:17">
      <c r="A125" s="159" t="s">
        <v>2474</v>
      </c>
      <c r="B125" s="159" t="s">
        <v>2763</v>
      </c>
      <c r="C125" s="171">
        <v>77.599999999999994</v>
      </c>
      <c r="D125" s="171">
        <v>89.999999999999986</v>
      </c>
      <c r="E125" s="161">
        <v>0.74399999999999999</v>
      </c>
      <c r="F125" s="161">
        <v>0.25600000000000001</v>
      </c>
      <c r="G125" s="161">
        <v>0.53300000000000003</v>
      </c>
      <c r="H125" s="161">
        <v>0.42199999999999999</v>
      </c>
      <c r="I125" s="161">
        <v>4.3999999999999997E-2</v>
      </c>
      <c r="J125" s="161">
        <v>0.75600000000000001</v>
      </c>
      <c r="K125" s="161">
        <v>0.17699999999999999</v>
      </c>
      <c r="L125" s="161">
        <v>3.9E-2</v>
      </c>
      <c r="M125" s="161">
        <v>0</v>
      </c>
      <c r="N125" s="161">
        <v>0</v>
      </c>
      <c r="O125" s="161">
        <v>0</v>
      </c>
      <c r="P125" s="161">
        <v>1</v>
      </c>
      <c r="Q125" s="252" t="s">
        <v>2637</v>
      </c>
    </row>
    <row r="126" spans="1:17">
      <c r="A126" s="159" t="s">
        <v>2477</v>
      </c>
      <c r="B126" s="159" t="s">
        <v>2764</v>
      </c>
      <c r="C126" s="171">
        <v>749.1</v>
      </c>
      <c r="D126" s="171">
        <v>1058.9999999999995</v>
      </c>
      <c r="E126" s="161">
        <v>0.18099999999999999</v>
      </c>
      <c r="F126" s="161">
        <v>0.81899999999999995</v>
      </c>
      <c r="G126" s="161">
        <v>0.1</v>
      </c>
      <c r="H126" s="161">
        <v>0.39</v>
      </c>
      <c r="I126" s="161">
        <v>0.51</v>
      </c>
      <c r="J126" s="161">
        <v>0.97899999999999998</v>
      </c>
      <c r="K126" s="161">
        <v>1.2999999999999999E-2</v>
      </c>
      <c r="L126" s="161">
        <v>4.0000000000000001E-3</v>
      </c>
      <c r="M126" s="161">
        <v>0</v>
      </c>
      <c r="N126" s="161">
        <v>0</v>
      </c>
      <c r="O126" s="161">
        <v>0.38300000000000001</v>
      </c>
      <c r="P126" s="161">
        <v>0.61699999999999999</v>
      </c>
      <c r="Q126" s="252" t="s">
        <v>2637</v>
      </c>
    </row>
    <row r="127" spans="1:17">
      <c r="A127" s="159" t="s">
        <v>2480</v>
      </c>
      <c r="B127" s="159" t="s">
        <v>2481</v>
      </c>
      <c r="C127" s="171">
        <v>20.399999999999999</v>
      </c>
      <c r="D127" s="171">
        <v>35</v>
      </c>
      <c r="E127" s="161">
        <v>0.77100000000000002</v>
      </c>
      <c r="F127" s="161">
        <v>0.22900000000000001</v>
      </c>
      <c r="G127" s="161">
        <v>0.48599999999999999</v>
      </c>
      <c r="H127" s="161">
        <v>0.371</v>
      </c>
      <c r="I127" s="161">
        <v>0.14299999999999999</v>
      </c>
      <c r="J127" s="161">
        <v>8.7999999999999995E-2</v>
      </c>
      <c r="K127" s="161">
        <v>0</v>
      </c>
      <c r="L127" s="161">
        <v>4.9000000000000002E-2</v>
      </c>
      <c r="M127" s="161">
        <v>0</v>
      </c>
      <c r="N127" s="161">
        <v>0</v>
      </c>
      <c r="O127" s="161">
        <v>0.86299999999999999</v>
      </c>
      <c r="P127" s="161">
        <v>0.13700000000000001</v>
      </c>
      <c r="Q127" s="252" t="s">
        <v>2637</v>
      </c>
    </row>
    <row r="128" spans="1:17">
      <c r="A128" s="159" t="s">
        <v>2486</v>
      </c>
      <c r="B128" s="159" t="s">
        <v>2765</v>
      </c>
      <c r="C128" s="171">
        <v>77.7</v>
      </c>
      <c r="D128" s="171">
        <v>87.000000000000014</v>
      </c>
      <c r="E128" s="161">
        <v>0.67800000000000005</v>
      </c>
      <c r="F128" s="161">
        <v>0.32200000000000001</v>
      </c>
      <c r="G128" s="161">
        <v>0.08</v>
      </c>
      <c r="H128" s="161">
        <v>0.46</v>
      </c>
      <c r="I128" s="161">
        <v>0.46</v>
      </c>
      <c r="J128" s="161">
        <v>0.625</v>
      </c>
      <c r="K128" s="161">
        <v>0.36199999999999999</v>
      </c>
      <c r="L128" s="161">
        <v>1.2999999999999999E-2</v>
      </c>
      <c r="M128" s="161">
        <v>0</v>
      </c>
      <c r="N128" s="161">
        <v>0</v>
      </c>
      <c r="O128" s="161">
        <v>4.4999999999999998E-2</v>
      </c>
      <c r="P128" s="161">
        <v>0.95499999999999996</v>
      </c>
      <c r="Q128" s="252" t="s">
        <v>2637</v>
      </c>
    </row>
    <row r="129" spans="1:17">
      <c r="A129" s="159" t="s">
        <v>2489</v>
      </c>
      <c r="B129" s="159" t="s">
        <v>2766</v>
      </c>
      <c r="C129" s="171">
        <v>102.9</v>
      </c>
      <c r="D129" s="171">
        <v>115.99999999999996</v>
      </c>
      <c r="E129" s="161">
        <v>0.224</v>
      </c>
      <c r="F129" s="161">
        <v>0.77600000000000002</v>
      </c>
      <c r="G129" s="161">
        <v>0.121</v>
      </c>
      <c r="H129" s="161">
        <v>0.35299999999999998</v>
      </c>
      <c r="I129" s="161">
        <v>0.52600000000000002</v>
      </c>
      <c r="J129" s="161">
        <v>0.73199999999999998</v>
      </c>
      <c r="K129" s="161">
        <v>0.20899999999999999</v>
      </c>
      <c r="L129" s="161">
        <v>5.8000000000000003E-2</v>
      </c>
      <c r="M129" s="161">
        <v>0</v>
      </c>
      <c r="N129" s="161">
        <v>0</v>
      </c>
      <c r="O129" s="161">
        <v>0.30499999999999999</v>
      </c>
      <c r="P129" s="161">
        <v>0.69499999999999995</v>
      </c>
      <c r="Q129" s="252" t="s">
        <v>2637</v>
      </c>
    </row>
    <row r="130" spans="1:17">
      <c r="A130" s="159" t="s">
        <v>2490</v>
      </c>
      <c r="B130" s="159" t="s">
        <v>2767</v>
      </c>
      <c r="C130" s="171">
        <v>193.8</v>
      </c>
      <c r="D130" s="171">
        <v>243</v>
      </c>
      <c r="E130" s="161">
        <v>0.86399999999999999</v>
      </c>
      <c r="F130" s="161">
        <v>0.13600000000000001</v>
      </c>
      <c r="G130" s="161">
        <v>0.309</v>
      </c>
      <c r="H130" s="161">
        <v>0.33300000000000002</v>
      </c>
      <c r="I130" s="161">
        <v>0.35799999999999998</v>
      </c>
      <c r="J130" s="161">
        <v>5.1999999999999998E-2</v>
      </c>
      <c r="K130" s="161">
        <v>0.78100000000000003</v>
      </c>
      <c r="L130" s="161">
        <v>0.16800000000000001</v>
      </c>
      <c r="M130" s="161">
        <v>0</v>
      </c>
      <c r="N130" s="161">
        <v>0</v>
      </c>
      <c r="O130" s="161">
        <v>0.25</v>
      </c>
      <c r="P130" s="161">
        <v>0.75</v>
      </c>
      <c r="Q130" s="252" t="s">
        <v>2637</v>
      </c>
    </row>
    <row r="131" spans="1:17">
      <c r="A131" s="159" t="s">
        <v>2493</v>
      </c>
      <c r="B131" s="159" t="s">
        <v>2768</v>
      </c>
      <c r="C131" s="171">
        <v>1030.5999999999999</v>
      </c>
      <c r="D131" s="171">
        <v>1429</v>
      </c>
      <c r="E131" s="161">
        <v>0.92</v>
      </c>
      <c r="F131" s="161">
        <v>0.08</v>
      </c>
      <c r="G131" s="161">
        <v>0.24399999999999999</v>
      </c>
      <c r="H131" s="161">
        <v>0.34100000000000003</v>
      </c>
      <c r="I131" s="161">
        <v>0.41499999999999998</v>
      </c>
      <c r="J131" s="161">
        <v>0.999</v>
      </c>
      <c r="K131" s="161">
        <v>0</v>
      </c>
      <c r="L131" s="161">
        <v>1E-3</v>
      </c>
      <c r="M131" s="161">
        <v>0</v>
      </c>
      <c r="N131" s="161">
        <v>0</v>
      </c>
      <c r="O131" s="161">
        <v>0.35799999999999998</v>
      </c>
      <c r="P131" s="161">
        <v>0.64200000000000002</v>
      </c>
      <c r="Q131" s="252" t="s">
        <v>2637</v>
      </c>
    </row>
    <row r="132" spans="1:17">
      <c r="A132" s="159" t="s">
        <v>2494</v>
      </c>
      <c r="B132" s="159" t="s">
        <v>2769</v>
      </c>
      <c r="C132" s="171">
        <v>176.3</v>
      </c>
      <c r="D132" s="171">
        <v>210.99999999999994</v>
      </c>
      <c r="E132" s="161">
        <v>0.81499999999999995</v>
      </c>
      <c r="F132" s="161">
        <v>0.185</v>
      </c>
      <c r="G132" s="161">
        <v>0.21299999999999999</v>
      </c>
      <c r="H132" s="161">
        <v>0.52100000000000002</v>
      </c>
      <c r="I132" s="161">
        <v>0.26500000000000001</v>
      </c>
      <c r="J132" s="161">
        <v>0.53200000000000003</v>
      </c>
      <c r="K132" s="161">
        <v>0.24399999999999999</v>
      </c>
      <c r="L132" s="161">
        <v>0.218</v>
      </c>
      <c r="M132" s="161">
        <v>6.0000000000000001E-3</v>
      </c>
      <c r="N132" s="161">
        <v>0</v>
      </c>
      <c r="O132" s="161">
        <v>0.69699999999999995</v>
      </c>
      <c r="P132" s="161">
        <v>0.30299999999999999</v>
      </c>
      <c r="Q132" s="252" t="s">
        <v>2637</v>
      </c>
    </row>
    <row r="133" spans="1:17">
      <c r="A133" s="159" t="s">
        <v>2495</v>
      </c>
      <c r="B133" s="159" t="s">
        <v>2770</v>
      </c>
      <c r="C133" s="171">
        <v>1785.7</v>
      </c>
      <c r="D133" s="171">
        <v>2084.0000000000018</v>
      </c>
      <c r="E133" s="161">
        <v>0.64800000000000002</v>
      </c>
      <c r="F133" s="161">
        <v>0.35199999999999998</v>
      </c>
      <c r="G133" s="161">
        <v>0.23300000000000001</v>
      </c>
      <c r="H133" s="161">
        <v>0.49199999999999999</v>
      </c>
      <c r="I133" s="161">
        <v>0.27500000000000002</v>
      </c>
      <c r="J133" s="161">
        <v>0.52300000000000002</v>
      </c>
      <c r="K133" s="161">
        <v>0.34899999999999998</v>
      </c>
      <c r="L133" s="161">
        <v>0.115</v>
      </c>
      <c r="M133" s="161">
        <v>1.2E-2</v>
      </c>
      <c r="N133" s="161">
        <v>1E-3</v>
      </c>
      <c r="O133" s="161">
        <v>0.25600000000000001</v>
      </c>
      <c r="P133" s="161">
        <v>0.74399999999999999</v>
      </c>
      <c r="Q133" s="252" t="s">
        <v>2637</v>
      </c>
    </row>
    <row r="134" spans="1:17">
      <c r="A134" s="159" t="s">
        <v>2498</v>
      </c>
      <c r="B134" s="159" t="s">
        <v>2771</v>
      </c>
      <c r="C134" s="171">
        <v>8646.2999999999993</v>
      </c>
      <c r="D134" s="171">
        <v>12471.999999999913</v>
      </c>
      <c r="E134" s="161">
        <v>0.94799999999999995</v>
      </c>
      <c r="F134" s="161">
        <v>5.1999999999999998E-2</v>
      </c>
      <c r="G134" s="161">
        <v>0.16800000000000001</v>
      </c>
      <c r="H134" s="161">
        <v>0.59599999999999997</v>
      </c>
      <c r="I134" s="161">
        <v>0.23599999999999999</v>
      </c>
      <c r="J134" s="161">
        <v>0.80800000000000005</v>
      </c>
      <c r="K134" s="161">
        <v>2E-3</v>
      </c>
      <c r="L134" s="161">
        <v>0</v>
      </c>
      <c r="M134" s="161">
        <v>0</v>
      </c>
      <c r="N134" s="161">
        <v>0</v>
      </c>
      <c r="O134" s="161">
        <v>0.33</v>
      </c>
      <c r="P134" s="161">
        <v>0.67</v>
      </c>
      <c r="Q134" s="252">
        <v>0</v>
      </c>
    </row>
    <row r="135" spans="1:17">
      <c r="A135" s="159" t="s">
        <v>2501</v>
      </c>
      <c r="B135" s="159" t="s">
        <v>2772</v>
      </c>
      <c r="C135" s="171">
        <v>319.60000000000002</v>
      </c>
      <c r="D135" s="171">
        <v>402.99999999999994</v>
      </c>
      <c r="E135" s="161">
        <v>0.99299999999999999</v>
      </c>
      <c r="F135" s="161">
        <v>7.0000000000000001E-3</v>
      </c>
      <c r="G135" s="161">
        <v>0.14099999999999999</v>
      </c>
      <c r="H135" s="161">
        <v>0.56100000000000005</v>
      </c>
      <c r="I135" s="161">
        <v>0.29799999999999999</v>
      </c>
      <c r="J135" s="161">
        <v>0.95599999999999996</v>
      </c>
      <c r="K135" s="161">
        <v>4.1000000000000002E-2</v>
      </c>
      <c r="L135" s="161">
        <v>3.0000000000000001E-3</v>
      </c>
      <c r="M135" s="161">
        <v>0</v>
      </c>
      <c r="N135" s="161">
        <v>0</v>
      </c>
      <c r="O135" s="161">
        <v>0.25800000000000001</v>
      </c>
      <c r="P135" s="161">
        <v>0.74199999999999999</v>
      </c>
      <c r="Q135" s="252" t="s">
        <v>2637</v>
      </c>
    </row>
    <row r="136" spans="1:17">
      <c r="A136" s="159" t="s">
        <v>2502</v>
      </c>
      <c r="B136" s="159" t="s">
        <v>2773</v>
      </c>
      <c r="C136" s="171">
        <v>2282.5</v>
      </c>
      <c r="D136" s="171">
        <v>3109.9999999999968</v>
      </c>
      <c r="E136" s="161">
        <v>0.68200000000000005</v>
      </c>
      <c r="F136" s="161">
        <v>0.318</v>
      </c>
      <c r="G136" s="161">
        <v>0.21199999999999999</v>
      </c>
      <c r="H136" s="161">
        <v>0.40600000000000003</v>
      </c>
      <c r="I136" s="161">
        <v>0.38200000000000001</v>
      </c>
      <c r="J136" s="161">
        <v>0.99199999999999999</v>
      </c>
      <c r="K136" s="161">
        <v>6.0000000000000001E-3</v>
      </c>
      <c r="L136" s="161">
        <v>0</v>
      </c>
      <c r="M136" s="161">
        <v>0</v>
      </c>
      <c r="N136" s="161">
        <v>0</v>
      </c>
      <c r="O136" s="161">
        <v>0.36299999999999999</v>
      </c>
      <c r="P136" s="161">
        <v>0.63700000000000001</v>
      </c>
      <c r="Q136" s="252" t="s">
        <v>2637</v>
      </c>
    </row>
    <row r="137" spans="1:17">
      <c r="A137" s="159" t="s">
        <v>2503</v>
      </c>
      <c r="B137" s="159" t="s">
        <v>2774</v>
      </c>
      <c r="C137" s="171">
        <v>42.4</v>
      </c>
      <c r="D137" s="171">
        <v>64.999999999999986</v>
      </c>
      <c r="E137" s="161">
        <v>0.47699999999999998</v>
      </c>
      <c r="F137" s="161">
        <v>0.52300000000000002</v>
      </c>
      <c r="G137" s="161">
        <v>7.6999999999999999E-2</v>
      </c>
      <c r="H137" s="161">
        <v>0.43099999999999999</v>
      </c>
      <c r="I137" s="161">
        <v>0.49199999999999999</v>
      </c>
      <c r="J137" s="161">
        <v>0.90600000000000003</v>
      </c>
      <c r="K137" s="161">
        <v>0</v>
      </c>
      <c r="L137" s="161">
        <v>9.4E-2</v>
      </c>
      <c r="M137" s="161">
        <v>0</v>
      </c>
      <c r="N137" s="161">
        <v>0</v>
      </c>
      <c r="O137" s="161">
        <v>1</v>
      </c>
      <c r="P137" s="161">
        <v>0</v>
      </c>
      <c r="Q137" s="252" t="s">
        <v>2637</v>
      </c>
    </row>
    <row r="138" spans="1:17">
      <c r="A138" s="159" t="s">
        <v>2508</v>
      </c>
      <c r="B138" s="159" t="s">
        <v>2775</v>
      </c>
      <c r="C138" s="171">
        <v>41</v>
      </c>
      <c r="D138" s="171">
        <v>46</v>
      </c>
      <c r="E138" s="161">
        <v>0.76100000000000001</v>
      </c>
      <c r="F138" s="161">
        <v>0.23899999999999999</v>
      </c>
      <c r="G138" s="161">
        <v>2.1999999999999999E-2</v>
      </c>
      <c r="H138" s="161">
        <v>0.435</v>
      </c>
      <c r="I138" s="161">
        <v>0.54300000000000004</v>
      </c>
      <c r="J138" s="161">
        <v>0.28499999999999998</v>
      </c>
      <c r="K138" s="161">
        <v>0.59399999999999997</v>
      </c>
      <c r="L138" s="161">
        <v>0.122</v>
      </c>
      <c r="M138" s="161">
        <v>0</v>
      </c>
      <c r="N138" s="161">
        <v>0</v>
      </c>
      <c r="O138" s="161">
        <v>0.42299999999999999</v>
      </c>
      <c r="P138" s="161">
        <v>0.57699999999999996</v>
      </c>
      <c r="Q138" s="252" t="s">
        <v>2637</v>
      </c>
    </row>
    <row r="139" spans="1:17">
      <c r="A139" s="159" t="s">
        <v>2511</v>
      </c>
      <c r="B139" s="159" t="s">
        <v>2776</v>
      </c>
      <c r="C139" s="171">
        <v>1219.9000000000001</v>
      </c>
      <c r="D139" s="171">
        <v>1307.9999999999982</v>
      </c>
      <c r="E139" s="161">
        <v>5.2999999999999999E-2</v>
      </c>
      <c r="F139" s="161">
        <v>0.94699999999999995</v>
      </c>
      <c r="G139" s="161">
        <v>0.249</v>
      </c>
      <c r="H139" s="161">
        <v>0.54700000000000004</v>
      </c>
      <c r="I139" s="161">
        <v>0.20300000000000001</v>
      </c>
      <c r="J139" s="161">
        <v>0.17399999999999999</v>
      </c>
      <c r="K139" s="161">
        <v>8.8999999999999996E-2</v>
      </c>
      <c r="L139" s="161">
        <v>0.71099999999999997</v>
      </c>
      <c r="M139" s="161">
        <v>1.7999999999999999E-2</v>
      </c>
      <c r="N139" s="161">
        <v>0</v>
      </c>
      <c r="O139" s="161">
        <v>0.28599999999999998</v>
      </c>
      <c r="P139" s="161">
        <v>0.71399999999999997</v>
      </c>
      <c r="Q139" s="252" t="s">
        <v>2637</v>
      </c>
    </row>
    <row r="140" spans="1:17">
      <c r="A140" s="159" t="s">
        <v>2512</v>
      </c>
      <c r="B140" s="159" t="s">
        <v>2777</v>
      </c>
      <c r="C140" s="171">
        <v>2087.3000000000002</v>
      </c>
      <c r="D140" s="171">
        <v>2138.9999999999991</v>
      </c>
      <c r="E140" s="161">
        <v>0.248</v>
      </c>
      <c r="F140" s="161">
        <v>0.752</v>
      </c>
      <c r="G140" s="161">
        <v>0.12</v>
      </c>
      <c r="H140" s="161">
        <v>0.56200000000000006</v>
      </c>
      <c r="I140" s="161">
        <v>0.317</v>
      </c>
      <c r="J140" s="161">
        <v>3.3000000000000002E-2</v>
      </c>
      <c r="K140" s="161">
        <v>0.32900000000000001</v>
      </c>
      <c r="L140" s="161">
        <v>0.59899999999999998</v>
      </c>
      <c r="M140" s="161">
        <v>3.9E-2</v>
      </c>
      <c r="N140" s="161">
        <v>0</v>
      </c>
      <c r="O140" s="161">
        <v>0.43099999999999999</v>
      </c>
      <c r="P140" s="161">
        <v>0.56899999999999995</v>
      </c>
      <c r="Q140" s="252" t="s">
        <v>2637</v>
      </c>
    </row>
    <row r="141" spans="1:17">
      <c r="A141" s="159" t="s">
        <v>2513</v>
      </c>
      <c r="B141" s="159" t="s">
        <v>2778</v>
      </c>
      <c r="C141" s="171">
        <v>614.5</v>
      </c>
      <c r="D141" s="171">
        <v>648</v>
      </c>
      <c r="E141" s="161">
        <v>0.11</v>
      </c>
      <c r="F141" s="161">
        <v>0.88900000000000001</v>
      </c>
      <c r="G141" s="161">
        <v>0.21099999999999999</v>
      </c>
      <c r="H141" s="161">
        <v>0.623</v>
      </c>
      <c r="I141" s="161">
        <v>0.16500000000000001</v>
      </c>
      <c r="J141" s="161">
        <v>0.52500000000000002</v>
      </c>
      <c r="K141" s="161">
        <v>0.443</v>
      </c>
      <c r="L141" s="161">
        <v>2.9000000000000001E-2</v>
      </c>
      <c r="M141" s="161">
        <v>2E-3</v>
      </c>
      <c r="N141" s="161">
        <v>2E-3</v>
      </c>
      <c r="O141" s="161">
        <v>0.14199999999999999</v>
      </c>
      <c r="P141" s="161">
        <v>0.85799999999999998</v>
      </c>
      <c r="Q141" s="252" t="s">
        <v>2637</v>
      </c>
    </row>
    <row r="142" spans="1:17">
      <c r="A142" s="159" t="s">
        <v>2516</v>
      </c>
      <c r="B142" s="159" t="s">
        <v>2779</v>
      </c>
      <c r="C142" s="171">
        <v>48.3</v>
      </c>
      <c r="D142" s="171">
        <v>85.999999999999972</v>
      </c>
      <c r="E142" s="161">
        <v>0.55800000000000005</v>
      </c>
      <c r="F142" s="161">
        <v>0.442</v>
      </c>
      <c r="G142" s="161">
        <v>0.20899999999999999</v>
      </c>
      <c r="H142" s="161">
        <v>0.32600000000000001</v>
      </c>
      <c r="I142" s="161">
        <v>0.46500000000000002</v>
      </c>
      <c r="J142" s="161">
        <v>0.88700000000000001</v>
      </c>
      <c r="K142" s="161">
        <v>0</v>
      </c>
      <c r="L142" s="161">
        <v>0</v>
      </c>
      <c r="M142" s="161">
        <v>0</v>
      </c>
      <c r="N142" s="161">
        <v>0</v>
      </c>
      <c r="O142" s="161">
        <v>0.28199999999999997</v>
      </c>
      <c r="P142" s="161">
        <v>0.71799999999999997</v>
      </c>
      <c r="Q142" s="252" t="s">
        <v>2637</v>
      </c>
    </row>
    <row r="143" spans="1:17">
      <c r="A143" s="159" t="s">
        <v>2517</v>
      </c>
      <c r="B143" s="159" t="s">
        <v>2780</v>
      </c>
      <c r="C143" s="171">
        <v>35.5</v>
      </c>
      <c r="D143" s="171">
        <v>67</v>
      </c>
      <c r="E143" s="161">
        <v>0.88100000000000001</v>
      </c>
      <c r="F143" s="161">
        <v>0.11899999999999999</v>
      </c>
      <c r="G143" s="161">
        <v>0.16400000000000001</v>
      </c>
      <c r="H143" s="161">
        <v>0.47799999999999998</v>
      </c>
      <c r="I143" s="161">
        <v>0.35799999999999998</v>
      </c>
      <c r="J143" s="161">
        <v>0.214</v>
      </c>
      <c r="K143" s="161">
        <v>0.11799999999999999</v>
      </c>
      <c r="L143" s="161">
        <v>0</v>
      </c>
      <c r="M143" s="161">
        <v>0</v>
      </c>
      <c r="N143" s="161">
        <v>0</v>
      </c>
      <c r="O143" s="161">
        <v>0.78400000000000003</v>
      </c>
      <c r="P143" s="161">
        <v>0.216</v>
      </c>
      <c r="Q143" s="252" t="s">
        <v>2637</v>
      </c>
    </row>
    <row r="144" spans="1:17">
      <c r="A144" s="159" t="s">
        <v>2526</v>
      </c>
      <c r="B144" s="159" t="s">
        <v>2781</v>
      </c>
      <c r="C144" s="171">
        <v>146</v>
      </c>
      <c r="D144" s="171">
        <v>384.99999999999943</v>
      </c>
      <c r="E144" s="161">
        <v>0.85699999999999998</v>
      </c>
      <c r="F144" s="161">
        <v>0.14299999999999999</v>
      </c>
      <c r="G144" s="161">
        <v>0.39200000000000002</v>
      </c>
      <c r="H144" s="161">
        <v>0.42899999999999999</v>
      </c>
      <c r="I144" s="161">
        <v>0.17899999999999999</v>
      </c>
      <c r="J144" s="161">
        <v>0.873</v>
      </c>
      <c r="K144" s="161">
        <v>0.126</v>
      </c>
      <c r="L144" s="161">
        <v>0</v>
      </c>
      <c r="M144" s="161">
        <v>1E-3</v>
      </c>
      <c r="N144" s="161">
        <v>0</v>
      </c>
      <c r="O144" s="161">
        <v>0</v>
      </c>
      <c r="P144" s="161">
        <v>1</v>
      </c>
      <c r="Q144" s="252" t="s">
        <v>2637</v>
      </c>
    </row>
    <row r="145" spans="1:17">
      <c r="A145" s="159" t="s">
        <v>2527</v>
      </c>
      <c r="B145" s="159" t="s">
        <v>2782</v>
      </c>
      <c r="C145" s="171">
        <v>22.1</v>
      </c>
      <c r="D145" s="171">
        <v>44.999999999999986</v>
      </c>
      <c r="E145" s="161">
        <v>0.28899999999999998</v>
      </c>
      <c r="F145" s="161">
        <v>0.71099999999999997</v>
      </c>
      <c r="G145" s="161">
        <v>0.73299999999999998</v>
      </c>
      <c r="H145" s="161">
        <v>0.2</v>
      </c>
      <c r="I145" s="161">
        <v>6.7000000000000004E-2</v>
      </c>
      <c r="J145" s="161">
        <v>0.60799999999999998</v>
      </c>
      <c r="K145" s="161">
        <v>8.7999999999999995E-2</v>
      </c>
      <c r="L145" s="161">
        <v>0</v>
      </c>
      <c r="M145" s="161">
        <v>0</v>
      </c>
      <c r="N145" s="161">
        <v>0</v>
      </c>
      <c r="O145" s="161">
        <v>0</v>
      </c>
      <c r="P145" s="161">
        <v>1</v>
      </c>
      <c r="Q145" s="252" t="s">
        <v>2637</v>
      </c>
    </row>
    <row r="146" spans="1:17">
      <c r="A146" s="159" t="s">
        <v>2528</v>
      </c>
      <c r="B146" s="159" t="s">
        <v>2783</v>
      </c>
      <c r="C146" s="171">
        <v>2747.7</v>
      </c>
      <c r="D146" s="171">
        <v>3041.9999999999941</v>
      </c>
      <c r="E146" s="161">
        <v>0.66200000000000003</v>
      </c>
      <c r="F146" s="161">
        <v>0.33800000000000002</v>
      </c>
      <c r="G146" s="161">
        <v>0.23</v>
      </c>
      <c r="H146" s="161">
        <v>0.52900000000000003</v>
      </c>
      <c r="I146" s="161">
        <v>0.24</v>
      </c>
      <c r="J146" s="161">
        <v>1.9E-2</v>
      </c>
      <c r="K146" s="161">
        <v>0.22600000000000001</v>
      </c>
      <c r="L146" s="161">
        <v>0.55700000000000005</v>
      </c>
      <c r="M146" s="161">
        <v>0.191</v>
      </c>
      <c r="N146" s="161">
        <v>7.0000000000000001E-3</v>
      </c>
      <c r="O146" s="161">
        <v>0.114</v>
      </c>
      <c r="P146" s="161">
        <v>0.88600000000000001</v>
      </c>
      <c r="Q146" s="252" t="s">
        <v>2637</v>
      </c>
    </row>
    <row r="147" spans="1:17">
      <c r="A147" s="159" t="s">
        <v>2529</v>
      </c>
      <c r="B147" s="159" t="s">
        <v>2784</v>
      </c>
      <c r="C147" s="171">
        <v>481.1</v>
      </c>
      <c r="D147" s="171">
        <v>510.99999999999994</v>
      </c>
      <c r="E147" s="161">
        <v>0.72399999999999998</v>
      </c>
      <c r="F147" s="161">
        <v>0.27600000000000002</v>
      </c>
      <c r="G147" s="161">
        <v>0.153</v>
      </c>
      <c r="H147" s="161">
        <v>0.52300000000000002</v>
      </c>
      <c r="I147" s="161">
        <v>0.32500000000000001</v>
      </c>
      <c r="J147" s="161">
        <v>0.01</v>
      </c>
      <c r="K147" s="161">
        <v>0.26300000000000001</v>
      </c>
      <c r="L147" s="161">
        <v>0.58899999999999997</v>
      </c>
      <c r="M147" s="161">
        <v>0.13700000000000001</v>
      </c>
      <c r="N147" s="161">
        <v>0</v>
      </c>
      <c r="O147" s="161">
        <v>0.18099999999999999</v>
      </c>
      <c r="P147" s="161">
        <v>0.81899999999999995</v>
      </c>
      <c r="Q147" s="252" t="s">
        <v>2637</v>
      </c>
    </row>
    <row r="148" spans="1:17">
      <c r="A148" s="159" t="s">
        <v>2530</v>
      </c>
      <c r="B148" s="159" t="s">
        <v>2785</v>
      </c>
      <c r="C148" s="171">
        <v>60.2</v>
      </c>
      <c r="D148" s="171">
        <v>60.999999999999986</v>
      </c>
      <c r="E148" s="161">
        <v>0.57399999999999995</v>
      </c>
      <c r="F148" s="161">
        <v>0.42599999999999999</v>
      </c>
      <c r="G148" s="161">
        <v>0.13100000000000001</v>
      </c>
      <c r="H148" s="161">
        <v>0.50800000000000001</v>
      </c>
      <c r="I148" s="161">
        <v>0.36099999999999999</v>
      </c>
      <c r="J148" s="161">
        <v>1.7000000000000001E-2</v>
      </c>
      <c r="K148" s="161">
        <v>0.11600000000000001</v>
      </c>
      <c r="L148" s="161">
        <v>0.13100000000000001</v>
      </c>
      <c r="M148" s="161">
        <v>0.153</v>
      </c>
      <c r="N148" s="161">
        <v>0.58299999999999996</v>
      </c>
      <c r="O148" s="161">
        <v>0.51300000000000001</v>
      </c>
      <c r="P148" s="161">
        <v>0.48699999999999999</v>
      </c>
      <c r="Q148" s="252" t="s">
        <v>2637</v>
      </c>
    </row>
    <row r="149" spans="1:17">
      <c r="A149" s="159" t="s">
        <v>2531</v>
      </c>
      <c r="B149" s="159" t="s">
        <v>2786</v>
      </c>
      <c r="C149" s="171">
        <v>567.29999999999995</v>
      </c>
      <c r="D149" s="171">
        <v>641.99999999999943</v>
      </c>
      <c r="E149" s="161">
        <v>0.96399999999999997</v>
      </c>
      <c r="F149" s="161">
        <v>3.5999999999999997E-2</v>
      </c>
      <c r="G149" s="161">
        <v>0.22</v>
      </c>
      <c r="H149" s="161">
        <v>0.47199999999999998</v>
      </c>
      <c r="I149" s="161">
        <v>0.308</v>
      </c>
      <c r="J149" s="161">
        <v>0.16700000000000001</v>
      </c>
      <c r="K149" s="161">
        <v>0.72</v>
      </c>
      <c r="L149" s="161">
        <v>0.108</v>
      </c>
      <c r="M149" s="161">
        <v>5.0000000000000001E-3</v>
      </c>
      <c r="N149" s="161">
        <v>0</v>
      </c>
      <c r="O149" s="161">
        <v>9.7000000000000003E-2</v>
      </c>
      <c r="P149" s="161">
        <v>0.90300000000000002</v>
      </c>
      <c r="Q149" s="252" t="s">
        <v>2637</v>
      </c>
    </row>
    <row r="150" spans="1:17">
      <c r="A150" s="159" t="s">
        <v>2532</v>
      </c>
      <c r="B150" s="159" t="s">
        <v>2787</v>
      </c>
      <c r="C150" s="171">
        <v>502.5</v>
      </c>
      <c r="D150" s="171">
        <v>618.00000000000068</v>
      </c>
      <c r="E150" s="161">
        <v>0.96299999999999997</v>
      </c>
      <c r="F150" s="161">
        <v>3.6999999999999998E-2</v>
      </c>
      <c r="G150" s="161">
        <v>0.26100000000000001</v>
      </c>
      <c r="H150" s="161">
        <v>0.42699999999999999</v>
      </c>
      <c r="I150" s="161">
        <v>0.312</v>
      </c>
      <c r="J150" s="161">
        <v>0.59499999999999997</v>
      </c>
      <c r="K150" s="161">
        <v>0.36499999999999999</v>
      </c>
      <c r="L150" s="161">
        <v>3.4000000000000002E-2</v>
      </c>
      <c r="M150" s="161">
        <v>0</v>
      </c>
      <c r="N150" s="161">
        <v>0</v>
      </c>
      <c r="O150" s="161">
        <v>0.183</v>
      </c>
      <c r="P150" s="161">
        <v>0.81699999999999995</v>
      </c>
      <c r="Q150" s="252" t="s">
        <v>2637</v>
      </c>
    </row>
    <row r="151" spans="1:17">
      <c r="A151" s="159" t="s">
        <v>2533</v>
      </c>
      <c r="B151" s="159" t="s">
        <v>2788</v>
      </c>
      <c r="C151" s="171">
        <v>3391</v>
      </c>
      <c r="D151" s="171">
        <v>4084.0000000000032</v>
      </c>
      <c r="E151" s="161">
        <v>0.86799999999999999</v>
      </c>
      <c r="F151" s="161">
        <v>0.13200000000000001</v>
      </c>
      <c r="G151" s="161">
        <v>0.26600000000000001</v>
      </c>
      <c r="H151" s="161">
        <v>0.41399999999999998</v>
      </c>
      <c r="I151" s="161">
        <v>0.32</v>
      </c>
      <c r="J151" s="161">
        <v>0.70899999999999996</v>
      </c>
      <c r="K151" s="161">
        <v>0.26900000000000002</v>
      </c>
      <c r="L151" s="161">
        <v>1.6E-2</v>
      </c>
      <c r="M151" s="161">
        <v>1E-3</v>
      </c>
      <c r="N151" s="161">
        <v>0</v>
      </c>
      <c r="O151" s="161">
        <v>0.23100000000000001</v>
      </c>
      <c r="P151" s="161">
        <v>0.76900000000000002</v>
      </c>
      <c r="Q151" s="252" t="s">
        <v>2637</v>
      </c>
    </row>
    <row r="152" spans="1:17">
      <c r="A152" s="159" t="s">
        <v>2534</v>
      </c>
      <c r="B152" s="159" t="s">
        <v>2789</v>
      </c>
      <c r="C152" s="171">
        <v>130.9</v>
      </c>
      <c r="D152" s="171">
        <v>167.99999999999997</v>
      </c>
      <c r="E152" s="161">
        <v>0.86899999999999999</v>
      </c>
      <c r="F152" s="161">
        <v>0.13100000000000001</v>
      </c>
      <c r="G152" s="161">
        <v>0.22600000000000001</v>
      </c>
      <c r="H152" s="161">
        <v>0.35699999999999998</v>
      </c>
      <c r="I152" s="161">
        <v>0.41699999999999998</v>
      </c>
      <c r="J152" s="161">
        <v>0.879</v>
      </c>
      <c r="K152" s="161">
        <v>0.114</v>
      </c>
      <c r="L152" s="161">
        <v>0</v>
      </c>
      <c r="M152" s="161">
        <v>0</v>
      </c>
      <c r="N152" s="161">
        <v>0</v>
      </c>
      <c r="O152" s="161">
        <v>8.3000000000000004E-2</v>
      </c>
      <c r="P152" s="161">
        <v>0.91700000000000004</v>
      </c>
      <c r="Q152" s="252" t="s">
        <v>2637</v>
      </c>
    </row>
    <row r="153" spans="1:17">
      <c r="A153" s="159" t="s">
        <v>2535</v>
      </c>
      <c r="B153" s="159" t="s">
        <v>2790</v>
      </c>
      <c r="C153" s="171">
        <v>436.4</v>
      </c>
      <c r="D153" s="171">
        <v>499.99999999999977</v>
      </c>
      <c r="E153" s="161">
        <v>0.7</v>
      </c>
      <c r="F153" s="161">
        <v>0.29799999999999999</v>
      </c>
      <c r="G153" s="161">
        <v>0.37</v>
      </c>
      <c r="H153" s="161">
        <v>0.42399999999999999</v>
      </c>
      <c r="I153" s="161">
        <v>0.20599999999999999</v>
      </c>
      <c r="J153" s="161">
        <v>0.63300000000000001</v>
      </c>
      <c r="K153" s="161">
        <v>0.34200000000000003</v>
      </c>
      <c r="L153" s="161">
        <v>2.1000000000000001E-2</v>
      </c>
      <c r="M153" s="161">
        <v>0</v>
      </c>
      <c r="N153" s="161">
        <v>0</v>
      </c>
      <c r="O153" s="161">
        <v>8.9999999999999993E-3</v>
      </c>
      <c r="P153" s="161">
        <v>0.99099999999999999</v>
      </c>
      <c r="Q153" s="252" t="s">
        <v>2637</v>
      </c>
    </row>
    <row r="154" spans="1:17">
      <c r="A154" s="159" t="s">
        <v>2536</v>
      </c>
      <c r="B154" s="159" t="s">
        <v>2791</v>
      </c>
      <c r="C154" s="171">
        <v>1127.5</v>
      </c>
      <c r="D154" s="171">
        <v>1334.9999999999993</v>
      </c>
      <c r="E154" s="161">
        <v>0.80600000000000005</v>
      </c>
      <c r="F154" s="161">
        <v>0.19400000000000001</v>
      </c>
      <c r="G154" s="161">
        <v>0.27200000000000002</v>
      </c>
      <c r="H154" s="161">
        <v>0.44500000000000001</v>
      </c>
      <c r="I154" s="161">
        <v>0.28299999999999997</v>
      </c>
      <c r="J154" s="161">
        <v>0.747</v>
      </c>
      <c r="K154" s="161">
        <v>0.23699999999999999</v>
      </c>
      <c r="L154" s="161">
        <v>1.6E-2</v>
      </c>
      <c r="M154" s="161">
        <v>0</v>
      </c>
      <c r="N154" s="161">
        <v>0</v>
      </c>
      <c r="O154" s="161">
        <v>0.26</v>
      </c>
      <c r="P154" s="161">
        <v>0.74</v>
      </c>
      <c r="Q154" s="252" t="s">
        <v>2637</v>
      </c>
    </row>
    <row r="155" spans="1:17">
      <c r="A155" s="159" t="s">
        <v>2537</v>
      </c>
      <c r="B155" s="159" t="s">
        <v>2792</v>
      </c>
      <c r="C155" s="171">
        <v>1148.5</v>
      </c>
      <c r="D155" s="171">
        <v>1489.9999999999964</v>
      </c>
      <c r="E155" s="161">
        <v>0.95199999999999996</v>
      </c>
      <c r="F155" s="161">
        <v>4.8000000000000001E-2</v>
      </c>
      <c r="G155" s="161">
        <v>0.216</v>
      </c>
      <c r="H155" s="161">
        <v>0.39300000000000002</v>
      </c>
      <c r="I155" s="161">
        <v>0.39100000000000001</v>
      </c>
      <c r="J155" s="161">
        <v>0.95599999999999996</v>
      </c>
      <c r="K155" s="161">
        <v>3.5999999999999997E-2</v>
      </c>
      <c r="L155" s="161">
        <v>7.0000000000000001E-3</v>
      </c>
      <c r="M155" s="161">
        <v>0</v>
      </c>
      <c r="N155" s="161">
        <v>0</v>
      </c>
      <c r="O155" s="161">
        <v>0.21</v>
      </c>
      <c r="P155" s="161">
        <v>0.79</v>
      </c>
      <c r="Q155" s="252" t="s">
        <v>2637</v>
      </c>
    </row>
    <row r="156" spans="1:17">
      <c r="A156" s="159" t="s">
        <v>2538</v>
      </c>
      <c r="B156" s="159" t="s">
        <v>2793</v>
      </c>
      <c r="C156" s="171">
        <v>694.6</v>
      </c>
      <c r="D156" s="171">
        <v>755.99999999999955</v>
      </c>
      <c r="E156" s="161">
        <v>0.74099999999999999</v>
      </c>
      <c r="F156" s="161">
        <v>0.25900000000000001</v>
      </c>
      <c r="G156" s="161">
        <v>0.16300000000000001</v>
      </c>
      <c r="H156" s="161">
        <v>0.50900000000000001</v>
      </c>
      <c r="I156" s="161">
        <v>0.32800000000000001</v>
      </c>
      <c r="J156" s="161">
        <v>0.315</v>
      </c>
      <c r="K156" s="161">
        <v>0.57199999999999995</v>
      </c>
      <c r="L156" s="161">
        <v>0.108</v>
      </c>
      <c r="M156" s="161">
        <v>3.0000000000000001E-3</v>
      </c>
      <c r="N156" s="161">
        <v>0</v>
      </c>
      <c r="O156" s="161">
        <v>0.14199999999999999</v>
      </c>
      <c r="P156" s="161">
        <v>0.85799999999999998</v>
      </c>
      <c r="Q156" s="252" t="s">
        <v>2637</v>
      </c>
    </row>
    <row r="157" spans="1:17">
      <c r="A157" s="159" t="s">
        <v>2541</v>
      </c>
      <c r="B157" s="159" t="s">
        <v>2794</v>
      </c>
      <c r="C157" s="171">
        <v>316</v>
      </c>
      <c r="D157" s="171">
        <v>360.00000000000028</v>
      </c>
      <c r="E157" s="161">
        <v>0.73099999999999998</v>
      </c>
      <c r="F157" s="161">
        <v>0.26900000000000002</v>
      </c>
      <c r="G157" s="161">
        <v>0.253</v>
      </c>
      <c r="H157" s="161">
        <v>0.48099999999999998</v>
      </c>
      <c r="I157" s="161">
        <v>0.26700000000000002</v>
      </c>
      <c r="J157" s="161">
        <v>0.33200000000000002</v>
      </c>
      <c r="K157" s="161">
        <v>0.61799999999999999</v>
      </c>
      <c r="L157" s="161">
        <v>4.7E-2</v>
      </c>
      <c r="M157" s="161">
        <v>0</v>
      </c>
      <c r="N157" s="161">
        <v>0</v>
      </c>
      <c r="O157" s="161">
        <v>3.0000000000000001E-3</v>
      </c>
      <c r="P157" s="161">
        <v>0.997</v>
      </c>
      <c r="Q157" s="252" t="s">
        <v>2637</v>
      </c>
    </row>
    <row r="158" spans="1:17">
      <c r="A158" s="159" t="s">
        <v>2544</v>
      </c>
      <c r="B158" s="159" t="s">
        <v>2795</v>
      </c>
      <c r="C158" s="171">
        <v>157.80000000000001</v>
      </c>
      <c r="D158" s="171">
        <v>176</v>
      </c>
      <c r="E158" s="161">
        <v>0.70499999999999996</v>
      </c>
      <c r="F158" s="161">
        <v>0.29499999999999998</v>
      </c>
      <c r="G158" s="161">
        <v>0.19900000000000001</v>
      </c>
      <c r="H158" s="161">
        <v>0.58499999999999996</v>
      </c>
      <c r="I158" s="161">
        <v>0.216</v>
      </c>
      <c r="J158" s="161">
        <v>0.183</v>
      </c>
      <c r="K158" s="161">
        <v>0.501</v>
      </c>
      <c r="L158" s="161">
        <v>0.27200000000000002</v>
      </c>
      <c r="M158" s="161">
        <v>4.3999999999999997E-2</v>
      </c>
      <c r="N158" s="161">
        <v>0</v>
      </c>
      <c r="O158" s="161">
        <v>0</v>
      </c>
      <c r="P158" s="161">
        <v>1</v>
      </c>
      <c r="Q158" s="252" t="s">
        <v>2637</v>
      </c>
    </row>
    <row r="159" spans="1:17">
      <c r="A159" s="159" t="s">
        <v>2545</v>
      </c>
      <c r="B159" s="159" t="s">
        <v>2796</v>
      </c>
      <c r="C159" s="171">
        <v>25</v>
      </c>
      <c r="D159" s="171">
        <v>34.999999999999986</v>
      </c>
      <c r="E159" s="161">
        <v>0.25700000000000001</v>
      </c>
      <c r="F159" s="161">
        <v>0.74299999999999999</v>
      </c>
      <c r="G159" s="161">
        <v>0.2</v>
      </c>
      <c r="H159" s="161">
        <v>0.2</v>
      </c>
      <c r="I159" s="161">
        <v>0.6</v>
      </c>
      <c r="J159" s="161">
        <v>1</v>
      </c>
      <c r="K159" s="161">
        <v>0</v>
      </c>
      <c r="L159" s="161">
        <v>0</v>
      </c>
      <c r="M159" s="161">
        <v>0</v>
      </c>
      <c r="N159" s="161">
        <v>0</v>
      </c>
      <c r="O159" s="161">
        <v>0</v>
      </c>
      <c r="P159" s="161">
        <v>1</v>
      </c>
      <c r="Q159" s="252" t="s">
        <v>2637</v>
      </c>
    </row>
    <row r="160" spans="1:17">
      <c r="A160" s="159" t="s">
        <v>2546</v>
      </c>
      <c r="B160" s="159" t="s">
        <v>2797</v>
      </c>
      <c r="C160" s="171">
        <v>432.6</v>
      </c>
      <c r="D160" s="171">
        <v>519</v>
      </c>
      <c r="E160" s="161">
        <v>0.748</v>
      </c>
      <c r="F160" s="161">
        <v>0.252</v>
      </c>
      <c r="G160" s="161">
        <v>0.26400000000000001</v>
      </c>
      <c r="H160" s="161">
        <v>0.42199999999999999</v>
      </c>
      <c r="I160" s="161">
        <v>0.314</v>
      </c>
      <c r="J160" s="161">
        <v>0.65300000000000002</v>
      </c>
      <c r="K160" s="161">
        <v>0.27600000000000002</v>
      </c>
      <c r="L160" s="161">
        <v>5.7000000000000002E-2</v>
      </c>
      <c r="M160" s="161">
        <v>0</v>
      </c>
      <c r="N160" s="161">
        <v>0</v>
      </c>
      <c r="O160" s="161">
        <v>2.5999999999999999E-2</v>
      </c>
      <c r="P160" s="161">
        <v>0.97399999999999998</v>
      </c>
      <c r="Q160" s="252" t="s">
        <v>2637</v>
      </c>
    </row>
    <row r="161" spans="1:17">
      <c r="A161" s="159" t="s">
        <v>2547</v>
      </c>
      <c r="B161" s="159" t="s">
        <v>2798</v>
      </c>
      <c r="C161" s="171">
        <v>27.4</v>
      </c>
      <c r="D161" s="171">
        <v>28.999999999999996</v>
      </c>
      <c r="E161" s="161">
        <v>0.69</v>
      </c>
      <c r="F161" s="161">
        <v>0.31</v>
      </c>
      <c r="G161" s="161">
        <v>0.13800000000000001</v>
      </c>
      <c r="H161" s="161">
        <v>0.34499999999999997</v>
      </c>
      <c r="I161" s="161">
        <v>0.51700000000000002</v>
      </c>
      <c r="J161" s="161">
        <v>0.89100000000000001</v>
      </c>
      <c r="K161" s="161">
        <v>7.2999999999999995E-2</v>
      </c>
      <c r="L161" s="161">
        <v>3.5999999999999997E-2</v>
      </c>
      <c r="M161" s="161">
        <v>0</v>
      </c>
      <c r="N161" s="161">
        <v>0</v>
      </c>
      <c r="O161" s="161">
        <v>0</v>
      </c>
      <c r="P161" s="161">
        <v>1</v>
      </c>
      <c r="Q161" s="252" t="s">
        <v>2637</v>
      </c>
    </row>
    <row r="162" spans="1:17">
      <c r="A162" s="159" t="s">
        <v>2548</v>
      </c>
      <c r="B162" s="159" t="s">
        <v>2799</v>
      </c>
      <c r="C162" s="171">
        <v>68.400000000000006</v>
      </c>
      <c r="D162" s="171">
        <v>93.999999999999957</v>
      </c>
      <c r="E162" s="161">
        <v>0.88300000000000001</v>
      </c>
      <c r="F162" s="161">
        <v>0.11700000000000001</v>
      </c>
      <c r="G162" s="161">
        <v>0.18099999999999999</v>
      </c>
      <c r="H162" s="161">
        <v>0.27700000000000002</v>
      </c>
      <c r="I162" s="161">
        <v>0.54300000000000004</v>
      </c>
      <c r="J162" s="161">
        <v>0.94</v>
      </c>
      <c r="K162" s="161">
        <v>5.5E-2</v>
      </c>
      <c r="L162" s="161">
        <v>0</v>
      </c>
      <c r="M162" s="161">
        <v>0</v>
      </c>
      <c r="N162" s="161">
        <v>0</v>
      </c>
      <c r="O162" s="161">
        <v>8.5000000000000006E-2</v>
      </c>
      <c r="P162" s="161">
        <v>0.91500000000000004</v>
      </c>
      <c r="Q162" s="252" t="s">
        <v>2637</v>
      </c>
    </row>
    <row r="163" spans="1:17">
      <c r="A163" s="159" t="s">
        <v>2549</v>
      </c>
      <c r="B163" s="159" t="s">
        <v>2800</v>
      </c>
      <c r="C163" s="171">
        <v>2469.8000000000002</v>
      </c>
      <c r="D163" s="171">
        <v>3280.0000000000127</v>
      </c>
      <c r="E163" s="161">
        <v>0.92700000000000005</v>
      </c>
      <c r="F163" s="161">
        <v>7.2999999999999995E-2</v>
      </c>
      <c r="G163" s="161">
        <v>0.16</v>
      </c>
      <c r="H163" s="161">
        <v>0.58299999999999996</v>
      </c>
      <c r="I163" s="161">
        <v>0.25700000000000001</v>
      </c>
      <c r="J163" s="161">
        <v>0.748</v>
      </c>
      <c r="K163" s="161">
        <v>0.151</v>
      </c>
      <c r="L163" s="161">
        <v>1.2999999999999999E-2</v>
      </c>
      <c r="M163" s="161">
        <v>5.0000000000000001E-3</v>
      </c>
      <c r="N163" s="161">
        <v>0</v>
      </c>
      <c r="O163" s="161">
        <v>0.28999999999999998</v>
      </c>
      <c r="P163" s="161">
        <v>0.70899999999999996</v>
      </c>
      <c r="Q163" s="252">
        <v>1E-3</v>
      </c>
    </row>
    <row r="164" spans="1:17">
      <c r="A164" s="159" t="s">
        <v>2550</v>
      </c>
      <c r="B164" s="159" t="s">
        <v>2801</v>
      </c>
      <c r="C164" s="171">
        <v>200.3</v>
      </c>
      <c r="D164" s="171">
        <v>212.99999999999997</v>
      </c>
      <c r="E164" s="161">
        <v>0.58699999999999997</v>
      </c>
      <c r="F164" s="161">
        <v>0.41299999999999998</v>
      </c>
      <c r="G164" s="161">
        <v>0.22500000000000001</v>
      </c>
      <c r="H164" s="161">
        <v>0.40799999999999997</v>
      </c>
      <c r="I164" s="161">
        <v>0.36599999999999999</v>
      </c>
      <c r="J164" s="161">
        <v>0.371</v>
      </c>
      <c r="K164" s="161">
        <v>0.50800000000000001</v>
      </c>
      <c r="L164" s="161">
        <v>0.111</v>
      </c>
      <c r="M164" s="161">
        <v>0.01</v>
      </c>
      <c r="N164" s="161">
        <v>0</v>
      </c>
      <c r="O164" s="161">
        <v>0.17299999999999999</v>
      </c>
      <c r="P164" s="161">
        <v>0.82699999999999996</v>
      </c>
      <c r="Q164" s="252" t="s">
        <v>2637</v>
      </c>
    </row>
    <row r="165" spans="1:17">
      <c r="A165" s="159" t="s">
        <v>2551</v>
      </c>
      <c r="B165" s="159" t="s">
        <v>2802</v>
      </c>
      <c r="C165" s="171">
        <v>34.200000000000003</v>
      </c>
      <c r="D165" s="171">
        <v>34.999999999999986</v>
      </c>
      <c r="E165" s="161">
        <v>0.57099999999999995</v>
      </c>
      <c r="F165" s="161">
        <v>0.42899999999999999</v>
      </c>
      <c r="G165" s="161">
        <v>0.2</v>
      </c>
      <c r="H165" s="161">
        <v>0.42899999999999999</v>
      </c>
      <c r="I165" s="161">
        <v>0.371</v>
      </c>
      <c r="J165" s="161">
        <v>0.47099999999999997</v>
      </c>
      <c r="K165" s="161">
        <v>0.46800000000000003</v>
      </c>
      <c r="L165" s="161">
        <v>0.06</v>
      </c>
      <c r="M165" s="161">
        <v>0</v>
      </c>
      <c r="N165" s="161">
        <v>0</v>
      </c>
      <c r="O165" s="161">
        <v>0.32200000000000001</v>
      </c>
      <c r="P165" s="161">
        <v>0.67800000000000005</v>
      </c>
      <c r="Q165" s="252" t="s">
        <v>2637</v>
      </c>
    </row>
    <row r="166" spans="1:17">
      <c r="A166" s="159" t="s">
        <v>2554</v>
      </c>
      <c r="B166" s="159" t="s">
        <v>2803</v>
      </c>
      <c r="C166" s="171">
        <v>713.9</v>
      </c>
      <c r="D166" s="171">
        <v>818.00000000000011</v>
      </c>
      <c r="E166" s="161">
        <v>0.77300000000000002</v>
      </c>
      <c r="F166" s="161">
        <v>0.22700000000000001</v>
      </c>
      <c r="G166" s="161">
        <v>0.34499999999999997</v>
      </c>
      <c r="H166" s="161">
        <v>0.41</v>
      </c>
      <c r="I166" s="161">
        <v>0.246</v>
      </c>
      <c r="J166" s="161">
        <v>0.44600000000000001</v>
      </c>
      <c r="K166" s="161">
        <v>0.41099999999999998</v>
      </c>
      <c r="L166" s="161">
        <v>0.13500000000000001</v>
      </c>
      <c r="M166" s="161">
        <v>6.0000000000000001E-3</v>
      </c>
      <c r="N166" s="161">
        <v>0</v>
      </c>
      <c r="O166" s="161">
        <v>0.14199999999999999</v>
      </c>
      <c r="P166" s="161">
        <v>0.85799999999999998</v>
      </c>
      <c r="Q166" s="252" t="s">
        <v>2637</v>
      </c>
    </row>
    <row r="167" spans="1:17">
      <c r="A167" s="159" t="s">
        <v>2555</v>
      </c>
      <c r="B167" s="159" t="s">
        <v>2804</v>
      </c>
      <c r="C167" s="171">
        <v>36.1</v>
      </c>
      <c r="D167" s="171">
        <v>37.999999999999993</v>
      </c>
      <c r="E167" s="161">
        <v>0.76300000000000001</v>
      </c>
      <c r="F167" s="161">
        <v>0.23699999999999999</v>
      </c>
      <c r="G167" s="161">
        <v>7.9000000000000001E-2</v>
      </c>
      <c r="H167" s="161">
        <v>0.55300000000000005</v>
      </c>
      <c r="I167" s="161">
        <v>0.36799999999999999</v>
      </c>
      <c r="J167" s="161">
        <v>0.36599999999999999</v>
      </c>
      <c r="K167" s="161">
        <v>0.60699999999999998</v>
      </c>
      <c r="L167" s="161">
        <v>2.8000000000000001E-2</v>
      </c>
      <c r="M167" s="161">
        <v>0</v>
      </c>
      <c r="N167" s="161">
        <v>0</v>
      </c>
      <c r="O167" s="161">
        <v>0.36599999999999999</v>
      </c>
      <c r="P167" s="161">
        <v>0.63400000000000001</v>
      </c>
      <c r="Q167" s="252" t="s">
        <v>2637</v>
      </c>
    </row>
    <row r="168" spans="1:17">
      <c r="A168" s="159" t="s">
        <v>2556</v>
      </c>
      <c r="B168" s="159" t="s">
        <v>2805</v>
      </c>
      <c r="C168" s="171">
        <v>371.2</v>
      </c>
      <c r="D168" s="171">
        <v>417</v>
      </c>
      <c r="E168" s="161">
        <v>0.81499999999999995</v>
      </c>
      <c r="F168" s="161">
        <v>0.185</v>
      </c>
      <c r="G168" s="161">
        <v>0.29499999999999998</v>
      </c>
      <c r="H168" s="161">
        <v>0.49399999999999999</v>
      </c>
      <c r="I168" s="161">
        <v>0.21099999999999999</v>
      </c>
      <c r="J168" s="161">
        <v>0.255</v>
      </c>
      <c r="K168" s="161">
        <v>0.68400000000000005</v>
      </c>
      <c r="L168" s="161">
        <v>5.7000000000000002E-2</v>
      </c>
      <c r="M168" s="161">
        <v>4.0000000000000001E-3</v>
      </c>
      <c r="N168" s="161">
        <v>0</v>
      </c>
      <c r="O168" s="161">
        <v>0.114</v>
      </c>
      <c r="P168" s="161">
        <v>0.88600000000000001</v>
      </c>
      <c r="Q168" s="252" t="s">
        <v>2637</v>
      </c>
    </row>
    <row r="169" spans="1:17">
      <c r="A169" s="159" t="s">
        <v>2557</v>
      </c>
      <c r="B169" s="159" t="s">
        <v>2806</v>
      </c>
      <c r="C169" s="171">
        <v>775.2</v>
      </c>
      <c r="D169" s="171">
        <v>820.99999999999966</v>
      </c>
      <c r="E169" s="161">
        <v>0.36399999999999999</v>
      </c>
      <c r="F169" s="161">
        <v>0.63600000000000001</v>
      </c>
      <c r="G169" s="161">
        <v>0.17899999999999999</v>
      </c>
      <c r="H169" s="161">
        <v>0.47899999999999998</v>
      </c>
      <c r="I169" s="161">
        <v>0.34200000000000003</v>
      </c>
      <c r="J169" s="161">
        <v>0.109</v>
      </c>
      <c r="K169" s="161">
        <v>0.437</v>
      </c>
      <c r="L169" s="161">
        <v>0.40799999999999997</v>
      </c>
      <c r="M169" s="161">
        <v>4.3999999999999997E-2</v>
      </c>
      <c r="N169" s="161">
        <v>3.0000000000000001E-3</v>
      </c>
      <c r="O169" s="161">
        <v>0.13200000000000001</v>
      </c>
      <c r="P169" s="161">
        <v>0.86799999999999999</v>
      </c>
      <c r="Q169" s="252" t="s">
        <v>2637</v>
      </c>
    </row>
    <row r="170" spans="1:17">
      <c r="A170" s="159" t="s">
        <v>2560</v>
      </c>
      <c r="B170" s="159" t="s">
        <v>2807</v>
      </c>
      <c r="C170" s="171">
        <v>511.3</v>
      </c>
      <c r="D170" s="171">
        <v>831.0000000000008</v>
      </c>
      <c r="E170" s="161">
        <v>0.96299999999999997</v>
      </c>
      <c r="F170" s="161">
        <v>3.6999999999999998E-2</v>
      </c>
      <c r="G170" s="161">
        <v>0.06</v>
      </c>
      <c r="H170" s="161">
        <v>0.47399999999999998</v>
      </c>
      <c r="I170" s="161">
        <v>0.46600000000000003</v>
      </c>
      <c r="J170" s="161">
        <v>0.96599999999999997</v>
      </c>
      <c r="K170" s="161">
        <v>3.0000000000000001E-3</v>
      </c>
      <c r="L170" s="161">
        <v>0</v>
      </c>
      <c r="M170" s="161">
        <v>0</v>
      </c>
      <c r="N170" s="161">
        <v>0</v>
      </c>
      <c r="O170" s="161">
        <v>0.33700000000000002</v>
      </c>
      <c r="P170" s="161">
        <v>0.66300000000000003</v>
      </c>
      <c r="Q170" s="252" t="s">
        <v>2637</v>
      </c>
    </row>
    <row r="171" spans="1:17">
      <c r="A171" s="159" t="s">
        <v>2561</v>
      </c>
      <c r="B171" s="159" t="s">
        <v>2808</v>
      </c>
      <c r="C171" s="171">
        <v>675</v>
      </c>
      <c r="D171" s="171">
        <v>936.99999999999966</v>
      </c>
      <c r="E171" s="161">
        <v>0.76400000000000001</v>
      </c>
      <c r="F171" s="161">
        <v>0.23599999999999999</v>
      </c>
      <c r="G171" s="161">
        <v>0.25800000000000001</v>
      </c>
      <c r="H171" s="161">
        <v>0.44</v>
      </c>
      <c r="I171" s="161">
        <v>0.30199999999999999</v>
      </c>
      <c r="J171" s="161">
        <v>0.35899999999999999</v>
      </c>
      <c r="K171" s="161">
        <v>0.47</v>
      </c>
      <c r="L171" s="161">
        <v>0.154</v>
      </c>
      <c r="M171" s="161">
        <v>3.0000000000000001E-3</v>
      </c>
      <c r="N171" s="161">
        <v>1E-3</v>
      </c>
      <c r="O171" s="161">
        <v>0.14199999999999999</v>
      </c>
      <c r="P171" s="161">
        <v>0.85799999999999998</v>
      </c>
      <c r="Q171" s="252" t="s">
        <v>2637</v>
      </c>
    </row>
    <row r="172" spans="1:17">
      <c r="A172" s="159" t="s">
        <v>2562</v>
      </c>
      <c r="B172" s="159" t="s">
        <v>2809</v>
      </c>
      <c r="C172" s="171">
        <v>24.2</v>
      </c>
      <c r="D172" s="171">
        <v>32</v>
      </c>
      <c r="E172" s="161">
        <v>0.75</v>
      </c>
      <c r="F172" s="161">
        <v>0.25</v>
      </c>
      <c r="G172" s="161">
        <v>0.34399999999999997</v>
      </c>
      <c r="H172" s="161">
        <v>0.53100000000000003</v>
      </c>
      <c r="I172" s="161">
        <v>0.125</v>
      </c>
      <c r="J172" s="161">
        <v>0.36099999999999999</v>
      </c>
      <c r="K172" s="161">
        <v>0.20899999999999999</v>
      </c>
      <c r="L172" s="161">
        <v>0.43</v>
      </c>
      <c r="M172" s="161">
        <v>0</v>
      </c>
      <c r="N172" s="161">
        <v>0</v>
      </c>
      <c r="O172" s="161">
        <v>0</v>
      </c>
      <c r="P172" s="161">
        <v>1</v>
      </c>
      <c r="Q172" s="252" t="s">
        <v>2637</v>
      </c>
    </row>
    <row r="173" spans="1:17">
      <c r="A173" s="159" t="s">
        <v>2563</v>
      </c>
      <c r="B173" s="159" t="s">
        <v>2810</v>
      </c>
      <c r="C173" s="171">
        <v>398.4</v>
      </c>
      <c r="D173" s="171">
        <v>422.00000000000017</v>
      </c>
      <c r="E173" s="161">
        <v>0.68200000000000005</v>
      </c>
      <c r="F173" s="161">
        <v>0.318</v>
      </c>
      <c r="G173" s="161">
        <v>0.251</v>
      </c>
      <c r="H173" s="161">
        <v>0.52800000000000002</v>
      </c>
      <c r="I173" s="161">
        <v>0.22</v>
      </c>
      <c r="J173" s="161">
        <v>0</v>
      </c>
      <c r="K173" s="161">
        <v>0.71599999999999997</v>
      </c>
      <c r="L173" s="161">
        <v>0.27900000000000003</v>
      </c>
      <c r="M173" s="161">
        <v>5.0000000000000001E-3</v>
      </c>
      <c r="N173" s="161">
        <v>0</v>
      </c>
      <c r="O173" s="161">
        <v>0.49299999999999999</v>
      </c>
      <c r="P173" s="161">
        <v>0.50700000000000001</v>
      </c>
      <c r="Q173" s="252" t="s">
        <v>2637</v>
      </c>
    </row>
    <row r="174" spans="1:17">
      <c r="A174" s="159" t="s">
        <v>2564</v>
      </c>
      <c r="B174" s="159" t="s">
        <v>2811</v>
      </c>
      <c r="C174" s="171">
        <v>41.2</v>
      </c>
      <c r="D174" s="171">
        <v>63.000000000000007</v>
      </c>
      <c r="E174" s="161">
        <v>0.84099999999999997</v>
      </c>
      <c r="F174" s="161">
        <v>0.159</v>
      </c>
      <c r="G174" s="161">
        <v>0.23799999999999999</v>
      </c>
      <c r="H174" s="161">
        <v>0.39700000000000002</v>
      </c>
      <c r="I174" s="161">
        <v>0.36499999999999999</v>
      </c>
      <c r="J174" s="161">
        <v>0.61499999999999999</v>
      </c>
      <c r="K174" s="161">
        <v>0.28899999999999998</v>
      </c>
      <c r="L174" s="161">
        <v>0</v>
      </c>
      <c r="M174" s="161">
        <v>0</v>
      </c>
      <c r="N174" s="161">
        <v>0</v>
      </c>
      <c r="O174" s="161">
        <v>2.4E-2</v>
      </c>
      <c r="P174" s="161">
        <v>0.97599999999999998</v>
      </c>
      <c r="Q174" s="252" t="s">
        <v>2637</v>
      </c>
    </row>
    <row r="175" spans="1:17">
      <c r="A175" s="159" t="s">
        <v>2573</v>
      </c>
      <c r="B175" s="159" t="s">
        <v>2812</v>
      </c>
      <c r="C175" s="171">
        <v>166.8</v>
      </c>
      <c r="D175" s="171">
        <v>187</v>
      </c>
      <c r="E175" s="161">
        <v>0.46500000000000002</v>
      </c>
      <c r="F175" s="161">
        <v>0.53500000000000003</v>
      </c>
      <c r="G175" s="161">
        <v>0.187</v>
      </c>
      <c r="H175" s="161">
        <v>0.41199999999999998</v>
      </c>
      <c r="I175" s="161">
        <v>0.40100000000000002</v>
      </c>
      <c r="J175" s="161">
        <v>0.89300000000000002</v>
      </c>
      <c r="K175" s="161">
        <v>6.7000000000000004E-2</v>
      </c>
      <c r="L175" s="161">
        <v>0</v>
      </c>
      <c r="M175" s="161">
        <v>0</v>
      </c>
      <c r="N175" s="161">
        <v>0</v>
      </c>
      <c r="O175" s="161">
        <v>0.24199999999999999</v>
      </c>
      <c r="P175" s="161">
        <v>0.75800000000000001</v>
      </c>
      <c r="Q175" s="252" t="s">
        <v>2637</v>
      </c>
    </row>
    <row r="176" spans="1:17">
      <c r="A176" s="159" t="s">
        <v>2580</v>
      </c>
      <c r="B176" s="159" t="s">
        <v>2813</v>
      </c>
      <c r="C176" s="171">
        <v>243.8</v>
      </c>
      <c r="D176" s="171">
        <v>278.00000000000006</v>
      </c>
      <c r="E176" s="161">
        <v>0.71599999999999997</v>
      </c>
      <c r="F176" s="161">
        <v>0.28399999999999997</v>
      </c>
      <c r="G176" s="161">
        <v>0.122</v>
      </c>
      <c r="H176" s="161">
        <v>0.45300000000000001</v>
      </c>
      <c r="I176" s="161">
        <v>0.42399999999999999</v>
      </c>
      <c r="J176" s="161">
        <v>0.97199999999999998</v>
      </c>
      <c r="K176" s="161">
        <v>2.4E-2</v>
      </c>
      <c r="L176" s="161">
        <v>4.0000000000000001E-3</v>
      </c>
      <c r="M176" s="161">
        <v>0</v>
      </c>
      <c r="N176" s="161">
        <v>0</v>
      </c>
      <c r="O176" s="161">
        <v>0.16800000000000001</v>
      </c>
      <c r="P176" s="161">
        <v>0.83199999999999996</v>
      </c>
      <c r="Q176" s="252" t="s">
        <v>2637</v>
      </c>
    </row>
    <row r="177" spans="1:17">
      <c r="A177" s="159" t="s">
        <v>2583</v>
      </c>
      <c r="B177" s="159" t="s">
        <v>2814</v>
      </c>
      <c r="C177" s="171">
        <v>60.5</v>
      </c>
      <c r="D177" s="171">
        <v>61</v>
      </c>
      <c r="E177" s="161">
        <v>9.8000000000000004E-2</v>
      </c>
      <c r="F177" s="161">
        <v>0.90200000000000002</v>
      </c>
      <c r="G177" s="161">
        <v>4.9000000000000002E-2</v>
      </c>
      <c r="H177" s="161">
        <v>0.52500000000000002</v>
      </c>
      <c r="I177" s="161">
        <v>0.42599999999999999</v>
      </c>
      <c r="J177" s="161">
        <v>0.188</v>
      </c>
      <c r="K177" s="161">
        <v>3.3000000000000002E-2</v>
      </c>
      <c r="L177" s="161">
        <v>0.64400000000000002</v>
      </c>
      <c r="M177" s="161">
        <v>0.13400000000000001</v>
      </c>
      <c r="N177" s="161">
        <v>0</v>
      </c>
      <c r="O177" s="161">
        <v>0</v>
      </c>
      <c r="P177" s="161">
        <v>1</v>
      </c>
      <c r="Q177" s="252" t="s">
        <v>2637</v>
      </c>
    </row>
    <row r="178" spans="1:17">
      <c r="A178" s="159" t="s">
        <v>2586</v>
      </c>
      <c r="B178" s="159" t="s">
        <v>2815</v>
      </c>
      <c r="C178" s="171">
        <v>26.5</v>
      </c>
      <c r="D178" s="171">
        <v>33</v>
      </c>
      <c r="E178" s="161">
        <v>0.182</v>
      </c>
      <c r="F178" s="161">
        <v>0.81799999999999995</v>
      </c>
      <c r="G178" s="161">
        <v>9.0999999999999998E-2</v>
      </c>
      <c r="H178" s="161">
        <v>0.33300000000000002</v>
      </c>
      <c r="I178" s="161">
        <v>0.57599999999999996</v>
      </c>
      <c r="J178" s="161">
        <v>0.39800000000000002</v>
      </c>
      <c r="K178" s="161">
        <v>0</v>
      </c>
      <c r="L178" s="161">
        <v>0.60199999999999998</v>
      </c>
      <c r="M178" s="161">
        <v>0</v>
      </c>
      <c r="N178" s="161">
        <v>0</v>
      </c>
      <c r="O178" s="161">
        <v>0.105</v>
      </c>
      <c r="P178" s="161">
        <v>0.89500000000000002</v>
      </c>
      <c r="Q178" s="252" t="s">
        <v>2637</v>
      </c>
    </row>
    <row r="179" spans="1:17">
      <c r="A179" s="159" t="s">
        <v>2587</v>
      </c>
      <c r="B179" s="159" t="s">
        <v>2816</v>
      </c>
      <c r="C179" s="171">
        <v>45.6</v>
      </c>
      <c r="D179" s="171">
        <v>47.999999999999993</v>
      </c>
      <c r="E179" s="161">
        <v>4.2000000000000003E-2</v>
      </c>
      <c r="F179" s="161">
        <v>0.95799999999999996</v>
      </c>
      <c r="G179" s="161">
        <v>6.3E-2</v>
      </c>
      <c r="H179" s="161">
        <v>0.313</v>
      </c>
      <c r="I179" s="161">
        <v>0.625</v>
      </c>
      <c r="J179" s="161">
        <v>1</v>
      </c>
      <c r="K179" s="161">
        <v>0</v>
      </c>
      <c r="L179" s="161">
        <v>0</v>
      </c>
      <c r="M179" s="161">
        <v>0</v>
      </c>
      <c r="N179" s="161">
        <v>0</v>
      </c>
      <c r="O179" s="161">
        <v>0.25800000000000001</v>
      </c>
      <c r="P179" s="161">
        <v>0.74199999999999999</v>
      </c>
      <c r="Q179" s="252" t="s">
        <v>2637</v>
      </c>
    </row>
    <row r="180" spans="1:17">
      <c r="A180" s="159" t="s">
        <v>2588</v>
      </c>
      <c r="B180" s="159" t="s">
        <v>2817</v>
      </c>
      <c r="C180" s="171">
        <v>296.3</v>
      </c>
      <c r="D180" s="171">
        <v>306.00000000000006</v>
      </c>
      <c r="E180" s="161">
        <v>8.7999999999999995E-2</v>
      </c>
      <c r="F180" s="161">
        <v>0.91200000000000003</v>
      </c>
      <c r="G180" s="161">
        <v>6.2E-2</v>
      </c>
      <c r="H180" s="161">
        <v>0.56499999999999995</v>
      </c>
      <c r="I180" s="161">
        <v>0.373</v>
      </c>
      <c r="J180" s="161">
        <v>0.10100000000000001</v>
      </c>
      <c r="K180" s="161">
        <v>0.84</v>
      </c>
      <c r="L180" s="161">
        <v>5.8999999999999997E-2</v>
      </c>
      <c r="M180" s="161">
        <v>0</v>
      </c>
      <c r="N180" s="161">
        <v>0</v>
      </c>
      <c r="O180" s="161">
        <v>0.22900000000000001</v>
      </c>
      <c r="P180" s="161">
        <v>0.77100000000000002</v>
      </c>
      <c r="Q180" s="252" t="s">
        <v>2637</v>
      </c>
    </row>
    <row r="181" spans="1:17">
      <c r="A181" s="159" t="s">
        <v>2589</v>
      </c>
      <c r="B181" s="159" t="s">
        <v>2818</v>
      </c>
      <c r="C181" s="171">
        <v>26.8</v>
      </c>
      <c r="D181" s="171">
        <v>28.999999999999993</v>
      </c>
      <c r="E181" s="161">
        <v>6.9000000000000006E-2</v>
      </c>
      <c r="F181" s="161">
        <v>0.93100000000000005</v>
      </c>
      <c r="G181" s="161">
        <v>0.10299999999999999</v>
      </c>
      <c r="H181" s="161">
        <v>0.27600000000000002</v>
      </c>
      <c r="I181" s="161">
        <v>0.621</v>
      </c>
      <c r="J181" s="161">
        <v>0.70199999999999996</v>
      </c>
      <c r="K181" s="161">
        <v>0.26100000000000001</v>
      </c>
      <c r="L181" s="161">
        <v>3.6999999999999998E-2</v>
      </c>
      <c r="M181" s="161">
        <v>0</v>
      </c>
      <c r="N181" s="161">
        <v>0</v>
      </c>
      <c r="O181" s="161">
        <v>0.14899999999999999</v>
      </c>
      <c r="P181" s="161">
        <v>0.85099999999999998</v>
      </c>
      <c r="Q181" s="252" t="s">
        <v>2637</v>
      </c>
    </row>
    <row r="182" spans="1:17">
      <c r="A182" s="159" t="s">
        <v>2590</v>
      </c>
      <c r="B182" s="159" t="s">
        <v>2819</v>
      </c>
      <c r="C182" s="171">
        <v>147.69999999999999</v>
      </c>
      <c r="D182" s="171">
        <v>158.00000000000006</v>
      </c>
      <c r="E182" s="161">
        <v>0.184</v>
      </c>
      <c r="F182" s="161">
        <v>0.81599999999999995</v>
      </c>
      <c r="G182" s="161">
        <v>0.114</v>
      </c>
      <c r="H182" s="161">
        <v>0.41099999999999998</v>
      </c>
      <c r="I182" s="161">
        <v>0.47499999999999998</v>
      </c>
      <c r="J182" s="161">
        <v>0.84499999999999997</v>
      </c>
      <c r="K182" s="161">
        <v>0.14799999999999999</v>
      </c>
      <c r="L182" s="161">
        <v>3.0000000000000001E-3</v>
      </c>
      <c r="M182" s="161">
        <v>0</v>
      </c>
      <c r="N182" s="161">
        <v>0</v>
      </c>
      <c r="O182" s="161">
        <v>0.19700000000000001</v>
      </c>
      <c r="P182" s="161">
        <v>0.80300000000000005</v>
      </c>
      <c r="Q182" s="252" t="s">
        <v>2637</v>
      </c>
    </row>
    <row r="183" spans="1:17">
      <c r="A183" s="159" t="s">
        <v>2591</v>
      </c>
      <c r="B183" s="159" t="s">
        <v>2820</v>
      </c>
      <c r="C183" s="171">
        <v>2524.6</v>
      </c>
      <c r="D183" s="171">
        <v>4416.0000000000082</v>
      </c>
      <c r="E183" s="161">
        <v>0.79200000000000004</v>
      </c>
      <c r="F183" s="161">
        <v>0.20799999999999999</v>
      </c>
      <c r="G183" s="161">
        <v>0.113</v>
      </c>
      <c r="H183" s="161">
        <v>0.49099999999999999</v>
      </c>
      <c r="I183" s="161">
        <v>0.39500000000000002</v>
      </c>
      <c r="J183" s="161">
        <v>0.99299999999999999</v>
      </c>
      <c r="K183" s="161">
        <v>4.0000000000000001E-3</v>
      </c>
      <c r="L183" s="161">
        <v>0</v>
      </c>
      <c r="M183" s="161">
        <v>0</v>
      </c>
      <c r="N183" s="161">
        <v>0</v>
      </c>
      <c r="O183" s="161">
        <v>0.34100000000000003</v>
      </c>
      <c r="P183" s="161">
        <v>0.65900000000000003</v>
      </c>
      <c r="Q183" s="252" t="s">
        <v>2637</v>
      </c>
    </row>
    <row r="184" spans="1:17">
      <c r="A184" s="159" t="s">
        <v>2596</v>
      </c>
      <c r="B184" s="159" t="s">
        <v>2821</v>
      </c>
      <c r="C184" s="171">
        <v>74.900000000000006</v>
      </c>
      <c r="D184" s="171">
        <v>83.000000000000014</v>
      </c>
      <c r="E184" s="161">
        <v>0.75900000000000001</v>
      </c>
      <c r="F184" s="161">
        <v>0.24099999999999999</v>
      </c>
      <c r="G184" s="161">
        <v>4.8000000000000001E-2</v>
      </c>
      <c r="H184" s="161">
        <v>0.42199999999999999</v>
      </c>
      <c r="I184" s="161">
        <v>0.53</v>
      </c>
      <c r="J184" s="161">
        <v>0.82399999999999995</v>
      </c>
      <c r="K184" s="161">
        <v>0.17399999999999999</v>
      </c>
      <c r="L184" s="161">
        <v>0</v>
      </c>
      <c r="M184" s="161">
        <v>0</v>
      </c>
      <c r="N184" s="161">
        <v>0</v>
      </c>
      <c r="O184" s="161">
        <v>0.71899999999999997</v>
      </c>
      <c r="P184" s="161">
        <v>0.28100000000000003</v>
      </c>
      <c r="Q184" s="252" t="s">
        <v>2637</v>
      </c>
    </row>
    <row r="185" spans="1:17">
      <c r="A185" s="159" t="s">
        <v>2601</v>
      </c>
      <c r="B185" s="159" t="s">
        <v>2822</v>
      </c>
      <c r="C185" s="171">
        <v>25</v>
      </c>
      <c r="D185" s="171">
        <v>24</v>
      </c>
      <c r="E185" s="161">
        <v>0</v>
      </c>
      <c r="F185" s="161">
        <v>1</v>
      </c>
      <c r="G185" s="161">
        <v>0.20799999999999999</v>
      </c>
      <c r="H185" s="161">
        <v>0.33300000000000002</v>
      </c>
      <c r="I185" s="161">
        <v>0.45800000000000002</v>
      </c>
      <c r="J185" s="161">
        <v>0.88</v>
      </c>
      <c r="K185" s="161">
        <v>0</v>
      </c>
      <c r="L185" s="161">
        <v>0.12</v>
      </c>
      <c r="M185" s="161">
        <v>0</v>
      </c>
      <c r="N185" s="161">
        <v>0</v>
      </c>
      <c r="O185" s="161">
        <v>0</v>
      </c>
      <c r="P185" s="161">
        <v>1</v>
      </c>
      <c r="Q185" s="252" t="s">
        <v>2637</v>
      </c>
    </row>
    <row r="186" spans="1:17">
      <c r="A186" s="159" t="s">
        <v>2610</v>
      </c>
      <c r="B186" s="159" t="s">
        <v>2823</v>
      </c>
      <c r="C186" s="171">
        <v>76.8</v>
      </c>
      <c r="D186" s="171">
        <v>81.999999999999972</v>
      </c>
      <c r="E186" s="161">
        <v>0.159</v>
      </c>
      <c r="F186" s="161">
        <v>0.84099999999999997</v>
      </c>
      <c r="G186" s="161">
        <v>0.183</v>
      </c>
      <c r="H186" s="161">
        <v>0.57299999999999995</v>
      </c>
      <c r="I186" s="161">
        <v>0.24399999999999999</v>
      </c>
      <c r="J186" s="161">
        <v>0.20799999999999999</v>
      </c>
      <c r="K186" s="161">
        <v>0.59599999999999997</v>
      </c>
      <c r="L186" s="161">
        <v>0.19500000000000001</v>
      </c>
      <c r="M186" s="161">
        <v>0</v>
      </c>
      <c r="N186" s="161">
        <v>0</v>
      </c>
      <c r="O186" s="161">
        <v>0.83299999999999996</v>
      </c>
      <c r="P186" s="161">
        <v>0.16700000000000001</v>
      </c>
      <c r="Q186" s="252" t="s">
        <v>2637</v>
      </c>
    </row>
    <row r="187" spans="1:17">
      <c r="A187" s="159" t="s">
        <v>2611</v>
      </c>
      <c r="B187" s="159" t="s">
        <v>2612</v>
      </c>
      <c r="C187" s="171">
        <v>20.100000000000001</v>
      </c>
      <c r="D187" s="171">
        <v>23</v>
      </c>
      <c r="E187" s="161">
        <v>0.30399999999999999</v>
      </c>
      <c r="F187" s="161">
        <v>0.69599999999999995</v>
      </c>
      <c r="G187" s="161">
        <v>0.26100000000000001</v>
      </c>
      <c r="H187" s="161">
        <v>0.39100000000000001</v>
      </c>
      <c r="I187" s="161">
        <v>0.34799999999999998</v>
      </c>
      <c r="J187" s="161">
        <v>0.73699999999999999</v>
      </c>
      <c r="K187" s="161">
        <v>0.05</v>
      </c>
      <c r="L187" s="161">
        <v>0</v>
      </c>
      <c r="M187" s="161">
        <v>0</v>
      </c>
      <c r="N187" s="161">
        <v>0</v>
      </c>
      <c r="O187" s="161">
        <v>0.41299999999999998</v>
      </c>
      <c r="P187" s="161">
        <v>0.58699999999999997</v>
      </c>
      <c r="Q187" s="252" t="s">
        <v>2637</v>
      </c>
    </row>
    <row r="188" spans="1:17">
      <c r="A188" s="159" t="s">
        <v>2619</v>
      </c>
      <c r="B188" s="159" t="s">
        <v>2824</v>
      </c>
      <c r="C188" s="171">
        <v>563</v>
      </c>
      <c r="D188" s="171">
        <v>819.99999999999966</v>
      </c>
      <c r="E188" s="161">
        <v>0.81299999999999994</v>
      </c>
      <c r="F188" s="161">
        <v>0.187</v>
      </c>
      <c r="G188" s="161">
        <v>0.187</v>
      </c>
      <c r="H188" s="161">
        <v>0.41299999999999998</v>
      </c>
      <c r="I188" s="161">
        <v>0.4</v>
      </c>
      <c r="J188" s="161">
        <v>0.96099999999999997</v>
      </c>
      <c r="K188" s="161">
        <v>0</v>
      </c>
      <c r="L188" s="161">
        <v>0</v>
      </c>
      <c r="M188" s="161">
        <v>0</v>
      </c>
      <c r="N188" s="161">
        <v>0</v>
      </c>
      <c r="O188" s="161">
        <v>0.40699999999999997</v>
      </c>
      <c r="P188" s="161">
        <v>0.59299999999999997</v>
      </c>
      <c r="Q188" s="252" t="s">
        <v>2637</v>
      </c>
    </row>
    <row r="189" spans="1:17">
      <c r="A189" s="159" t="s">
        <v>2624</v>
      </c>
      <c r="B189" s="159" t="s">
        <v>2825</v>
      </c>
      <c r="C189" s="171">
        <v>69.7</v>
      </c>
      <c r="D189" s="171">
        <v>80</v>
      </c>
      <c r="E189" s="161">
        <v>0.05</v>
      </c>
      <c r="F189" s="161">
        <v>0.95</v>
      </c>
      <c r="G189" s="161">
        <v>6.3E-2</v>
      </c>
      <c r="H189" s="161">
        <v>0.3</v>
      </c>
      <c r="I189" s="161">
        <v>0.63800000000000001</v>
      </c>
      <c r="J189" s="161">
        <v>0.88800000000000001</v>
      </c>
      <c r="K189" s="161">
        <v>8.5999999999999993E-2</v>
      </c>
      <c r="L189" s="161">
        <v>1.4E-2</v>
      </c>
      <c r="M189" s="161">
        <v>0</v>
      </c>
      <c r="N189" s="161">
        <v>0</v>
      </c>
      <c r="O189" s="161">
        <v>0.43</v>
      </c>
      <c r="P189" s="161">
        <v>0.56999999999999995</v>
      </c>
      <c r="Q189" s="252" t="s">
        <v>2637</v>
      </c>
    </row>
    <row r="190" spans="1:17">
      <c r="A190" s="159" t="s">
        <v>2625</v>
      </c>
      <c r="B190" s="159" t="s">
        <v>2826</v>
      </c>
      <c r="C190" s="171">
        <v>193.2</v>
      </c>
      <c r="D190" s="171">
        <v>758.99999999999989</v>
      </c>
      <c r="E190" s="161">
        <v>0.40100000000000002</v>
      </c>
      <c r="F190" s="161">
        <v>0.59899999999999998</v>
      </c>
      <c r="G190" s="161">
        <v>6.2E-2</v>
      </c>
      <c r="H190" s="161">
        <v>0.109</v>
      </c>
      <c r="I190" s="161">
        <v>0.82899999999999996</v>
      </c>
      <c r="J190" s="161">
        <v>0.252</v>
      </c>
      <c r="K190" s="161">
        <v>1.2E-2</v>
      </c>
      <c r="L190" s="161">
        <v>0</v>
      </c>
      <c r="M190" s="161">
        <v>0</v>
      </c>
      <c r="N190" s="161">
        <v>0</v>
      </c>
      <c r="O190" s="161">
        <v>3.4000000000000002E-2</v>
      </c>
      <c r="P190" s="161">
        <v>0.96599999999999997</v>
      </c>
      <c r="Q190" s="252" t="s">
        <v>2637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72"/>
  <sheetViews>
    <sheetView showGridLines="0" zoomScaleNormal="100" workbookViewId="0"/>
  </sheetViews>
  <sheetFormatPr defaultRowHeight="14.25" customHeight="1"/>
  <cols>
    <col min="1" max="1" width="36.28515625" customWidth="1"/>
    <col min="2" max="2" width="9.85546875" bestFit="1" customWidth="1"/>
    <col min="3" max="8" width="9.28515625" bestFit="1" customWidth="1"/>
    <col min="9" max="9" width="9.42578125" bestFit="1" customWidth="1"/>
    <col min="10" max="10" width="11.5703125" bestFit="1" customWidth="1"/>
    <col min="11" max="25" width="9.28515625" bestFit="1" customWidth="1"/>
    <col min="26" max="26" width="9.28515625" customWidth="1"/>
    <col min="27" max="27" width="9.28515625" bestFit="1" customWidth="1"/>
    <col min="32" max="32" width="14.28515625" customWidth="1"/>
  </cols>
  <sheetData>
    <row r="1" spans="1:27" ht="25.5">
      <c r="A1" s="158" t="s">
        <v>2002</v>
      </c>
    </row>
    <row r="2" spans="1:27" ht="14.25" customHeight="1">
      <c r="A2" s="155" t="s">
        <v>2644</v>
      </c>
    </row>
    <row r="3" spans="1:27" ht="14.25" customHeight="1">
      <c r="A3" s="155" t="s">
        <v>2645</v>
      </c>
    </row>
    <row r="4" spans="1:27" ht="14.25" customHeight="1">
      <c r="A4" s="250" t="s">
        <v>2830</v>
      </c>
    </row>
    <row r="5" spans="1:27" ht="14.25" customHeight="1">
      <c r="A5" s="180" t="s">
        <v>1978</v>
      </c>
    </row>
    <row r="6" spans="1:27" ht="14.25" customHeight="1">
      <c r="A6" s="180" t="s">
        <v>1979</v>
      </c>
    </row>
    <row r="7" spans="1:27" ht="14.25" customHeight="1">
      <c r="A7" s="180" t="s">
        <v>1980</v>
      </c>
    </row>
    <row r="8" spans="1:27" ht="14.25" customHeight="1">
      <c r="A8" s="180" t="s">
        <v>1982</v>
      </c>
    </row>
    <row r="9" spans="1:27" ht="14.25" customHeight="1">
      <c r="A9" s="180" t="s">
        <v>1983</v>
      </c>
    </row>
    <row r="10" spans="1:27" ht="14.25" customHeight="1">
      <c r="A10" s="180" t="s">
        <v>1981</v>
      </c>
    </row>
    <row r="11" spans="1:27" ht="14.25" customHeight="1">
      <c r="A11" s="180" t="s">
        <v>3306</v>
      </c>
    </row>
    <row r="12" spans="1:27" ht="14.25" customHeight="1">
      <c r="A12" s="250"/>
    </row>
    <row r="13" spans="1:27" ht="14.25" customHeight="1">
      <c r="A13" s="155"/>
    </row>
    <row r="14" spans="1:27" ht="14.25" customHeight="1">
      <c r="A14" s="164" t="s">
        <v>159</v>
      </c>
      <c r="B14" s="164" t="s">
        <v>30</v>
      </c>
      <c r="C14" s="164" t="s">
        <v>1985</v>
      </c>
      <c r="D14" s="164" t="s">
        <v>205</v>
      </c>
      <c r="E14" s="164" t="s">
        <v>206</v>
      </c>
      <c r="F14" s="164" t="s">
        <v>207</v>
      </c>
      <c r="G14" s="164" t="s">
        <v>208</v>
      </c>
      <c r="H14" s="164" t="s">
        <v>209</v>
      </c>
      <c r="I14" s="164" t="s">
        <v>210</v>
      </c>
      <c r="J14" s="164" t="s">
        <v>211</v>
      </c>
      <c r="K14" s="164" t="s">
        <v>212</v>
      </c>
      <c r="L14" s="164" t="s">
        <v>213</v>
      </c>
      <c r="M14" s="164" t="s">
        <v>214</v>
      </c>
      <c r="N14" s="164" t="s">
        <v>215</v>
      </c>
      <c r="O14" s="164" t="s">
        <v>216</v>
      </c>
      <c r="P14" s="164" t="s">
        <v>217</v>
      </c>
      <c r="Q14" s="164" t="s">
        <v>218</v>
      </c>
      <c r="R14" s="164" t="s">
        <v>219</v>
      </c>
      <c r="S14" s="164" t="s">
        <v>220</v>
      </c>
      <c r="T14" s="164" t="s">
        <v>221</v>
      </c>
      <c r="U14" s="164" t="s">
        <v>222</v>
      </c>
      <c r="V14" s="164" t="s">
        <v>223</v>
      </c>
      <c r="W14" s="164" t="s">
        <v>224</v>
      </c>
      <c r="X14" s="164" t="s">
        <v>1986</v>
      </c>
      <c r="Y14" s="164" t="s">
        <v>1987</v>
      </c>
      <c r="Z14" s="164" t="s">
        <v>2827</v>
      </c>
      <c r="AA14" s="164" t="s">
        <v>2828</v>
      </c>
    </row>
    <row r="15" spans="1:27" ht="14.25" customHeight="1">
      <c r="A15" s="159" t="s">
        <v>1940</v>
      </c>
      <c r="B15" s="162">
        <v>142278</v>
      </c>
      <c r="C15" s="252">
        <v>0.72799999999999998</v>
      </c>
      <c r="D15" s="252">
        <v>0.36</v>
      </c>
      <c r="E15" s="252">
        <v>0.307</v>
      </c>
      <c r="F15" s="252">
        <v>0.44</v>
      </c>
      <c r="G15" s="252">
        <v>0.49099999999999999</v>
      </c>
      <c r="H15" s="253">
        <v>75.900000000000006</v>
      </c>
      <c r="I15" s="253">
        <v>104781</v>
      </c>
      <c r="J15" s="252">
        <v>0.73599999999999999</v>
      </c>
      <c r="K15" s="162">
        <v>2815</v>
      </c>
      <c r="L15" s="252">
        <v>2.7E-2</v>
      </c>
      <c r="M15" s="253">
        <v>39.799999999999997</v>
      </c>
      <c r="N15" s="162">
        <v>98356</v>
      </c>
      <c r="O15" s="252">
        <v>0.69099999999999995</v>
      </c>
      <c r="P15" s="162">
        <v>13129</v>
      </c>
      <c r="Q15" s="252">
        <v>0.13300000000000001</v>
      </c>
      <c r="R15" s="253">
        <v>102.4</v>
      </c>
      <c r="S15" s="162">
        <v>104955</v>
      </c>
      <c r="T15" s="252">
        <v>0.73799999999999999</v>
      </c>
      <c r="U15" s="162">
        <v>1618</v>
      </c>
      <c r="V15" s="252">
        <v>1.4999999999999999E-2</v>
      </c>
      <c r="W15" s="253">
        <v>99.7</v>
      </c>
      <c r="X15" s="162">
        <v>5940</v>
      </c>
      <c r="Y15" s="252">
        <v>4.2000000000000003E-2</v>
      </c>
      <c r="Z15" s="162">
        <v>74718</v>
      </c>
      <c r="AA15" s="252">
        <v>0.52500000000000002</v>
      </c>
    </row>
    <row r="16" spans="1:27" ht="14.25" customHeight="1">
      <c r="A16" s="225" t="s">
        <v>416</v>
      </c>
      <c r="B16" s="162">
        <v>64</v>
      </c>
      <c r="C16" s="252">
        <v>0.67200000000000004</v>
      </c>
      <c r="D16" s="252" t="s">
        <v>2637</v>
      </c>
      <c r="E16" s="252">
        <v>0</v>
      </c>
      <c r="F16" s="252">
        <v>0.5</v>
      </c>
      <c r="G16" s="252">
        <v>0.875</v>
      </c>
      <c r="H16" s="253">
        <v>67.3</v>
      </c>
      <c r="I16" s="253">
        <v>64</v>
      </c>
      <c r="J16" s="252">
        <v>1</v>
      </c>
      <c r="K16" s="162">
        <v>1</v>
      </c>
      <c r="L16" s="252">
        <v>1.6E-2</v>
      </c>
      <c r="M16" s="253">
        <v>25.9</v>
      </c>
      <c r="N16" s="162">
        <v>64</v>
      </c>
      <c r="O16" s="252">
        <v>1</v>
      </c>
      <c r="P16" s="162">
        <v>6</v>
      </c>
      <c r="Q16" s="252">
        <v>9.4E-2</v>
      </c>
      <c r="R16" s="253">
        <v>129.4</v>
      </c>
      <c r="S16" s="162">
        <v>64</v>
      </c>
      <c r="T16" s="252">
        <v>1</v>
      </c>
      <c r="U16" s="162">
        <v>1</v>
      </c>
      <c r="V16" s="252">
        <v>1.6E-2</v>
      </c>
      <c r="W16" s="253">
        <v>5.2</v>
      </c>
      <c r="X16" s="162">
        <v>4</v>
      </c>
      <c r="Y16" s="252">
        <v>6.3E-2</v>
      </c>
      <c r="Z16" s="162">
        <v>19</v>
      </c>
      <c r="AA16" s="252">
        <v>0.29699999999999999</v>
      </c>
    </row>
    <row r="17" spans="1:27" ht="14.25" customHeight="1">
      <c r="A17" s="225" t="s">
        <v>401</v>
      </c>
      <c r="B17" s="162">
        <v>424</v>
      </c>
      <c r="C17" s="252">
        <v>0.67900000000000005</v>
      </c>
      <c r="D17" s="252">
        <v>0</v>
      </c>
      <c r="E17" s="252">
        <v>0</v>
      </c>
      <c r="F17" s="252">
        <v>0.66700000000000004</v>
      </c>
      <c r="G17" s="252">
        <v>0.40899999999999997</v>
      </c>
      <c r="H17" s="253">
        <v>76.7</v>
      </c>
      <c r="I17" s="253">
        <v>413</v>
      </c>
      <c r="J17" s="252">
        <v>0.97399999999999998</v>
      </c>
      <c r="K17" s="162">
        <v>18</v>
      </c>
      <c r="L17" s="252">
        <v>4.3999999999999997E-2</v>
      </c>
      <c r="M17" s="253">
        <v>49.5</v>
      </c>
      <c r="N17" s="162">
        <v>422</v>
      </c>
      <c r="O17" s="252">
        <v>0.995</v>
      </c>
      <c r="P17" s="162">
        <v>44</v>
      </c>
      <c r="Q17" s="252">
        <v>0.104</v>
      </c>
      <c r="R17" s="253">
        <v>94.4</v>
      </c>
      <c r="S17" s="162">
        <v>412</v>
      </c>
      <c r="T17" s="252">
        <v>0.97199999999999998</v>
      </c>
      <c r="U17" s="162">
        <v>13</v>
      </c>
      <c r="V17" s="252">
        <v>3.2000000000000001E-2</v>
      </c>
      <c r="W17" s="253">
        <v>80</v>
      </c>
      <c r="X17" s="162">
        <v>8</v>
      </c>
      <c r="Y17" s="252">
        <v>1.9E-2</v>
      </c>
      <c r="Z17" s="162">
        <v>263</v>
      </c>
      <c r="AA17" s="252">
        <v>0.62</v>
      </c>
    </row>
    <row r="18" spans="1:27" ht="14.25" customHeight="1">
      <c r="A18" s="225" t="s">
        <v>406</v>
      </c>
      <c r="B18" s="162">
        <v>145</v>
      </c>
      <c r="C18" s="252">
        <v>0.58599999999999997</v>
      </c>
      <c r="D18" s="252" t="s">
        <v>2637</v>
      </c>
      <c r="E18" s="252">
        <v>0</v>
      </c>
      <c r="F18" s="252">
        <v>0.33300000000000002</v>
      </c>
      <c r="G18" s="252" t="s">
        <v>2637</v>
      </c>
      <c r="H18" s="253">
        <v>64.5</v>
      </c>
      <c r="I18" s="253">
        <v>141</v>
      </c>
      <c r="J18" s="252">
        <v>0.97199999999999998</v>
      </c>
      <c r="K18" s="162">
        <v>0</v>
      </c>
      <c r="L18" s="252">
        <v>0</v>
      </c>
      <c r="M18" s="253" t="s">
        <v>2637</v>
      </c>
      <c r="N18" s="162">
        <v>142</v>
      </c>
      <c r="O18" s="252">
        <v>0.97899999999999998</v>
      </c>
      <c r="P18" s="162">
        <v>35</v>
      </c>
      <c r="Q18" s="252">
        <v>0.246</v>
      </c>
      <c r="R18" s="253">
        <v>48.8</v>
      </c>
      <c r="S18" s="162">
        <v>134</v>
      </c>
      <c r="T18" s="252">
        <v>0.92400000000000004</v>
      </c>
      <c r="U18" s="162">
        <v>2</v>
      </c>
      <c r="V18" s="252">
        <v>1.4999999999999999E-2</v>
      </c>
      <c r="W18" s="253">
        <v>21.6</v>
      </c>
      <c r="X18" s="162">
        <v>5</v>
      </c>
      <c r="Y18" s="252">
        <v>3.4000000000000002E-2</v>
      </c>
      <c r="Z18" s="162">
        <v>56</v>
      </c>
      <c r="AA18" s="252">
        <v>0.38600000000000001</v>
      </c>
    </row>
    <row r="19" spans="1:27" ht="14.25" customHeight="1">
      <c r="A19" s="225" t="s">
        <v>394</v>
      </c>
      <c r="B19" s="162">
        <v>4386</v>
      </c>
      <c r="C19" s="252">
        <v>0.84399999999999997</v>
      </c>
      <c r="D19" s="252" t="s">
        <v>2637</v>
      </c>
      <c r="E19" s="252">
        <v>0</v>
      </c>
      <c r="F19" s="252">
        <v>0.5</v>
      </c>
      <c r="G19" s="252">
        <v>0.77800000000000002</v>
      </c>
      <c r="H19" s="253">
        <v>83.2</v>
      </c>
      <c r="I19" s="253">
        <v>2780</v>
      </c>
      <c r="J19" s="252">
        <v>0.63400000000000001</v>
      </c>
      <c r="K19" s="162">
        <v>33</v>
      </c>
      <c r="L19" s="252">
        <v>1.2E-2</v>
      </c>
      <c r="M19" s="253">
        <v>24.3</v>
      </c>
      <c r="N19" s="162">
        <v>2068</v>
      </c>
      <c r="O19" s="252">
        <v>0.47199999999999998</v>
      </c>
      <c r="P19" s="162">
        <v>321</v>
      </c>
      <c r="Q19" s="252">
        <v>0.155</v>
      </c>
      <c r="R19" s="253">
        <v>100.1</v>
      </c>
      <c r="S19" s="162">
        <v>3728</v>
      </c>
      <c r="T19" s="252">
        <v>0.85</v>
      </c>
      <c r="U19" s="162">
        <v>62</v>
      </c>
      <c r="V19" s="252">
        <v>1.7000000000000001E-2</v>
      </c>
      <c r="W19" s="253">
        <v>122.4</v>
      </c>
      <c r="X19" s="162">
        <v>220</v>
      </c>
      <c r="Y19" s="252">
        <v>0.05</v>
      </c>
      <c r="Z19" s="162">
        <v>1985</v>
      </c>
      <c r="AA19" s="252">
        <v>0.45300000000000001</v>
      </c>
    </row>
    <row r="20" spans="1:27" ht="14.25" customHeight="1">
      <c r="A20" s="225" t="s">
        <v>420</v>
      </c>
      <c r="B20" s="162">
        <v>123</v>
      </c>
      <c r="C20" s="252">
        <v>0.53700000000000003</v>
      </c>
      <c r="D20" s="252" t="s">
        <v>2637</v>
      </c>
      <c r="E20" s="252">
        <v>0</v>
      </c>
      <c r="F20" s="252">
        <v>0</v>
      </c>
      <c r="G20" s="252">
        <v>0.5</v>
      </c>
      <c r="H20" s="253">
        <v>75.599999999999994</v>
      </c>
      <c r="I20" s="253">
        <v>123</v>
      </c>
      <c r="J20" s="252">
        <v>1</v>
      </c>
      <c r="K20" s="162">
        <v>0</v>
      </c>
      <c r="L20" s="252">
        <v>0</v>
      </c>
      <c r="M20" s="253" t="s">
        <v>2637</v>
      </c>
      <c r="N20" s="162">
        <v>123</v>
      </c>
      <c r="O20" s="252">
        <v>1</v>
      </c>
      <c r="P20" s="162">
        <v>5</v>
      </c>
      <c r="Q20" s="252">
        <v>4.1000000000000002E-2</v>
      </c>
      <c r="R20" s="253">
        <v>100.9</v>
      </c>
      <c r="S20" s="162">
        <v>122</v>
      </c>
      <c r="T20" s="252">
        <v>0.99199999999999999</v>
      </c>
      <c r="U20" s="162">
        <v>1</v>
      </c>
      <c r="V20" s="252">
        <v>8.0000000000000002E-3</v>
      </c>
      <c r="W20" s="253">
        <v>38.200000000000003</v>
      </c>
      <c r="X20" s="162">
        <v>1</v>
      </c>
      <c r="Y20" s="252">
        <v>8.0000000000000002E-3</v>
      </c>
      <c r="Z20" s="162">
        <v>59</v>
      </c>
      <c r="AA20" s="252">
        <v>0.48</v>
      </c>
    </row>
    <row r="21" spans="1:27" ht="14.25" customHeight="1">
      <c r="A21" s="225" t="s">
        <v>388</v>
      </c>
      <c r="B21" s="162">
        <v>2196</v>
      </c>
      <c r="C21" s="252">
        <v>0.47</v>
      </c>
      <c r="D21" s="252">
        <v>0.33300000000000002</v>
      </c>
      <c r="E21" s="252">
        <v>0</v>
      </c>
      <c r="F21" s="252">
        <v>0.5</v>
      </c>
      <c r="G21" s="252">
        <v>0.51300000000000001</v>
      </c>
      <c r="H21" s="253">
        <v>87.5</v>
      </c>
      <c r="I21" s="253">
        <v>1859</v>
      </c>
      <c r="J21" s="252">
        <v>0.84699999999999998</v>
      </c>
      <c r="K21" s="162">
        <v>96</v>
      </c>
      <c r="L21" s="252">
        <v>5.1999999999999998E-2</v>
      </c>
      <c r="M21" s="253">
        <v>16.5</v>
      </c>
      <c r="N21" s="162">
        <v>1982</v>
      </c>
      <c r="O21" s="252">
        <v>0.90300000000000002</v>
      </c>
      <c r="P21" s="162">
        <v>167</v>
      </c>
      <c r="Q21" s="252">
        <v>8.4000000000000005E-2</v>
      </c>
      <c r="R21" s="253">
        <v>123.8</v>
      </c>
      <c r="S21" s="162">
        <v>2023</v>
      </c>
      <c r="T21" s="252">
        <v>0.92100000000000004</v>
      </c>
      <c r="U21" s="162">
        <v>45</v>
      </c>
      <c r="V21" s="252">
        <v>2.1999999999999999E-2</v>
      </c>
      <c r="W21" s="253">
        <v>103.7</v>
      </c>
      <c r="X21" s="162">
        <v>113</v>
      </c>
      <c r="Y21" s="252">
        <v>5.0999999999999997E-2</v>
      </c>
      <c r="Z21" s="162">
        <v>1098</v>
      </c>
      <c r="AA21" s="252">
        <v>0.5</v>
      </c>
    </row>
    <row r="22" spans="1:27" ht="14.25" customHeight="1">
      <c r="A22" s="225" t="s">
        <v>385</v>
      </c>
      <c r="B22" s="162">
        <v>6239</v>
      </c>
      <c r="C22" s="252">
        <v>0.753</v>
      </c>
      <c r="D22" s="252">
        <v>0.32400000000000001</v>
      </c>
      <c r="E22" s="252" t="s">
        <v>2637</v>
      </c>
      <c r="F22" s="252">
        <v>0.55600000000000005</v>
      </c>
      <c r="G22" s="252">
        <v>0.52800000000000002</v>
      </c>
      <c r="H22" s="253">
        <v>89.7</v>
      </c>
      <c r="I22" s="253">
        <v>5818</v>
      </c>
      <c r="J22" s="252">
        <v>0.93300000000000005</v>
      </c>
      <c r="K22" s="162">
        <v>328</v>
      </c>
      <c r="L22" s="252">
        <v>5.6000000000000001E-2</v>
      </c>
      <c r="M22" s="253">
        <v>59</v>
      </c>
      <c r="N22" s="162">
        <v>5707</v>
      </c>
      <c r="O22" s="252">
        <v>0.91500000000000004</v>
      </c>
      <c r="P22" s="162">
        <v>853</v>
      </c>
      <c r="Q22" s="252">
        <v>0.14899999999999999</v>
      </c>
      <c r="R22" s="253">
        <v>79.900000000000006</v>
      </c>
      <c r="S22" s="162">
        <v>5814</v>
      </c>
      <c r="T22" s="252">
        <v>0.93200000000000005</v>
      </c>
      <c r="U22" s="162">
        <v>117</v>
      </c>
      <c r="V22" s="252">
        <v>0.02</v>
      </c>
      <c r="W22" s="253">
        <v>70.5</v>
      </c>
      <c r="X22" s="162">
        <v>252</v>
      </c>
      <c r="Y22" s="252">
        <v>0.04</v>
      </c>
      <c r="Z22" s="162">
        <v>3070</v>
      </c>
      <c r="AA22" s="252">
        <v>0.49199999999999999</v>
      </c>
    </row>
    <row r="23" spans="1:27" ht="14.25" customHeight="1">
      <c r="A23" s="225" t="s">
        <v>377</v>
      </c>
      <c r="B23" s="162">
        <v>53166</v>
      </c>
      <c r="C23" s="252">
        <v>0.81899999999999995</v>
      </c>
      <c r="D23" s="252">
        <v>0.4</v>
      </c>
      <c r="E23" s="252">
        <v>1</v>
      </c>
      <c r="F23" s="252">
        <v>0.375</v>
      </c>
      <c r="G23" s="252">
        <v>0.46200000000000002</v>
      </c>
      <c r="H23" s="253">
        <v>79.7</v>
      </c>
      <c r="I23" s="253">
        <v>47148</v>
      </c>
      <c r="J23" s="252">
        <v>0.88700000000000001</v>
      </c>
      <c r="K23" s="162">
        <v>1110</v>
      </c>
      <c r="L23" s="252">
        <v>2.4E-2</v>
      </c>
      <c r="M23" s="253">
        <v>30.4</v>
      </c>
      <c r="N23" s="162">
        <v>44787</v>
      </c>
      <c r="O23" s="252">
        <v>0.84199999999999997</v>
      </c>
      <c r="P23" s="162">
        <v>3933</v>
      </c>
      <c r="Q23" s="252">
        <v>8.7999999999999995E-2</v>
      </c>
      <c r="R23" s="253">
        <v>49.3</v>
      </c>
      <c r="S23" s="162">
        <v>46752</v>
      </c>
      <c r="T23" s="252">
        <v>0.879</v>
      </c>
      <c r="U23" s="162">
        <v>591</v>
      </c>
      <c r="V23" s="252">
        <v>1.2999999999999999E-2</v>
      </c>
      <c r="W23" s="253">
        <v>66.5</v>
      </c>
      <c r="X23" s="162">
        <v>2250</v>
      </c>
      <c r="Y23" s="252">
        <v>4.2000000000000003E-2</v>
      </c>
      <c r="Z23" s="162">
        <v>29203</v>
      </c>
      <c r="AA23" s="252">
        <v>0.54900000000000004</v>
      </c>
    </row>
    <row r="24" spans="1:27" ht="14.25" customHeight="1">
      <c r="A24" s="225" t="s">
        <v>379</v>
      </c>
      <c r="B24" s="162">
        <v>983</v>
      </c>
      <c r="C24" s="252">
        <v>0.50600000000000001</v>
      </c>
      <c r="D24" s="252">
        <v>0.47599999999999998</v>
      </c>
      <c r="E24" s="252">
        <v>1</v>
      </c>
      <c r="F24" s="252">
        <v>0.4</v>
      </c>
      <c r="G24" s="252">
        <v>0.42299999999999999</v>
      </c>
      <c r="H24" s="253">
        <v>81.5</v>
      </c>
      <c r="I24" s="253">
        <v>738</v>
      </c>
      <c r="J24" s="252">
        <v>0.751</v>
      </c>
      <c r="K24" s="162">
        <v>5</v>
      </c>
      <c r="L24" s="252">
        <v>7.0000000000000001E-3</v>
      </c>
      <c r="M24" s="253">
        <v>34.700000000000003</v>
      </c>
      <c r="N24" s="162">
        <v>772</v>
      </c>
      <c r="O24" s="252">
        <v>0.78500000000000003</v>
      </c>
      <c r="P24" s="162">
        <v>206</v>
      </c>
      <c r="Q24" s="252">
        <v>0.26700000000000002</v>
      </c>
      <c r="R24" s="253">
        <v>84.6</v>
      </c>
      <c r="S24" s="162">
        <v>446</v>
      </c>
      <c r="T24" s="252">
        <v>0.45400000000000001</v>
      </c>
      <c r="U24" s="162">
        <v>20</v>
      </c>
      <c r="V24" s="252">
        <v>4.4999999999999998E-2</v>
      </c>
      <c r="W24" s="253">
        <v>88.7</v>
      </c>
      <c r="X24" s="162">
        <v>21</v>
      </c>
      <c r="Y24" s="252">
        <v>2.1000000000000001E-2</v>
      </c>
      <c r="Z24" s="162">
        <v>514</v>
      </c>
      <c r="AA24" s="252">
        <v>0.52300000000000002</v>
      </c>
    </row>
    <row r="25" spans="1:27" ht="14.25" customHeight="1">
      <c r="A25" s="225" t="s">
        <v>381</v>
      </c>
      <c r="B25" s="162">
        <v>1691</v>
      </c>
      <c r="C25" s="252">
        <v>0.20899999999999999</v>
      </c>
      <c r="D25" s="252">
        <v>0.25</v>
      </c>
      <c r="E25" s="252">
        <v>0</v>
      </c>
      <c r="F25" s="252">
        <v>0.2</v>
      </c>
      <c r="G25" s="252">
        <v>0.4</v>
      </c>
      <c r="H25" s="253">
        <v>108.4</v>
      </c>
      <c r="I25" s="253">
        <v>1474</v>
      </c>
      <c r="J25" s="252">
        <v>0.872</v>
      </c>
      <c r="K25" s="162">
        <v>45</v>
      </c>
      <c r="L25" s="252">
        <v>3.1E-2</v>
      </c>
      <c r="M25" s="253">
        <v>78.2</v>
      </c>
      <c r="N25" s="162">
        <v>1475</v>
      </c>
      <c r="O25" s="252">
        <v>0.872</v>
      </c>
      <c r="P25" s="162">
        <v>77</v>
      </c>
      <c r="Q25" s="252">
        <v>5.1999999999999998E-2</v>
      </c>
      <c r="R25" s="253">
        <v>103.3</v>
      </c>
      <c r="S25" s="162">
        <v>668</v>
      </c>
      <c r="T25" s="252">
        <v>0.39500000000000002</v>
      </c>
      <c r="U25" s="162">
        <v>3</v>
      </c>
      <c r="V25" s="252">
        <v>4.0000000000000001E-3</v>
      </c>
      <c r="W25" s="253">
        <v>115</v>
      </c>
      <c r="X25" s="162">
        <v>14</v>
      </c>
      <c r="Y25" s="252">
        <v>8.0000000000000002E-3</v>
      </c>
      <c r="Z25" s="162">
        <v>883</v>
      </c>
      <c r="AA25" s="252">
        <v>0.52200000000000002</v>
      </c>
    </row>
    <row r="26" spans="1:27" ht="14.25" customHeight="1">
      <c r="A26" s="225" t="s">
        <v>369</v>
      </c>
      <c r="B26" s="162">
        <v>828</v>
      </c>
      <c r="C26" s="252">
        <v>0.70499999999999996</v>
      </c>
      <c r="D26" s="252">
        <v>0.6</v>
      </c>
      <c r="E26" s="252">
        <v>0</v>
      </c>
      <c r="F26" s="252">
        <v>0</v>
      </c>
      <c r="G26" s="252">
        <v>0.7</v>
      </c>
      <c r="H26" s="253">
        <v>95</v>
      </c>
      <c r="I26" s="253">
        <v>510</v>
      </c>
      <c r="J26" s="252">
        <v>0.61599999999999999</v>
      </c>
      <c r="K26" s="162">
        <v>11</v>
      </c>
      <c r="L26" s="252">
        <v>2.1999999999999999E-2</v>
      </c>
      <c r="M26" s="253">
        <v>82.1</v>
      </c>
      <c r="N26" s="162">
        <v>490</v>
      </c>
      <c r="O26" s="252">
        <v>0.59199999999999997</v>
      </c>
      <c r="P26" s="162">
        <v>101</v>
      </c>
      <c r="Q26" s="252">
        <v>0.20599999999999999</v>
      </c>
      <c r="R26" s="253">
        <v>92.1</v>
      </c>
      <c r="S26" s="162">
        <v>627</v>
      </c>
      <c r="T26" s="252">
        <v>0.75700000000000001</v>
      </c>
      <c r="U26" s="162">
        <v>46</v>
      </c>
      <c r="V26" s="252">
        <v>7.2999999999999995E-2</v>
      </c>
      <c r="W26" s="253">
        <v>82.6</v>
      </c>
      <c r="X26" s="162">
        <v>20</v>
      </c>
      <c r="Y26" s="252">
        <v>2.4E-2</v>
      </c>
      <c r="Z26" s="162">
        <v>372</v>
      </c>
      <c r="AA26" s="252">
        <v>0.44900000000000001</v>
      </c>
    </row>
    <row r="27" spans="1:27" ht="14.25" customHeight="1">
      <c r="A27" s="225" t="s">
        <v>382</v>
      </c>
      <c r="B27" s="162">
        <v>284</v>
      </c>
      <c r="C27" s="252">
        <v>0.64800000000000002</v>
      </c>
      <c r="D27" s="252">
        <v>0.5</v>
      </c>
      <c r="E27" s="252">
        <v>1</v>
      </c>
      <c r="F27" s="252">
        <v>0.2</v>
      </c>
      <c r="G27" s="252">
        <v>0.59099999999999997</v>
      </c>
      <c r="H27" s="253">
        <v>83.2</v>
      </c>
      <c r="I27" s="253">
        <v>263</v>
      </c>
      <c r="J27" s="252">
        <v>0.92600000000000005</v>
      </c>
      <c r="K27" s="162">
        <v>1</v>
      </c>
      <c r="L27" s="252">
        <v>4.0000000000000001E-3</v>
      </c>
      <c r="M27" s="253">
        <v>89.7</v>
      </c>
      <c r="N27" s="162">
        <v>264</v>
      </c>
      <c r="O27" s="252">
        <v>0.93</v>
      </c>
      <c r="P27" s="162">
        <v>36</v>
      </c>
      <c r="Q27" s="252">
        <v>0.13600000000000001</v>
      </c>
      <c r="R27" s="253">
        <v>65.599999999999994</v>
      </c>
      <c r="S27" s="162">
        <v>260</v>
      </c>
      <c r="T27" s="252">
        <v>0.91500000000000004</v>
      </c>
      <c r="U27" s="162">
        <v>3</v>
      </c>
      <c r="V27" s="252">
        <v>1.2E-2</v>
      </c>
      <c r="W27" s="253">
        <v>99</v>
      </c>
      <c r="X27" s="162">
        <v>4</v>
      </c>
      <c r="Y27" s="252">
        <v>1.4E-2</v>
      </c>
      <c r="Z27" s="162">
        <v>145</v>
      </c>
      <c r="AA27" s="252">
        <v>0.51100000000000001</v>
      </c>
    </row>
    <row r="28" spans="1:27" ht="14.25" customHeight="1">
      <c r="A28" s="225" t="s">
        <v>386</v>
      </c>
      <c r="B28" s="162">
        <v>6440</v>
      </c>
      <c r="C28" s="252">
        <v>0.51400000000000001</v>
      </c>
      <c r="D28" s="252">
        <v>0.313</v>
      </c>
      <c r="E28" s="252">
        <v>0</v>
      </c>
      <c r="F28" s="252">
        <v>0.375</v>
      </c>
      <c r="G28" s="252">
        <v>0.49</v>
      </c>
      <c r="H28" s="253">
        <v>97.2</v>
      </c>
      <c r="I28" s="253">
        <v>4018</v>
      </c>
      <c r="J28" s="252">
        <v>0.624</v>
      </c>
      <c r="K28" s="162">
        <v>234</v>
      </c>
      <c r="L28" s="252">
        <v>5.8000000000000003E-2</v>
      </c>
      <c r="M28" s="253">
        <v>56.2</v>
      </c>
      <c r="N28" s="162">
        <v>3867</v>
      </c>
      <c r="O28" s="252">
        <v>0.6</v>
      </c>
      <c r="P28" s="162">
        <v>474</v>
      </c>
      <c r="Q28" s="252">
        <v>0.123</v>
      </c>
      <c r="R28" s="253">
        <v>90.4</v>
      </c>
      <c r="S28" s="162">
        <v>4527</v>
      </c>
      <c r="T28" s="252">
        <v>0.70299999999999996</v>
      </c>
      <c r="U28" s="162">
        <v>96</v>
      </c>
      <c r="V28" s="252">
        <v>2.1000000000000001E-2</v>
      </c>
      <c r="W28" s="253">
        <v>137.9</v>
      </c>
      <c r="X28" s="162">
        <v>129</v>
      </c>
      <c r="Y28" s="252">
        <v>0.02</v>
      </c>
      <c r="Z28" s="162">
        <v>3829</v>
      </c>
      <c r="AA28" s="252">
        <v>0.59499999999999997</v>
      </c>
    </row>
    <row r="29" spans="1:27" ht="14.25" customHeight="1">
      <c r="A29" s="225" t="s">
        <v>389</v>
      </c>
      <c r="B29" s="162">
        <v>1092</v>
      </c>
      <c r="C29" s="252">
        <v>0.624</v>
      </c>
      <c r="D29" s="252">
        <v>0.4</v>
      </c>
      <c r="E29" s="252">
        <v>0</v>
      </c>
      <c r="F29" s="252">
        <v>0.46700000000000003</v>
      </c>
      <c r="G29" s="252">
        <v>0.5</v>
      </c>
      <c r="H29" s="253">
        <v>87.3</v>
      </c>
      <c r="I29" s="253">
        <v>913</v>
      </c>
      <c r="J29" s="252">
        <v>0.83599999999999997</v>
      </c>
      <c r="K29" s="162">
        <v>21</v>
      </c>
      <c r="L29" s="252">
        <v>2.3E-2</v>
      </c>
      <c r="M29" s="253">
        <v>72.5</v>
      </c>
      <c r="N29" s="162">
        <v>973</v>
      </c>
      <c r="O29" s="252">
        <v>0.89100000000000001</v>
      </c>
      <c r="P29" s="162">
        <v>136</v>
      </c>
      <c r="Q29" s="252">
        <v>0.14000000000000001</v>
      </c>
      <c r="R29" s="253">
        <v>106.3</v>
      </c>
      <c r="S29" s="162">
        <v>841</v>
      </c>
      <c r="T29" s="252">
        <v>0.77</v>
      </c>
      <c r="U29" s="162">
        <v>32</v>
      </c>
      <c r="V29" s="252">
        <v>3.7999999999999999E-2</v>
      </c>
      <c r="W29" s="253">
        <v>144.4</v>
      </c>
      <c r="X29" s="162">
        <v>67</v>
      </c>
      <c r="Y29" s="252">
        <v>6.0999999999999999E-2</v>
      </c>
      <c r="Z29" s="162">
        <v>579</v>
      </c>
      <c r="AA29" s="252">
        <v>0.53</v>
      </c>
    </row>
    <row r="30" spans="1:27" ht="14.25" customHeight="1">
      <c r="A30" s="225" t="s">
        <v>383</v>
      </c>
      <c r="B30" s="162">
        <v>1497</v>
      </c>
      <c r="C30" s="252">
        <v>0.53200000000000003</v>
      </c>
      <c r="D30" s="252">
        <v>0.222</v>
      </c>
      <c r="E30" s="252">
        <v>0</v>
      </c>
      <c r="F30" s="252">
        <v>0.375</v>
      </c>
      <c r="G30" s="252">
        <v>0.44400000000000001</v>
      </c>
      <c r="H30" s="253">
        <v>74.3</v>
      </c>
      <c r="I30" s="253">
        <v>1168</v>
      </c>
      <c r="J30" s="252">
        <v>0.78</v>
      </c>
      <c r="K30" s="162">
        <v>34</v>
      </c>
      <c r="L30" s="252">
        <v>2.9000000000000001E-2</v>
      </c>
      <c r="M30" s="253">
        <v>36.6</v>
      </c>
      <c r="N30" s="162">
        <v>1253</v>
      </c>
      <c r="O30" s="252">
        <v>0.83699999999999997</v>
      </c>
      <c r="P30" s="162">
        <v>230</v>
      </c>
      <c r="Q30" s="252">
        <v>0.184</v>
      </c>
      <c r="R30" s="253">
        <v>94.1</v>
      </c>
      <c r="S30" s="162">
        <v>974</v>
      </c>
      <c r="T30" s="252">
        <v>0.65100000000000002</v>
      </c>
      <c r="U30" s="162">
        <v>36</v>
      </c>
      <c r="V30" s="252">
        <v>3.6999999999999998E-2</v>
      </c>
      <c r="W30" s="253">
        <v>74.599999999999994</v>
      </c>
      <c r="X30" s="162">
        <v>44</v>
      </c>
      <c r="Y30" s="252">
        <v>2.9000000000000001E-2</v>
      </c>
      <c r="Z30" s="162">
        <v>899</v>
      </c>
      <c r="AA30" s="252">
        <v>0.60099999999999998</v>
      </c>
    </row>
    <row r="31" spans="1:27" ht="14.25" customHeight="1">
      <c r="A31" s="225" t="s">
        <v>387</v>
      </c>
      <c r="B31" s="162">
        <v>825</v>
      </c>
      <c r="C31" s="252">
        <v>0.56799999999999995</v>
      </c>
      <c r="D31" s="252">
        <v>0.46200000000000002</v>
      </c>
      <c r="E31" s="252">
        <v>1</v>
      </c>
      <c r="F31" s="252">
        <v>0.625</v>
      </c>
      <c r="G31" s="252">
        <v>0.439</v>
      </c>
      <c r="H31" s="253">
        <v>87.2</v>
      </c>
      <c r="I31" s="253">
        <v>522</v>
      </c>
      <c r="J31" s="252">
        <v>0.63300000000000001</v>
      </c>
      <c r="K31" s="162">
        <v>23</v>
      </c>
      <c r="L31" s="252">
        <v>4.3999999999999997E-2</v>
      </c>
      <c r="M31" s="253">
        <v>142.80000000000001</v>
      </c>
      <c r="N31" s="162">
        <v>600</v>
      </c>
      <c r="O31" s="252">
        <v>0.72699999999999998</v>
      </c>
      <c r="P31" s="162">
        <v>105</v>
      </c>
      <c r="Q31" s="252">
        <v>0.17499999999999999</v>
      </c>
      <c r="R31" s="253">
        <v>88.5</v>
      </c>
      <c r="S31" s="162">
        <v>362</v>
      </c>
      <c r="T31" s="252">
        <v>0.439</v>
      </c>
      <c r="U31" s="162">
        <v>10</v>
      </c>
      <c r="V31" s="252">
        <v>2.8000000000000001E-2</v>
      </c>
      <c r="W31" s="253">
        <v>187</v>
      </c>
      <c r="X31" s="162">
        <v>25</v>
      </c>
      <c r="Y31" s="252">
        <v>0.03</v>
      </c>
      <c r="Z31" s="162">
        <v>393</v>
      </c>
      <c r="AA31" s="252">
        <v>0.47599999999999998</v>
      </c>
    </row>
    <row r="32" spans="1:27" ht="14.25" customHeight="1">
      <c r="A32" s="225" t="s">
        <v>384</v>
      </c>
      <c r="B32" s="162">
        <v>1732</v>
      </c>
      <c r="C32" s="252">
        <v>0.503</v>
      </c>
      <c r="D32" s="252">
        <v>0.3</v>
      </c>
      <c r="E32" s="252">
        <v>0.1</v>
      </c>
      <c r="F32" s="252">
        <v>0.75</v>
      </c>
      <c r="G32" s="252">
        <v>0.47099999999999997</v>
      </c>
      <c r="H32" s="253">
        <v>81.3</v>
      </c>
      <c r="I32" s="253">
        <v>1447</v>
      </c>
      <c r="J32" s="252">
        <v>0.83499999999999996</v>
      </c>
      <c r="K32" s="162">
        <v>20</v>
      </c>
      <c r="L32" s="252">
        <v>1.4E-2</v>
      </c>
      <c r="M32" s="253">
        <v>40.200000000000003</v>
      </c>
      <c r="N32" s="162">
        <v>1531</v>
      </c>
      <c r="O32" s="252">
        <v>0.88400000000000001</v>
      </c>
      <c r="P32" s="162">
        <v>203</v>
      </c>
      <c r="Q32" s="252">
        <v>0.13300000000000001</v>
      </c>
      <c r="R32" s="253">
        <v>84.6</v>
      </c>
      <c r="S32" s="162">
        <v>1431</v>
      </c>
      <c r="T32" s="252">
        <v>0.82599999999999996</v>
      </c>
      <c r="U32" s="162">
        <v>31</v>
      </c>
      <c r="V32" s="252">
        <v>2.1999999999999999E-2</v>
      </c>
      <c r="W32" s="253">
        <v>87.1</v>
      </c>
      <c r="X32" s="162">
        <v>57</v>
      </c>
      <c r="Y32" s="252">
        <v>3.3000000000000002E-2</v>
      </c>
      <c r="Z32" s="162">
        <v>1007</v>
      </c>
      <c r="AA32" s="252">
        <v>0.58099999999999996</v>
      </c>
    </row>
    <row r="33" spans="1:27" ht="14.25" customHeight="1">
      <c r="A33" s="225" t="s">
        <v>372</v>
      </c>
      <c r="B33" s="162">
        <v>566</v>
      </c>
      <c r="C33" s="252">
        <v>0.61299999999999999</v>
      </c>
      <c r="D33" s="252">
        <v>0.438</v>
      </c>
      <c r="E33" s="252">
        <v>0</v>
      </c>
      <c r="F33" s="252">
        <v>0.41699999999999998</v>
      </c>
      <c r="G33" s="252">
        <v>0.75</v>
      </c>
      <c r="H33" s="253">
        <v>84.3</v>
      </c>
      <c r="I33" s="253">
        <v>380</v>
      </c>
      <c r="J33" s="252">
        <v>0.67100000000000004</v>
      </c>
      <c r="K33" s="162">
        <v>9</v>
      </c>
      <c r="L33" s="252">
        <v>2.4E-2</v>
      </c>
      <c r="M33" s="253">
        <v>51.5</v>
      </c>
      <c r="N33" s="162">
        <v>399</v>
      </c>
      <c r="O33" s="252">
        <v>0.70499999999999996</v>
      </c>
      <c r="P33" s="162">
        <v>50</v>
      </c>
      <c r="Q33" s="252">
        <v>0.125</v>
      </c>
      <c r="R33" s="253">
        <v>65.3</v>
      </c>
      <c r="S33" s="162">
        <v>384</v>
      </c>
      <c r="T33" s="252">
        <v>0.67800000000000005</v>
      </c>
      <c r="U33" s="162">
        <v>16</v>
      </c>
      <c r="V33" s="252">
        <v>4.2000000000000003E-2</v>
      </c>
      <c r="W33" s="253">
        <v>24.6</v>
      </c>
      <c r="X33" s="162">
        <v>27</v>
      </c>
      <c r="Y33" s="252">
        <v>4.8000000000000001E-2</v>
      </c>
      <c r="Z33" s="162">
        <v>256</v>
      </c>
      <c r="AA33" s="252">
        <v>0.45200000000000001</v>
      </c>
    </row>
    <row r="34" spans="1:27" ht="14.25" customHeight="1">
      <c r="A34" s="225" t="s">
        <v>370</v>
      </c>
      <c r="B34" s="162">
        <v>36</v>
      </c>
      <c r="C34" s="252">
        <v>0.66700000000000004</v>
      </c>
      <c r="D34" s="252">
        <v>1</v>
      </c>
      <c r="E34" s="252">
        <v>1</v>
      </c>
      <c r="F34" s="252">
        <v>0.33300000000000002</v>
      </c>
      <c r="G34" s="252">
        <v>1</v>
      </c>
      <c r="H34" s="253">
        <v>82.9</v>
      </c>
      <c r="I34" s="253">
        <v>36</v>
      </c>
      <c r="J34" s="252">
        <v>1</v>
      </c>
      <c r="K34" s="162">
        <v>0</v>
      </c>
      <c r="L34" s="252">
        <v>0</v>
      </c>
      <c r="M34" s="253" t="s">
        <v>2637</v>
      </c>
      <c r="N34" s="162">
        <v>36</v>
      </c>
      <c r="O34" s="252">
        <v>1</v>
      </c>
      <c r="P34" s="162">
        <v>5</v>
      </c>
      <c r="Q34" s="252">
        <v>0.13900000000000001</v>
      </c>
      <c r="R34" s="253">
        <v>75.2</v>
      </c>
      <c r="S34" s="162">
        <v>36</v>
      </c>
      <c r="T34" s="252">
        <v>1</v>
      </c>
      <c r="U34" s="162">
        <v>1</v>
      </c>
      <c r="V34" s="252">
        <v>2.8000000000000001E-2</v>
      </c>
      <c r="W34" s="253">
        <v>19.600000000000001</v>
      </c>
      <c r="X34" s="162">
        <v>1</v>
      </c>
      <c r="Y34" s="252">
        <v>2.8000000000000001E-2</v>
      </c>
      <c r="Z34" s="162">
        <v>19</v>
      </c>
      <c r="AA34" s="252">
        <v>0.52800000000000002</v>
      </c>
    </row>
    <row r="35" spans="1:27" ht="14.25" customHeight="1">
      <c r="A35" s="225" t="s">
        <v>376</v>
      </c>
      <c r="B35" s="162">
        <v>453</v>
      </c>
      <c r="C35" s="252">
        <v>0.63400000000000001</v>
      </c>
      <c r="D35" s="252">
        <v>0.42899999999999999</v>
      </c>
      <c r="E35" s="252">
        <v>1</v>
      </c>
      <c r="F35" s="252">
        <v>0.6</v>
      </c>
      <c r="G35" s="252">
        <v>0.438</v>
      </c>
      <c r="H35" s="253">
        <v>83.4</v>
      </c>
      <c r="I35" s="253">
        <v>423</v>
      </c>
      <c r="J35" s="252">
        <v>0.93400000000000005</v>
      </c>
      <c r="K35" s="162">
        <v>11</v>
      </c>
      <c r="L35" s="252">
        <v>2.5999999999999999E-2</v>
      </c>
      <c r="M35" s="253">
        <v>42.5</v>
      </c>
      <c r="N35" s="162">
        <v>452</v>
      </c>
      <c r="O35" s="252">
        <v>0.998</v>
      </c>
      <c r="P35" s="162">
        <v>72</v>
      </c>
      <c r="Q35" s="252">
        <v>0.159</v>
      </c>
      <c r="R35" s="253">
        <v>78.7</v>
      </c>
      <c r="S35" s="162">
        <v>423</v>
      </c>
      <c r="T35" s="252">
        <v>0.93400000000000005</v>
      </c>
      <c r="U35" s="162">
        <v>8</v>
      </c>
      <c r="V35" s="252">
        <v>1.9E-2</v>
      </c>
      <c r="W35" s="253">
        <v>42.8</v>
      </c>
      <c r="X35" s="162">
        <v>17</v>
      </c>
      <c r="Y35" s="252">
        <v>3.7999999999999999E-2</v>
      </c>
      <c r="Z35" s="162">
        <v>244</v>
      </c>
      <c r="AA35" s="252">
        <v>0.53900000000000003</v>
      </c>
    </row>
    <row r="36" spans="1:27" ht="14.25" customHeight="1">
      <c r="A36" s="225" t="s">
        <v>375</v>
      </c>
      <c r="B36" s="162">
        <v>1445</v>
      </c>
      <c r="C36" s="252">
        <v>0.59399999999999997</v>
      </c>
      <c r="D36" s="252">
        <v>0.27800000000000002</v>
      </c>
      <c r="E36" s="252">
        <v>0</v>
      </c>
      <c r="F36" s="252">
        <v>0</v>
      </c>
      <c r="G36" s="252">
        <v>0.313</v>
      </c>
      <c r="H36" s="253">
        <v>66.5</v>
      </c>
      <c r="I36" s="253">
        <v>978</v>
      </c>
      <c r="J36" s="252">
        <v>0.67700000000000005</v>
      </c>
      <c r="K36" s="162">
        <v>14</v>
      </c>
      <c r="L36" s="252">
        <v>1.4E-2</v>
      </c>
      <c r="M36" s="253">
        <v>39.9</v>
      </c>
      <c r="N36" s="162">
        <v>1028</v>
      </c>
      <c r="O36" s="252">
        <v>0.71099999999999997</v>
      </c>
      <c r="P36" s="162">
        <v>223</v>
      </c>
      <c r="Q36" s="252">
        <v>0.217</v>
      </c>
      <c r="R36" s="253">
        <v>95.6</v>
      </c>
      <c r="S36" s="162">
        <v>877</v>
      </c>
      <c r="T36" s="252">
        <v>0.60699999999999998</v>
      </c>
      <c r="U36" s="162">
        <v>24</v>
      </c>
      <c r="V36" s="252">
        <v>2.7E-2</v>
      </c>
      <c r="W36" s="253">
        <v>100.1</v>
      </c>
      <c r="X36" s="162">
        <v>21</v>
      </c>
      <c r="Y36" s="252">
        <v>1.4999999999999999E-2</v>
      </c>
      <c r="Z36" s="162">
        <v>782</v>
      </c>
      <c r="AA36" s="252">
        <v>0.54100000000000004</v>
      </c>
    </row>
    <row r="37" spans="1:27" ht="14.25" customHeight="1">
      <c r="A37" s="225" t="s">
        <v>380</v>
      </c>
      <c r="B37" s="162">
        <v>304</v>
      </c>
      <c r="C37" s="252">
        <v>0.49299999999999999</v>
      </c>
      <c r="D37" s="252">
        <v>0.25</v>
      </c>
      <c r="E37" s="252">
        <v>0</v>
      </c>
      <c r="F37" s="252">
        <v>0</v>
      </c>
      <c r="G37" s="252">
        <v>0.28599999999999998</v>
      </c>
      <c r="H37" s="253">
        <v>89.1</v>
      </c>
      <c r="I37" s="253">
        <v>205</v>
      </c>
      <c r="J37" s="252">
        <v>0.67400000000000004</v>
      </c>
      <c r="K37" s="162">
        <v>0</v>
      </c>
      <c r="L37" s="252">
        <v>0</v>
      </c>
      <c r="M37" s="253" t="s">
        <v>2637</v>
      </c>
      <c r="N37" s="162">
        <v>207</v>
      </c>
      <c r="O37" s="252">
        <v>0.68100000000000005</v>
      </c>
      <c r="P37" s="162">
        <v>51</v>
      </c>
      <c r="Q37" s="252">
        <v>0.246</v>
      </c>
      <c r="R37" s="253">
        <v>92.8</v>
      </c>
      <c r="S37" s="162">
        <v>118</v>
      </c>
      <c r="T37" s="252">
        <v>0.38800000000000001</v>
      </c>
      <c r="U37" s="162">
        <v>6</v>
      </c>
      <c r="V37" s="252">
        <v>5.0999999999999997E-2</v>
      </c>
      <c r="W37" s="253">
        <v>91.7</v>
      </c>
      <c r="X37" s="162">
        <v>4</v>
      </c>
      <c r="Y37" s="252">
        <v>1.2999999999999999E-2</v>
      </c>
      <c r="Z37" s="162">
        <v>113</v>
      </c>
      <c r="AA37" s="252">
        <v>0.372</v>
      </c>
    </row>
    <row r="38" spans="1:27" ht="14.25" customHeight="1">
      <c r="A38" s="225" t="s">
        <v>390</v>
      </c>
      <c r="B38" s="162">
        <v>893</v>
      </c>
      <c r="C38" s="252">
        <v>0.56799999999999995</v>
      </c>
      <c r="D38" s="252">
        <v>0.42899999999999999</v>
      </c>
      <c r="E38" s="252">
        <v>0</v>
      </c>
      <c r="F38" s="252">
        <v>0.44400000000000001</v>
      </c>
      <c r="G38" s="252">
        <v>0.5</v>
      </c>
      <c r="H38" s="253">
        <v>87.9</v>
      </c>
      <c r="I38" s="253">
        <v>431</v>
      </c>
      <c r="J38" s="252">
        <v>0.48299999999999998</v>
      </c>
      <c r="K38" s="162">
        <v>9</v>
      </c>
      <c r="L38" s="252">
        <v>2.1000000000000001E-2</v>
      </c>
      <c r="M38" s="253">
        <v>167.9</v>
      </c>
      <c r="N38" s="162">
        <v>790</v>
      </c>
      <c r="O38" s="252">
        <v>0.88500000000000001</v>
      </c>
      <c r="P38" s="162">
        <v>106</v>
      </c>
      <c r="Q38" s="252">
        <v>0.13400000000000001</v>
      </c>
      <c r="R38" s="253">
        <v>88</v>
      </c>
      <c r="S38" s="162">
        <v>242</v>
      </c>
      <c r="T38" s="252">
        <v>0.27100000000000002</v>
      </c>
      <c r="U38" s="162">
        <v>19</v>
      </c>
      <c r="V38" s="252">
        <v>7.9000000000000001E-2</v>
      </c>
      <c r="W38" s="253">
        <v>70.7</v>
      </c>
      <c r="X38" s="162">
        <v>12</v>
      </c>
      <c r="Y38" s="252">
        <v>1.2999999999999999E-2</v>
      </c>
      <c r="Z38" s="162">
        <v>412</v>
      </c>
      <c r="AA38" s="252">
        <v>0.46100000000000002</v>
      </c>
    </row>
    <row r="39" spans="1:27" ht="14.25" customHeight="1">
      <c r="A39" s="225" t="s">
        <v>392</v>
      </c>
      <c r="B39" s="162">
        <v>7955</v>
      </c>
      <c r="C39" s="252">
        <v>0.72899999999999998</v>
      </c>
      <c r="D39" s="252" t="s">
        <v>2637</v>
      </c>
      <c r="E39" s="252">
        <v>1</v>
      </c>
      <c r="F39" s="252">
        <v>0.75</v>
      </c>
      <c r="G39" s="252">
        <v>0.46899999999999997</v>
      </c>
      <c r="H39" s="253">
        <v>75.900000000000006</v>
      </c>
      <c r="I39" s="253">
        <v>4043</v>
      </c>
      <c r="J39" s="252">
        <v>0.50800000000000001</v>
      </c>
      <c r="K39" s="162">
        <v>72</v>
      </c>
      <c r="L39" s="252">
        <v>1.7999999999999999E-2</v>
      </c>
      <c r="M39" s="253">
        <v>53.1</v>
      </c>
      <c r="N39" s="162">
        <v>2857</v>
      </c>
      <c r="O39" s="252">
        <v>0.35899999999999999</v>
      </c>
      <c r="P39" s="162">
        <v>813</v>
      </c>
      <c r="Q39" s="252">
        <v>0.28499999999999998</v>
      </c>
      <c r="R39" s="253">
        <v>125.6</v>
      </c>
      <c r="S39" s="162">
        <v>3754</v>
      </c>
      <c r="T39" s="252">
        <v>0.47199999999999998</v>
      </c>
      <c r="U39" s="162">
        <v>16</v>
      </c>
      <c r="V39" s="252">
        <v>4.0000000000000001E-3</v>
      </c>
      <c r="W39" s="253">
        <v>76.900000000000006</v>
      </c>
      <c r="X39" s="162">
        <v>373</v>
      </c>
      <c r="Y39" s="252">
        <v>4.7E-2</v>
      </c>
      <c r="Z39" s="162">
        <v>3789</v>
      </c>
      <c r="AA39" s="252">
        <v>0.47599999999999998</v>
      </c>
    </row>
    <row r="40" spans="1:27" ht="14.25" customHeight="1">
      <c r="A40" s="225" t="s">
        <v>403</v>
      </c>
      <c r="B40" s="162">
        <v>61</v>
      </c>
      <c r="C40" s="252">
        <v>0.52500000000000002</v>
      </c>
      <c r="D40" s="252">
        <v>0</v>
      </c>
      <c r="E40" s="252">
        <v>1</v>
      </c>
      <c r="F40" s="252">
        <v>0</v>
      </c>
      <c r="G40" s="252">
        <v>0.28599999999999998</v>
      </c>
      <c r="H40" s="253">
        <v>77.2</v>
      </c>
      <c r="I40" s="253">
        <v>61</v>
      </c>
      <c r="J40" s="252">
        <v>1</v>
      </c>
      <c r="K40" s="162">
        <v>0</v>
      </c>
      <c r="L40" s="252">
        <v>0</v>
      </c>
      <c r="M40" s="253" t="s">
        <v>2637</v>
      </c>
      <c r="N40" s="162">
        <v>61</v>
      </c>
      <c r="O40" s="252">
        <v>1</v>
      </c>
      <c r="P40" s="162">
        <v>22</v>
      </c>
      <c r="Q40" s="252">
        <v>0.36099999999999999</v>
      </c>
      <c r="R40" s="253">
        <v>82.9</v>
      </c>
      <c r="S40" s="162">
        <v>61</v>
      </c>
      <c r="T40" s="252">
        <v>1</v>
      </c>
      <c r="U40" s="162">
        <v>1</v>
      </c>
      <c r="V40" s="252">
        <v>1.6E-2</v>
      </c>
      <c r="W40" s="253">
        <v>646.6</v>
      </c>
      <c r="X40" s="162">
        <v>0</v>
      </c>
      <c r="Y40" s="252">
        <v>0</v>
      </c>
      <c r="Z40" s="162">
        <v>25</v>
      </c>
      <c r="AA40" s="252">
        <v>0.41</v>
      </c>
    </row>
    <row r="41" spans="1:27" ht="14.25" customHeight="1">
      <c r="A41" s="225" t="s">
        <v>422</v>
      </c>
      <c r="B41" s="162">
        <v>192</v>
      </c>
      <c r="C41" s="252">
        <v>0.41699999999999998</v>
      </c>
      <c r="D41" s="252" t="s">
        <v>2637</v>
      </c>
      <c r="E41" s="252">
        <v>0</v>
      </c>
      <c r="F41" s="252">
        <v>0.2</v>
      </c>
      <c r="G41" s="252">
        <v>0.53300000000000003</v>
      </c>
      <c r="H41" s="253">
        <v>72.2</v>
      </c>
      <c r="I41" s="253">
        <v>172</v>
      </c>
      <c r="J41" s="252">
        <v>0.89600000000000002</v>
      </c>
      <c r="K41" s="162">
        <v>3</v>
      </c>
      <c r="L41" s="252">
        <v>1.7000000000000001E-2</v>
      </c>
      <c r="M41" s="253">
        <v>14.6</v>
      </c>
      <c r="N41" s="162">
        <v>181</v>
      </c>
      <c r="O41" s="252">
        <v>0.94299999999999995</v>
      </c>
      <c r="P41" s="162">
        <v>28</v>
      </c>
      <c r="Q41" s="252">
        <v>0.155</v>
      </c>
      <c r="R41" s="253">
        <v>71.2</v>
      </c>
      <c r="S41" s="162">
        <v>160</v>
      </c>
      <c r="T41" s="252">
        <v>0.83299999999999996</v>
      </c>
      <c r="U41" s="162">
        <v>4</v>
      </c>
      <c r="V41" s="252">
        <v>2.5000000000000001E-2</v>
      </c>
      <c r="W41" s="253">
        <v>32.5</v>
      </c>
      <c r="X41" s="162">
        <v>7</v>
      </c>
      <c r="Y41" s="252">
        <v>3.5999999999999997E-2</v>
      </c>
      <c r="Z41" s="162">
        <v>115</v>
      </c>
      <c r="AA41" s="252">
        <v>0.59899999999999998</v>
      </c>
    </row>
    <row r="42" spans="1:27" ht="14.25" customHeight="1">
      <c r="A42" s="225" t="s">
        <v>404</v>
      </c>
      <c r="B42" s="162">
        <v>52</v>
      </c>
      <c r="C42" s="252">
        <v>0.5</v>
      </c>
      <c r="D42" s="252">
        <v>0.33300000000000002</v>
      </c>
      <c r="E42" s="252">
        <v>0</v>
      </c>
      <c r="F42" s="252">
        <v>0.33300000000000002</v>
      </c>
      <c r="G42" s="252">
        <v>0.33300000000000002</v>
      </c>
      <c r="H42" s="253">
        <v>93.4</v>
      </c>
      <c r="I42" s="253">
        <v>49</v>
      </c>
      <c r="J42" s="252">
        <v>0.94199999999999995</v>
      </c>
      <c r="K42" s="162">
        <v>1</v>
      </c>
      <c r="L42" s="252">
        <v>0.02</v>
      </c>
      <c r="M42" s="253">
        <v>152.80000000000001</v>
      </c>
      <c r="N42" s="162">
        <v>46</v>
      </c>
      <c r="O42" s="252">
        <v>0.88500000000000001</v>
      </c>
      <c r="P42" s="162">
        <v>8</v>
      </c>
      <c r="Q42" s="252">
        <v>0.17399999999999999</v>
      </c>
      <c r="R42" s="253">
        <v>146.5</v>
      </c>
      <c r="S42" s="162">
        <v>49</v>
      </c>
      <c r="T42" s="252">
        <v>0.94199999999999995</v>
      </c>
      <c r="U42" s="162">
        <v>2</v>
      </c>
      <c r="V42" s="252">
        <v>4.1000000000000002E-2</v>
      </c>
      <c r="W42" s="253">
        <v>46.5</v>
      </c>
      <c r="X42" s="162">
        <v>1</v>
      </c>
      <c r="Y42" s="252">
        <v>1.9E-2</v>
      </c>
      <c r="Z42" s="162">
        <v>23</v>
      </c>
      <c r="AA42" s="252">
        <v>0.442</v>
      </c>
    </row>
    <row r="43" spans="1:27" ht="14.25" customHeight="1">
      <c r="A43" s="225" t="s">
        <v>393</v>
      </c>
      <c r="B43" s="162">
        <v>2002</v>
      </c>
      <c r="C43" s="252">
        <v>0.64</v>
      </c>
      <c r="D43" s="252" t="s">
        <v>2637</v>
      </c>
      <c r="E43" s="252">
        <v>0</v>
      </c>
      <c r="F43" s="252">
        <v>0.375</v>
      </c>
      <c r="G43" s="252">
        <v>0.5</v>
      </c>
      <c r="H43" s="253">
        <v>67.400000000000006</v>
      </c>
      <c r="I43" s="253">
        <v>1018</v>
      </c>
      <c r="J43" s="252">
        <v>0.50800000000000001</v>
      </c>
      <c r="K43" s="162">
        <v>4</v>
      </c>
      <c r="L43" s="252">
        <v>4.0000000000000001E-3</v>
      </c>
      <c r="M43" s="253">
        <v>13.6</v>
      </c>
      <c r="N43" s="162">
        <v>825</v>
      </c>
      <c r="O43" s="252">
        <v>0.41199999999999998</v>
      </c>
      <c r="P43" s="162">
        <v>295</v>
      </c>
      <c r="Q43" s="252">
        <v>0.35799999999999998</v>
      </c>
      <c r="R43" s="253">
        <v>61</v>
      </c>
      <c r="S43" s="162">
        <v>1277</v>
      </c>
      <c r="T43" s="252">
        <v>0.63800000000000001</v>
      </c>
      <c r="U43" s="162">
        <v>3</v>
      </c>
      <c r="V43" s="252">
        <v>2E-3</v>
      </c>
      <c r="W43" s="253">
        <v>54.1</v>
      </c>
      <c r="X43" s="162">
        <v>97</v>
      </c>
      <c r="Y43" s="252">
        <v>4.8000000000000001E-2</v>
      </c>
      <c r="Z43" s="162">
        <v>874</v>
      </c>
      <c r="AA43" s="252">
        <v>0.437</v>
      </c>
    </row>
    <row r="44" spans="1:27" ht="14.25" customHeight="1">
      <c r="A44" s="225" t="s">
        <v>405</v>
      </c>
      <c r="B44" s="162">
        <v>388</v>
      </c>
      <c r="C44" s="252">
        <v>0.626</v>
      </c>
      <c r="D44" s="252">
        <v>0</v>
      </c>
      <c r="E44" s="252">
        <v>0</v>
      </c>
      <c r="F44" s="252">
        <v>0.16700000000000001</v>
      </c>
      <c r="G44" s="252">
        <v>0.36399999999999999</v>
      </c>
      <c r="H44" s="253">
        <v>60.2</v>
      </c>
      <c r="I44" s="253">
        <v>383</v>
      </c>
      <c r="J44" s="252">
        <v>0.98699999999999999</v>
      </c>
      <c r="K44" s="162">
        <v>3</v>
      </c>
      <c r="L44" s="252">
        <v>8.0000000000000002E-3</v>
      </c>
      <c r="M44" s="253">
        <v>188.1</v>
      </c>
      <c r="N44" s="162">
        <v>383</v>
      </c>
      <c r="O44" s="252">
        <v>0.98699999999999999</v>
      </c>
      <c r="P44" s="162">
        <v>87</v>
      </c>
      <c r="Q44" s="252">
        <v>0.22700000000000001</v>
      </c>
      <c r="R44" s="253">
        <v>82</v>
      </c>
      <c r="S44" s="162">
        <v>380</v>
      </c>
      <c r="T44" s="252">
        <v>0.97899999999999998</v>
      </c>
      <c r="U44" s="162">
        <v>11</v>
      </c>
      <c r="V44" s="252">
        <v>2.9000000000000001E-2</v>
      </c>
      <c r="W44" s="253">
        <v>83.9</v>
      </c>
      <c r="X44" s="162">
        <v>19</v>
      </c>
      <c r="Y44" s="252">
        <v>4.9000000000000002E-2</v>
      </c>
      <c r="Z44" s="162">
        <v>188</v>
      </c>
      <c r="AA44" s="252">
        <v>0.48499999999999999</v>
      </c>
    </row>
    <row r="45" spans="1:27" ht="14.25" customHeight="1">
      <c r="A45" s="225" t="s">
        <v>415</v>
      </c>
      <c r="B45" s="162">
        <v>505</v>
      </c>
      <c r="C45" s="252">
        <v>0.51900000000000002</v>
      </c>
      <c r="D45" s="252">
        <v>0.25</v>
      </c>
      <c r="E45" s="252">
        <v>0</v>
      </c>
      <c r="F45" s="252">
        <v>0.25</v>
      </c>
      <c r="G45" s="252">
        <v>0.54500000000000004</v>
      </c>
      <c r="H45" s="253">
        <v>88</v>
      </c>
      <c r="I45" s="253">
        <v>444</v>
      </c>
      <c r="J45" s="252">
        <v>0.879</v>
      </c>
      <c r="K45" s="162">
        <v>11</v>
      </c>
      <c r="L45" s="252">
        <v>2.5000000000000001E-2</v>
      </c>
      <c r="M45" s="253">
        <v>44</v>
      </c>
      <c r="N45" s="162">
        <v>335</v>
      </c>
      <c r="O45" s="252">
        <v>0.66300000000000003</v>
      </c>
      <c r="P45" s="162">
        <v>54</v>
      </c>
      <c r="Q45" s="252">
        <v>0.161</v>
      </c>
      <c r="R45" s="253">
        <v>66.7</v>
      </c>
      <c r="S45" s="162">
        <v>418</v>
      </c>
      <c r="T45" s="252">
        <v>0.82799999999999996</v>
      </c>
      <c r="U45" s="162">
        <v>16</v>
      </c>
      <c r="V45" s="252">
        <v>3.7999999999999999E-2</v>
      </c>
      <c r="W45" s="253">
        <v>58.4</v>
      </c>
      <c r="X45" s="162">
        <v>14</v>
      </c>
      <c r="Y45" s="252">
        <v>2.8000000000000001E-2</v>
      </c>
      <c r="Z45" s="162">
        <v>277</v>
      </c>
      <c r="AA45" s="252">
        <v>0.54900000000000004</v>
      </c>
    </row>
    <row r="46" spans="1:27" ht="14.25" customHeight="1">
      <c r="A46" s="225" t="s">
        <v>426</v>
      </c>
      <c r="B46" s="162">
        <v>341</v>
      </c>
      <c r="C46" s="252">
        <v>0.78300000000000003</v>
      </c>
      <c r="D46" s="252" t="s">
        <v>2637</v>
      </c>
      <c r="E46" s="252">
        <v>0</v>
      </c>
      <c r="F46" s="252">
        <v>0.875</v>
      </c>
      <c r="G46" s="252">
        <v>0.73699999999999999</v>
      </c>
      <c r="H46" s="253">
        <v>90.2</v>
      </c>
      <c r="I46" s="253">
        <v>333</v>
      </c>
      <c r="J46" s="252">
        <v>0.97699999999999998</v>
      </c>
      <c r="K46" s="162">
        <v>8</v>
      </c>
      <c r="L46" s="252">
        <v>2.4E-2</v>
      </c>
      <c r="M46" s="253">
        <v>45.3</v>
      </c>
      <c r="N46" s="162">
        <v>334</v>
      </c>
      <c r="O46" s="252">
        <v>0.97899999999999998</v>
      </c>
      <c r="P46" s="162">
        <v>39</v>
      </c>
      <c r="Q46" s="252">
        <v>0.11700000000000001</v>
      </c>
      <c r="R46" s="253">
        <v>104</v>
      </c>
      <c r="S46" s="162">
        <v>332</v>
      </c>
      <c r="T46" s="252">
        <v>0.97399999999999998</v>
      </c>
      <c r="U46" s="162">
        <v>12</v>
      </c>
      <c r="V46" s="252">
        <v>3.5999999999999997E-2</v>
      </c>
      <c r="W46" s="253">
        <v>42.1</v>
      </c>
      <c r="X46" s="162">
        <v>11</v>
      </c>
      <c r="Y46" s="252">
        <v>3.2000000000000001E-2</v>
      </c>
      <c r="Z46" s="162">
        <v>172</v>
      </c>
      <c r="AA46" s="252">
        <v>0.504</v>
      </c>
    </row>
    <row r="47" spans="1:27" ht="14.25" customHeight="1">
      <c r="A47" s="225" t="s">
        <v>427</v>
      </c>
      <c r="B47" s="162">
        <v>46</v>
      </c>
      <c r="C47" s="252">
        <v>0.78300000000000003</v>
      </c>
      <c r="D47" s="252" t="s">
        <v>2637</v>
      </c>
      <c r="E47" s="252">
        <v>1</v>
      </c>
      <c r="F47" s="252">
        <v>0.6</v>
      </c>
      <c r="G47" s="252">
        <v>0.72699999999999998</v>
      </c>
      <c r="H47" s="253">
        <v>85.2</v>
      </c>
      <c r="I47" s="253">
        <v>42</v>
      </c>
      <c r="J47" s="252">
        <v>0.91300000000000003</v>
      </c>
      <c r="K47" s="162">
        <v>0</v>
      </c>
      <c r="L47" s="252">
        <v>0</v>
      </c>
      <c r="M47" s="253" t="s">
        <v>2637</v>
      </c>
      <c r="N47" s="162">
        <v>44</v>
      </c>
      <c r="O47" s="252">
        <v>0.95699999999999996</v>
      </c>
      <c r="P47" s="162">
        <v>2</v>
      </c>
      <c r="Q47" s="252">
        <v>4.4999999999999998E-2</v>
      </c>
      <c r="R47" s="253">
        <v>194.4</v>
      </c>
      <c r="S47" s="162">
        <v>45</v>
      </c>
      <c r="T47" s="252">
        <v>0.97799999999999998</v>
      </c>
      <c r="U47" s="162">
        <v>0</v>
      </c>
      <c r="V47" s="252">
        <v>0</v>
      </c>
      <c r="W47" s="253" t="s">
        <v>2637</v>
      </c>
      <c r="X47" s="162">
        <v>2</v>
      </c>
      <c r="Y47" s="252">
        <v>4.2999999999999997E-2</v>
      </c>
      <c r="Z47" s="162">
        <v>19</v>
      </c>
      <c r="AA47" s="252">
        <v>0.41299999999999998</v>
      </c>
    </row>
    <row r="48" spans="1:27" ht="14.25" customHeight="1">
      <c r="A48" s="225" t="s">
        <v>407</v>
      </c>
      <c r="B48" s="162">
        <v>246</v>
      </c>
      <c r="C48" s="252">
        <v>0.56499999999999995</v>
      </c>
      <c r="D48" s="252">
        <v>0.4</v>
      </c>
      <c r="E48" s="252">
        <v>1</v>
      </c>
      <c r="F48" s="252">
        <v>0.66700000000000004</v>
      </c>
      <c r="G48" s="252">
        <v>0.313</v>
      </c>
      <c r="H48" s="253">
        <v>84.8</v>
      </c>
      <c r="I48" s="253">
        <v>246</v>
      </c>
      <c r="J48" s="252">
        <v>1</v>
      </c>
      <c r="K48" s="162">
        <v>3</v>
      </c>
      <c r="L48" s="252">
        <v>1.2E-2</v>
      </c>
      <c r="M48" s="253">
        <v>793.6</v>
      </c>
      <c r="N48" s="162">
        <v>246</v>
      </c>
      <c r="O48" s="252">
        <v>1</v>
      </c>
      <c r="P48" s="162">
        <v>38</v>
      </c>
      <c r="Q48" s="252">
        <v>0.154</v>
      </c>
      <c r="R48" s="253">
        <v>81.2</v>
      </c>
      <c r="S48" s="162">
        <v>246</v>
      </c>
      <c r="T48" s="252">
        <v>1</v>
      </c>
      <c r="U48" s="162">
        <v>5</v>
      </c>
      <c r="V48" s="252">
        <v>0.02</v>
      </c>
      <c r="W48" s="253">
        <v>31.7</v>
      </c>
      <c r="X48" s="162">
        <v>4</v>
      </c>
      <c r="Y48" s="252">
        <v>1.6E-2</v>
      </c>
      <c r="Z48" s="162">
        <v>101</v>
      </c>
      <c r="AA48" s="252">
        <v>0.41099999999999998</v>
      </c>
    </row>
    <row r="49" spans="1:27" ht="14.25" customHeight="1">
      <c r="A49" s="225" t="s">
        <v>408</v>
      </c>
      <c r="B49" s="162">
        <v>1080</v>
      </c>
      <c r="C49" s="252">
        <v>0.308</v>
      </c>
      <c r="D49" s="252">
        <v>0</v>
      </c>
      <c r="E49" s="252">
        <v>0</v>
      </c>
      <c r="F49" s="252">
        <v>0</v>
      </c>
      <c r="G49" s="252">
        <v>0.30199999999999999</v>
      </c>
      <c r="H49" s="253">
        <v>67.3</v>
      </c>
      <c r="I49" s="253">
        <v>270</v>
      </c>
      <c r="J49" s="252">
        <v>0.25</v>
      </c>
      <c r="K49" s="162">
        <v>14</v>
      </c>
      <c r="L49" s="252">
        <v>5.1999999999999998E-2</v>
      </c>
      <c r="M49" s="253">
        <v>60.7</v>
      </c>
      <c r="N49" s="162">
        <v>751</v>
      </c>
      <c r="O49" s="252">
        <v>0.69499999999999995</v>
      </c>
      <c r="P49" s="162">
        <v>162</v>
      </c>
      <c r="Q49" s="252">
        <v>0.216</v>
      </c>
      <c r="R49" s="253">
        <v>89.4</v>
      </c>
      <c r="S49" s="162">
        <v>601</v>
      </c>
      <c r="T49" s="252">
        <v>0.55600000000000005</v>
      </c>
      <c r="U49" s="162">
        <v>33</v>
      </c>
      <c r="V49" s="252">
        <v>5.5E-2</v>
      </c>
      <c r="W49" s="253">
        <v>96.6</v>
      </c>
      <c r="X49" s="162">
        <v>36</v>
      </c>
      <c r="Y49" s="252">
        <v>3.3000000000000002E-2</v>
      </c>
      <c r="Z49" s="162">
        <v>607</v>
      </c>
      <c r="AA49" s="252">
        <v>0.56200000000000006</v>
      </c>
    </row>
    <row r="50" spans="1:27" ht="14.25" customHeight="1">
      <c r="A50" s="225" t="s">
        <v>378</v>
      </c>
      <c r="B50" s="162">
        <v>360</v>
      </c>
      <c r="C50" s="252">
        <v>0.753</v>
      </c>
      <c r="D50" s="252">
        <v>0.375</v>
      </c>
      <c r="E50" s="252">
        <v>0</v>
      </c>
      <c r="F50" s="252">
        <v>0.5</v>
      </c>
      <c r="G50" s="252">
        <v>0.6</v>
      </c>
      <c r="H50" s="253">
        <v>89.5</v>
      </c>
      <c r="I50" s="253">
        <v>275</v>
      </c>
      <c r="J50" s="252">
        <v>0.76400000000000001</v>
      </c>
      <c r="K50" s="162">
        <v>9</v>
      </c>
      <c r="L50" s="252">
        <v>3.3000000000000002E-2</v>
      </c>
      <c r="M50" s="253">
        <v>45.2</v>
      </c>
      <c r="N50" s="162">
        <v>262</v>
      </c>
      <c r="O50" s="252">
        <v>0.72799999999999998</v>
      </c>
      <c r="P50" s="162">
        <v>44</v>
      </c>
      <c r="Q50" s="252">
        <v>0.16800000000000001</v>
      </c>
      <c r="R50" s="253">
        <v>84.5</v>
      </c>
      <c r="S50" s="162">
        <v>290</v>
      </c>
      <c r="T50" s="252">
        <v>0.80600000000000005</v>
      </c>
      <c r="U50" s="162">
        <v>9</v>
      </c>
      <c r="V50" s="252">
        <v>3.1E-2</v>
      </c>
      <c r="W50" s="253">
        <v>374.7</v>
      </c>
      <c r="X50" s="162">
        <v>4</v>
      </c>
      <c r="Y50" s="252">
        <v>1.0999999999999999E-2</v>
      </c>
      <c r="Z50" s="162">
        <v>196</v>
      </c>
      <c r="AA50" s="252">
        <v>0.54400000000000004</v>
      </c>
    </row>
    <row r="51" spans="1:27" ht="14.25" customHeight="1">
      <c r="A51" s="225" t="s">
        <v>409</v>
      </c>
      <c r="B51" s="162">
        <v>168</v>
      </c>
      <c r="C51" s="252">
        <v>0.36899999999999999</v>
      </c>
      <c r="D51" s="252">
        <v>0</v>
      </c>
      <c r="E51" s="252">
        <v>0</v>
      </c>
      <c r="F51" s="252">
        <v>0.5</v>
      </c>
      <c r="G51" s="252">
        <v>0.36399999999999999</v>
      </c>
      <c r="H51" s="253">
        <v>119.9</v>
      </c>
      <c r="I51" s="253">
        <v>161</v>
      </c>
      <c r="J51" s="252">
        <v>0.95799999999999996</v>
      </c>
      <c r="K51" s="162">
        <v>6</v>
      </c>
      <c r="L51" s="252">
        <v>3.6999999999999998E-2</v>
      </c>
      <c r="M51" s="253">
        <v>7.1</v>
      </c>
      <c r="N51" s="162">
        <v>168</v>
      </c>
      <c r="O51" s="252">
        <v>1</v>
      </c>
      <c r="P51" s="162">
        <v>16</v>
      </c>
      <c r="Q51" s="252">
        <v>9.5000000000000001E-2</v>
      </c>
      <c r="R51" s="253">
        <v>147.30000000000001</v>
      </c>
      <c r="S51" s="162">
        <v>134</v>
      </c>
      <c r="T51" s="252">
        <v>0.79800000000000004</v>
      </c>
      <c r="U51" s="162">
        <v>5</v>
      </c>
      <c r="V51" s="252">
        <v>3.6999999999999998E-2</v>
      </c>
      <c r="W51" s="253">
        <v>58.9</v>
      </c>
      <c r="X51" s="162">
        <v>7</v>
      </c>
      <c r="Y51" s="252">
        <v>4.2000000000000003E-2</v>
      </c>
      <c r="Z51" s="162">
        <v>108</v>
      </c>
      <c r="AA51" s="252">
        <v>0.64300000000000002</v>
      </c>
    </row>
    <row r="52" spans="1:27" ht="14.25" customHeight="1">
      <c r="A52" s="225" t="s">
        <v>414</v>
      </c>
      <c r="B52" s="162">
        <v>106</v>
      </c>
      <c r="C52" s="252">
        <v>0.57499999999999996</v>
      </c>
      <c r="D52" s="252">
        <v>0.33300000000000002</v>
      </c>
      <c r="E52" s="252">
        <v>0</v>
      </c>
      <c r="F52" s="252">
        <v>0.25</v>
      </c>
      <c r="G52" s="252">
        <v>0.7</v>
      </c>
      <c r="H52" s="253">
        <v>93.8</v>
      </c>
      <c r="I52" s="253">
        <v>102</v>
      </c>
      <c r="J52" s="252">
        <v>0.96199999999999997</v>
      </c>
      <c r="K52" s="162">
        <v>2</v>
      </c>
      <c r="L52" s="252">
        <v>0.02</v>
      </c>
      <c r="M52" s="253">
        <v>67.2</v>
      </c>
      <c r="N52" s="162">
        <v>98</v>
      </c>
      <c r="O52" s="252">
        <v>0.92500000000000004</v>
      </c>
      <c r="P52" s="162">
        <v>16</v>
      </c>
      <c r="Q52" s="252">
        <v>0.16300000000000001</v>
      </c>
      <c r="R52" s="253">
        <v>90.9</v>
      </c>
      <c r="S52" s="162">
        <v>104</v>
      </c>
      <c r="T52" s="252">
        <v>0.98099999999999998</v>
      </c>
      <c r="U52" s="162">
        <v>0</v>
      </c>
      <c r="V52" s="252">
        <v>0</v>
      </c>
      <c r="W52" s="253" t="s">
        <v>2637</v>
      </c>
      <c r="X52" s="162">
        <v>4</v>
      </c>
      <c r="Y52" s="252">
        <v>3.7999999999999999E-2</v>
      </c>
      <c r="Z52" s="162">
        <v>44</v>
      </c>
      <c r="AA52" s="252">
        <v>0.41499999999999998</v>
      </c>
    </row>
    <row r="53" spans="1:27" ht="14.25" customHeight="1">
      <c r="A53" s="225" t="s">
        <v>429</v>
      </c>
      <c r="B53" s="162">
        <v>39</v>
      </c>
      <c r="C53" s="252">
        <v>0.76900000000000002</v>
      </c>
      <c r="D53" s="252" t="s">
        <v>2637</v>
      </c>
      <c r="E53" s="252">
        <v>0</v>
      </c>
      <c r="F53" s="252">
        <v>0.77800000000000002</v>
      </c>
      <c r="G53" s="252" t="s">
        <v>2637</v>
      </c>
      <c r="H53" s="253">
        <v>71.900000000000006</v>
      </c>
      <c r="I53" s="253">
        <v>26</v>
      </c>
      <c r="J53" s="252">
        <v>0.66700000000000004</v>
      </c>
      <c r="K53" s="162">
        <v>0</v>
      </c>
      <c r="L53" s="252">
        <v>0</v>
      </c>
      <c r="M53" s="253" t="s">
        <v>2637</v>
      </c>
      <c r="N53" s="162">
        <v>28</v>
      </c>
      <c r="O53" s="252">
        <v>0.71799999999999997</v>
      </c>
      <c r="P53" s="162">
        <v>4</v>
      </c>
      <c r="Q53" s="252">
        <v>0.14299999999999999</v>
      </c>
      <c r="R53" s="253">
        <v>135.30000000000001</v>
      </c>
      <c r="S53" s="162">
        <v>35</v>
      </c>
      <c r="T53" s="252">
        <v>0.89700000000000002</v>
      </c>
      <c r="U53" s="162">
        <v>0</v>
      </c>
      <c r="V53" s="252">
        <v>0</v>
      </c>
      <c r="W53" s="253" t="s">
        <v>2637</v>
      </c>
      <c r="X53" s="162">
        <v>1</v>
      </c>
      <c r="Y53" s="252">
        <v>2.5999999999999999E-2</v>
      </c>
      <c r="Z53" s="162">
        <v>26</v>
      </c>
      <c r="AA53" s="252">
        <v>0.66700000000000004</v>
      </c>
    </row>
    <row r="54" spans="1:27" ht="14.25" customHeight="1">
      <c r="A54" s="225" t="s">
        <v>395</v>
      </c>
      <c r="B54" s="162">
        <v>11866</v>
      </c>
      <c r="C54" s="252">
        <v>0.77400000000000002</v>
      </c>
      <c r="D54" s="252" t="s">
        <v>2637</v>
      </c>
      <c r="E54" s="252">
        <v>1</v>
      </c>
      <c r="F54" s="252">
        <v>0.71399999999999997</v>
      </c>
      <c r="G54" s="252">
        <v>0.71399999999999997</v>
      </c>
      <c r="H54" s="253">
        <v>80.5</v>
      </c>
      <c r="I54" s="253">
        <v>5771</v>
      </c>
      <c r="J54" s="252">
        <v>0.48599999999999999</v>
      </c>
      <c r="K54" s="162">
        <v>53</v>
      </c>
      <c r="L54" s="252">
        <v>8.9999999999999993E-3</v>
      </c>
      <c r="M54" s="253">
        <v>42.5</v>
      </c>
      <c r="N54" s="162">
        <v>4866</v>
      </c>
      <c r="O54" s="252">
        <v>0.41</v>
      </c>
      <c r="P54" s="162">
        <v>1071</v>
      </c>
      <c r="Q54" s="252">
        <v>0.22</v>
      </c>
      <c r="R54" s="253">
        <v>123.1</v>
      </c>
      <c r="S54" s="162">
        <v>6368</v>
      </c>
      <c r="T54" s="252">
        <v>0.53700000000000003</v>
      </c>
      <c r="U54" s="162">
        <v>58</v>
      </c>
      <c r="V54" s="252">
        <v>8.9999999999999993E-3</v>
      </c>
      <c r="W54" s="253">
        <v>159.5</v>
      </c>
      <c r="X54" s="162">
        <v>599</v>
      </c>
      <c r="Y54" s="252">
        <v>0.05</v>
      </c>
      <c r="Z54" s="162">
        <v>5564</v>
      </c>
      <c r="AA54" s="252">
        <v>0.46899999999999997</v>
      </c>
    </row>
    <row r="55" spans="1:27" ht="14.25" customHeight="1">
      <c r="A55" s="225" t="s">
        <v>398</v>
      </c>
      <c r="B55" s="162">
        <v>1503</v>
      </c>
      <c r="C55" s="252">
        <v>0.60299999999999998</v>
      </c>
      <c r="D55" s="252">
        <v>0.42899999999999999</v>
      </c>
      <c r="E55" s="252">
        <v>1</v>
      </c>
      <c r="F55" s="252">
        <v>0.33300000000000002</v>
      </c>
      <c r="G55" s="252">
        <v>0.64300000000000002</v>
      </c>
      <c r="H55" s="253">
        <v>97.3</v>
      </c>
      <c r="I55" s="253">
        <v>1418</v>
      </c>
      <c r="J55" s="252">
        <v>0.94299999999999995</v>
      </c>
      <c r="K55" s="162">
        <v>16</v>
      </c>
      <c r="L55" s="252">
        <v>1.0999999999999999E-2</v>
      </c>
      <c r="M55" s="253">
        <v>192.8</v>
      </c>
      <c r="N55" s="162">
        <v>1469</v>
      </c>
      <c r="O55" s="252">
        <v>0.97699999999999998</v>
      </c>
      <c r="P55" s="162">
        <v>237</v>
      </c>
      <c r="Q55" s="252">
        <v>0.161</v>
      </c>
      <c r="R55" s="253">
        <v>71.900000000000006</v>
      </c>
      <c r="S55" s="162">
        <v>1405</v>
      </c>
      <c r="T55" s="252">
        <v>0.93500000000000005</v>
      </c>
      <c r="U55" s="162">
        <v>45</v>
      </c>
      <c r="V55" s="252">
        <v>3.2000000000000001E-2</v>
      </c>
      <c r="W55" s="253">
        <v>93.7</v>
      </c>
      <c r="X55" s="162">
        <v>38</v>
      </c>
      <c r="Y55" s="252">
        <v>2.5000000000000001E-2</v>
      </c>
      <c r="Z55" s="162">
        <v>1086</v>
      </c>
      <c r="AA55" s="252">
        <v>0.72299999999999998</v>
      </c>
    </row>
    <row r="56" spans="1:27" ht="14.25" customHeight="1">
      <c r="A56" s="225" t="s">
        <v>400</v>
      </c>
      <c r="B56" s="162">
        <v>312</v>
      </c>
      <c r="C56" s="252">
        <v>0.60899999999999999</v>
      </c>
      <c r="D56" s="252">
        <v>0</v>
      </c>
      <c r="E56" s="252">
        <v>0</v>
      </c>
      <c r="F56" s="252">
        <v>0.5</v>
      </c>
      <c r="G56" s="252">
        <v>0.46200000000000002</v>
      </c>
      <c r="H56" s="253">
        <v>79.900000000000006</v>
      </c>
      <c r="I56" s="253">
        <v>289</v>
      </c>
      <c r="J56" s="252">
        <v>0.92600000000000005</v>
      </c>
      <c r="K56" s="162">
        <v>32</v>
      </c>
      <c r="L56" s="252">
        <v>0.111</v>
      </c>
      <c r="M56" s="253">
        <v>45.1</v>
      </c>
      <c r="N56" s="162">
        <v>297</v>
      </c>
      <c r="O56" s="252">
        <v>0.95199999999999996</v>
      </c>
      <c r="P56" s="162">
        <v>35</v>
      </c>
      <c r="Q56" s="252">
        <v>0.11799999999999999</v>
      </c>
      <c r="R56" s="253">
        <v>86.8</v>
      </c>
      <c r="S56" s="162">
        <v>295</v>
      </c>
      <c r="T56" s="252">
        <v>0.94599999999999995</v>
      </c>
      <c r="U56" s="162">
        <v>8</v>
      </c>
      <c r="V56" s="252">
        <v>2.7E-2</v>
      </c>
      <c r="W56" s="253">
        <v>60.9</v>
      </c>
      <c r="X56" s="162">
        <v>9</v>
      </c>
      <c r="Y56" s="252">
        <v>2.9000000000000001E-2</v>
      </c>
      <c r="Z56" s="162">
        <v>194</v>
      </c>
      <c r="AA56" s="252">
        <v>0.622</v>
      </c>
    </row>
    <row r="57" spans="1:27" ht="14.25" customHeight="1">
      <c r="A57" s="225" t="s">
        <v>366</v>
      </c>
      <c r="B57" s="162">
        <v>171</v>
      </c>
      <c r="C57" s="252">
        <v>0.57299999999999995</v>
      </c>
      <c r="D57" s="252">
        <v>0.6</v>
      </c>
      <c r="E57" s="252">
        <v>1</v>
      </c>
      <c r="F57" s="252">
        <v>0.57099999999999995</v>
      </c>
      <c r="G57" s="252">
        <v>0.30399999999999999</v>
      </c>
      <c r="H57" s="253">
        <v>90.2</v>
      </c>
      <c r="I57" s="253">
        <v>171</v>
      </c>
      <c r="J57" s="252">
        <v>1</v>
      </c>
      <c r="K57" s="162">
        <v>1</v>
      </c>
      <c r="L57" s="252">
        <v>6.0000000000000001E-3</v>
      </c>
      <c r="M57" s="253">
        <v>46</v>
      </c>
      <c r="N57" s="162">
        <v>171</v>
      </c>
      <c r="O57" s="252">
        <v>1</v>
      </c>
      <c r="P57" s="162">
        <v>71</v>
      </c>
      <c r="Q57" s="252">
        <v>0.41499999999999998</v>
      </c>
      <c r="R57" s="253">
        <v>78.400000000000006</v>
      </c>
      <c r="S57" s="162">
        <v>171</v>
      </c>
      <c r="T57" s="252">
        <v>1</v>
      </c>
      <c r="U57" s="162">
        <v>1</v>
      </c>
      <c r="V57" s="252">
        <v>6.0000000000000001E-3</v>
      </c>
      <c r="W57" s="253">
        <v>28.8</v>
      </c>
      <c r="X57" s="162">
        <v>7</v>
      </c>
      <c r="Y57" s="252">
        <v>4.1000000000000002E-2</v>
      </c>
      <c r="Z57" s="162">
        <v>40</v>
      </c>
      <c r="AA57" s="252">
        <v>0.23400000000000001</v>
      </c>
    </row>
    <row r="58" spans="1:27" ht="14.25" customHeight="1">
      <c r="A58" s="225" t="s">
        <v>373</v>
      </c>
      <c r="B58" s="162">
        <v>278</v>
      </c>
      <c r="C58" s="252">
        <v>0.61499999999999999</v>
      </c>
      <c r="D58" s="252">
        <v>0</v>
      </c>
      <c r="E58" s="252">
        <v>1</v>
      </c>
      <c r="F58" s="252">
        <v>0.33300000000000002</v>
      </c>
      <c r="G58" s="252">
        <v>0.214</v>
      </c>
      <c r="H58" s="253">
        <v>83.5</v>
      </c>
      <c r="I58" s="253">
        <v>148</v>
      </c>
      <c r="J58" s="252">
        <v>0.53200000000000003</v>
      </c>
      <c r="K58" s="162">
        <v>4</v>
      </c>
      <c r="L58" s="252">
        <v>2.7E-2</v>
      </c>
      <c r="M58" s="253">
        <v>11.6</v>
      </c>
      <c r="N58" s="162">
        <v>166</v>
      </c>
      <c r="O58" s="252">
        <v>0.59699999999999998</v>
      </c>
      <c r="P58" s="162">
        <v>23</v>
      </c>
      <c r="Q58" s="252">
        <v>0.13900000000000001</v>
      </c>
      <c r="R58" s="253">
        <v>77.3</v>
      </c>
      <c r="S58" s="162">
        <v>124</v>
      </c>
      <c r="T58" s="252">
        <v>0.44600000000000001</v>
      </c>
      <c r="U58" s="162">
        <v>15</v>
      </c>
      <c r="V58" s="252">
        <v>0.121</v>
      </c>
      <c r="W58" s="253">
        <v>162.30000000000001</v>
      </c>
      <c r="X58" s="162">
        <v>10</v>
      </c>
      <c r="Y58" s="252">
        <v>3.5999999999999997E-2</v>
      </c>
      <c r="Z58" s="162">
        <v>102</v>
      </c>
      <c r="AA58" s="252">
        <v>0.36699999999999999</v>
      </c>
    </row>
    <row r="59" spans="1:27" ht="14.25" customHeight="1">
      <c r="A59" s="225" t="s">
        <v>430</v>
      </c>
      <c r="B59" s="162">
        <v>70</v>
      </c>
      <c r="C59" s="252">
        <v>0.75700000000000001</v>
      </c>
      <c r="D59" s="252" t="s">
        <v>2637</v>
      </c>
      <c r="E59" s="252">
        <v>0</v>
      </c>
      <c r="F59" s="252">
        <v>1</v>
      </c>
      <c r="G59" s="252">
        <v>0.75</v>
      </c>
      <c r="H59" s="253">
        <v>97.1</v>
      </c>
      <c r="I59" s="253">
        <v>68</v>
      </c>
      <c r="J59" s="252">
        <v>0.97099999999999997</v>
      </c>
      <c r="K59" s="162">
        <v>1</v>
      </c>
      <c r="L59" s="252">
        <v>1.4999999999999999E-2</v>
      </c>
      <c r="M59" s="253">
        <v>241.5</v>
      </c>
      <c r="N59" s="162">
        <v>69</v>
      </c>
      <c r="O59" s="252">
        <v>0.98599999999999999</v>
      </c>
      <c r="P59" s="162">
        <v>5</v>
      </c>
      <c r="Q59" s="252">
        <v>7.1999999999999995E-2</v>
      </c>
      <c r="R59" s="253">
        <v>87.4</v>
      </c>
      <c r="S59" s="162">
        <v>69</v>
      </c>
      <c r="T59" s="252">
        <v>0.98599999999999999</v>
      </c>
      <c r="U59" s="162">
        <v>3</v>
      </c>
      <c r="V59" s="252">
        <v>4.2999999999999997E-2</v>
      </c>
      <c r="W59" s="253">
        <v>37.6</v>
      </c>
      <c r="X59" s="162">
        <v>0</v>
      </c>
      <c r="Y59" s="252">
        <v>0</v>
      </c>
      <c r="Z59" s="162">
        <v>33</v>
      </c>
      <c r="AA59" s="252">
        <v>0.47099999999999997</v>
      </c>
    </row>
    <row r="60" spans="1:27" ht="14.25" customHeight="1">
      <c r="A60" s="225" t="s">
        <v>397</v>
      </c>
      <c r="B60" s="162">
        <v>1975</v>
      </c>
      <c r="C60" s="252">
        <v>0.748</v>
      </c>
      <c r="D60" s="252" t="s">
        <v>2637</v>
      </c>
      <c r="E60" s="252">
        <v>0</v>
      </c>
      <c r="F60" s="252">
        <v>0.5</v>
      </c>
      <c r="G60" s="252">
        <v>0.66700000000000004</v>
      </c>
      <c r="H60" s="253">
        <v>71.599999999999994</v>
      </c>
      <c r="I60" s="253">
        <v>1157</v>
      </c>
      <c r="J60" s="252">
        <v>0.58599999999999997</v>
      </c>
      <c r="K60" s="162">
        <v>5</v>
      </c>
      <c r="L60" s="252">
        <v>4.0000000000000001E-3</v>
      </c>
      <c r="M60" s="253">
        <v>32.1</v>
      </c>
      <c r="N60" s="162">
        <v>832</v>
      </c>
      <c r="O60" s="252">
        <v>0.42099999999999999</v>
      </c>
      <c r="P60" s="162">
        <v>221</v>
      </c>
      <c r="Q60" s="252">
        <v>0.26600000000000001</v>
      </c>
      <c r="R60" s="253">
        <v>75.5</v>
      </c>
      <c r="S60" s="162">
        <v>1628</v>
      </c>
      <c r="T60" s="252">
        <v>0.82399999999999995</v>
      </c>
      <c r="U60" s="162">
        <v>6</v>
      </c>
      <c r="V60" s="252">
        <v>4.0000000000000001E-3</v>
      </c>
      <c r="W60" s="253">
        <v>281.2</v>
      </c>
      <c r="X60" s="162">
        <v>91</v>
      </c>
      <c r="Y60" s="252">
        <v>4.5999999999999999E-2</v>
      </c>
      <c r="Z60" s="162">
        <v>934</v>
      </c>
      <c r="AA60" s="252">
        <v>0.47299999999999998</v>
      </c>
    </row>
    <row r="61" spans="1:27" ht="14.25" customHeight="1">
      <c r="A61" s="225" t="s">
        <v>374</v>
      </c>
      <c r="B61" s="162">
        <v>127</v>
      </c>
      <c r="C61" s="252">
        <v>0.65400000000000003</v>
      </c>
      <c r="D61" s="252">
        <v>0.2</v>
      </c>
      <c r="E61" s="252">
        <v>1</v>
      </c>
      <c r="F61" s="252">
        <v>0.42899999999999999</v>
      </c>
      <c r="G61" s="252">
        <v>0.75</v>
      </c>
      <c r="H61" s="253">
        <v>94.5</v>
      </c>
      <c r="I61" s="253">
        <v>109</v>
      </c>
      <c r="J61" s="252">
        <v>0.85799999999999998</v>
      </c>
      <c r="K61" s="162">
        <v>20</v>
      </c>
      <c r="L61" s="252">
        <v>0.183</v>
      </c>
      <c r="M61" s="253">
        <v>14.3</v>
      </c>
      <c r="N61" s="162">
        <v>110</v>
      </c>
      <c r="O61" s="252">
        <v>0.86599999999999999</v>
      </c>
      <c r="P61" s="162">
        <v>20</v>
      </c>
      <c r="Q61" s="252">
        <v>0.182</v>
      </c>
      <c r="R61" s="253">
        <v>72</v>
      </c>
      <c r="S61" s="162">
        <v>109</v>
      </c>
      <c r="T61" s="252">
        <v>0.85799999999999998</v>
      </c>
      <c r="U61" s="162">
        <v>10</v>
      </c>
      <c r="V61" s="252">
        <v>9.1999999999999998E-2</v>
      </c>
      <c r="W61" s="253">
        <v>12.2</v>
      </c>
      <c r="X61" s="162">
        <v>24</v>
      </c>
      <c r="Y61" s="252">
        <v>0.189</v>
      </c>
      <c r="Z61" s="162">
        <v>45</v>
      </c>
      <c r="AA61" s="252">
        <v>0.35399999999999998</v>
      </c>
    </row>
    <row r="62" spans="1:27" ht="14.25" customHeight="1">
      <c r="A62" s="225" t="s">
        <v>411</v>
      </c>
      <c r="B62" s="162">
        <v>1995</v>
      </c>
      <c r="C62" s="252">
        <v>0.24399999999999999</v>
      </c>
      <c r="D62" s="252">
        <v>0</v>
      </c>
      <c r="E62" s="252">
        <v>0</v>
      </c>
      <c r="F62" s="252">
        <v>0</v>
      </c>
      <c r="G62" s="252">
        <v>0.311</v>
      </c>
      <c r="H62" s="253">
        <v>100.4</v>
      </c>
      <c r="I62" s="253">
        <v>1906</v>
      </c>
      <c r="J62" s="252">
        <v>0.95499999999999996</v>
      </c>
      <c r="K62" s="162">
        <v>17</v>
      </c>
      <c r="L62" s="252">
        <v>8.9999999999999993E-3</v>
      </c>
      <c r="M62" s="253">
        <v>20.7</v>
      </c>
      <c r="N62" s="162">
        <v>1838</v>
      </c>
      <c r="O62" s="252">
        <v>0.92100000000000004</v>
      </c>
      <c r="P62" s="162">
        <v>389</v>
      </c>
      <c r="Q62" s="252">
        <v>0.21199999999999999</v>
      </c>
      <c r="R62" s="253">
        <v>87.6</v>
      </c>
      <c r="S62" s="162">
        <v>1849</v>
      </c>
      <c r="T62" s="252">
        <v>0.92700000000000005</v>
      </c>
      <c r="U62" s="162">
        <v>15</v>
      </c>
      <c r="V62" s="252">
        <v>8.0000000000000002E-3</v>
      </c>
      <c r="W62" s="253">
        <v>51.2</v>
      </c>
      <c r="X62" s="162">
        <v>37</v>
      </c>
      <c r="Y62" s="252">
        <v>1.9E-2</v>
      </c>
      <c r="Z62" s="162">
        <v>1037</v>
      </c>
      <c r="AA62" s="252">
        <v>0.52</v>
      </c>
    </row>
    <row r="63" spans="1:27" ht="14.25" customHeight="1">
      <c r="A63" s="225" t="s">
        <v>412</v>
      </c>
      <c r="B63" s="162">
        <v>55</v>
      </c>
      <c r="C63" s="252">
        <v>0.67300000000000004</v>
      </c>
      <c r="D63" s="252">
        <v>0.5</v>
      </c>
      <c r="E63" s="252">
        <v>0</v>
      </c>
      <c r="F63" s="252">
        <v>0.5</v>
      </c>
      <c r="G63" s="252">
        <v>0.5</v>
      </c>
      <c r="H63" s="253">
        <v>79.2</v>
      </c>
      <c r="I63" s="253">
        <v>55</v>
      </c>
      <c r="J63" s="252">
        <v>1</v>
      </c>
      <c r="K63" s="162">
        <v>2</v>
      </c>
      <c r="L63" s="252">
        <v>3.5999999999999997E-2</v>
      </c>
      <c r="M63" s="253">
        <v>98.8</v>
      </c>
      <c r="N63" s="162">
        <v>54</v>
      </c>
      <c r="O63" s="252">
        <v>0.98199999999999998</v>
      </c>
      <c r="P63" s="162">
        <v>8</v>
      </c>
      <c r="Q63" s="252">
        <v>0.14799999999999999</v>
      </c>
      <c r="R63" s="253">
        <v>109.2</v>
      </c>
      <c r="S63" s="162">
        <v>55</v>
      </c>
      <c r="T63" s="252">
        <v>1</v>
      </c>
      <c r="U63" s="162">
        <v>2</v>
      </c>
      <c r="V63" s="252">
        <v>3.5999999999999997E-2</v>
      </c>
      <c r="W63" s="253">
        <v>83.2</v>
      </c>
      <c r="X63" s="162">
        <v>0</v>
      </c>
      <c r="Y63" s="252">
        <v>0</v>
      </c>
      <c r="Z63" s="162">
        <v>34</v>
      </c>
      <c r="AA63" s="252">
        <v>0.61799999999999999</v>
      </c>
    </row>
    <row r="64" spans="1:27" ht="14.25" customHeight="1">
      <c r="A64" s="225" t="s">
        <v>396</v>
      </c>
      <c r="B64" s="162">
        <v>8937</v>
      </c>
      <c r="C64" s="252">
        <v>0.78100000000000003</v>
      </c>
      <c r="D64" s="252" t="s">
        <v>2637</v>
      </c>
      <c r="E64" s="252">
        <v>0</v>
      </c>
      <c r="F64" s="252">
        <v>0.63600000000000001</v>
      </c>
      <c r="G64" s="252">
        <v>0.46200000000000002</v>
      </c>
      <c r="H64" s="253">
        <v>71.2</v>
      </c>
      <c r="I64" s="253">
        <v>3927</v>
      </c>
      <c r="J64" s="252">
        <v>0.439</v>
      </c>
      <c r="K64" s="162">
        <v>47</v>
      </c>
      <c r="L64" s="252">
        <v>1.2E-2</v>
      </c>
      <c r="M64" s="253">
        <v>26.7</v>
      </c>
      <c r="N64" s="162">
        <v>2908</v>
      </c>
      <c r="O64" s="252">
        <v>0.32500000000000001</v>
      </c>
      <c r="P64" s="162">
        <v>714</v>
      </c>
      <c r="Q64" s="252">
        <v>0.246</v>
      </c>
      <c r="R64" s="253">
        <v>135.1</v>
      </c>
      <c r="S64" s="162">
        <v>3774</v>
      </c>
      <c r="T64" s="252">
        <v>0.42199999999999999</v>
      </c>
      <c r="U64" s="162">
        <v>6</v>
      </c>
      <c r="V64" s="252">
        <v>2E-3</v>
      </c>
      <c r="W64" s="253">
        <v>60.2</v>
      </c>
      <c r="X64" s="162">
        <v>428</v>
      </c>
      <c r="Y64" s="252">
        <v>4.8000000000000001E-2</v>
      </c>
      <c r="Z64" s="162">
        <v>3696</v>
      </c>
      <c r="AA64" s="252">
        <v>0.41399999999999998</v>
      </c>
    </row>
    <row r="65" spans="1:27" ht="14.25" customHeight="1">
      <c r="A65" s="225" t="s">
        <v>399</v>
      </c>
      <c r="B65" s="162">
        <v>1377</v>
      </c>
      <c r="C65" s="252">
        <v>0.55600000000000005</v>
      </c>
      <c r="D65" s="252">
        <v>0.71399999999999997</v>
      </c>
      <c r="E65" s="252">
        <v>1</v>
      </c>
      <c r="F65" s="252">
        <v>0.8</v>
      </c>
      <c r="G65" s="252">
        <v>0.61099999999999999</v>
      </c>
      <c r="H65" s="253">
        <v>87.1</v>
      </c>
      <c r="I65" s="253">
        <v>1272</v>
      </c>
      <c r="J65" s="252">
        <v>0.92400000000000004</v>
      </c>
      <c r="K65" s="162">
        <v>20</v>
      </c>
      <c r="L65" s="252">
        <v>1.6E-2</v>
      </c>
      <c r="M65" s="253">
        <v>34.4</v>
      </c>
      <c r="N65" s="162">
        <v>1305</v>
      </c>
      <c r="O65" s="252">
        <v>0.94799999999999995</v>
      </c>
      <c r="P65" s="162">
        <v>215</v>
      </c>
      <c r="Q65" s="252">
        <v>0.16500000000000001</v>
      </c>
      <c r="R65" s="253">
        <v>81.099999999999994</v>
      </c>
      <c r="S65" s="162">
        <v>1276</v>
      </c>
      <c r="T65" s="252">
        <v>0.92700000000000005</v>
      </c>
      <c r="U65" s="162">
        <v>34</v>
      </c>
      <c r="V65" s="252">
        <v>2.7E-2</v>
      </c>
      <c r="W65" s="253">
        <v>39.5</v>
      </c>
      <c r="X65" s="162">
        <v>24</v>
      </c>
      <c r="Y65" s="252">
        <v>1.7000000000000001E-2</v>
      </c>
      <c r="Z65" s="162">
        <v>959</v>
      </c>
      <c r="AA65" s="252">
        <v>0.69599999999999995</v>
      </c>
    </row>
    <row r="66" spans="1:27" ht="14.25" customHeight="1">
      <c r="A66" s="225" t="s">
        <v>402</v>
      </c>
      <c r="B66" s="162">
        <v>576</v>
      </c>
      <c r="C66" s="252">
        <v>0.68400000000000005</v>
      </c>
      <c r="D66" s="252">
        <v>0</v>
      </c>
      <c r="E66" s="252">
        <v>0</v>
      </c>
      <c r="F66" s="252">
        <v>0.5</v>
      </c>
      <c r="G66" s="252">
        <v>0.75900000000000001</v>
      </c>
      <c r="H66" s="253">
        <v>85.2</v>
      </c>
      <c r="I66" s="253">
        <v>539</v>
      </c>
      <c r="J66" s="252">
        <v>0.93600000000000005</v>
      </c>
      <c r="K66" s="162">
        <v>20</v>
      </c>
      <c r="L66" s="252">
        <v>3.6999999999999998E-2</v>
      </c>
      <c r="M66" s="253">
        <v>87.7</v>
      </c>
      <c r="N66" s="162">
        <v>560</v>
      </c>
      <c r="O66" s="252">
        <v>0.97199999999999998</v>
      </c>
      <c r="P66" s="162">
        <v>30</v>
      </c>
      <c r="Q66" s="252">
        <v>5.3999999999999999E-2</v>
      </c>
      <c r="R66" s="253">
        <v>84.5</v>
      </c>
      <c r="S66" s="162">
        <v>542</v>
      </c>
      <c r="T66" s="252">
        <v>0.94099999999999995</v>
      </c>
      <c r="U66" s="162">
        <v>7</v>
      </c>
      <c r="V66" s="252">
        <v>1.2999999999999999E-2</v>
      </c>
      <c r="W66" s="253">
        <v>52.3</v>
      </c>
      <c r="X66" s="162">
        <v>4</v>
      </c>
      <c r="Y66" s="252">
        <v>7.0000000000000001E-3</v>
      </c>
      <c r="Z66" s="162">
        <v>418</v>
      </c>
      <c r="AA66" s="252">
        <v>0.72599999999999998</v>
      </c>
    </row>
    <row r="67" spans="1:27" ht="14.25" customHeight="1">
      <c r="A67" s="225" t="s">
        <v>432</v>
      </c>
      <c r="B67" s="162">
        <v>544</v>
      </c>
      <c r="C67" s="252">
        <v>0.57499999999999996</v>
      </c>
      <c r="D67" s="252" t="s">
        <v>2637</v>
      </c>
      <c r="E67" s="252">
        <v>0</v>
      </c>
      <c r="F67" s="252">
        <v>0.25</v>
      </c>
      <c r="G67" s="252">
        <v>0.47399999999999998</v>
      </c>
      <c r="H67" s="253">
        <v>80.400000000000006</v>
      </c>
      <c r="I67" s="253">
        <v>542</v>
      </c>
      <c r="J67" s="252">
        <v>0.996</v>
      </c>
      <c r="K67" s="162">
        <v>1</v>
      </c>
      <c r="L67" s="252">
        <v>2E-3</v>
      </c>
      <c r="M67" s="253">
        <v>2</v>
      </c>
      <c r="N67" s="162">
        <v>541</v>
      </c>
      <c r="O67" s="252">
        <v>0.99399999999999999</v>
      </c>
      <c r="P67" s="162">
        <v>75</v>
      </c>
      <c r="Q67" s="252">
        <v>0.13900000000000001</v>
      </c>
      <c r="R67" s="253">
        <v>120.6</v>
      </c>
      <c r="S67" s="162">
        <v>542</v>
      </c>
      <c r="T67" s="252">
        <v>0.996</v>
      </c>
      <c r="U67" s="162">
        <v>7</v>
      </c>
      <c r="V67" s="252">
        <v>1.2999999999999999E-2</v>
      </c>
      <c r="W67" s="253">
        <v>31.2</v>
      </c>
      <c r="X67" s="162">
        <v>167</v>
      </c>
      <c r="Y67" s="252">
        <v>0.307</v>
      </c>
      <c r="Z67" s="162">
        <v>162</v>
      </c>
      <c r="AA67" s="252">
        <v>0.29799999999999999</v>
      </c>
    </row>
    <row r="68" spans="1:27" ht="14.25" customHeight="1">
      <c r="A68" s="225" t="s">
        <v>391</v>
      </c>
      <c r="B68" s="162">
        <v>9986</v>
      </c>
      <c r="C68" s="252">
        <v>0.82399999999999995</v>
      </c>
      <c r="D68" s="252" t="s">
        <v>2637</v>
      </c>
      <c r="E68" s="252">
        <v>0</v>
      </c>
      <c r="F68" s="252">
        <v>0.5</v>
      </c>
      <c r="G68" s="252">
        <v>0.5</v>
      </c>
      <c r="H68" s="253">
        <v>77.599999999999994</v>
      </c>
      <c r="I68" s="253">
        <v>5562</v>
      </c>
      <c r="J68" s="252">
        <v>0.55700000000000005</v>
      </c>
      <c r="K68" s="162">
        <v>384</v>
      </c>
      <c r="L68" s="252">
        <v>6.9000000000000006E-2</v>
      </c>
      <c r="M68" s="253">
        <v>30</v>
      </c>
      <c r="N68" s="162">
        <v>4618</v>
      </c>
      <c r="O68" s="252">
        <v>0.46200000000000002</v>
      </c>
      <c r="P68" s="162">
        <v>568</v>
      </c>
      <c r="Q68" s="252">
        <v>0.123</v>
      </c>
      <c r="R68" s="253">
        <v>143.6</v>
      </c>
      <c r="S68" s="162">
        <v>5257</v>
      </c>
      <c r="T68" s="252">
        <v>0.52600000000000002</v>
      </c>
      <c r="U68" s="162">
        <v>19</v>
      </c>
      <c r="V68" s="252">
        <v>4.0000000000000001E-3</v>
      </c>
      <c r="W68" s="253">
        <v>173.1</v>
      </c>
      <c r="X68" s="162">
        <v>468</v>
      </c>
      <c r="Y68" s="252">
        <v>4.7E-2</v>
      </c>
      <c r="Z68" s="162">
        <v>5688</v>
      </c>
      <c r="AA68" s="252">
        <v>0.56999999999999995</v>
      </c>
    </row>
    <row r="69" spans="1:27" ht="14.25" customHeight="1">
      <c r="A69" s="159" t="s">
        <v>2829</v>
      </c>
      <c r="B69" s="162">
        <v>2807</v>
      </c>
      <c r="C69" s="252">
        <v>0.59499999999999997</v>
      </c>
      <c r="D69" s="252">
        <v>0.6</v>
      </c>
      <c r="E69" s="252">
        <v>0</v>
      </c>
      <c r="F69" s="252">
        <v>0</v>
      </c>
      <c r="G69" s="252">
        <v>0.42899999999999999</v>
      </c>
      <c r="H69" s="253">
        <v>72.400000000000006</v>
      </c>
      <c r="I69" s="253">
        <v>2057</v>
      </c>
      <c r="J69" s="252">
        <v>0.73299999999999998</v>
      </c>
      <c r="K69" s="162">
        <v>25</v>
      </c>
      <c r="L69" s="252">
        <v>1.2E-2</v>
      </c>
      <c r="M69" s="253">
        <v>56.4</v>
      </c>
      <c r="N69" s="162">
        <v>2186</v>
      </c>
      <c r="O69" s="252">
        <v>0.77900000000000003</v>
      </c>
      <c r="P69" s="162">
        <v>329</v>
      </c>
      <c r="Q69" s="252">
        <v>0.151</v>
      </c>
      <c r="R69" s="253">
        <v>94.9</v>
      </c>
      <c r="S69" s="162">
        <v>2026</v>
      </c>
      <c r="T69" s="252">
        <v>0.72199999999999998</v>
      </c>
      <c r="U69" s="162">
        <v>67</v>
      </c>
      <c r="V69" s="252">
        <v>3.3000000000000002E-2</v>
      </c>
      <c r="W69" s="253">
        <v>57.8</v>
      </c>
      <c r="X69" s="162">
        <v>117</v>
      </c>
      <c r="Y69" s="252">
        <v>4.2000000000000003E-2</v>
      </c>
      <c r="Z69" s="162">
        <v>1767</v>
      </c>
      <c r="AA69" s="252">
        <v>0.629</v>
      </c>
    </row>
    <row r="70" spans="1:27" ht="14.25" customHeight="1">
      <c r="A70" s="225" t="s">
        <v>368</v>
      </c>
      <c r="B70" s="162">
        <v>44</v>
      </c>
      <c r="C70" s="252">
        <v>0.47699999999999998</v>
      </c>
      <c r="D70" s="252" t="s">
        <v>2637</v>
      </c>
      <c r="E70" s="252">
        <v>0</v>
      </c>
      <c r="F70" s="252">
        <v>0</v>
      </c>
      <c r="G70" s="252">
        <v>0</v>
      </c>
      <c r="H70" s="253">
        <v>39.1</v>
      </c>
      <c r="I70" s="253">
        <v>44</v>
      </c>
      <c r="J70" s="252">
        <v>1</v>
      </c>
      <c r="K70" s="162">
        <v>0</v>
      </c>
      <c r="L70" s="252">
        <v>0</v>
      </c>
      <c r="M70" s="253" t="s">
        <v>2637</v>
      </c>
      <c r="N70" s="162">
        <v>44</v>
      </c>
      <c r="O70" s="252">
        <v>1</v>
      </c>
      <c r="P70" s="162">
        <v>10</v>
      </c>
      <c r="Q70" s="252">
        <v>0.22700000000000001</v>
      </c>
      <c r="R70" s="253">
        <v>33.4</v>
      </c>
      <c r="S70" s="162">
        <v>44</v>
      </c>
      <c r="T70" s="252">
        <v>1</v>
      </c>
      <c r="U70" s="162">
        <v>0</v>
      </c>
      <c r="V70" s="252">
        <v>0</v>
      </c>
      <c r="W70" s="253" t="s">
        <v>2637</v>
      </c>
      <c r="X70" s="162">
        <v>1</v>
      </c>
      <c r="Y70" s="252">
        <v>2.3E-2</v>
      </c>
      <c r="Z70" s="162">
        <v>28</v>
      </c>
      <c r="AA70" s="252">
        <v>0.63600000000000001</v>
      </c>
    </row>
    <row r="71" spans="1:27" ht="14.25" customHeight="1">
      <c r="A71" s="225" t="s">
        <v>428</v>
      </c>
      <c r="B71" s="162">
        <v>32</v>
      </c>
      <c r="C71" s="252">
        <v>0.56299999999999994</v>
      </c>
      <c r="D71" s="252" t="s">
        <v>2637</v>
      </c>
      <c r="E71" s="252">
        <v>0</v>
      </c>
      <c r="F71" s="252" t="s">
        <v>2637</v>
      </c>
      <c r="G71" s="252" t="s">
        <v>2637</v>
      </c>
      <c r="H71" s="253">
        <v>37.799999999999997</v>
      </c>
      <c r="I71" s="253">
        <v>9</v>
      </c>
      <c r="J71" s="252">
        <v>0.28100000000000003</v>
      </c>
      <c r="K71" s="162">
        <v>0</v>
      </c>
      <c r="L71" s="252">
        <v>0</v>
      </c>
      <c r="M71" s="253" t="s">
        <v>2637</v>
      </c>
      <c r="N71" s="162">
        <v>9</v>
      </c>
      <c r="O71" s="252">
        <v>0.28100000000000003</v>
      </c>
      <c r="P71" s="162">
        <v>2</v>
      </c>
      <c r="Q71" s="252">
        <v>0.222</v>
      </c>
      <c r="R71" s="253">
        <v>158.69999999999999</v>
      </c>
      <c r="S71" s="162">
        <v>9</v>
      </c>
      <c r="T71" s="252">
        <v>0.28100000000000003</v>
      </c>
      <c r="U71" s="162">
        <v>1</v>
      </c>
      <c r="V71" s="252">
        <v>0.111</v>
      </c>
      <c r="W71" s="253">
        <v>23.1</v>
      </c>
      <c r="X71" s="162">
        <v>8</v>
      </c>
      <c r="Y71" s="252">
        <v>0.25</v>
      </c>
      <c r="Z71" s="162">
        <v>14</v>
      </c>
      <c r="AA71" s="252">
        <v>0.438</v>
      </c>
    </row>
    <row r="72" spans="1:27" ht="14.25" customHeight="1">
      <c r="A72" s="225" t="s">
        <v>413</v>
      </c>
      <c r="B72" s="162">
        <v>130</v>
      </c>
      <c r="C72" s="252">
        <v>0.6</v>
      </c>
      <c r="D72" s="252">
        <v>0</v>
      </c>
      <c r="E72" s="252">
        <v>0</v>
      </c>
      <c r="F72" s="252">
        <v>0.66700000000000004</v>
      </c>
      <c r="G72" s="252">
        <v>0.36399999999999999</v>
      </c>
      <c r="H72" s="253">
        <v>74.2</v>
      </c>
      <c r="I72" s="253">
        <v>130</v>
      </c>
      <c r="J72" s="252">
        <v>1</v>
      </c>
      <c r="K72" s="162">
        <v>4</v>
      </c>
      <c r="L72" s="252">
        <v>3.1E-2</v>
      </c>
      <c r="M72" s="253">
        <v>11.9</v>
      </c>
      <c r="N72" s="162">
        <v>130</v>
      </c>
      <c r="O72" s="252">
        <v>1</v>
      </c>
      <c r="P72" s="162">
        <v>24</v>
      </c>
      <c r="Q72" s="252">
        <v>0.185</v>
      </c>
      <c r="R72" s="253">
        <v>131</v>
      </c>
      <c r="S72" s="162">
        <v>130</v>
      </c>
      <c r="T72" s="252">
        <v>1</v>
      </c>
      <c r="U72" s="162">
        <v>9</v>
      </c>
      <c r="V72" s="252">
        <v>6.9000000000000006E-2</v>
      </c>
      <c r="W72" s="253">
        <v>28.3</v>
      </c>
      <c r="X72" s="162">
        <v>7</v>
      </c>
      <c r="Y72" s="252">
        <v>5.3999999999999999E-2</v>
      </c>
      <c r="Z72" s="162">
        <v>73</v>
      </c>
      <c r="AA72" s="252">
        <v>0.56200000000000006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Comparison (data)</vt:lpstr>
      <vt:lpstr>Workforce (data)</vt:lpstr>
      <vt:lpstr>Diversity MT (data)</vt:lpstr>
      <vt:lpstr>ANZSCO (data)</vt:lpstr>
      <vt:lpstr>Introduction</vt:lpstr>
      <vt:lpstr>Comparison over 5 years</vt:lpstr>
      <vt:lpstr>Workforce</vt:lpstr>
      <vt:lpstr>ANZSCO</vt:lpstr>
      <vt:lpstr>Diversity</vt:lpstr>
      <vt:lpstr>PSES</vt:lpstr>
      <vt:lpstr>ICS</vt:lpstr>
    </vt:vector>
  </TitlesOfParts>
  <Company>DPC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2018-19</dc:title>
  <dc:creator>Public Sector Commission</dc:creator>
  <cp:lastModifiedBy>Partridge, Julian</cp:lastModifiedBy>
  <dcterms:created xsi:type="dcterms:W3CDTF">2019-11-28T08:42:03Z</dcterms:created>
  <dcterms:modified xsi:type="dcterms:W3CDTF">2023-11-10T07:08:03Z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-1089537326</vt:i4>
  </property>
  <property fmtid="{D5CDD505-2E9C-101B-9397-08002B2CF9AE}" pid="3" name="_NewReviewCycle">
    <vt:lpwstr/>
  </property>
  <property fmtid="{D5CDD505-2E9C-101B-9397-08002B2CF9AE}" pid="4" name="_EmailSubject">
    <vt:lpwstr>Content Manager Document PSC : PSC1960295 : SOTWAGSW 2019 stats bulletin</vt:lpwstr>
  </property>
  <property fmtid="{D5CDD505-2E9C-101B-9397-08002B2CF9AE}" pid="5" name="_AuthorEmail">
    <vt:lpwstr>Christine.McComb@psc.wa.gov.au</vt:lpwstr>
  </property>
  <property fmtid="{D5CDD505-2E9C-101B-9397-08002B2CF9AE}" pid="6" name="_AuthorEmailDisplayName">
    <vt:lpwstr>McComb, Christine</vt:lpwstr>
  </property>
  <property fmtid="{D5CDD505-2E9C-101B-9397-08002B2CF9AE}" pid="7" name="_ReviewingToolsShownOnce">
    <vt:lpwstr/>
  </property>
  <property fmtid="{D5CDD505-2E9C-101B-9397-08002B2CF9AE}" pid="8" name="MSIP_Label_9debd643-ebde-44ed-8e8b-40a2ae139fe2_Enabled">
    <vt:lpwstr>true</vt:lpwstr>
  </property>
  <property fmtid="{D5CDD505-2E9C-101B-9397-08002B2CF9AE}" pid="9" name="MSIP_Label_9debd643-ebde-44ed-8e8b-40a2ae139fe2_SetDate">
    <vt:lpwstr>2023-11-10T07:08:03Z</vt:lpwstr>
  </property>
  <property fmtid="{D5CDD505-2E9C-101B-9397-08002B2CF9AE}" pid="10" name="MSIP_Label_9debd643-ebde-44ed-8e8b-40a2ae139fe2_Method">
    <vt:lpwstr>Standard</vt:lpwstr>
  </property>
  <property fmtid="{D5CDD505-2E9C-101B-9397-08002B2CF9AE}" pid="11" name="MSIP_Label_9debd643-ebde-44ed-8e8b-40a2ae139fe2_Name">
    <vt:lpwstr>OFFICIAL PSC.</vt:lpwstr>
  </property>
  <property fmtid="{D5CDD505-2E9C-101B-9397-08002B2CF9AE}" pid="12" name="MSIP_Label_9debd643-ebde-44ed-8e8b-40a2ae139fe2_SiteId">
    <vt:lpwstr>d48144b5-571f-4b68-9721-e41bc0071e17</vt:lpwstr>
  </property>
  <property fmtid="{D5CDD505-2E9C-101B-9397-08002B2CF9AE}" pid="13" name="MSIP_Label_9debd643-ebde-44ed-8e8b-40a2ae139fe2_ActionId">
    <vt:lpwstr>af18dd80-7efb-41f6-ab1b-8165cbec9dec</vt:lpwstr>
  </property>
  <property fmtid="{D5CDD505-2E9C-101B-9397-08002B2CF9AE}" pid="14" name="MSIP_Label_9debd643-ebde-44ed-8e8b-40a2ae139fe2_ContentBits">
    <vt:lpwstr>0</vt:lpwstr>
  </property>
</Properties>
</file>