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Gaming PC\Downloads\"/>
    </mc:Choice>
  </mc:AlternateContent>
  <xr:revisionPtr revIDLastSave="0" documentId="8_{8389E897-2C9A-4869-AF2C-DD6B5798F287}" xr6:coauthVersionLast="47" xr6:coauthVersionMax="47" xr10:uidLastSave="{00000000-0000-0000-0000-000000000000}"/>
  <bookViews>
    <workbookView xWindow="19090" yWindow="0" windowWidth="19400" windowHeight="20970" xr2:uid="{37E655A9-67FB-466C-8850-3B140A406964}"/>
  </bookViews>
  <sheets>
    <sheet name="Deployment Aler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" l="1"/>
  <c r="L33" i="1"/>
  <c r="M33" i="1"/>
  <c r="N33" i="1"/>
  <c r="K33" i="1"/>
  <c r="G33" i="1"/>
  <c r="H33" i="1"/>
  <c r="I33" i="1"/>
  <c r="J33" i="1" s="1"/>
  <c r="D33" i="1"/>
  <c r="C33" i="1"/>
  <c r="F33" i="1"/>
  <c r="L21" i="1"/>
  <c r="M21" i="1"/>
  <c r="N21" i="1"/>
  <c r="K21" i="1"/>
  <c r="G21" i="1"/>
  <c r="H21" i="1"/>
  <c r="I21" i="1"/>
  <c r="F21" i="1"/>
  <c r="D21" i="1"/>
  <c r="C21" i="1"/>
  <c r="P11" i="1"/>
  <c r="L11" i="1"/>
  <c r="M11" i="1"/>
  <c r="N11" i="1"/>
  <c r="K11" i="1"/>
  <c r="G11" i="1"/>
  <c r="H11" i="1"/>
  <c r="I11" i="1"/>
  <c r="F11" i="1"/>
  <c r="D11" i="1"/>
  <c r="C11" i="1"/>
  <c r="O33" i="1"/>
  <c r="E33" i="1"/>
  <c r="J21" i="1"/>
  <c r="J11" i="1"/>
  <c r="P35" i="1" l="1"/>
  <c r="L35" i="1"/>
  <c r="M35" i="1"/>
  <c r="N35" i="1"/>
  <c r="K35" i="1"/>
  <c r="I35" i="1"/>
  <c r="G35" i="1"/>
  <c r="H35" i="1"/>
  <c r="F35" i="1"/>
  <c r="C35" i="1"/>
</calcChain>
</file>

<file path=xl/sharedStrings.xml><?xml version="1.0" encoding="utf-8"?>
<sst xmlns="http://schemas.openxmlformats.org/spreadsheetml/2006/main" count="52" uniqueCount="34">
  <si>
    <t>Deployments</t>
  </si>
  <si>
    <t>Generated Alerts</t>
  </si>
  <si>
    <t>Outcomes</t>
  </si>
  <si>
    <t>Data</t>
  </si>
  <si>
    <t xml:space="preserve"> Date</t>
  </si>
  <si>
    <t>District</t>
  </si>
  <si>
    <t>Total number of deployments</t>
  </si>
  <si>
    <t>Locations Deployed</t>
  </si>
  <si>
    <t>Average Deployment Duration</t>
  </si>
  <si>
    <t>Total</t>
  </si>
  <si>
    <t>Positive
(identity match)</t>
  </si>
  <si>
    <r>
      <rPr>
        <b/>
        <sz val="10"/>
        <color rgb="FFFFFFFF"/>
        <rFont val="Aptos Narrow"/>
        <family val="2"/>
        <scheme val="minor"/>
      </rPr>
      <t>Unconfirmed</t>
    </r>
    <r>
      <rPr>
        <b/>
        <sz val="9"/>
        <color rgb="FFFFFFFF"/>
        <rFont val="Aptos Narrow"/>
        <family val="2"/>
        <scheme val="minor"/>
      </rPr>
      <t xml:space="preserve"> (person not engaged)</t>
    </r>
  </si>
  <si>
    <t>Incorrect</t>
  </si>
  <si>
    <t>Incorrect  Rate %</t>
  </si>
  <si>
    <t>Arrest</t>
  </si>
  <si>
    <t>RSOs engaged</t>
  </si>
  <si>
    <t xml:space="preserve">Vulnerable persons </t>
  </si>
  <si>
    <t>Other</t>
  </si>
  <si>
    <t>Average Alert list Size</t>
  </si>
  <si>
    <t xml:space="preserve">Faces seen </t>
  </si>
  <si>
    <r>
      <rPr>
        <b/>
        <sz val="12"/>
        <color rgb="FFFF0000"/>
        <rFont val="Aptos Narrow"/>
        <family val="2"/>
        <scheme val="minor"/>
      </rPr>
      <t>4 Week Period</t>
    </r>
    <r>
      <rPr>
        <sz val="11"/>
        <color rgb="FFFF0000"/>
        <rFont val="Aptos Narrow"/>
        <family val="2"/>
        <scheme val="minor"/>
      </rPr>
      <t xml:space="preserve">
22 June - 19 July</t>
    </r>
  </si>
  <si>
    <t>Armadale</t>
  </si>
  <si>
    <t>Cannington</t>
  </si>
  <si>
    <t>Fremantle</t>
  </si>
  <si>
    <t>Joondalup</t>
  </si>
  <si>
    <t>Mandurah</t>
  </si>
  <si>
    <t>Midland</t>
  </si>
  <si>
    <t>Mirrabooka</t>
  </si>
  <si>
    <t>Perth</t>
  </si>
  <si>
    <t>Sub Total</t>
  </si>
  <si>
    <r>
      <rPr>
        <b/>
        <sz val="11"/>
        <color rgb="FFFF0000"/>
        <rFont val="Aptos Narrow"/>
        <family val="2"/>
        <scheme val="minor"/>
      </rPr>
      <t>8 Week Period</t>
    </r>
    <r>
      <rPr>
        <sz val="11"/>
        <color rgb="FFFF0000"/>
        <rFont val="Aptos Narrow"/>
        <family val="2"/>
        <scheme val="minor"/>
      </rPr>
      <t xml:space="preserve">
20 July - 16 August</t>
    </r>
  </si>
  <si>
    <r>
      <rPr>
        <b/>
        <sz val="11"/>
        <color rgb="FFFF0000"/>
        <rFont val="Aptos Narrow"/>
        <family val="2"/>
        <scheme val="minor"/>
      </rPr>
      <t>12 Week Period 
17</t>
    </r>
    <r>
      <rPr>
        <sz val="11"/>
        <color rgb="FFFF0000"/>
        <rFont val="Aptos Narrow"/>
        <family val="2"/>
        <scheme val="minor"/>
      </rPr>
      <t xml:space="preserve"> August - 13 September</t>
    </r>
  </si>
  <si>
    <t>Mid West-Gascoyne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</si>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</sst>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0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9"/>
      <color rgb="FFFFFFFF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/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indexed="64"/>
      </right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theme="0"/>
      </bottom>
      <diagonal/>
    </border>
    <border>
      <left style="thin">
        <color indexed="64"/>
      </left>
      <right/>
      <top/>
      <bottom style="medium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medium">
        <color theme="0"/>
      </bottom>
      <diagonal/>
    </border>
    <border>
      <left style="thin">
        <color indexed="64"/>
      </left>
      <right style="medium">
        <color theme="0"/>
      </right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0" borderId="16" xfId="0" applyBorder="1"/>
    <xf numFmtId="0" fontId="2" fillId="0" borderId="21" xfId="0" applyFont="1" applyBorder="1" applyAlignment="1">
      <alignment horizontal="center" vertical="center" textRotation="90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3" fillId="0" borderId="23" xfId="0" applyFont="1" applyBorder="1"/>
    <xf numFmtId="0" fontId="3" fillId="0" borderId="3" xfId="0" applyFont="1" applyBorder="1"/>
    <xf numFmtId="0" fontId="0" fillId="0" borderId="1" xfId="0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5" fillId="0" borderId="16" xfId="0" applyFont="1" applyBorder="1" applyAlignment="1">
      <alignment horizontal="right" vertical="top"/>
    </xf>
    <xf numFmtId="164" fontId="0" fillId="0" borderId="16" xfId="0" applyNumberForma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164" fontId="0" fillId="0" borderId="3" xfId="0" applyNumberForma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/>
    </xf>
    <xf numFmtId="3" fontId="0" fillId="0" borderId="2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3" fontId="0" fillId="0" borderId="16" xfId="0" applyNumberFormat="1" applyBorder="1" applyAlignment="1">
      <alignment horizontal="right" vertical="top"/>
    </xf>
    <xf numFmtId="3" fontId="3" fillId="0" borderId="21" xfId="0" applyNumberFormat="1" applyFont="1" applyBorder="1" applyAlignment="1">
      <alignment horizontal="right" vertical="top"/>
    </xf>
    <xf numFmtId="3" fontId="3" fillId="0" borderId="3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 vertical="top"/>
    </xf>
    <xf numFmtId="20" fontId="0" fillId="0" borderId="2" xfId="0" applyNumberFormat="1" applyBorder="1" applyAlignment="1">
      <alignment horizontal="right" vertical="top"/>
    </xf>
    <xf numFmtId="20" fontId="0" fillId="0" borderId="3" xfId="0" applyNumberFormat="1" applyBorder="1" applyAlignment="1">
      <alignment horizontal="right" vertical="top"/>
    </xf>
    <xf numFmtId="0" fontId="0" fillId="4" borderId="2" xfId="0" applyFill="1" applyBorder="1"/>
    <xf numFmtId="0" fontId="0" fillId="4" borderId="2" xfId="0" applyFill="1" applyBorder="1" applyAlignment="1">
      <alignment horizontal="right" vertical="top"/>
    </xf>
    <xf numFmtId="20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3" fontId="0" fillId="4" borderId="2" xfId="0" applyNumberFormat="1" applyFill="1" applyBorder="1" applyAlignment="1">
      <alignment horizontal="right" vertical="top"/>
    </xf>
    <xf numFmtId="0" fontId="0" fillId="4" borderId="1" xfId="0" applyFill="1" applyBorder="1"/>
    <xf numFmtId="0" fontId="0" fillId="4" borderId="1" xfId="0" applyFill="1" applyBorder="1" applyAlignment="1">
      <alignment horizontal="right" vertical="top"/>
    </xf>
    <xf numFmtId="164" fontId="0" fillId="4" borderId="1" xfId="0" applyNumberFormat="1" applyFill="1" applyBorder="1" applyAlignment="1">
      <alignment horizontal="right" vertical="top"/>
    </xf>
    <xf numFmtId="3" fontId="0" fillId="4" borderId="1" xfId="0" applyNumberFormat="1" applyFill="1" applyBorder="1" applyAlignment="1">
      <alignment horizontal="right" vertical="top"/>
    </xf>
    <xf numFmtId="0" fontId="3" fillId="4" borderId="17" xfId="0" applyFont="1" applyFill="1" applyBorder="1"/>
    <xf numFmtId="0" fontId="3" fillId="4" borderId="18" xfId="0" applyFont="1" applyFill="1" applyBorder="1" applyAlignment="1">
      <alignment horizontal="right" vertical="top"/>
    </xf>
    <xf numFmtId="20" fontId="3" fillId="4" borderId="18" xfId="0" applyNumberFormat="1" applyFont="1" applyFill="1" applyBorder="1" applyAlignment="1">
      <alignment horizontal="right" vertical="top"/>
    </xf>
    <xf numFmtId="3" fontId="4" fillId="4" borderId="18" xfId="0" applyNumberFormat="1" applyFont="1" applyFill="1" applyBorder="1" applyAlignment="1">
      <alignment horizontal="right" vertical="top"/>
    </xf>
    <xf numFmtId="3" fontId="3" fillId="4" borderId="19" xfId="0" applyNumberFormat="1" applyFont="1" applyFill="1" applyBorder="1" applyAlignment="1">
      <alignment horizontal="right" vertical="top"/>
    </xf>
    <xf numFmtId="0" fontId="0" fillId="0" borderId="16" xfId="0" applyBorder="1" applyAlignment="1">
      <alignment horizontal="left"/>
    </xf>
    <xf numFmtId="0" fontId="0" fillId="4" borderId="24" xfId="0" applyFill="1" applyBorder="1" applyAlignment="1">
      <alignment horizontal="left"/>
    </xf>
    <xf numFmtId="20" fontId="0" fillId="4" borderId="1" xfId="0" applyNumberFormat="1" applyFill="1" applyBorder="1" applyAlignment="1">
      <alignment horizontal="right" vertical="top"/>
    </xf>
    <xf numFmtId="0" fontId="9" fillId="2" borderId="10" xfId="0" applyFont="1" applyFill="1" applyBorder="1" applyAlignment="1">
      <alignment horizontal="center" vertical="center" wrapText="1"/>
    </xf>
    <xf numFmtId="164" fontId="3" fillId="4" borderId="18" xfId="0" applyNumberFormat="1" applyFont="1" applyFill="1" applyBorder="1" applyAlignment="1">
      <alignment horizontal="right" vertical="top"/>
    </xf>
    <xf numFmtId="20" fontId="0" fillId="0" borderId="1" xfId="0" applyNumberFormat="1" applyBorder="1" applyAlignment="1">
      <alignment horizontal="right" vertical="top"/>
    </xf>
    <xf numFmtId="0" fontId="0" fillId="0" borderId="23" xfId="0" applyBorder="1"/>
    <xf numFmtId="0" fontId="0" fillId="0" borderId="3" xfId="0" applyBorder="1" applyAlignment="1">
      <alignment horizontal="right" vertical="top"/>
    </xf>
    <xf numFmtId="0" fontId="5" fillId="0" borderId="3" xfId="0" applyFont="1" applyBorder="1" applyAlignment="1">
      <alignment horizontal="right" vertical="top"/>
    </xf>
    <xf numFmtId="3" fontId="0" fillId="0" borderId="3" xfId="0" applyNumberFormat="1" applyBorder="1" applyAlignment="1">
      <alignment horizontal="right" vertical="top"/>
    </xf>
    <xf numFmtId="0" fontId="3" fillId="5" borderId="17" xfId="0" applyFont="1" applyFill="1" applyBorder="1"/>
    <xf numFmtId="0" fontId="3" fillId="5" borderId="18" xfId="0" applyFont="1" applyFill="1" applyBorder="1" applyAlignment="1">
      <alignment horizontal="right" vertical="top"/>
    </xf>
    <xf numFmtId="20" fontId="3" fillId="5" borderId="18" xfId="0" applyNumberFormat="1" applyFont="1" applyFill="1" applyBorder="1" applyAlignment="1">
      <alignment horizontal="right" vertical="top"/>
    </xf>
    <xf numFmtId="164" fontId="3" fillId="5" borderId="18" xfId="0" applyNumberFormat="1" applyFont="1" applyFill="1" applyBorder="1" applyAlignment="1">
      <alignment horizontal="right" vertical="top"/>
    </xf>
    <xf numFmtId="3" fontId="4" fillId="5" borderId="18" xfId="0" applyNumberFormat="1" applyFont="1" applyFill="1" applyBorder="1" applyAlignment="1">
      <alignment horizontal="right" vertical="top"/>
    </xf>
    <xf numFmtId="0" fontId="0" fillId="5" borderId="1" xfId="0" applyFill="1" applyBorder="1"/>
    <xf numFmtId="0" fontId="0" fillId="5" borderId="1" xfId="0" applyFill="1" applyBorder="1" applyAlignment="1">
      <alignment horizontal="right" vertical="top"/>
    </xf>
    <xf numFmtId="20" fontId="0" fillId="5" borderId="1" xfId="0" applyNumberFormat="1" applyFill="1" applyBorder="1" applyAlignment="1">
      <alignment horizontal="right" vertical="top"/>
    </xf>
    <xf numFmtId="0" fontId="5" fillId="5" borderId="1" xfId="0" applyFont="1" applyFill="1" applyBorder="1" applyAlignment="1">
      <alignment horizontal="right" vertical="top"/>
    </xf>
    <xf numFmtId="164" fontId="0" fillId="5" borderId="1" xfId="0" applyNumberFormat="1" applyFill="1" applyBorder="1" applyAlignment="1">
      <alignment horizontal="right" vertical="top"/>
    </xf>
    <xf numFmtId="3" fontId="0" fillId="5" borderId="1" xfId="0" applyNumberFormat="1" applyFill="1" applyBorder="1" applyAlignment="1">
      <alignment horizontal="right" vertical="top"/>
    </xf>
    <xf numFmtId="0" fontId="2" fillId="0" borderId="25" xfId="0" applyFont="1" applyBorder="1" applyAlignment="1">
      <alignment horizontal="center" vertical="center" textRotation="90" wrapText="1"/>
    </xf>
    <xf numFmtId="0" fontId="2" fillId="0" borderId="21" xfId="0" applyFont="1" applyBorder="1" applyAlignment="1">
      <alignment horizontal="center" vertical="center" textRotation="90" wrapText="1"/>
    </xf>
    <xf numFmtId="0" fontId="2" fillId="0" borderId="22" xfId="0" applyFont="1" applyBorder="1" applyAlignment="1">
      <alignment horizontal="center" vertical="center" textRotation="90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EC678-8CB0-4654-BE5A-1D9B7CE22B99}">
  <dimension ref="A1:P185"/>
  <sheetViews>
    <sheetView tabSelected="1" zoomScale="85" zoomScaleNormal="85" workbookViewId="0">
      <pane xSplit="1" ySplit="2" topLeftCell="B3" activePane="bottomRight" state="frozen"/>
      <selection pane="bottomRight" activeCell="K48" sqref="K48"/>
      <selection pane="bottomLeft" activeCell="A3" sqref="A3"/>
      <selection pane="topRight" activeCell="B1" sqref="B1"/>
    </sheetView>
  </sheetViews>
  <sheetFormatPr defaultRowHeight="14.45"/>
  <cols>
    <col min="1" max="1" width="10.5703125" customWidth="1"/>
    <col min="2" max="2" width="17.140625" bestFit="1" customWidth="1"/>
    <col min="3" max="3" width="11.42578125" customWidth="1"/>
    <col min="4" max="16" width="10.5703125" customWidth="1"/>
  </cols>
  <sheetData>
    <row r="1" spans="1:16" ht="20.100000000000001" customHeight="1">
      <c r="A1" s="76" t="s">
        <v>0</v>
      </c>
      <c r="B1" s="72"/>
      <c r="C1" s="72"/>
      <c r="D1" s="72"/>
      <c r="E1" s="72"/>
      <c r="F1" s="73" t="s">
        <v>1</v>
      </c>
      <c r="G1" s="72"/>
      <c r="H1" s="72"/>
      <c r="I1" s="72"/>
      <c r="J1" s="74"/>
      <c r="K1" s="72" t="s">
        <v>2</v>
      </c>
      <c r="L1" s="72"/>
      <c r="M1" s="72"/>
      <c r="N1" s="72"/>
      <c r="O1" s="73" t="s">
        <v>3</v>
      </c>
      <c r="P1" s="75"/>
    </row>
    <row r="2" spans="1:16" ht="52.5" thickBot="1">
      <c r="A2" s="5" t="s">
        <v>4</v>
      </c>
      <c r="B2" s="6" t="s">
        <v>5</v>
      </c>
      <c r="C2" s="13" t="s">
        <v>6</v>
      </c>
      <c r="D2" s="6" t="s">
        <v>7</v>
      </c>
      <c r="E2" s="14" t="s">
        <v>8</v>
      </c>
      <c r="F2" s="7" t="s">
        <v>9</v>
      </c>
      <c r="G2" s="6" t="s">
        <v>10</v>
      </c>
      <c r="H2" s="51" t="s">
        <v>11</v>
      </c>
      <c r="I2" s="6" t="s">
        <v>12</v>
      </c>
      <c r="J2" s="8" t="s">
        <v>13</v>
      </c>
      <c r="K2" s="9" t="s">
        <v>14</v>
      </c>
      <c r="L2" s="8" t="s">
        <v>15</v>
      </c>
      <c r="M2" s="6" t="s">
        <v>16</v>
      </c>
      <c r="N2" s="6" t="s">
        <v>17</v>
      </c>
      <c r="O2" s="9" t="s">
        <v>18</v>
      </c>
      <c r="P2" s="10" t="s">
        <v>19</v>
      </c>
    </row>
    <row r="3" spans="1:16" ht="14.45" customHeight="1">
      <c r="A3" s="77" t="s">
        <v>20</v>
      </c>
      <c r="B3" s="34" t="s">
        <v>21</v>
      </c>
      <c r="C3" s="35">
        <v>2</v>
      </c>
      <c r="D3" s="35">
        <v>1</v>
      </c>
      <c r="E3" s="36">
        <v>0.16111111111111112</v>
      </c>
      <c r="F3" s="35">
        <v>5</v>
      </c>
      <c r="G3" s="35">
        <v>5</v>
      </c>
      <c r="H3" s="35">
        <v>0</v>
      </c>
      <c r="I3" s="35">
        <v>0</v>
      </c>
      <c r="J3" s="37">
        <v>0</v>
      </c>
      <c r="K3" s="35">
        <v>2</v>
      </c>
      <c r="L3" s="35">
        <v>3</v>
      </c>
      <c r="M3" s="35">
        <v>0</v>
      </c>
      <c r="N3" s="35">
        <v>5</v>
      </c>
      <c r="O3" s="38">
        <v>8132</v>
      </c>
      <c r="P3" s="38">
        <v>19011</v>
      </c>
    </row>
    <row r="4" spans="1:16">
      <c r="A4" s="70"/>
      <c r="B4" s="1" t="s">
        <v>22</v>
      </c>
      <c r="C4" s="17">
        <v>2</v>
      </c>
      <c r="D4" s="17">
        <v>2</v>
      </c>
      <c r="E4" s="32">
        <v>0.19236111111111112</v>
      </c>
      <c r="F4" s="17">
        <v>2</v>
      </c>
      <c r="G4" s="17">
        <v>2</v>
      </c>
      <c r="H4" s="17">
        <v>0</v>
      </c>
      <c r="I4" s="17">
        <v>0</v>
      </c>
      <c r="J4" s="18">
        <v>0</v>
      </c>
      <c r="K4" s="17">
        <v>2</v>
      </c>
      <c r="L4" s="17">
        <v>1</v>
      </c>
      <c r="M4" s="17">
        <v>0</v>
      </c>
      <c r="N4" s="17">
        <v>0</v>
      </c>
      <c r="O4" s="26">
        <v>8111</v>
      </c>
      <c r="P4" s="26">
        <v>24712</v>
      </c>
    </row>
    <row r="5" spans="1:16">
      <c r="A5" s="70"/>
      <c r="B5" s="39" t="s">
        <v>23</v>
      </c>
      <c r="C5" s="40">
        <v>3</v>
      </c>
      <c r="D5" s="40">
        <v>1</v>
      </c>
      <c r="E5" s="36">
        <v>0.15277777777777779</v>
      </c>
      <c r="F5" s="40">
        <v>4</v>
      </c>
      <c r="G5" s="40">
        <v>4</v>
      </c>
      <c r="H5" s="40">
        <v>0</v>
      </c>
      <c r="I5" s="40">
        <v>0</v>
      </c>
      <c r="J5" s="41">
        <v>0</v>
      </c>
      <c r="K5" s="40">
        <v>0</v>
      </c>
      <c r="L5" s="40">
        <v>4</v>
      </c>
      <c r="M5" s="40">
        <v>0</v>
      </c>
      <c r="N5" s="40">
        <v>0</v>
      </c>
      <c r="O5" s="42">
        <v>8273</v>
      </c>
      <c r="P5" s="42">
        <v>31981</v>
      </c>
    </row>
    <row r="6" spans="1:16">
      <c r="A6" s="70"/>
      <c r="B6" s="1" t="s">
        <v>24</v>
      </c>
      <c r="C6" s="17">
        <v>2</v>
      </c>
      <c r="D6" s="17">
        <v>2</v>
      </c>
      <c r="E6" s="32">
        <v>0.15625</v>
      </c>
      <c r="F6" s="17">
        <v>0</v>
      </c>
      <c r="G6" s="17">
        <v>0</v>
      </c>
      <c r="H6" s="17">
        <v>0</v>
      </c>
      <c r="I6" s="17">
        <v>0</v>
      </c>
      <c r="J6" s="18">
        <v>0</v>
      </c>
      <c r="K6" s="17">
        <v>0</v>
      </c>
      <c r="L6" s="17">
        <v>0</v>
      </c>
      <c r="M6" s="17">
        <v>1</v>
      </c>
      <c r="N6" s="17">
        <v>2</v>
      </c>
      <c r="O6" s="27">
        <v>8191</v>
      </c>
      <c r="P6" s="27">
        <v>17198</v>
      </c>
    </row>
    <row r="7" spans="1:16">
      <c r="A7" s="70"/>
      <c r="B7" s="39" t="s">
        <v>25</v>
      </c>
      <c r="C7" s="40">
        <v>2</v>
      </c>
      <c r="D7" s="40">
        <v>2</v>
      </c>
      <c r="E7" s="36">
        <v>0.13680555555555557</v>
      </c>
      <c r="F7" s="40">
        <v>1</v>
      </c>
      <c r="G7" s="40">
        <v>1</v>
      </c>
      <c r="H7" s="40">
        <v>0</v>
      </c>
      <c r="I7" s="40">
        <v>0</v>
      </c>
      <c r="J7" s="41">
        <v>0</v>
      </c>
      <c r="K7" s="40">
        <v>0</v>
      </c>
      <c r="L7" s="40">
        <v>0</v>
      </c>
      <c r="M7" s="40">
        <v>1</v>
      </c>
      <c r="N7" s="40">
        <v>0</v>
      </c>
      <c r="O7" s="42">
        <v>8202</v>
      </c>
      <c r="P7" s="42">
        <v>6355</v>
      </c>
    </row>
    <row r="8" spans="1:16">
      <c r="A8" s="70"/>
      <c r="B8" s="1" t="s">
        <v>26</v>
      </c>
      <c r="C8" s="17">
        <v>4</v>
      </c>
      <c r="D8" s="17">
        <v>3</v>
      </c>
      <c r="E8" s="32">
        <v>0.14027777777777778</v>
      </c>
      <c r="F8" s="17">
        <v>9</v>
      </c>
      <c r="G8" s="17">
        <v>8</v>
      </c>
      <c r="H8" s="17">
        <v>0</v>
      </c>
      <c r="I8" s="17">
        <v>1</v>
      </c>
      <c r="J8" s="18">
        <v>4.13E-3</v>
      </c>
      <c r="K8" s="17">
        <v>9</v>
      </c>
      <c r="L8" s="17">
        <v>4</v>
      </c>
      <c r="M8" s="17">
        <v>0</v>
      </c>
      <c r="N8" s="17">
        <v>2</v>
      </c>
      <c r="O8" s="27">
        <v>8115</v>
      </c>
      <c r="P8" s="27">
        <v>24205</v>
      </c>
    </row>
    <row r="9" spans="1:16">
      <c r="A9" s="70"/>
      <c r="B9" s="39" t="s">
        <v>27</v>
      </c>
      <c r="C9" s="40">
        <v>6</v>
      </c>
      <c r="D9" s="40">
        <v>3</v>
      </c>
      <c r="E9" s="36">
        <v>0.15972222222222221</v>
      </c>
      <c r="F9" s="40">
        <v>7</v>
      </c>
      <c r="G9" s="40">
        <v>6</v>
      </c>
      <c r="H9" s="40">
        <v>0</v>
      </c>
      <c r="I9" s="40">
        <v>1</v>
      </c>
      <c r="J9" s="41">
        <v>3.29E-3</v>
      </c>
      <c r="K9" s="40">
        <v>9</v>
      </c>
      <c r="L9" s="40">
        <v>3</v>
      </c>
      <c r="M9" s="40">
        <v>0</v>
      </c>
      <c r="N9" s="40">
        <v>5</v>
      </c>
      <c r="O9" s="42">
        <v>8190</v>
      </c>
      <c r="P9" s="42">
        <v>30366</v>
      </c>
    </row>
    <row r="10" spans="1:16" ht="15" thickBot="1">
      <c r="A10" s="70"/>
      <c r="B10" s="11" t="s">
        <v>28</v>
      </c>
      <c r="C10" s="19">
        <v>11</v>
      </c>
      <c r="D10" s="19">
        <v>6</v>
      </c>
      <c r="E10" s="33">
        <v>0.15763888888888888</v>
      </c>
      <c r="F10" s="19">
        <v>64</v>
      </c>
      <c r="G10" s="19">
        <v>54</v>
      </c>
      <c r="H10" s="19">
        <v>8</v>
      </c>
      <c r="I10" s="20">
        <v>2</v>
      </c>
      <c r="J10" s="21">
        <v>8.3000000000000001E-4</v>
      </c>
      <c r="K10" s="19">
        <v>17</v>
      </c>
      <c r="L10" s="19">
        <v>38</v>
      </c>
      <c r="M10" s="19">
        <v>4</v>
      </c>
      <c r="N10" s="19">
        <v>8</v>
      </c>
      <c r="O10" s="28">
        <v>7866</v>
      </c>
      <c r="P10" s="28">
        <v>241424</v>
      </c>
    </row>
    <row r="11" spans="1:16" ht="15" thickBot="1">
      <c r="A11" s="71"/>
      <c r="B11" s="43" t="s">
        <v>29</v>
      </c>
      <c r="C11" s="44">
        <f>SUM(C3:C10)</f>
        <v>32</v>
      </c>
      <c r="D11" s="44">
        <f>SUM(D3:D10)</f>
        <v>20</v>
      </c>
      <c r="E11" s="45">
        <v>0.15625</v>
      </c>
      <c r="F11" s="44">
        <f>SUM(F3:F10)</f>
        <v>92</v>
      </c>
      <c r="G11" s="44">
        <f t="shared" ref="G11:I11" si="0">SUM(G3:G10)</f>
        <v>80</v>
      </c>
      <c r="H11" s="44">
        <f t="shared" si="0"/>
        <v>8</v>
      </c>
      <c r="I11" s="44">
        <f t="shared" si="0"/>
        <v>4</v>
      </c>
      <c r="J11" s="52">
        <f>SUM(I11/P11*100)</f>
        <v>1.0120125894366127E-3</v>
      </c>
      <c r="K11" s="44">
        <f>SUM(K3:K10)</f>
        <v>39</v>
      </c>
      <c r="L11" s="44">
        <f t="shared" ref="L11:N11" si="1">SUM(L3:L10)</f>
        <v>53</v>
      </c>
      <c r="M11" s="44">
        <f t="shared" si="1"/>
        <v>6</v>
      </c>
      <c r="N11" s="44">
        <f t="shared" si="1"/>
        <v>22</v>
      </c>
      <c r="O11" s="46">
        <v>8068</v>
      </c>
      <c r="P11" s="47">
        <f>SUM(P3:P10)</f>
        <v>395252</v>
      </c>
    </row>
    <row r="12" spans="1:16">
      <c r="A12" s="12"/>
      <c r="B12" s="15"/>
      <c r="C12" s="22"/>
      <c r="D12" s="22"/>
      <c r="E12" s="22"/>
      <c r="F12" s="22"/>
      <c r="G12" s="22"/>
      <c r="H12" s="22"/>
      <c r="I12" s="22"/>
      <c r="J12" s="23"/>
      <c r="K12" s="22"/>
      <c r="L12" s="24"/>
      <c r="M12" s="22"/>
      <c r="N12" s="22"/>
      <c r="O12" s="31"/>
      <c r="P12" s="29"/>
    </row>
    <row r="13" spans="1:16" ht="14.45" customHeight="1">
      <c r="A13" s="69" t="s">
        <v>30</v>
      </c>
      <c r="B13" s="39" t="s">
        <v>21</v>
      </c>
      <c r="C13" s="40">
        <v>1</v>
      </c>
      <c r="D13" s="40">
        <v>1</v>
      </c>
      <c r="E13" s="50">
        <v>0.14583333333333334</v>
      </c>
      <c r="F13" s="40">
        <v>2</v>
      </c>
      <c r="G13" s="40">
        <v>2</v>
      </c>
      <c r="H13" s="40">
        <v>0</v>
      </c>
      <c r="I13" s="40">
        <v>0</v>
      </c>
      <c r="J13" s="41">
        <v>0</v>
      </c>
      <c r="K13" s="40">
        <v>0</v>
      </c>
      <c r="L13" s="40">
        <v>1</v>
      </c>
      <c r="M13" s="40">
        <v>0</v>
      </c>
      <c r="N13" s="40">
        <v>0</v>
      </c>
      <c r="O13" s="42">
        <v>7929</v>
      </c>
      <c r="P13" s="42">
        <v>868</v>
      </c>
    </row>
    <row r="14" spans="1:16">
      <c r="A14" s="70"/>
      <c r="B14" s="1" t="s">
        <v>22</v>
      </c>
      <c r="C14" s="17">
        <v>2</v>
      </c>
      <c r="D14" s="17">
        <v>2</v>
      </c>
      <c r="E14" s="32">
        <v>0.16666666666666666</v>
      </c>
      <c r="F14" s="17">
        <v>2</v>
      </c>
      <c r="G14" s="17">
        <v>2</v>
      </c>
      <c r="H14" s="17">
        <v>0</v>
      </c>
      <c r="I14" s="17">
        <v>0</v>
      </c>
      <c r="J14" s="18">
        <v>0</v>
      </c>
      <c r="K14" s="17">
        <v>0</v>
      </c>
      <c r="L14" s="17">
        <v>2</v>
      </c>
      <c r="M14" s="17">
        <v>0</v>
      </c>
      <c r="N14" s="17">
        <v>0</v>
      </c>
      <c r="O14" s="26">
        <v>7945</v>
      </c>
      <c r="P14" s="26">
        <v>16588</v>
      </c>
    </row>
    <row r="15" spans="1:16">
      <c r="A15" s="70"/>
      <c r="B15" s="39" t="s">
        <v>23</v>
      </c>
      <c r="C15" s="40">
        <v>3</v>
      </c>
      <c r="D15" s="40">
        <v>3</v>
      </c>
      <c r="E15" s="36">
        <v>0.16666666666666666</v>
      </c>
      <c r="F15" s="40">
        <v>8</v>
      </c>
      <c r="G15" s="40">
        <v>7</v>
      </c>
      <c r="H15" s="40">
        <v>1</v>
      </c>
      <c r="I15" s="40">
        <v>0</v>
      </c>
      <c r="J15" s="41">
        <v>0</v>
      </c>
      <c r="K15" s="40">
        <v>2</v>
      </c>
      <c r="L15" s="40">
        <v>7</v>
      </c>
      <c r="M15" s="40">
        <v>0</v>
      </c>
      <c r="N15" s="40">
        <v>1</v>
      </c>
      <c r="O15" s="42">
        <v>8030</v>
      </c>
      <c r="P15" s="42">
        <v>26797</v>
      </c>
    </row>
    <row r="16" spans="1:16">
      <c r="A16" s="70"/>
      <c r="B16" s="1" t="s">
        <v>24</v>
      </c>
      <c r="C16" s="17">
        <v>2</v>
      </c>
      <c r="D16" s="17">
        <v>2</v>
      </c>
      <c r="E16" s="32">
        <v>0.16666666666666666</v>
      </c>
      <c r="F16" s="17">
        <v>1</v>
      </c>
      <c r="G16" s="17">
        <v>1</v>
      </c>
      <c r="H16" s="17">
        <v>0</v>
      </c>
      <c r="I16" s="17">
        <v>0</v>
      </c>
      <c r="J16" s="18">
        <v>0</v>
      </c>
      <c r="K16" s="17">
        <v>2</v>
      </c>
      <c r="L16" s="17">
        <v>1</v>
      </c>
      <c r="M16" s="17">
        <v>0</v>
      </c>
      <c r="N16" s="17">
        <v>4</v>
      </c>
      <c r="O16" s="27">
        <v>8096</v>
      </c>
      <c r="P16" s="27">
        <v>23378</v>
      </c>
    </row>
    <row r="17" spans="1:16">
      <c r="A17" s="70"/>
      <c r="B17" s="39" t="s">
        <v>25</v>
      </c>
      <c r="C17" s="40">
        <v>1</v>
      </c>
      <c r="D17" s="40">
        <v>1</v>
      </c>
      <c r="E17" s="36">
        <v>0.14583333333333334</v>
      </c>
      <c r="F17" s="40">
        <v>0</v>
      </c>
      <c r="G17" s="40">
        <v>0</v>
      </c>
      <c r="H17" s="40">
        <v>0</v>
      </c>
      <c r="I17" s="40">
        <v>0</v>
      </c>
      <c r="J17" s="41">
        <v>0</v>
      </c>
      <c r="K17" s="40">
        <v>0</v>
      </c>
      <c r="L17" s="40">
        <v>0</v>
      </c>
      <c r="M17" s="40">
        <v>0</v>
      </c>
      <c r="N17" s="40">
        <v>0</v>
      </c>
      <c r="O17" s="42">
        <v>8263</v>
      </c>
      <c r="P17" s="27">
        <v>6483</v>
      </c>
    </row>
    <row r="18" spans="1:16">
      <c r="A18" s="70"/>
      <c r="B18" s="1" t="s">
        <v>26</v>
      </c>
      <c r="C18" s="17">
        <v>3</v>
      </c>
      <c r="D18" s="17">
        <v>3</v>
      </c>
      <c r="E18" s="32">
        <v>0.16666666666666666</v>
      </c>
      <c r="F18" s="17">
        <v>2</v>
      </c>
      <c r="G18" s="17">
        <v>2</v>
      </c>
      <c r="H18" s="17">
        <v>0</v>
      </c>
      <c r="I18" s="17">
        <v>0</v>
      </c>
      <c r="J18" s="18">
        <v>0</v>
      </c>
      <c r="K18" s="17">
        <v>1</v>
      </c>
      <c r="L18" s="17">
        <v>0</v>
      </c>
      <c r="M18" s="17">
        <v>1</v>
      </c>
      <c r="N18" s="17">
        <v>2</v>
      </c>
      <c r="O18" s="27">
        <v>7993</v>
      </c>
      <c r="P18" s="27">
        <v>7195</v>
      </c>
    </row>
    <row r="19" spans="1:16">
      <c r="A19" s="70"/>
      <c r="B19" s="39" t="s">
        <v>27</v>
      </c>
      <c r="C19" s="40">
        <v>5</v>
      </c>
      <c r="D19" s="40">
        <v>3</v>
      </c>
      <c r="E19" s="36">
        <v>0.14305555555555555</v>
      </c>
      <c r="F19" s="40">
        <v>13</v>
      </c>
      <c r="G19" s="40">
        <v>10</v>
      </c>
      <c r="H19" s="40">
        <v>3</v>
      </c>
      <c r="I19" s="40">
        <v>0</v>
      </c>
      <c r="J19" s="41">
        <v>0</v>
      </c>
      <c r="K19" s="40">
        <v>7</v>
      </c>
      <c r="L19" s="40">
        <v>5</v>
      </c>
      <c r="M19" s="40">
        <v>0</v>
      </c>
      <c r="N19" s="40">
        <v>7</v>
      </c>
      <c r="O19" s="42">
        <v>8188</v>
      </c>
      <c r="P19" s="42">
        <v>28003</v>
      </c>
    </row>
    <row r="20" spans="1:16" ht="15" thickBot="1">
      <c r="A20" s="70"/>
      <c r="B20" s="11" t="s">
        <v>28</v>
      </c>
      <c r="C20" s="19">
        <v>8</v>
      </c>
      <c r="D20" s="19">
        <v>4</v>
      </c>
      <c r="E20" s="33">
        <v>0.14791666666666667</v>
      </c>
      <c r="F20" s="19">
        <v>36</v>
      </c>
      <c r="G20" s="19">
        <v>29</v>
      </c>
      <c r="H20" s="19">
        <v>5</v>
      </c>
      <c r="I20" s="20">
        <v>2</v>
      </c>
      <c r="J20" s="21">
        <v>1.4319999999999999E-3</v>
      </c>
      <c r="K20" s="19">
        <v>8</v>
      </c>
      <c r="L20" s="19">
        <v>20</v>
      </c>
      <c r="M20" s="19">
        <v>1</v>
      </c>
      <c r="N20" s="19">
        <v>1</v>
      </c>
      <c r="O20" s="28">
        <v>8175</v>
      </c>
      <c r="P20" s="28">
        <v>139671</v>
      </c>
    </row>
    <row r="21" spans="1:16" ht="15" thickBot="1">
      <c r="A21" s="71"/>
      <c r="B21" s="43" t="s">
        <v>29</v>
      </c>
      <c r="C21" s="44">
        <f>SUM(C13:C20)</f>
        <v>25</v>
      </c>
      <c r="D21" s="44">
        <f>SUM(D13:D20)</f>
        <v>19</v>
      </c>
      <c r="E21" s="45">
        <v>0.15416666666666667</v>
      </c>
      <c r="F21" s="44">
        <f>SUM(F13:F20)</f>
        <v>64</v>
      </c>
      <c r="G21" s="44">
        <f t="shared" ref="G21:I21" si="2">SUM(G13:G20)</f>
        <v>53</v>
      </c>
      <c r="H21" s="44">
        <f t="shared" si="2"/>
        <v>9</v>
      </c>
      <c r="I21" s="44">
        <f t="shared" si="2"/>
        <v>2</v>
      </c>
      <c r="J21" s="52">
        <f>SUM(I21/P21*100)</f>
        <v>8.032676929750224E-4</v>
      </c>
      <c r="K21" s="44">
        <f>SUM(K13:K20)</f>
        <v>20</v>
      </c>
      <c r="L21" s="44">
        <f t="shared" ref="L21:N21" si="3">SUM(L13:L20)</f>
        <v>36</v>
      </c>
      <c r="M21" s="44">
        <f t="shared" si="3"/>
        <v>2</v>
      </c>
      <c r="N21" s="44">
        <f t="shared" si="3"/>
        <v>15</v>
      </c>
      <c r="O21" s="46">
        <v>8107</v>
      </c>
      <c r="P21" s="47">
        <v>248983</v>
      </c>
    </row>
    <row r="22" spans="1:16">
      <c r="A22" s="48"/>
      <c r="B22" s="16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30"/>
      <c r="P22" s="30"/>
    </row>
    <row r="23" spans="1:16" ht="14.45" customHeight="1">
      <c r="A23" s="69" t="s">
        <v>31</v>
      </c>
      <c r="B23" s="39" t="s">
        <v>21</v>
      </c>
      <c r="C23" s="40">
        <v>1</v>
      </c>
      <c r="D23" s="40">
        <v>1</v>
      </c>
      <c r="E23" s="50">
        <v>0.16666666666666666</v>
      </c>
      <c r="F23" s="40">
        <v>1</v>
      </c>
      <c r="G23" s="40">
        <v>1</v>
      </c>
      <c r="H23" s="40">
        <v>0</v>
      </c>
      <c r="I23" s="40">
        <v>0</v>
      </c>
      <c r="J23" s="41">
        <v>0</v>
      </c>
      <c r="K23" s="40">
        <v>1</v>
      </c>
      <c r="L23" s="40">
        <v>1</v>
      </c>
      <c r="M23" s="40">
        <v>0</v>
      </c>
      <c r="N23" s="40">
        <v>0</v>
      </c>
      <c r="O23" s="42">
        <v>7942</v>
      </c>
      <c r="P23" s="42">
        <v>5751</v>
      </c>
    </row>
    <row r="24" spans="1:16">
      <c r="A24" s="70"/>
      <c r="B24" s="1" t="s">
        <v>22</v>
      </c>
      <c r="C24" s="17">
        <v>1</v>
      </c>
      <c r="D24" s="17">
        <v>1</v>
      </c>
      <c r="E24" s="32">
        <v>0.20833333333333334</v>
      </c>
      <c r="F24" s="17">
        <v>5</v>
      </c>
      <c r="G24" s="17">
        <v>4</v>
      </c>
      <c r="H24" s="17">
        <v>0</v>
      </c>
      <c r="I24" s="17">
        <v>1</v>
      </c>
      <c r="J24" s="18">
        <v>8.8000000000000005E-3</v>
      </c>
      <c r="K24" s="17">
        <v>3</v>
      </c>
      <c r="L24" s="17">
        <v>2</v>
      </c>
      <c r="M24" s="17">
        <v>0</v>
      </c>
      <c r="N24" s="17">
        <v>0</v>
      </c>
      <c r="O24" s="26">
        <v>7950</v>
      </c>
      <c r="P24" s="26">
        <v>11325</v>
      </c>
    </row>
    <row r="25" spans="1:16">
      <c r="A25" s="70"/>
      <c r="B25" s="39" t="s">
        <v>23</v>
      </c>
      <c r="C25" s="40">
        <v>1</v>
      </c>
      <c r="D25" s="40">
        <v>1</v>
      </c>
      <c r="E25" s="36">
        <v>0.16666666666666666</v>
      </c>
      <c r="F25" s="40">
        <v>0</v>
      </c>
      <c r="G25" s="40">
        <v>0</v>
      </c>
      <c r="H25" s="40">
        <v>0</v>
      </c>
      <c r="I25" s="40">
        <v>0</v>
      </c>
      <c r="J25" s="41">
        <v>0</v>
      </c>
      <c r="K25" s="40">
        <v>0</v>
      </c>
      <c r="L25" s="40">
        <v>0</v>
      </c>
      <c r="M25" s="40">
        <v>0</v>
      </c>
      <c r="N25" s="40">
        <v>0</v>
      </c>
      <c r="O25" s="42">
        <v>7990</v>
      </c>
      <c r="P25" s="42">
        <v>4801</v>
      </c>
    </row>
    <row r="26" spans="1:16">
      <c r="A26" s="70"/>
      <c r="B26" s="1" t="s">
        <v>24</v>
      </c>
      <c r="C26" s="17">
        <v>0</v>
      </c>
      <c r="D26" s="17">
        <v>0</v>
      </c>
      <c r="E26" s="32">
        <v>0</v>
      </c>
      <c r="F26" s="17">
        <v>0</v>
      </c>
      <c r="G26" s="17">
        <v>0</v>
      </c>
      <c r="H26" s="17">
        <v>0</v>
      </c>
      <c r="I26" s="17">
        <v>0</v>
      </c>
      <c r="J26" s="18">
        <v>0</v>
      </c>
      <c r="K26" s="17">
        <v>0</v>
      </c>
      <c r="L26" s="17">
        <v>0</v>
      </c>
      <c r="M26" s="17">
        <v>0</v>
      </c>
      <c r="N26" s="17">
        <v>0</v>
      </c>
      <c r="O26" s="27">
        <v>0</v>
      </c>
      <c r="P26" s="27">
        <v>0</v>
      </c>
    </row>
    <row r="27" spans="1:16">
      <c r="A27" s="70"/>
      <c r="B27" s="39" t="s">
        <v>25</v>
      </c>
      <c r="C27" s="40">
        <v>0</v>
      </c>
      <c r="D27" s="40">
        <v>0</v>
      </c>
      <c r="E27" s="36">
        <v>0</v>
      </c>
      <c r="F27" s="40">
        <v>0</v>
      </c>
      <c r="G27" s="40">
        <v>0</v>
      </c>
      <c r="H27" s="40">
        <v>0</v>
      </c>
      <c r="I27" s="40">
        <v>0</v>
      </c>
      <c r="J27" s="41">
        <v>0</v>
      </c>
      <c r="K27" s="40">
        <v>0</v>
      </c>
      <c r="L27" s="40">
        <v>0</v>
      </c>
      <c r="M27" s="40">
        <v>0</v>
      </c>
      <c r="N27" s="40">
        <v>0</v>
      </c>
      <c r="O27" s="42">
        <v>0</v>
      </c>
      <c r="P27" s="27">
        <v>0</v>
      </c>
    </row>
    <row r="28" spans="1:16">
      <c r="A28" s="70"/>
      <c r="B28" s="1" t="s">
        <v>26</v>
      </c>
      <c r="C28" s="17">
        <v>1</v>
      </c>
      <c r="D28" s="17">
        <v>1</v>
      </c>
      <c r="E28" s="32">
        <v>0.14583333333333334</v>
      </c>
      <c r="F28" s="17">
        <v>1</v>
      </c>
      <c r="G28" s="17">
        <v>1</v>
      </c>
      <c r="H28" s="17">
        <v>0</v>
      </c>
      <c r="I28" s="17">
        <v>0</v>
      </c>
      <c r="J28" s="18">
        <v>0</v>
      </c>
      <c r="K28" s="17">
        <v>1</v>
      </c>
      <c r="L28" s="17">
        <v>0</v>
      </c>
      <c r="M28" s="17">
        <v>0</v>
      </c>
      <c r="N28" s="17">
        <v>0</v>
      </c>
      <c r="O28" s="27">
        <v>7960</v>
      </c>
      <c r="P28" s="27">
        <v>524</v>
      </c>
    </row>
    <row r="29" spans="1:16">
      <c r="A29" s="70"/>
      <c r="B29" s="39" t="s">
        <v>27</v>
      </c>
      <c r="C29" s="40">
        <v>2</v>
      </c>
      <c r="D29" s="40">
        <v>1</v>
      </c>
      <c r="E29" s="36">
        <v>0.16666666666666666</v>
      </c>
      <c r="F29" s="40">
        <v>5</v>
      </c>
      <c r="G29" s="40">
        <v>5</v>
      </c>
      <c r="H29" s="40">
        <v>0</v>
      </c>
      <c r="I29" s="40">
        <v>0</v>
      </c>
      <c r="J29" s="41">
        <v>0</v>
      </c>
      <c r="K29" s="40">
        <v>2</v>
      </c>
      <c r="L29" s="40">
        <v>3</v>
      </c>
      <c r="M29" s="40">
        <v>0</v>
      </c>
      <c r="N29" s="40">
        <v>1</v>
      </c>
      <c r="O29" s="42">
        <v>7945</v>
      </c>
      <c r="P29" s="42">
        <v>6204</v>
      </c>
    </row>
    <row r="30" spans="1:16">
      <c r="A30" s="70"/>
      <c r="B30" s="11" t="s">
        <v>28</v>
      </c>
      <c r="C30" s="19">
        <v>6</v>
      </c>
      <c r="D30" s="19">
        <v>4</v>
      </c>
      <c r="E30" s="53">
        <v>0.15625</v>
      </c>
      <c r="F30" s="19">
        <v>22</v>
      </c>
      <c r="G30" s="19">
        <v>15</v>
      </c>
      <c r="H30" s="19">
        <v>6</v>
      </c>
      <c r="I30" s="20">
        <v>1</v>
      </c>
      <c r="J30" s="21">
        <v>9.0300000000000005E-4</v>
      </c>
      <c r="K30" s="19">
        <v>5</v>
      </c>
      <c r="L30" s="19">
        <v>11</v>
      </c>
      <c r="M30" s="19">
        <v>0</v>
      </c>
      <c r="N30" s="19">
        <v>1</v>
      </c>
      <c r="O30" s="28">
        <v>8095</v>
      </c>
      <c r="P30" s="28">
        <v>110700</v>
      </c>
    </row>
    <row r="31" spans="1:16">
      <c r="A31" s="70"/>
      <c r="B31" s="63" t="s">
        <v>32</v>
      </c>
      <c r="C31" s="64">
        <v>3</v>
      </c>
      <c r="D31" s="64">
        <v>3</v>
      </c>
      <c r="E31" s="65">
        <v>0.21180555555555555</v>
      </c>
      <c r="F31" s="64">
        <v>6</v>
      </c>
      <c r="G31" s="64">
        <v>6</v>
      </c>
      <c r="H31" s="64">
        <v>0</v>
      </c>
      <c r="I31" s="66">
        <v>0</v>
      </c>
      <c r="J31" s="67">
        <v>0</v>
      </c>
      <c r="K31" s="64">
        <v>3</v>
      </c>
      <c r="L31" s="64">
        <v>3</v>
      </c>
      <c r="M31" s="64">
        <v>0</v>
      </c>
      <c r="N31" s="64">
        <v>8</v>
      </c>
      <c r="O31" s="68">
        <v>8947</v>
      </c>
      <c r="P31" s="68">
        <v>45272</v>
      </c>
    </row>
    <row r="32" spans="1:16" ht="15" thickBot="1">
      <c r="A32" s="70"/>
      <c r="B32" s="54"/>
      <c r="C32" s="55"/>
      <c r="D32" s="55"/>
      <c r="E32" s="33"/>
      <c r="F32" s="55"/>
      <c r="G32" s="55"/>
      <c r="H32" s="55"/>
      <c r="I32" s="56"/>
      <c r="J32" s="23"/>
      <c r="K32" s="55"/>
      <c r="L32" s="55"/>
      <c r="M32" s="55"/>
      <c r="N32" s="55"/>
      <c r="O32" s="57"/>
      <c r="P32" s="27"/>
    </row>
    <row r="33" spans="1:16" ht="15" thickBot="1">
      <c r="A33" s="71"/>
      <c r="B33" s="58" t="s">
        <v>29</v>
      </c>
      <c r="C33" s="59">
        <f>SUM(C23:C31)</f>
        <v>15</v>
      </c>
      <c r="D33" s="59">
        <f>SUM(D23:D31)</f>
        <v>12</v>
      </c>
      <c r="E33" s="60">
        <f>AVERAGEIF(E23:E31, "&lt;&gt;0")</f>
        <v>0.17460317460317459</v>
      </c>
      <c r="F33" s="59">
        <f>SUM(F23:F31)</f>
        <v>40</v>
      </c>
      <c r="G33" s="59">
        <f t="shared" ref="G33:I33" si="4">SUM(G23:G31)</f>
        <v>32</v>
      </c>
      <c r="H33" s="59">
        <f t="shared" si="4"/>
        <v>6</v>
      </c>
      <c r="I33" s="59">
        <f t="shared" si="4"/>
        <v>2</v>
      </c>
      <c r="J33" s="61">
        <f>SUM(I33/P33*100)</f>
        <v>1.0835586232304133E-3</v>
      </c>
      <c r="K33" s="59">
        <f>SUM(K23:K31)</f>
        <v>15</v>
      </c>
      <c r="L33" s="59">
        <f t="shared" ref="L33:N33" si="5">SUM(L23:L31)</f>
        <v>20</v>
      </c>
      <c r="M33" s="59">
        <f t="shared" si="5"/>
        <v>0</v>
      </c>
      <c r="N33" s="59">
        <f t="shared" si="5"/>
        <v>10</v>
      </c>
      <c r="O33" s="62">
        <f>AVERAGEIF(O23:O31, "&lt;&gt;0")</f>
        <v>8118.4285714285716</v>
      </c>
      <c r="P33" s="47">
        <v>184577</v>
      </c>
    </row>
    <row r="34" spans="1:16" ht="15" thickBot="1">
      <c r="A34" s="48"/>
      <c r="B34" s="1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30"/>
      <c r="P34" s="30"/>
    </row>
    <row r="35" spans="1:16" ht="15" thickBot="1">
      <c r="A35" s="49"/>
      <c r="B35" s="43" t="s">
        <v>33</v>
      </c>
      <c r="C35" s="44">
        <f>SUM(C11,C21,C33)</f>
        <v>72</v>
      </c>
      <c r="D35" s="44">
        <v>36</v>
      </c>
      <c r="E35" s="45">
        <v>0.15902777777777777</v>
      </c>
      <c r="F35" s="44">
        <f>SUM(F11,F21,F33)</f>
        <v>196</v>
      </c>
      <c r="G35" s="44">
        <f t="shared" ref="G35:H35" si="6">SUM(G11,G21,G33)</f>
        <v>165</v>
      </c>
      <c r="H35" s="44">
        <f t="shared" si="6"/>
        <v>23</v>
      </c>
      <c r="I35" s="44">
        <f>SUM(I11,I21,I33)</f>
        <v>8</v>
      </c>
      <c r="J35" s="52">
        <f>SUM(I35/P35*100)</f>
        <v>9.6523698981192346E-4</v>
      </c>
      <c r="K35" s="44">
        <f>SUM(K11,K21,K33)</f>
        <v>74</v>
      </c>
      <c r="L35" s="44">
        <f t="shared" ref="L35:N35" si="7">SUM(L11,L21,L33)</f>
        <v>109</v>
      </c>
      <c r="M35" s="44">
        <f t="shared" si="7"/>
        <v>8</v>
      </c>
      <c r="N35" s="44">
        <f t="shared" si="7"/>
        <v>47</v>
      </c>
      <c r="O35" s="46">
        <v>8111</v>
      </c>
      <c r="P35" s="47">
        <f>SUM(P11,P21,P33)</f>
        <v>828812</v>
      </c>
    </row>
    <row r="36" spans="1:16">
      <c r="A36" s="3"/>
      <c r="B36" s="4"/>
      <c r="C36" s="4"/>
      <c r="D36" s="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>
      <c r="A37" s="2"/>
      <c r="B37" s="1"/>
      <c r="C37" s="1"/>
      <c r="D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1"/>
      <c r="C38" s="1"/>
      <c r="D38" s="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2"/>
      <c r="B39" s="1"/>
      <c r="C39" s="1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1"/>
      <c r="C40" s="1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1"/>
      <c r="C41" s="1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1"/>
      <c r="C42" s="1"/>
      <c r="D42" s="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>
      <c r="A43" s="2"/>
      <c r="B43" s="1"/>
      <c r="C43" s="1"/>
      <c r="D43" s="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1"/>
      <c r="C44" s="1"/>
      <c r="D44" s="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>
      <c r="A45" s="2"/>
      <c r="B45" s="1"/>
      <c r="C45" s="1"/>
      <c r="D45" s="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1"/>
      <c r="C46" s="1"/>
      <c r="D46" s="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1"/>
      <c r="C47" s="1"/>
      <c r="D47" s="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1"/>
      <c r="C48" s="1"/>
      <c r="D48" s="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1"/>
      <c r="C50" s="1"/>
      <c r="D50" s="1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1"/>
      <c r="C51" s="1"/>
      <c r="D51" s="1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>
      <c r="A52" s="2"/>
      <c r="B52" s="1"/>
      <c r="C52" s="1"/>
      <c r="D52" s="1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>
      <c r="A53" s="2"/>
      <c r="B53" s="1"/>
      <c r="C53" s="1"/>
      <c r="D53" s="1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2"/>
      <c r="B54" s="1"/>
      <c r="C54" s="1"/>
      <c r="D54" s="1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2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>
      <c r="A56" s="2"/>
      <c r="B56" s="1"/>
      <c r="C56" s="1"/>
      <c r="D56" s="1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>
      <c r="A57" s="2"/>
      <c r="B57" s="1"/>
      <c r="C57" s="1"/>
      <c r="D57" s="1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>
      <c r="A58" s="2"/>
      <c r="B58" s="1"/>
      <c r="C58" s="1"/>
      <c r="D58" s="1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>
      <c r="A59" s="2"/>
      <c r="B59" s="1"/>
      <c r="C59" s="1"/>
      <c r="D59" s="1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>
      <c r="A60" s="2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>
      <c r="A61" s="2"/>
      <c r="B61" s="1"/>
      <c r="C61" s="1"/>
      <c r="D61" s="1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2"/>
      <c r="B62" s="1"/>
      <c r="C62" s="1"/>
      <c r="D62" s="1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>
      <c r="A63" s="2"/>
      <c r="B63" s="1"/>
      <c r="C63" s="1"/>
      <c r="D63" s="1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>
      <c r="A64" s="2"/>
      <c r="B64" s="1"/>
      <c r="C64" s="1"/>
      <c r="D64" s="1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>
      <c r="A65" s="2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>
      <c r="A66" s="2"/>
      <c r="B66" s="1"/>
      <c r="C66" s="1"/>
      <c r="D66" s="1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>
      <c r="A67" s="2"/>
      <c r="B67" s="1"/>
      <c r="C67" s="1"/>
      <c r="D67" s="1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>
      <c r="A68" s="2"/>
      <c r="B68" s="1"/>
      <c r="C68" s="1"/>
      <c r="D68" s="1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>
      <c r="A69" s="2"/>
      <c r="B69" s="1"/>
      <c r="C69" s="1"/>
      <c r="D69" s="1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2"/>
      <c r="B70" s="1"/>
      <c r="C70" s="1"/>
      <c r="D70" s="1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>
      <c r="A71" s="2"/>
      <c r="B71" s="1"/>
      <c r="C71" s="1"/>
      <c r="D71" s="1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>
      <c r="A72" s="2"/>
      <c r="B72" s="1"/>
      <c r="C72" s="1"/>
      <c r="D72" s="1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>
      <c r="A73" s="2"/>
      <c r="B73" s="1"/>
      <c r="C73" s="1"/>
      <c r="D73" s="1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2"/>
      <c r="B74" s="1"/>
      <c r="C74" s="1"/>
      <c r="D74" s="1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>
      <c r="A75" s="2"/>
      <c r="B75" s="1"/>
      <c r="C75" s="1"/>
      <c r="D75" s="1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>
      <c r="A76" s="2"/>
      <c r="B76" s="1"/>
      <c r="C76" s="1"/>
      <c r="D76" s="1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>
      <c r="A77" s="2"/>
      <c r="B77" s="1"/>
      <c r="C77" s="1"/>
      <c r="D77" s="1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>
      <c r="A78" s="2"/>
      <c r="B78" s="1"/>
      <c r="C78" s="1"/>
      <c r="D78" s="1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>
      <c r="A79" s="2"/>
      <c r="B79" s="1"/>
      <c r="C79" s="1"/>
      <c r="D79" s="1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>
      <c r="A80" s="2"/>
      <c r="B80" s="1"/>
      <c r="C80" s="1"/>
      <c r="D80" s="1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>
      <c r="A81" s="2"/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>
      <c r="A82" s="2"/>
      <c r="B82" s="1"/>
      <c r="C82" s="1"/>
      <c r="D82" s="1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>
      <c r="A83" s="2"/>
      <c r="B83" s="1"/>
      <c r="C83" s="1"/>
      <c r="D83" s="1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>
      <c r="A84" s="2"/>
      <c r="B84" s="1"/>
      <c r="C84" s="1"/>
      <c r="D84" s="1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>
      <c r="A85" s="2"/>
      <c r="B85" s="1"/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>
      <c r="A86" s="2"/>
      <c r="B86" s="1"/>
      <c r="C86" s="1"/>
      <c r="D86" s="1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>
      <c r="A87" s="2"/>
      <c r="B87" s="1"/>
      <c r="C87" s="1"/>
      <c r="D87" s="1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>
      <c r="A88" s="2"/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>
      <c r="A89" s="2"/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>
      <c r="A90" s="2"/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>
      <c r="A91" s="2"/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>
      <c r="A92" s="2"/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>
      <c r="A93" s="2"/>
      <c r="B93" s="1"/>
      <c r="C93" s="1"/>
      <c r="D93" s="1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>
      <c r="A94" s="2"/>
      <c r="B94" s="1"/>
      <c r="C94" s="1"/>
      <c r="D94" s="1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>
      <c r="A95" s="2"/>
      <c r="B95" s="1"/>
      <c r="C95" s="1"/>
      <c r="D95" s="1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>
      <c r="A96" s="2"/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>
      <c r="A97" s="2"/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>
      <c r="A98" s="2"/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>
      <c r="A99" s="2"/>
      <c r="B99" s="1"/>
      <c r="C99" s="1"/>
      <c r="D99" s="1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>
      <c r="A100" s="2"/>
      <c r="B100" s="1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>
      <c r="A101" s="2"/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>
      <c r="A102" s="2"/>
      <c r="B102" s="1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>
      <c r="A103" s="2"/>
      <c r="B103" s="1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>
      <c r="A104" s="2"/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>
      <c r="A105" s="2"/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>
      <c r="A106" s="2"/>
      <c r="B106" s="1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>
      <c r="A107" s="2"/>
      <c r="B107" s="1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>
      <c r="A108" s="2"/>
      <c r="B108" s="1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>
      <c r="A109" s="2"/>
      <c r="B109" s="1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>
      <c r="A110" s="2"/>
      <c r="B110" s="1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>
      <c r="A111" s="2"/>
      <c r="B111" s="1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>
      <c r="A112" s="2"/>
      <c r="B112" s="1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>
      <c r="A113" s="2"/>
      <c r="B113" s="1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>
      <c r="A114" s="2"/>
      <c r="B114" s="1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>
      <c r="A115" s="2"/>
      <c r="B115" s="1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>
      <c r="A116" s="2"/>
      <c r="B116" s="1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>
      <c r="A117" s="2"/>
      <c r="B117" s="1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>
      <c r="A118" s="2"/>
      <c r="B118" s="1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>
      <c r="A119" s="2"/>
      <c r="B119" s="1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>
      <c r="A120" s="2"/>
      <c r="B120" s="1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>
      <c r="A121" s="2"/>
      <c r="B121" s="1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>
      <c r="A122" s="2"/>
      <c r="B122" s="1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>
      <c r="A123" s="2"/>
      <c r="B123" s="1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>
      <c r="A124" s="2"/>
      <c r="B124" s="1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>
      <c r="A125" s="2"/>
      <c r="B125" s="1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>
      <c r="A126" s="2"/>
      <c r="B126" s="1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>
      <c r="A127" s="2"/>
      <c r="B127" s="1"/>
      <c r="C127" s="1"/>
      <c r="D127" s="1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>
      <c r="A128" s="2"/>
      <c r="B128" s="1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>
      <c r="A129" s="2"/>
      <c r="B129" s="1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>
      <c r="A130" s="2"/>
      <c r="B130" s="1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>
      <c r="A131" s="2"/>
      <c r="B131" s="1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>
      <c r="A132" s="2"/>
      <c r="B132" s="1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>
      <c r="A133" s="2"/>
      <c r="B133" s="1"/>
      <c r="C133" s="1"/>
      <c r="D133" s="1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>
      <c r="A134" s="2"/>
      <c r="B134" s="1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>
      <c r="A135" s="2"/>
      <c r="B135" s="1"/>
      <c r="C135" s="1"/>
      <c r="D135" s="1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>
      <c r="A136" s="2"/>
      <c r="B136" s="1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>
      <c r="A137" s="2"/>
      <c r="B137" s="1"/>
      <c r="C137" s="1"/>
      <c r="D137" s="1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>
      <c r="A138" s="2"/>
      <c r="B138" s="1"/>
      <c r="C138" s="1"/>
      <c r="D138" s="1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>
      <c r="A139" s="2"/>
      <c r="B139" s="1"/>
      <c r="C139" s="1"/>
      <c r="D139" s="1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>
      <c r="A140" s="2"/>
      <c r="B140" s="1"/>
      <c r="C140" s="1"/>
      <c r="D140" s="1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>
      <c r="A141" s="2"/>
      <c r="B141" s="1"/>
      <c r="C141" s="1"/>
      <c r="D141" s="1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>
      <c r="A142" s="2"/>
      <c r="B142" s="1"/>
      <c r="C142" s="1"/>
      <c r="D142" s="1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>
      <c r="A143" s="2"/>
      <c r="B143" s="1"/>
      <c r="C143" s="1"/>
      <c r="D143" s="1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>
      <c r="A144" s="2"/>
      <c r="B144" s="1"/>
      <c r="C144" s="1"/>
      <c r="D144" s="1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>
      <c r="A145" s="2"/>
      <c r="B145" s="1"/>
      <c r="C145" s="1"/>
      <c r="D145" s="1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>
      <c r="A146" s="2"/>
      <c r="B146" s="1"/>
      <c r="C146" s="1"/>
      <c r="D146" s="1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>
      <c r="A147" s="2"/>
      <c r="B147" s="1"/>
      <c r="C147" s="1"/>
      <c r="D147" s="1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>
      <c r="A148" s="2"/>
      <c r="B148" s="1"/>
      <c r="C148" s="1"/>
      <c r="D148" s="1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>
      <c r="A149" s="2"/>
      <c r="B149" s="1"/>
      <c r="C149" s="1"/>
      <c r="D149" s="1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>
      <c r="A150" s="2"/>
      <c r="B150" s="1"/>
      <c r="C150" s="1"/>
      <c r="D150" s="1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>
      <c r="A151" s="2"/>
      <c r="B151" s="1"/>
      <c r="C151" s="1"/>
      <c r="D151" s="1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>
      <c r="A152" s="2"/>
      <c r="B152" s="1"/>
      <c r="C152" s="1"/>
      <c r="D152" s="1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>
      <c r="A153" s="2"/>
      <c r="B153" s="1"/>
      <c r="C153" s="1"/>
      <c r="D153" s="1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>
      <c r="A154" s="2"/>
      <c r="B154" s="1"/>
      <c r="C154" s="1"/>
      <c r="D154" s="1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>
      <c r="A155" s="2"/>
      <c r="B155" s="1"/>
      <c r="C155" s="1"/>
      <c r="D155" s="1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>
      <c r="A156" s="2"/>
      <c r="B156" s="1"/>
      <c r="C156" s="1"/>
      <c r="D156" s="1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>
      <c r="A157" s="2"/>
      <c r="B157" s="1"/>
      <c r="C157" s="1"/>
      <c r="D157" s="1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>
      <c r="A158" s="2"/>
      <c r="B158" s="1"/>
      <c r="C158" s="1"/>
      <c r="D158" s="1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>
      <c r="A159" s="2"/>
      <c r="B159" s="1"/>
      <c r="C159" s="1"/>
      <c r="D159" s="1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>
      <c r="A160" s="2"/>
      <c r="B160" s="1"/>
      <c r="C160" s="1"/>
      <c r="D160" s="1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>
      <c r="A161" s="2"/>
      <c r="B161" s="1"/>
      <c r="C161" s="1"/>
      <c r="D161" s="1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>
      <c r="A162" s="2"/>
      <c r="B162" s="1"/>
      <c r="C162" s="1"/>
      <c r="D162" s="1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>
      <c r="A163" s="2"/>
      <c r="B163" s="1"/>
      <c r="C163" s="1"/>
      <c r="D163" s="1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>
      <c r="A164" s="2"/>
      <c r="B164" s="1"/>
      <c r="C164" s="1"/>
      <c r="D164" s="1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>
      <c r="A165" s="2"/>
      <c r="B165" s="1"/>
      <c r="C165" s="1"/>
      <c r="D165" s="1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>
      <c r="A166" s="2"/>
      <c r="B166" s="1"/>
      <c r="C166" s="1"/>
      <c r="D166" s="1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>
      <c r="A167" s="2"/>
      <c r="B167" s="1"/>
      <c r="C167" s="1"/>
      <c r="D167" s="1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>
      <c r="A168" s="2"/>
      <c r="B168" s="1"/>
      <c r="C168" s="1"/>
      <c r="D168" s="1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>
      <c r="A169" s="2"/>
      <c r="B169" s="1"/>
      <c r="C169" s="1"/>
      <c r="D169" s="1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>
      <c r="A170" s="2"/>
      <c r="B170" s="1"/>
      <c r="C170" s="1"/>
      <c r="D170" s="1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>
      <c r="A171" s="2"/>
      <c r="B171" s="1"/>
      <c r="C171" s="1"/>
      <c r="D171" s="1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>
      <c r="A172" s="2"/>
      <c r="B172" s="1"/>
      <c r="C172" s="1"/>
      <c r="D172" s="1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>
      <c r="A173" s="2"/>
      <c r="B173" s="1"/>
      <c r="C173" s="1"/>
      <c r="D173" s="1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>
      <c r="A174" s="2"/>
      <c r="B174" s="1"/>
      <c r="C174" s="1"/>
      <c r="D174" s="1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>
      <c r="A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2"/>
      <c r="P175" s="2"/>
    </row>
    <row r="176" spans="1:16">
      <c r="A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>
      <c r="A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>
      <c r="A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>
      <c r="A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>
      <c r="A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>
      <c r="A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>
      <c r="A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>
      <c r="A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>
      <c r="A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>
      <c r="A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</sheetData>
  <mergeCells count="7">
    <mergeCell ref="A23:A33"/>
    <mergeCell ref="K1:N1"/>
    <mergeCell ref="F1:J1"/>
    <mergeCell ref="O1:P1"/>
    <mergeCell ref="A1:E1"/>
    <mergeCell ref="A3:A11"/>
    <mergeCell ref="A13:A21"/>
  </mergeCells>
  <pageMargins left="0.7" right="0.7" top="0.75" bottom="0.75" header="0.3" footer="0.3"/>
  <headerFooter>
    <oddHeader>&amp;C&amp;"Aptos"&amp;10&amp;KFF0000 OFFICIAL&amp;1#_x000D_</oddHeader>
  </headerFooter>
  <ignoredErrors>
    <ignoredError sqref="J11 J21 E33 J33 J3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f3bf6e-5099-40fa-901e-05ad9f5472c8">
      <Terms xmlns="http://schemas.microsoft.com/office/infopath/2007/PartnerControls"/>
    </lcf76f155ced4ddcb4097134ff3c332f>
    <ModuleStatus xmlns="47f3bf6e-5099-40fa-901e-05ad9f5472c8" xsi:nil="true"/>
    <TaxCatchAll xmlns="e9bd50c3-460e-4bda-bff3-2dc2c89b5e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9594E9668B1A49845FFFE42E16C851" ma:contentTypeVersion="16" ma:contentTypeDescription="Create a new document." ma:contentTypeScope="" ma:versionID="de9602ea149857671a98225a549a7bc8">
  <xsd:schema xmlns:xsd="http://www.w3.org/2001/XMLSchema" xmlns:xs="http://www.w3.org/2001/XMLSchema" xmlns:p="http://schemas.microsoft.com/office/2006/metadata/properties" xmlns:ns2="e9bd50c3-460e-4bda-bff3-2dc2c89b5e65" xmlns:ns3="47f3bf6e-5099-40fa-901e-05ad9f5472c8" targetNamespace="http://schemas.microsoft.com/office/2006/metadata/properties" ma:root="true" ma:fieldsID="49f29cacffb213fbcf1c32c9e11a181d" ns2:_="" ns3:_="">
    <xsd:import namespace="e9bd50c3-460e-4bda-bff3-2dc2c89b5e65"/>
    <xsd:import namespace="47f3bf6e-5099-40fa-901e-05ad9f5472c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SearchProperties" minOccurs="0"/>
                <xsd:element ref="ns3:MediaServiceLocation" minOccurs="0"/>
                <xsd:element ref="ns3:Module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d50c3-460e-4bda-bff3-2dc2c89b5e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c084bae-feb5-4a9a-876d-dcb4870d60f1}" ma:internalName="TaxCatchAll" ma:showField="CatchAllData" ma:web="e9bd50c3-460e-4bda-bff3-2dc2c89b5e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f3bf6e-5099-40fa-901e-05ad9f5472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66e6363-4f32-437a-95f9-a30c26179b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oduleStatus" ma:index="23" nillable="true" ma:displayName="Module Status" ma:format="Dropdown" ma:internalName="ModuleStatus">
      <xsd:simpleType>
        <xsd:restriction base="dms:Choice">
          <xsd:enumeration value="CANCELLED"/>
          <xsd:enumeration value="COMPLETED (RELEASE PENDING)"/>
          <xsd:enumeration value="IN PROGRESS"/>
          <xsd:enumeration value="RELEASED"/>
          <xsd:enumeration value="AWAITING BUSINESS UNIT"/>
          <xsd:enumeration value="PAUSED"/>
          <xsd:enumeration value="Analys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D71BE6-030F-4DD2-9FAF-38E60D0152AF}"/>
</file>

<file path=customXml/itemProps2.xml><?xml version="1.0" encoding="utf-8"?>
<ds:datastoreItem xmlns:ds="http://schemas.openxmlformats.org/officeDocument/2006/customXml" ds:itemID="{1D1B089F-38BB-4F2D-9005-2458AA770EA6}"/>
</file>

<file path=customXml/itemProps3.xml><?xml version="1.0" encoding="utf-8"?>
<ds:datastoreItem xmlns:ds="http://schemas.openxmlformats.org/officeDocument/2006/customXml" ds:itemID="{4B36D738-21AC-4E0A-A1C8-DE9F624F71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THOMPSON Steve [PD11042]</dc:creator>
  <cp:keywords/>
  <dc:description/>
  <cp:lastModifiedBy/>
  <cp:revision/>
  <dcterms:created xsi:type="dcterms:W3CDTF">2026-08-11T09:49:24Z</dcterms:created>
  <dcterms:modified xsi:type="dcterms:W3CDTF">2026-10-02T05:51:21Z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66b0a4-f053-441f-9b9b-de055835cdae_Enabled">
    <vt:lpwstr>true</vt:lpwstr>
  </property>
  <property fmtid="{D5CDD505-2E9C-101B-9397-08002B2CF9AE}" pid="3" name="MSIP_Label_3e66b0a4-f053-441f-9b9b-de055835cdae_SetDate">
    <vt:lpwstr>2026-08-11T09:52:21Z</vt:lpwstr>
  </property>
  <property fmtid="{D5CDD505-2E9C-101B-9397-08002B2CF9AE}" pid="4" name="MSIP_Label_3e66b0a4-f053-441f-9b9b-de055835cdae_Method">
    <vt:lpwstr>Standard</vt:lpwstr>
  </property>
  <property fmtid="{D5CDD505-2E9C-101B-9397-08002B2CF9AE}" pid="5" name="MSIP_Label_3e66b0a4-f053-441f-9b9b-de055835cdae_Name">
    <vt:lpwstr>OFFICIAL</vt:lpwstr>
  </property>
  <property fmtid="{D5CDD505-2E9C-101B-9397-08002B2CF9AE}" pid="6" name="MSIP_Label_3e66b0a4-f053-441f-9b9b-de055835cdae_SiteId">
    <vt:lpwstr>224550a4-7c3a-4e2e-842e-82e17f1b40a4</vt:lpwstr>
  </property>
  <property fmtid="{D5CDD505-2E9C-101B-9397-08002B2CF9AE}" pid="7" name="MSIP_Label_3e66b0a4-f053-441f-9b9b-de055835cdae_ActionId">
    <vt:lpwstr>faa44def-d88b-4568-91ec-ce4c1daba047</vt:lpwstr>
  </property>
  <property fmtid="{D5CDD505-2E9C-101B-9397-08002B2CF9AE}" pid="8" name="MSIP_Label_3e66b0a4-f053-441f-9b9b-de055835cdae_ContentBits">
    <vt:lpwstr>1</vt:lpwstr>
  </property>
  <property fmtid="{D5CDD505-2E9C-101B-9397-08002B2CF9AE}" pid="9" name="MSIP_Label_3e66b0a4-f053-441f-9b9b-de055835cdae_Tag">
    <vt:lpwstr>10, 3, 0, 1</vt:lpwstr>
  </property>
  <property fmtid="{D5CDD505-2E9C-101B-9397-08002B2CF9AE}" pid="10" name="ContentTypeId">
    <vt:lpwstr>0x010100D79594E9668B1A49845FFFE42E16C851</vt:lpwstr>
  </property>
  <property fmtid="{D5CDD505-2E9C-101B-9397-08002B2CF9AE}" pid="11" name="MediaServiceImageTags">
    <vt:lpwstr/>
  </property>
</Properties>
</file>